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390" yWindow="390" windowWidth="15375" windowHeight="7875" activeTab="0"/>
  </bookViews>
  <sheets>
    <sheet name="CV19 4Culture" sheetId="1" r:id="rId1"/>
  </sheets>
  <definedNames>
    <definedName name="_xlnm.Print_Area" localSheetId="0">'CV19 4Culture'!$A$1:$G$42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<sst xmlns="http://schemas.openxmlformats.org/spreadsheetml/2006/main" count="122" uniqueCount="104">
  <si>
    <t>INDIRECT COSTS (82300)</t>
  </si>
  <si>
    <t>A_82300</t>
  </si>
  <si>
    <t>APPLIED OVERHEAD (82000)</t>
  </si>
  <si>
    <t>EXPENDITURE CONTRA (59990)</t>
  </si>
  <si>
    <t>A_59990</t>
  </si>
  <si>
    <t>CONTRA EXPENDITURES (59900)</t>
  </si>
  <si>
    <t>CONTINGENCY RESERVE (59899)</t>
  </si>
  <si>
    <t>A_59899</t>
  </si>
  <si>
    <t>CONTINGENCIES (59800)</t>
  </si>
  <si>
    <t>SPECIAL BUDGETARY ACCOUNT (59400)</t>
  </si>
  <si>
    <t>A_59400</t>
  </si>
  <si>
    <t>SPECIAL BUDGETARY ACCOUNT (59401)</t>
  </si>
  <si>
    <t>SPECIAL ITEM (59032)</t>
  </si>
  <si>
    <t>A_59032</t>
  </si>
  <si>
    <t>EXTRAORDINARY EXPENSES (59000)</t>
  </si>
  <si>
    <t>T T OTHER FUNDS (58999)</t>
  </si>
  <si>
    <t>A_58999</t>
  </si>
  <si>
    <t>INTRAGOVERNMENTAL CONTRIBUTIONS (58000)</t>
  </si>
  <si>
    <t>OTHER DEBT SERVICE COSTS (57109)</t>
  </si>
  <si>
    <t>A_57109</t>
  </si>
  <si>
    <t>DEBT SERVICE (57000)</t>
  </si>
  <si>
    <t>CAPITAL OUTLAY OTHER BUDGET (56999)</t>
  </si>
  <si>
    <t>A_56999</t>
  </si>
  <si>
    <t>CAPITAL OUTLAY (56000)</t>
  </si>
  <si>
    <t>INTRAGOVMNTL SVC CONTRA (55999)</t>
  </si>
  <si>
    <t>A_55999</t>
  </si>
  <si>
    <t>INTRAGOVERNMENTAL SERVICES (55000)</t>
  </si>
  <si>
    <t>CONTRIBUTIONS OTHER BUDGET (54999)</t>
  </si>
  <si>
    <t>A_54999</t>
  </si>
  <si>
    <t>CONTRIBUTIONS OTHER (54000)</t>
  </si>
  <si>
    <t>SERVICES OTHER BUDGET (53999)</t>
  </si>
  <si>
    <t>A_53999</t>
  </si>
  <si>
    <t>SERVICES-OTHER CHARGES (53000)</t>
  </si>
  <si>
    <t>SUPPLIES OTHER BUDGET (52999)</t>
  </si>
  <si>
    <t>A_52999</t>
  </si>
  <si>
    <t>SUPPLIES (52000)</t>
  </si>
  <si>
    <t>MISC LABOR (51199)</t>
  </si>
  <si>
    <t>A_51199</t>
  </si>
  <si>
    <t>WAGES AND BENEFITS (51000)</t>
  </si>
  <si>
    <t>PBCS Acct Description</t>
  </si>
  <si>
    <t>Level 0 Acct for Loading</t>
  </si>
  <si>
    <t>Expenditures</t>
  </si>
  <si>
    <t>CONTRIB MISC GRANTS FUND (39799)</t>
  </si>
  <si>
    <t>A_39799</t>
  </si>
  <si>
    <t>OTHER FINANCING SOURCES (R3900)</t>
  </si>
  <si>
    <t>A_39780</t>
  </si>
  <si>
    <t>CONTRIB CURRENT EXPENSE (39780)</t>
  </si>
  <si>
    <t>REV CONTINGENCY (BUDGET) (38902)</t>
  </si>
  <si>
    <t>A_38902</t>
  </si>
  <si>
    <t>NON REVENUE RECEIPTS (R3800)</t>
  </si>
  <si>
    <t>OTHER MISC OPERATING REVENUE (36999)</t>
  </si>
  <si>
    <t>A_36999</t>
  </si>
  <si>
    <t>MISCELLANEOUS REVENUE (R3600)</t>
  </si>
  <si>
    <t>MISC FINES PENALTIES (35994)</t>
  </si>
  <si>
    <t>A_35994</t>
  </si>
  <si>
    <t>FINES AND FORFEITS (R3500)</t>
  </si>
  <si>
    <t>OTHER GEN GOV MISC GRANT (44078)</t>
  </si>
  <si>
    <t>A_34111</t>
  </si>
  <si>
    <t>CHARGE FOR SERVICES (R3400)</t>
  </si>
  <si>
    <t>SHARED COSTS PLANNING (33858)</t>
  </si>
  <si>
    <t>A_33858</t>
  </si>
  <si>
    <t>INTERGOVERNMENTAL PAYMENTS (R3380)</t>
  </si>
  <si>
    <t>OTHER GENERAL GOVT SVCS (33816)</t>
  </si>
  <si>
    <t>A_33816</t>
  </si>
  <si>
    <t>GRANTS FROM LOCAL UNITS (R3370)</t>
  </si>
  <si>
    <t>STATE PUBLIC HLTH FUNDING (43101)</t>
  </si>
  <si>
    <t>A_43101</t>
  </si>
  <si>
    <t>STATE ENTITLEMENTS (R3360)</t>
  </si>
  <si>
    <t>STATE SHARED REVENUES (R3350)</t>
  </si>
  <si>
    <t>WA STATE EMERGENCY MGMT (33418)</t>
  </si>
  <si>
    <t>A_33418</t>
  </si>
  <si>
    <t>STATE GRANTS (R3340)</t>
  </si>
  <si>
    <t>CC FED PH EMERGENCY PREP (40847)</t>
  </si>
  <si>
    <t>A_40847</t>
  </si>
  <si>
    <t>FEDERAL GRANTS INDIRECT (R3330)</t>
  </si>
  <si>
    <t>FEDERAL SHARED REVENUES (R3320)</t>
  </si>
  <si>
    <t>REGIONAL CATESTROPHIC PREP (33197)</t>
  </si>
  <si>
    <t>A_33197</t>
  </si>
  <si>
    <t>FEDERAL GRANTS DIRECT (R3310)</t>
  </si>
  <si>
    <t>LICENSES AND PERMITS (R3200)</t>
  </si>
  <si>
    <t>TAXES (R3100)</t>
  </si>
  <si>
    <t>Revenues</t>
  </si>
  <si>
    <t>Date Reviewed: 4/19/2020</t>
  </si>
  <si>
    <t>Note Reviewed By: Aaron Rubardt</t>
  </si>
  <si>
    <t>Date Prepared: 4/14/2020</t>
  </si>
  <si>
    <t>Note Prepared By:  Chris McGowan</t>
  </si>
  <si>
    <t xml:space="preserve">• $2 million to 4Culture to provide relief to arts, culture, heritage, and preservation organizations throughout King County to make sure there are venues to visit after quarantine. 
</t>
  </si>
  <si>
    <t>Total TLT</t>
  </si>
  <si>
    <t>Net Impact</t>
  </si>
  <si>
    <t>Total Expenditure</t>
  </si>
  <si>
    <t>&lt;EN_XXXXXX&gt;</t>
  </si>
  <si>
    <t>Account</t>
  </si>
  <si>
    <t>Cost Center</t>
  </si>
  <si>
    <t>Total Revenue</t>
  </si>
  <si>
    <t>&lt;EN_770000&gt;</t>
  </si>
  <si>
    <t>$</t>
  </si>
  <si>
    <t>2023-2024</t>
  </si>
  <si>
    <t>2021-2022</t>
  </si>
  <si>
    <t>2019-2020</t>
  </si>
  <si>
    <t>Please fill in Cost Center for PBCS</t>
  </si>
  <si>
    <t>Agency: Cultural Development Authority (A30100)</t>
  </si>
  <si>
    <t>Title: Support for Arts and Culture Transfer to 4Culture</t>
  </si>
  <si>
    <t xml:space="preserve">Ordinance/Motion: </t>
  </si>
  <si>
    <r>
      <rPr>
        <b/>
        <sz val="11"/>
        <color theme="1"/>
        <rFont val="Calibri"/>
        <family val="2"/>
        <scheme val="minor"/>
      </rPr>
      <t>Summary</t>
    </r>
    <r>
      <rPr>
        <sz val="11"/>
        <color theme="1"/>
        <rFont val="Calibri"/>
        <family val="2"/>
        <scheme val="minor"/>
      </rPr>
      <t xml:space="preserve">:  COVID-19 has had a devastating impact on tourism; the nonprofit arts and culture throughout King County. The cultural organizations that make our region compelling both to residents and tourists have closed their doors.The cultural and creative workers that fill these stages and spaces are unemployed. These organizations will need public support to survive the pandemic, and once the threat of COVID-19 has passed, will need further support to return to operating. 
The Executive proposes this funding package as an investment in the future of the Lodging Tax revenue stream, which at this point is one of the few economic development tools available to the County.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</si>
</sst>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quot;-&quot;#,##0.00"/>
    <numFmt numFmtId="165" formatCode="#,##0;&quot;-&quot;#,##0"/>
    <numFmt numFmtId="166" formatCode="_(* #,##0_);_(* \(#,##0\);_(* &quot;-&quot;??_);_(@_)"/>
  </numFmts>
  <fonts count="17">
    <font>
      <sz val="10"/>
      <name val="Arial"/>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sz val="9"/>
      <color rgb="FF000000"/>
      <name val="Calibri"/>
      <family val="2"/>
      <scheme val="minor"/>
    </font>
    <font>
      <sz val="11"/>
      <color rgb="FF000000"/>
      <name val="Calibri"/>
      <family val="2"/>
      <scheme val="minor"/>
    </font>
    <font>
      <b/>
      <sz val="8"/>
      <color rgb="FF000000"/>
      <name val="Calibri"/>
      <family val="2"/>
      <scheme val="minor"/>
    </font>
    <font>
      <b/>
      <sz val="11"/>
      <color rgb="FF000000"/>
      <name val="Calibri"/>
      <family val="2"/>
      <scheme val="minor"/>
    </font>
    <font>
      <sz val="8"/>
      <color rgb="FF000000"/>
      <name val="Calibri"/>
      <family val="2"/>
      <scheme val="minor"/>
    </font>
    <font>
      <sz val="10"/>
      <color rgb="FF000000"/>
      <name val="Calibri"/>
      <family val="2"/>
      <scheme val="minor"/>
    </font>
    <font>
      <b/>
      <sz val="10"/>
      <name val="Calibri"/>
      <family val="2"/>
      <scheme val="minor"/>
    </font>
    <font>
      <b/>
      <sz val="12"/>
      <color rgb="FF000000"/>
      <name val="Calibri"/>
      <family val="2"/>
      <scheme val="minor"/>
    </font>
    <font>
      <b/>
      <sz val="16"/>
      <color rgb="FF000000"/>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right style="thin"/>
      <top/>
      <bottom style="medium">
        <color rgb="FF000000"/>
      </bottom>
    </border>
    <border>
      <left/>
      <right/>
      <top/>
      <bottom style="medium">
        <color rgb="FF000000"/>
      </bottom>
    </border>
    <border>
      <left style="thin"/>
      <right/>
      <top/>
      <bottom style="medium">
        <color rgb="FF000000"/>
      </bottom>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3" fillId="2" borderId="0" xfId="0" applyFont="1" applyFill="1"/>
    <xf numFmtId="0" fontId="3" fillId="0" borderId="0" xfId="0" applyFont="1"/>
    <xf numFmtId="0" fontId="4" fillId="0" borderId="0" xfId="0" applyFont="1"/>
    <xf numFmtId="14" fontId="4" fillId="0" borderId="0" xfId="0" applyNumberFormat="1" applyFont="1" applyAlignment="1">
      <alignment horizontal="left"/>
    </xf>
    <xf numFmtId="0" fontId="4" fillId="0" borderId="0" xfId="0" applyFont="1" applyAlignment="1">
      <alignment horizontal="left"/>
    </xf>
    <xf numFmtId="0" fontId="1" fillId="0" borderId="0" xfId="0" applyFont="1"/>
    <xf numFmtId="0" fontId="3" fillId="3" borderId="0" xfId="0" applyFont="1" applyFill="1" applyAlignment="1">
      <alignment wrapText="1"/>
    </xf>
    <xf numFmtId="0" fontId="4" fillId="3" borderId="0" xfId="0" applyFont="1" applyFill="1" applyAlignment="1">
      <alignment wrapText="1"/>
    </xf>
    <xf numFmtId="0" fontId="3" fillId="3" borderId="0" xfId="0" applyFont="1" applyFill="1" applyAlignment="1">
      <alignment horizontal="left" wrapText="1"/>
    </xf>
    <xf numFmtId="0" fontId="4" fillId="3" borderId="0" xfId="0" applyFont="1" applyFill="1" applyAlignment="1">
      <alignment horizontal="left" wrapText="1"/>
    </xf>
    <xf numFmtId="0" fontId="3" fillId="2" borderId="0" xfId="0" applyFont="1" applyFill="1" applyAlignment="1">
      <alignment vertical="top" wrapText="1"/>
    </xf>
    <xf numFmtId="164" fontId="5" fillId="3" borderId="0" xfId="0" applyNumberFormat="1" applyFont="1" applyFill="1" applyAlignment="1" quotePrefix="1">
      <alignment horizontal="left" vertical="top" wrapText="1"/>
    </xf>
    <xf numFmtId="164" fontId="6" fillId="3" borderId="0" xfId="0" applyNumberFormat="1" applyFont="1" applyFill="1" applyAlignment="1" quotePrefix="1">
      <alignment horizontal="left" vertical="top" wrapText="1"/>
    </xf>
    <xf numFmtId="164" fontId="7" fillId="3" borderId="0" xfId="0" applyNumberFormat="1" applyFont="1" applyFill="1" applyAlignment="1">
      <alignment horizontal="right"/>
    </xf>
    <xf numFmtId="164" fontId="8" fillId="3" borderId="0" xfId="0" applyNumberFormat="1" applyFont="1" applyFill="1" applyAlignment="1">
      <alignment horizontal="right"/>
    </xf>
    <xf numFmtId="164" fontId="8" fillId="3" borderId="1" xfId="0" applyNumberFormat="1" applyFont="1" applyFill="1" applyBorder="1" applyAlignment="1">
      <alignment horizontal="right"/>
    </xf>
    <xf numFmtId="164" fontId="8" fillId="3" borderId="2" xfId="0" applyNumberFormat="1" applyFont="1" applyFill="1" applyBorder="1" applyAlignment="1">
      <alignment horizontal="left"/>
    </xf>
    <xf numFmtId="164" fontId="8" fillId="3" borderId="3" xfId="0" applyNumberFormat="1" applyFont="1" applyFill="1" applyBorder="1" applyAlignment="1">
      <alignment horizontal="left"/>
    </xf>
    <xf numFmtId="165" fontId="7" fillId="3" borderId="0" xfId="0" applyNumberFormat="1" applyFont="1" applyFill="1" applyAlignment="1">
      <alignment horizontal="right"/>
    </xf>
    <xf numFmtId="165" fontId="6" fillId="3" borderId="0" xfId="0" applyNumberFormat="1" applyFont="1" applyFill="1" applyAlignment="1">
      <alignment horizontal="right"/>
    </xf>
    <xf numFmtId="165" fontId="6" fillId="3" borderId="4" xfId="0" applyNumberFormat="1" applyFont="1" applyFill="1" applyBorder="1" applyAlignment="1">
      <alignment horizontal="right"/>
    </xf>
    <xf numFmtId="165" fontId="6" fillId="3" borderId="4" xfId="0" applyNumberFormat="1" applyFont="1" applyFill="1" applyBorder="1" applyAlignment="1">
      <alignment horizontal="left"/>
    </xf>
    <xf numFmtId="165" fontId="8" fillId="3" borderId="4" xfId="0" applyNumberFormat="1" applyFont="1" applyFill="1" applyBorder="1" applyAlignment="1">
      <alignment horizontal="left"/>
    </xf>
    <xf numFmtId="165" fontId="9" fillId="3" borderId="0" xfId="0" applyNumberFormat="1" applyFont="1" applyFill="1" applyAlignment="1">
      <alignment horizontal="right"/>
    </xf>
    <xf numFmtId="43" fontId="6" fillId="3" borderId="4" xfId="18" applyFont="1" applyFill="1" applyBorder="1" applyAlignment="1">
      <alignment horizontal="right"/>
    </xf>
    <xf numFmtId="165" fontId="8" fillId="3" borderId="4" xfId="0" applyNumberFormat="1" applyFont="1" applyFill="1" applyBorder="1" applyAlignment="1" quotePrefix="1">
      <alignment horizontal="left"/>
    </xf>
    <xf numFmtId="166" fontId="8" fillId="3" borderId="0" xfId="18" applyNumberFormat="1" applyFont="1" applyFill="1" applyAlignment="1">
      <alignment horizontal="left"/>
    </xf>
    <xf numFmtId="166" fontId="8" fillId="3" borderId="4" xfId="18" applyNumberFormat="1" applyFont="1" applyFill="1" applyBorder="1" applyAlignment="1">
      <alignment horizontal="left"/>
    </xf>
    <xf numFmtId="166" fontId="6" fillId="3" borderId="0" xfId="18" applyNumberFormat="1" applyFont="1" applyFill="1" applyAlignment="1">
      <alignment horizontal="right"/>
    </xf>
    <xf numFmtId="166" fontId="6" fillId="3" borderId="4" xfId="18" applyNumberFormat="1" applyFont="1" applyFill="1" applyBorder="1" applyAlignment="1">
      <alignment horizontal="right"/>
    </xf>
    <xf numFmtId="166" fontId="6" fillId="3" borderId="4" xfId="18" applyNumberFormat="1" applyFont="1" applyFill="1" applyBorder="1" applyAlignment="1">
      <alignment horizontal="left"/>
    </xf>
    <xf numFmtId="165" fontId="10" fillId="3" borderId="0" xfId="0" applyNumberFormat="1" applyFont="1" applyFill="1" applyAlignment="1" quotePrefix="1">
      <alignment horizontal="left" vertical="center" wrapText="1"/>
    </xf>
    <xf numFmtId="166" fontId="8" fillId="3" borderId="0" xfId="18" applyNumberFormat="1" applyFont="1" applyFill="1" applyAlignment="1" quotePrefix="1">
      <alignment horizontal="left"/>
    </xf>
    <xf numFmtId="166" fontId="8" fillId="3" borderId="4" xfId="18" applyNumberFormat="1" applyFont="1" applyFill="1" applyBorder="1" applyAlignment="1" quotePrefix="1">
      <alignment horizontal="left"/>
    </xf>
    <xf numFmtId="165" fontId="3" fillId="2" borderId="4" xfId="0" applyNumberFormat="1" applyFont="1" applyFill="1" applyBorder="1"/>
    <xf numFmtId="0" fontId="3" fillId="2" borderId="4" xfId="0" applyFont="1" applyFill="1" applyBorder="1"/>
    <xf numFmtId="165" fontId="10" fillId="3" borderId="5" xfId="0" applyNumberFormat="1" applyFont="1" applyFill="1" applyBorder="1" applyAlignment="1" quotePrefix="1">
      <alignment horizontal="left" vertical="center" wrapText="1"/>
    </xf>
    <xf numFmtId="165" fontId="6" fillId="3" borderId="4" xfId="0" applyNumberFormat="1" applyFont="1" applyFill="1" applyBorder="1" applyAlignment="1">
      <alignment horizontal="left" indent="1"/>
    </xf>
    <xf numFmtId="166" fontId="6" fillId="3" borderId="4" xfId="18" applyNumberFormat="1" applyFont="1" applyFill="1" applyBorder="1" applyAlignment="1" quotePrefix="1">
      <alignment horizontal="left"/>
    </xf>
    <xf numFmtId="165" fontId="6" fillId="3" borderId="4" xfId="0" applyNumberFormat="1" applyFont="1" applyFill="1" applyBorder="1" applyAlignment="1" quotePrefix="1">
      <alignment horizontal="left" indent="1"/>
    </xf>
    <xf numFmtId="0" fontId="11" fillId="2" borderId="4" xfId="0" applyFont="1" applyFill="1" applyBorder="1"/>
    <xf numFmtId="165" fontId="8" fillId="3" borderId="4" xfId="0" applyNumberFormat="1" applyFont="1" applyFill="1" applyBorder="1" applyAlignment="1">
      <alignment horizontal="center"/>
    </xf>
    <xf numFmtId="166" fontId="6" fillId="3" borderId="0" xfId="18" applyNumberFormat="1" applyFont="1" applyFill="1" applyAlignment="1" quotePrefix="1">
      <alignment horizontal="center"/>
    </xf>
    <xf numFmtId="166" fontId="6" fillId="3" borderId="4" xfId="18" applyNumberFormat="1" applyFont="1" applyFill="1" applyBorder="1" applyAlignment="1" quotePrefix="1">
      <alignment horizontal="center"/>
    </xf>
    <xf numFmtId="166" fontId="6" fillId="3" borderId="4" xfId="18" applyNumberFormat="1" applyFont="1" applyFill="1" applyBorder="1" applyAlignment="1">
      <alignment horizontal="center"/>
    </xf>
    <xf numFmtId="165" fontId="8" fillId="3" borderId="0" xfId="0" applyNumberFormat="1" applyFont="1" applyFill="1" applyAlignment="1" quotePrefix="1">
      <alignment horizontal="center"/>
    </xf>
    <xf numFmtId="165" fontId="8" fillId="3" borderId="4" xfId="0" applyNumberFormat="1" applyFont="1" applyFill="1" applyBorder="1" applyAlignment="1" quotePrefix="1">
      <alignment horizontal="center"/>
    </xf>
    <xf numFmtId="165" fontId="12" fillId="3" borderId="0" xfId="0" applyNumberFormat="1" applyFont="1" applyFill="1" applyAlignment="1">
      <alignment horizontal="left"/>
    </xf>
    <xf numFmtId="165" fontId="8" fillId="3" borderId="0" xfId="0" applyNumberFormat="1" applyFont="1" applyFill="1" applyAlignment="1">
      <alignment horizontal="left"/>
    </xf>
    <xf numFmtId="165" fontId="8" fillId="3" borderId="5" xfId="0" applyNumberFormat="1" applyFont="1" applyFill="1" applyBorder="1" applyAlignment="1">
      <alignment horizontal="left"/>
    </xf>
    <xf numFmtId="165" fontId="8" fillId="3" borderId="6" xfId="0" applyNumberFormat="1" applyFont="1" applyFill="1" applyBorder="1" applyAlignment="1">
      <alignment horizontal="left"/>
    </xf>
    <xf numFmtId="0" fontId="3" fillId="2" borderId="0" xfId="0" applyFont="1" applyFill="1" applyAlignment="1">
      <alignment vertical="top"/>
    </xf>
    <xf numFmtId="165" fontId="10" fillId="3" borderId="0" xfId="0" applyNumberFormat="1" applyFont="1" applyFill="1" applyAlignment="1" quotePrefix="1">
      <alignment horizontal="left" vertical="top" wrapText="1"/>
    </xf>
    <xf numFmtId="165" fontId="6" fillId="3" borderId="0" xfId="0" applyNumberFormat="1" applyFont="1" applyFill="1" applyAlignment="1" quotePrefix="1">
      <alignment horizontal="left" vertical="top" wrapText="1"/>
    </xf>
    <xf numFmtId="0" fontId="3" fillId="0" borderId="0" xfId="0" applyFont="1" applyAlignment="1">
      <alignment vertical="top"/>
    </xf>
    <xf numFmtId="165" fontId="12" fillId="3" borderId="5" xfId="0" applyNumberFormat="1" applyFont="1" applyFill="1" applyBorder="1" applyAlignment="1">
      <alignment horizontal="left"/>
    </xf>
    <xf numFmtId="165" fontId="12" fillId="3" borderId="6" xfId="0" applyNumberFormat="1" applyFont="1" applyFill="1" applyBorder="1" applyAlignment="1">
      <alignment horizontal="left"/>
    </xf>
    <xf numFmtId="165" fontId="12" fillId="3" borderId="0" xfId="0" applyNumberFormat="1" applyFont="1" applyFill="1" applyAlignment="1" quotePrefix="1">
      <alignment horizontal="left" vertical="top"/>
    </xf>
    <xf numFmtId="165" fontId="12" fillId="3" borderId="5" xfId="0" applyNumberFormat="1" applyFont="1" applyFill="1" applyBorder="1" applyAlignment="1" quotePrefix="1">
      <alignment horizontal="left" vertical="top"/>
    </xf>
    <xf numFmtId="165" fontId="12" fillId="3" borderId="6" xfId="0" applyNumberFormat="1" applyFont="1" applyFill="1" applyBorder="1" applyAlignment="1" quotePrefix="1">
      <alignment horizontal="left" vertical="top"/>
    </xf>
    <xf numFmtId="165" fontId="12" fillId="3" borderId="7" xfId="0" applyNumberFormat="1" applyFont="1" applyFill="1" applyBorder="1" applyAlignment="1" quotePrefix="1">
      <alignment horizontal="left" vertical="top"/>
    </xf>
    <xf numFmtId="165" fontId="12" fillId="3" borderId="8" xfId="0" applyNumberFormat="1" applyFont="1" applyFill="1" applyBorder="1" applyAlignment="1" quotePrefix="1">
      <alignment horizontal="left" vertical="top"/>
    </xf>
    <xf numFmtId="165" fontId="12" fillId="3" borderId="9" xfId="0" applyNumberFormat="1" applyFont="1" applyFill="1" applyBorder="1" applyAlignment="1" quotePrefix="1">
      <alignment horizontal="left" vertical="top"/>
    </xf>
    <xf numFmtId="0" fontId="9" fillId="3" borderId="0" xfId="0" applyFont="1" applyFill="1" applyAlignment="1">
      <alignment horizontal="center" wrapText="1"/>
    </xf>
    <xf numFmtId="0" fontId="13" fillId="3" borderId="0" xfId="0" applyFont="1" applyFill="1" applyAlignment="1">
      <alignment horizontal="left" vertical="top" wrapText="1"/>
    </xf>
    <xf numFmtId="0" fontId="4" fillId="3" borderId="0" xfId="0" applyFont="1" applyFill="1" applyAlignment="1">
      <alignment horizontal="left" wrapText="1"/>
    </xf>
    <xf numFmtId="0" fontId="4" fillId="3" borderId="0" xfId="0" applyFont="1" applyFill="1" applyAlignment="1">
      <alignment wrapText="1"/>
    </xf>
    <xf numFmtId="0" fontId="13" fillId="3" borderId="0" xfId="0" applyFont="1" applyFill="1" applyAlignment="1">
      <alignment horizontal="left" vertical="top" wrapText="1"/>
    </xf>
    <xf numFmtId="0" fontId="3" fillId="3" borderId="0" xfId="0" applyFont="1" applyFill="1" applyAlignment="1">
      <alignment wrapText="1"/>
    </xf>
    <xf numFmtId="0" fontId="9" fillId="3" borderId="0" xfId="0" applyFont="1" applyFill="1" applyAlignment="1">
      <alignment horizontal="center" wrapText="1"/>
    </xf>
    <xf numFmtId="165" fontId="1" fillId="3" borderId="6" xfId="0" applyNumberFormat="1" applyFont="1" applyFill="1" applyBorder="1" applyAlignment="1" quotePrefix="1">
      <alignment horizontal="left" vertical="top" wrapText="1"/>
    </xf>
    <xf numFmtId="165" fontId="1" fillId="3" borderId="0" xfId="0" applyNumberFormat="1" applyFont="1" applyFill="1" applyAlignment="1" quotePrefix="1">
      <alignment horizontal="left" vertical="top" wrapText="1"/>
    </xf>
    <xf numFmtId="165" fontId="1" fillId="3" borderId="5" xfId="0" applyNumberFormat="1" applyFont="1" applyFill="1" applyBorder="1" applyAlignment="1" quotePrefix="1">
      <alignment horizontal="left" vertical="top" wrapText="1"/>
    </xf>
    <xf numFmtId="164" fontId="6" fillId="3" borderId="10" xfId="0" applyNumberFormat="1" applyFont="1" applyFill="1" applyBorder="1" applyAlignment="1" quotePrefix="1">
      <alignment horizontal="left" vertical="top" wrapText="1"/>
    </xf>
    <xf numFmtId="164" fontId="6" fillId="3" borderId="11" xfId="0" applyNumberFormat="1" applyFont="1" applyFill="1" applyBorder="1" applyAlignment="1" quotePrefix="1">
      <alignment horizontal="left" vertical="top" wrapText="1"/>
    </xf>
    <xf numFmtId="164" fontId="6" fillId="3" borderId="12" xfId="0" applyNumberFormat="1" applyFont="1" applyFill="1" applyBorder="1" applyAlignment="1" quotePrefix="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61950"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oneCellAnchor>
    <xdr:from>
      <xdr:col>1</xdr:col>
      <xdr:colOff>0</xdr:colOff>
      <xdr:row>36</xdr:row>
      <xdr:rowOff>0</xdr:rowOff>
    </xdr:from>
    <xdr:ext cx="9525" cy="9525"/>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04800" y="815340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457200</xdr:colOff>
      <xdr:row>44</xdr:row>
      <xdr:rowOff>0</xdr:rowOff>
    </xdr:from>
    <xdr:to>
      <xdr:col>1</xdr:col>
      <xdr:colOff>2409825</xdr:colOff>
      <xdr:row>56</xdr:row>
      <xdr:rowOff>133350</xdr:rowOff>
    </xdr:to>
    <xdr:sp macro="" textlink="">
      <xdr:nvSpPr>
        <xdr:cNvPr id="4" name="ToolsXML" hidden="1"/>
        <xdr:cNvSpPr txBox="1">
          <a:spLocks noChangeArrowheads="1"/>
        </xdr:cNvSpPr>
      </xdr:nvSpPr>
      <xdr:spPr bwMode="auto">
        <a:xfrm>
          <a:off x="762000" y="962025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07479-9511-41DB-9A07-B591BB65C1D9}">
  <sheetPr>
    <tabColor theme="6" tint="-0.24997000396251678"/>
    <pageSetUpPr fitToPage="1"/>
  </sheetPr>
  <dimension ref="A1:J78"/>
  <sheetViews>
    <sheetView showGridLines="0" tabSelected="1" workbookViewId="0" topLeftCell="A1">
      <selection activeCell="F10" sqref="F10"/>
    </sheetView>
  </sheetViews>
  <sheetFormatPr defaultColWidth="8.8515625" defaultRowHeight="12.75"/>
  <cols>
    <col min="1" max="1" width="4.57421875" style="1" customWidth="1"/>
    <col min="2" max="2" width="36.140625" style="1" customWidth="1"/>
    <col min="3" max="5" width="24.140625" style="1" customWidth="1"/>
    <col min="6" max="6" width="5.8515625" style="1" customWidth="1"/>
    <col min="7" max="7" width="5.140625" style="1" customWidth="1"/>
    <col min="8" max="8" width="27.140625" style="1" customWidth="1"/>
    <col min="9" max="10" width="12.421875" style="1" customWidth="1"/>
    <col min="11" max="16384" width="8.8515625" style="1" customWidth="1"/>
  </cols>
  <sheetData>
    <row r="1" spans="1:7" ht="21">
      <c r="A1" s="2"/>
      <c r="B1" s="68"/>
      <c r="C1" s="68"/>
      <c r="D1" s="68"/>
      <c r="E1" s="68"/>
      <c r="F1" s="65"/>
      <c r="G1" s="65"/>
    </row>
    <row r="2" spans="1:7" ht="21">
      <c r="A2" s="2"/>
      <c r="B2" s="68"/>
      <c r="C2" s="68"/>
      <c r="D2" s="68"/>
      <c r="E2" s="68"/>
      <c r="F2" s="65"/>
      <c r="G2" s="65"/>
    </row>
    <row r="3" spans="1:7" ht="12.75">
      <c r="A3" s="2"/>
      <c r="B3" s="69"/>
      <c r="C3" s="69"/>
      <c r="D3" s="69"/>
      <c r="E3" s="69"/>
      <c r="F3" s="7"/>
      <c r="G3" s="7"/>
    </row>
    <row r="4" spans="1:7" ht="12.75">
      <c r="A4" s="2"/>
      <c r="B4" s="69"/>
      <c r="C4" s="69"/>
      <c r="D4" s="69"/>
      <c r="E4" s="69"/>
      <c r="F4" s="7"/>
      <c r="G4" s="7"/>
    </row>
    <row r="5" spans="1:7" ht="12.75">
      <c r="A5" s="2"/>
      <c r="B5" s="70"/>
      <c r="C5" s="70"/>
      <c r="D5" s="70"/>
      <c r="E5" s="70"/>
      <c r="F5" s="64"/>
      <c r="G5" s="64"/>
    </row>
    <row r="6" spans="1:7" ht="18" customHeight="1">
      <c r="A6" s="2"/>
      <c r="B6" s="63" t="s">
        <v>102</v>
      </c>
      <c r="C6" s="62"/>
      <c r="D6" s="62"/>
      <c r="E6" s="61"/>
      <c r="F6" s="58"/>
      <c r="G6" s="58"/>
    </row>
    <row r="7" spans="1:7" ht="15.75">
      <c r="A7" s="2"/>
      <c r="B7" s="60" t="s">
        <v>101</v>
      </c>
      <c r="C7" s="58"/>
      <c r="D7" s="58"/>
      <c r="E7" s="59"/>
      <c r="F7" s="58"/>
      <c r="G7" s="58"/>
    </row>
    <row r="8" spans="1:7" ht="15.75">
      <c r="A8" s="2"/>
      <c r="B8" s="60" t="s">
        <v>100</v>
      </c>
      <c r="C8" s="58"/>
      <c r="D8" s="58"/>
      <c r="E8" s="59"/>
      <c r="F8" s="58"/>
      <c r="G8" s="58"/>
    </row>
    <row r="9" spans="1:7" ht="6" customHeight="1">
      <c r="A9" s="2"/>
      <c r="B9" s="57"/>
      <c r="C9" s="48"/>
      <c r="D9" s="48"/>
      <c r="E9" s="56"/>
      <c r="F9" s="48"/>
      <c r="G9" s="48"/>
    </row>
    <row r="10" spans="1:8" s="52" customFormat="1" ht="126" customHeight="1">
      <c r="A10" s="55"/>
      <c r="B10" s="71" t="s">
        <v>103</v>
      </c>
      <c r="C10" s="72"/>
      <c r="D10" s="72"/>
      <c r="E10" s="73"/>
      <c r="F10" s="54"/>
      <c r="G10" s="53"/>
      <c r="H10" s="52" t="str">
        <f>"Summary Character Count:  "&amp;LEN(B10)</f>
        <v>Summary Character Count:  680</v>
      </c>
    </row>
    <row r="11" spans="1:8" ht="14.45" customHeight="1">
      <c r="A11" s="2"/>
      <c r="B11" s="51"/>
      <c r="C11" s="49"/>
      <c r="D11" s="49"/>
      <c r="E11" s="50"/>
      <c r="F11" s="49"/>
      <c r="G11" s="48"/>
      <c r="H11" s="1" t="s">
        <v>99</v>
      </c>
    </row>
    <row r="12" spans="1:10" ht="15">
      <c r="A12" s="2"/>
      <c r="B12" s="42"/>
      <c r="C12" s="42" t="s">
        <v>98</v>
      </c>
      <c r="D12" s="47" t="s">
        <v>97</v>
      </c>
      <c r="E12" s="47" t="s">
        <v>96</v>
      </c>
      <c r="F12" s="46"/>
      <c r="G12" s="37"/>
      <c r="H12" s="41" t="s">
        <v>92</v>
      </c>
      <c r="I12" s="41" t="s">
        <v>91</v>
      </c>
      <c r="J12" s="41" t="s">
        <v>95</v>
      </c>
    </row>
    <row r="13" spans="1:10" ht="15">
      <c r="A13" s="2"/>
      <c r="B13" s="38" t="s">
        <v>52</v>
      </c>
      <c r="C13" s="45">
        <v>2000000</v>
      </c>
      <c r="D13" s="44"/>
      <c r="E13" s="44"/>
      <c r="F13" s="43"/>
      <c r="G13" s="37"/>
      <c r="H13" s="36" t="s">
        <v>94</v>
      </c>
      <c r="I13" s="35" t="str">
        <f aca="true" t="shared" si="0" ref="I13:I18">_xlfn.IFERROR(VLOOKUP(B13,$B$48:$C$63,2,FALSE),"")</f>
        <v>A_36999</v>
      </c>
      <c r="J13" s="35">
        <f aca="true" t="shared" si="1" ref="J13:J18">C13</f>
        <v>2000000</v>
      </c>
    </row>
    <row r="14" spans="1:10" ht="15">
      <c r="A14" s="2"/>
      <c r="B14" s="38"/>
      <c r="C14" s="45"/>
      <c r="D14" s="44"/>
      <c r="E14" s="44"/>
      <c r="F14" s="43"/>
      <c r="G14" s="37"/>
      <c r="H14" s="36" t="s">
        <v>90</v>
      </c>
      <c r="I14" s="35" t="str">
        <f t="shared" si="0"/>
        <v/>
      </c>
      <c r="J14" s="35">
        <f t="shared" si="1"/>
        <v>0</v>
      </c>
    </row>
    <row r="15" spans="1:10" ht="15">
      <c r="A15" s="2"/>
      <c r="B15" s="38"/>
      <c r="C15" s="45"/>
      <c r="D15" s="44"/>
      <c r="E15" s="44"/>
      <c r="F15" s="43"/>
      <c r="G15" s="37"/>
      <c r="H15" s="36" t="s">
        <v>90</v>
      </c>
      <c r="I15" s="35" t="str">
        <f t="shared" si="0"/>
        <v/>
      </c>
      <c r="J15" s="35">
        <f t="shared" si="1"/>
        <v>0</v>
      </c>
    </row>
    <row r="16" spans="1:10" ht="15">
      <c r="A16" s="2"/>
      <c r="B16" s="42"/>
      <c r="C16" s="45"/>
      <c r="D16" s="44"/>
      <c r="E16" s="44"/>
      <c r="F16" s="43"/>
      <c r="G16" s="37"/>
      <c r="H16" s="36" t="s">
        <v>90</v>
      </c>
      <c r="I16" s="35" t="str">
        <f t="shared" si="0"/>
        <v/>
      </c>
      <c r="J16" s="35">
        <f t="shared" si="1"/>
        <v>0</v>
      </c>
    </row>
    <row r="17" spans="1:10" ht="15">
      <c r="A17" s="2"/>
      <c r="B17" s="42"/>
      <c r="C17" s="45"/>
      <c r="D17" s="44"/>
      <c r="E17" s="44"/>
      <c r="F17" s="43"/>
      <c r="G17" s="37"/>
      <c r="H17" s="36" t="s">
        <v>90</v>
      </c>
      <c r="I17" s="35" t="str">
        <f t="shared" si="0"/>
        <v/>
      </c>
      <c r="J17" s="35">
        <f t="shared" si="1"/>
        <v>0</v>
      </c>
    </row>
    <row r="18" spans="1:10" ht="15">
      <c r="A18" s="2"/>
      <c r="B18" s="42"/>
      <c r="C18" s="31"/>
      <c r="D18" s="31"/>
      <c r="E18" s="30"/>
      <c r="F18" s="29"/>
      <c r="G18" s="37"/>
      <c r="H18" s="36" t="s">
        <v>90</v>
      </c>
      <c r="I18" s="35" t="str">
        <f t="shared" si="0"/>
        <v/>
      </c>
      <c r="J18" s="35">
        <f t="shared" si="1"/>
        <v>0</v>
      </c>
    </row>
    <row r="19" spans="1:10" ht="15">
      <c r="A19" s="2"/>
      <c r="B19" s="26" t="s">
        <v>93</v>
      </c>
      <c r="C19" s="28">
        <f>SUM(C13:C18)</f>
        <v>2000000</v>
      </c>
      <c r="D19" s="28">
        <f>SUM(D13:D18)</f>
        <v>0</v>
      </c>
      <c r="E19" s="28">
        <f>SUM(E13:E18)</f>
        <v>0</v>
      </c>
      <c r="F19" s="27"/>
      <c r="G19" s="37"/>
      <c r="H19" s="36"/>
      <c r="I19" s="36"/>
      <c r="J19" s="36"/>
    </row>
    <row r="20" spans="1:10" ht="15">
      <c r="A20" s="2"/>
      <c r="B20" s="26"/>
      <c r="C20" s="39"/>
      <c r="D20" s="39"/>
      <c r="E20" s="30"/>
      <c r="F20" s="29"/>
      <c r="G20" s="37"/>
      <c r="H20" s="41" t="s">
        <v>92</v>
      </c>
      <c r="I20" s="41" t="s">
        <v>91</v>
      </c>
      <c r="J20" s="41"/>
    </row>
    <row r="21" spans="1:10" ht="15">
      <c r="A21" s="2"/>
      <c r="B21" s="40" t="s">
        <v>32</v>
      </c>
      <c r="C21" s="39">
        <v>2000000</v>
      </c>
      <c r="D21" s="39"/>
      <c r="E21" s="30"/>
      <c r="F21" s="29"/>
      <c r="G21" s="37"/>
      <c r="H21" s="36" t="s">
        <v>90</v>
      </c>
      <c r="I21" s="35" t="str">
        <f aca="true" t="shared" si="2" ref="I21:I27">_xlfn.IFERROR(VLOOKUP(B21,$B$66:$C$78,2,FALSE),"")</f>
        <v>A_53999</v>
      </c>
      <c r="J21" s="35">
        <f aca="true" t="shared" si="3" ref="J21:J27">C21</f>
        <v>2000000</v>
      </c>
    </row>
    <row r="22" spans="1:10" ht="15">
      <c r="A22" s="2"/>
      <c r="B22" s="40"/>
      <c r="C22" s="39"/>
      <c r="D22" s="39"/>
      <c r="E22" s="30"/>
      <c r="F22" s="29"/>
      <c r="G22" s="37"/>
      <c r="H22" s="36" t="s">
        <v>90</v>
      </c>
      <c r="I22" s="35" t="str">
        <f t="shared" si="2"/>
        <v/>
      </c>
      <c r="J22" s="35">
        <f t="shared" si="3"/>
        <v>0</v>
      </c>
    </row>
    <row r="23" spans="1:10" ht="15">
      <c r="A23" s="2"/>
      <c r="B23" s="40"/>
      <c r="C23" s="39"/>
      <c r="D23" s="39"/>
      <c r="E23" s="30"/>
      <c r="F23" s="29"/>
      <c r="G23" s="37"/>
      <c r="H23" s="36" t="s">
        <v>90</v>
      </c>
      <c r="I23" s="35" t="str">
        <f t="shared" si="2"/>
        <v/>
      </c>
      <c r="J23" s="35">
        <f t="shared" si="3"/>
        <v>0</v>
      </c>
    </row>
    <row r="24" spans="1:10" ht="15">
      <c r="A24" s="2"/>
      <c r="B24" s="40"/>
      <c r="C24" s="39"/>
      <c r="D24" s="39"/>
      <c r="E24" s="30"/>
      <c r="F24" s="29"/>
      <c r="G24" s="37"/>
      <c r="H24" s="36" t="s">
        <v>90</v>
      </c>
      <c r="I24" s="35" t="str">
        <f t="shared" si="2"/>
        <v/>
      </c>
      <c r="J24" s="35">
        <f t="shared" si="3"/>
        <v>0</v>
      </c>
    </row>
    <row r="25" spans="1:10" ht="15">
      <c r="A25" s="2"/>
      <c r="B25" s="40"/>
      <c r="C25" s="39"/>
      <c r="D25" s="39"/>
      <c r="E25" s="30"/>
      <c r="F25" s="29"/>
      <c r="G25" s="37"/>
      <c r="H25" s="36" t="s">
        <v>90</v>
      </c>
      <c r="I25" s="35" t="str">
        <f t="shared" si="2"/>
        <v/>
      </c>
      <c r="J25" s="35">
        <f t="shared" si="3"/>
        <v>0</v>
      </c>
    </row>
    <row r="26" spans="1:10" ht="15">
      <c r="A26" s="2"/>
      <c r="B26" s="40"/>
      <c r="C26" s="39"/>
      <c r="D26" s="39"/>
      <c r="E26" s="30"/>
      <c r="F26" s="29"/>
      <c r="G26" s="37"/>
      <c r="H26" s="36" t="s">
        <v>90</v>
      </c>
      <c r="I26" s="35" t="str">
        <f t="shared" si="2"/>
        <v/>
      </c>
      <c r="J26" s="35">
        <f t="shared" si="3"/>
        <v>0</v>
      </c>
    </row>
    <row r="27" spans="1:10" ht="15">
      <c r="A27" s="2"/>
      <c r="B27" s="38"/>
      <c r="C27" s="31"/>
      <c r="D27" s="31"/>
      <c r="E27" s="30"/>
      <c r="F27" s="29"/>
      <c r="G27" s="37"/>
      <c r="H27" s="36" t="s">
        <v>90</v>
      </c>
      <c r="I27" s="35" t="str">
        <f t="shared" si="2"/>
        <v/>
      </c>
      <c r="J27" s="35">
        <f t="shared" si="3"/>
        <v>0</v>
      </c>
    </row>
    <row r="28" spans="1:7" ht="12.6" customHeight="1">
      <c r="A28" s="2"/>
      <c r="B28" s="26" t="s">
        <v>89</v>
      </c>
      <c r="C28" s="34">
        <f>SUM(C21:C27)</f>
        <v>2000000</v>
      </c>
      <c r="D28" s="34">
        <f>SUM(D21:D27)</f>
        <v>0</v>
      </c>
      <c r="E28" s="34">
        <f>SUM(E21:E27)</f>
        <v>0</v>
      </c>
      <c r="F28" s="33"/>
      <c r="G28" s="32"/>
    </row>
    <row r="29" spans="1:7" ht="11.1" customHeight="1">
      <c r="A29" s="2"/>
      <c r="B29" s="23"/>
      <c r="C29" s="31"/>
      <c r="D29" s="31"/>
      <c r="E29" s="30"/>
      <c r="F29" s="29"/>
      <c r="G29" s="32"/>
    </row>
    <row r="30" spans="1:7" ht="0.6" hidden="1">
      <c r="A30" s="2"/>
      <c r="B30" s="23"/>
      <c r="C30" s="31"/>
      <c r="D30" s="31"/>
      <c r="E30" s="30"/>
      <c r="F30" s="29"/>
      <c r="G30" s="24"/>
    </row>
    <row r="31" spans="1:7" ht="14.1" customHeight="1">
      <c r="A31" s="2"/>
      <c r="B31" s="26" t="s">
        <v>88</v>
      </c>
      <c r="C31" s="28">
        <f>C19-C28</f>
        <v>0</v>
      </c>
      <c r="D31" s="28">
        <f>D19-D28</f>
        <v>0</v>
      </c>
      <c r="E31" s="28">
        <f>E19-E28</f>
        <v>0</v>
      </c>
      <c r="F31" s="27"/>
      <c r="G31" s="24"/>
    </row>
    <row r="32" spans="1:7" ht="14.1" customHeight="1">
      <c r="A32" s="2"/>
      <c r="B32" s="26"/>
      <c r="C32" s="22"/>
      <c r="D32" s="22"/>
      <c r="E32" s="21"/>
      <c r="F32" s="20"/>
      <c r="G32" s="24"/>
    </row>
    <row r="33" spans="1:7" ht="14.1" customHeight="1">
      <c r="A33" s="2"/>
      <c r="B33" s="26" t="s">
        <v>87</v>
      </c>
      <c r="C33" s="25">
        <v>0</v>
      </c>
      <c r="D33" s="25">
        <v>0</v>
      </c>
      <c r="E33" s="25"/>
      <c r="F33" s="20"/>
      <c r="G33" s="24"/>
    </row>
    <row r="34" spans="1:7" ht="14.1" customHeight="1" thickBot="1">
      <c r="A34" s="2"/>
      <c r="B34" s="23"/>
      <c r="C34" s="22"/>
      <c r="D34" s="22"/>
      <c r="E34" s="21"/>
      <c r="F34" s="20"/>
      <c r="G34" s="19"/>
    </row>
    <row r="35" spans="1:7" ht="0.6" hidden="1" thickBot="1">
      <c r="A35" s="2"/>
      <c r="B35" s="18"/>
      <c r="C35" s="17"/>
      <c r="D35" s="17"/>
      <c r="E35" s="16"/>
      <c r="F35" s="15"/>
      <c r="G35" s="14"/>
    </row>
    <row r="36" spans="1:8" ht="50.1" customHeight="1">
      <c r="A36" s="2"/>
      <c r="B36" s="74" t="s">
        <v>86</v>
      </c>
      <c r="C36" s="75"/>
      <c r="D36" s="75"/>
      <c r="E36" s="76"/>
      <c r="F36" s="13"/>
      <c r="G36" s="12"/>
      <c r="H36" s="11" t="str">
        <f>"Detailed Justification Character Count:  "&amp;LEN(B36)</f>
        <v>Detailed Justification Character Count:  183</v>
      </c>
    </row>
    <row r="37" spans="1:7" ht="15">
      <c r="A37" s="2"/>
      <c r="B37" s="66"/>
      <c r="C37" s="66"/>
      <c r="D37" s="66"/>
      <c r="E37" s="66"/>
      <c r="F37" s="10"/>
      <c r="G37" s="9"/>
    </row>
    <row r="38" spans="1:7" ht="15">
      <c r="A38" s="2"/>
      <c r="B38" s="67"/>
      <c r="C38" s="67"/>
      <c r="D38" s="67"/>
      <c r="E38" s="67"/>
      <c r="F38" s="8"/>
      <c r="G38" s="7"/>
    </row>
    <row r="39" spans="1:7" ht="15">
      <c r="A39" s="2"/>
      <c r="B39" s="3" t="s">
        <v>85</v>
      </c>
      <c r="C39" s="6"/>
      <c r="D39" s="6"/>
      <c r="E39" s="3"/>
      <c r="F39" s="3"/>
      <c r="G39" s="2"/>
    </row>
    <row r="40" spans="1:7" ht="15">
      <c r="A40" s="2"/>
      <c r="B40" s="3" t="s">
        <v>84</v>
      </c>
      <c r="C40" s="4"/>
      <c r="D40" s="3"/>
      <c r="E40" s="3"/>
      <c r="F40" s="3"/>
      <c r="G40" s="2"/>
    </row>
    <row r="41" spans="1:7" ht="15">
      <c r="A41" s="2"/>
      <c r="B41" s="3" t="s">
        <v>83</v>
      </c>
      <c r="C41" s="5"/>
      <c r="D41" s="3"/>
      <c r="E41" s="3"/>
      <c r="F41" s="3"/>
      <c r="G41" s="2"/>
    </row>
    <row r="42" spans="1:7" ht="15">
      <c r="A42" s="2"/>
      <c r="B42" s="3" t="s">
        <v>82</v>
      </c>
      <c r="C42" s="4"/>
      <c r="D42" s="3"/>
      <c r="E42" s="3"/>
      <c r="F42" s="3"/>
      <c r="G42" s="2"/>
    </row>
    <row r="45" ht="12.75"/>
    <row r="47" spans="2:4" ht="12.75">
      <c r="B47" s="1" t="s">
        <v>81</v>
      </c>
      <c r="C47" s="1" t="s">
        <v>40</v>
      </c>
      <c r="D47" s="1" t="s">
        <v>39</v>
      </c>
    </row>
    <row r="48" ht="12.75">
      <c r="B48" s="1" t="s">
        <v>80</v>
      </c>
    </row>
    <row r="49" ht="12.75">
      <c r="B49" s="1" t="s">
        <v>79</v>
      </c>
    </row>
    <row r="50" spans="2:4" ht="12.75">
      <c r="B50" s="1" t="s">
        <v>78</v>
      </c>
      <c r="C50" s="1" t="s">
        <v>77</v>
      </c>
      <c r="D50" s="1" t="s">
        <v>76</v>
      </c>
    </row>
    <row r="51" ht="12.75">
      <c r="B51" s="1" t="s">
        <v>75</v>
      </c>
    </row>
    <row r="52" spans="2:4" ht="12.75">
      <c r="B52" s="1" t="s">
        <v>74</v>
      </c>
      <c r="C52" s="1" t="s">
        <v>73</v>
      </c>
      <c r="D52" s="1" t="s">
        <v>72</v>
      </c>
    </row>
    <row r="53" spans="2:4" ht="12.75">
      <c r="B53" s="1" t="s">
        <v>71</v>
      </c>
      <c r="C53" s="1" t="s">
        <v>70</v>
      </c>
      <c r="D53" s="1" t="s">
        <v>69</v>
      </c>
    </row>
    <row r="54" ht="12.75">
      <c r="B54" s="1" t="s">
        <v>68</v>
      </c>
    </row>
    <row r="55" spans="2:4" ht="12.75">
      <c r="B55" s="1" t="s">
        <v>67</v>
      </c>
      <c r="C55" s="1" t="s">
        <v>66</v>
      </c>
      <c r="D55" s="1" t="s">
        <v>65</v>
      </c>
    </row>
    <row r="56" spans="2:4" ht="12.75">
      <c r="B56" s="1" t="s">
        <v>64</v>
      </c>
      <c r="C56" s="1" t="s">
        <v>63</v>
      </c>
      <c r="D56" s="1" t="s">
        <v>62</v>
      </c>
    </row>
    <row r="57" spans="2:4" ht="12.75">
      <c r="B57" s="1" t="s">
        <v>61</v>
      </c>
      <c r="C57" s="1" t="s">
        <v>60</v>
      </c>
      <c r="D57" s="1" t="s">
        <v>59</v>
      </c>
    </row>
    <row r="58" spans="2:4" ht="12.75">
      <c r="B58" s="1" t="s">
        <v>58</v>
      </c>
      <c r="C58" s="1" t="s">
        <v>57</v>
      </c>
      <c r="D58" s="1" t="s">
        <v>56</v>
      </c>
    </row>
    <row r="59" spans="2:4" ht="12.75">
      <c r="B59" s="1" t="s">
        <v>55</v>
      </c>
      <c r="C59" s="1" t="s">
        <v>54</v>
      </c>
      <c r="D59" s="1" t="s">
        <v>53</v>
      </c>
    </row>
    <row r="60" spans="2:4" ht="12.75">
      <c r="B60" s="1" t="s">
        <v>52</v>
      </c>
      <c r="C60" s="1" t="s">
        <v>51</v>
      </c>
      <c r="D60" s="1" t="s">
        <v>50</v>
      </c>
    </row>
    <row r="61" spans="2:4" ht="12.75">
      <c r="B61" s="1" t="s">
        <v>49</v>
      </c>
      <c r="C61" s="1" t="s">
        <v>48</v>
      </c>
      <c r="D61" s="1" t="s">
        <v>47</v>
      </c>
    </row>
    <row r="62" spans="2:4" ht="12.75">
      <c r="B62" s="1" t="s">
        <v>46</v>
      </c>
      <c r="C62" s="1" t="s">
        <v>45</v>
      </c>
      <c r="D62" s="1" t="s">
        <v>42</v>
      </c>
    </row>
    <row r="63" spans="2:4" ht="12.75">
      <c r="B63" s="1" t="s">
        <v>44</v>
      </c>
      <c r="C63" s="1" t="s">
        <v>43</v>
      </c>
      <c r="D63" s="1" t="s">
        <v>42</v>
      </c>
    </row>
    <row r="65" spans="2:4" ht="12.75">
      <c r="B65" s="1" t="s">
        <v>41</v>
      </c>
      <c r="C65" s="1" t="s">
        <v>40</v>
      </c>
      <c r="D65" s="1" t="s">
        <v>39</v>
      </c>
    </row>
    <row r="66" spans="2:4" ht="12.75">
      <c r="B66" s="1" t="s">
        <v>38</v>
      </c>
      <c r="C66" s="1" t="s">
        <v>37</v>
      </c>
      <c r="D66" s="1" t="s">
        <v>36</v>
      </c>
    </row>
    <row r="67" spans="2:4" ht="12.75">
      <c r="B67" s="1" t="s">
        <v>35</v>
      </c>
      <c r="C67" s="1" t="s">
        <v>34</v>
      </c>
      <c r="D67" s="1" t="s">
        <v>33</v>
      </c>
    </row>
    <row r="68" spans="2:4" ht="12.75">
      <c r="B68" s="1" t="s">
        <v>32</v>
      </c>
      <c r="C68" s="1" t="s">
        <v>31</v>
      </c>
      <c r="D68" s="1" t="s">
        <v>30</v>
      </c>
    </row>
    <row r="69" spans="2:4" ht="12.75">
      <c r="B69" s="1" t="s">
        <v>29</v>
      </c>
      <c r="C69" s="1" t="s">
        <v>28</v>
      </c>
      <c r="D69" s="1" t="s">
        <v>27</v>
      </c>
    </row>
    <row r="70" spans="2:4" ht="12.75">
      <c r="B70" s="1" t="s">
        <v>26</v>
      </c>
      <c r="C70" s="1" t="s">
        <v>25</v>
      </c>
      <c r="D70" s="1" t="s">
        <v>24</v>
      </c>
    </row>
    <row r="71" spans="2:4" ht="12.75">
      <c r="B71" s="1" t="s">
        <v>23</v>
      </c>
      <c r="C71" s="1" t="s">
        <v>22</v>
      </c>
      <c r="D71" s="1" t="s">
        <v>21</v>
      </c>
    </row>
    <row r="72" spans="2:4" ht="12.75">
      <c r="B72" s="1" t="s">
        <v>20</v>
      </c>
      <c r="C72" s="1" t="s">
        <v>19</v>
      </c>
      <c r="D72" s="1" t="s">
        <v>18</v>
      </c>
    </row>
    <row r="73" spans="2:4" ht="12.75">
      <c r="B73" s="1" t="s">
        <v>17</v>
      </c>
      <c r="C73" s="1" t="s">
        <v>16</v>
      </c>
      <c r="D73" s="1" t="s">
        <v>15</v>
      </c>
    </row>
    <row r="74" spans="2:4" ht="12.75">
      <c r="B74" s="1" t="s">
        <v>14</v>
      </c>
      <c r="C74" s="1" t="s">
        <v>13</v>
      </c>
      <c r="D74" s="1" t="s">
        <v>12</v>
      </c>
    </row>
    <row r="75" spans="2:4" ht="12.75">
      <c r="B75" s="1" t="s">
        <v>11</v>
      </c>
      <c r="C75" s="1" t="s">
        <v>10</v>
      </c>
      <c r="D75" s="1" t="s">
        <v>9</v>
      </c>
    </row>
    <row r="76" spans="2:4" ht="12.75">
      <c r="B76" s="1" t="s">
        <v>8</v>
      </c>
      <c r="C76" s="1" t="s">
        <v>7</v>
      </c>
      <c r="D76" s="1" t="s">
        <v>6</v>
      </c>
    </row>
    <row r="77" spans="2:4" ht="12.75">
      <c r="B77" s="1" t="s">
        <v>5</v>
      </c>
      <c r="C77" s="1" t="s">
        <v>4</v>
      </c>
      <c r="D77" s="1" t="s">
        <v>3</v>
      </c>
    </row>
    <row r="78" spans="2:4" ht="12.75">
      <c r="B78" s="1" t="s">
        <v>2</v>
      </c>
      <c r="C78" s="1" t="s">
        <v>1</v>
      </c>
      <c r="D78" s="1" t="s">
        <v>0</v>
      </c>
    </row>
  </sheetData>
  <mergeCells count="8">
    <mergeCell ref="B37:E37"/>
    <mergeCell ref="B38:E38"/>
    <mergeCell ref="B1:E2"/>
    <mergeCell ref="B3:E3"/>
    <mergeCell ref="B4:E4"/>
    <mergeCell ref="B5:E5"/>
    <mergeCell ref="B10:E10"/>
    <mergeCell ref="B36:E36"/>
  </mergeCells>
  <dataValidations count="2">
    <dataValidation type="list" allowBlank="1" showInputMessage="1" showErrorMessage="1" sqref="B21:B27">
      <formula1>$B$66:$B$78</formula1>
    </dataValidation>
    <dataValidation type="list" allowBlank="1" showInputMessage="1" showErrorMessage="1" sqref="B13:B18">
      <formula1>$B$48:$B$63</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EC5B87-FB64-444D-AA7A-C0872503B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BED62-4EDA-47A6-AD98-22598EFB3E15}">
  <ds:schemaRefs>
    <ds:schemaRef ds:uri="http://purl.org/dc/terms/"/>
    <ds:schemaRef ds:uri="http://schemas.openxmlformats.org/package/2006/metadata/core-properties"/>
    <ds:schemaRef ds:uri="5d85fe9c-fff8-4203-9d5e-66aa338a808b"/>
    <ds:schemaRef ds:uri="http://schemas.microsoft.com/office/2006/documentManagement/types"/>
    <ds:schemaRef ds:uri="http://schemas.microsoft.com/office/infopath/2007/PartnerControls"/>
    <ds:schemaRef ds:uri="http://purl.org/dc/elements/1.1/"/>
    <ds:schemaRef ds:uri="http://schemas.microsoft.com/office/2006/metadata/properties"/>
    <ds:schemaRef ds:uri="e74fb326-ce65-471f-9abc-59cf92e8be8d"/>
    <ds:schemaRef ds:uri="http://www.w3.org/XML/1998/namespace"/>
    <ds:schemaRef ds:uri="http://purl.org/dc/dcmitype/"/>
  </ds:schemaRefs>
</ds:datastoreItem>
</file>

<file path=customXml/itemProps3.xml><?xml version="1.0" encoding="utf-8"?>
<ds:datastoreItem xmlns:ds="http://schemas.openxmlformats.org/officeDocument/2006/customXml" ds:itemID="{BA6E3CCF-8953-4407-89D0-D3CC9F7020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Masuo, Janet</cp:lastModifiedBy>
  <dcterms:created xsi:type="dcterms:W3CDTF">2020-04-20T19:29:42Z</dcterms:created>
  <dcterms:modified xsi:type="dcterms:W3CDTF">2020-04-23T16:56:49Z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0x010100804C5953A52F714F9FF6B1AB7ED89B14</vt:lpwstr>
  </property>
</Properties>
</file>