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736" yWindow="64636" windowWidth="15360" windowHeight="10920" activeTab="0"/>
  </bookViews>
  <sheets>
    <sheet name="FiscalNote" sheetId="2" r:id="rId1"/>
  </sheets>
  <definedNames>
    <definedName name="_xlnm.Print_Area" localSheetId="0">'FiscalNote'!$A$1:$G$65</definedName>
  </definedNames>
  <calcPr calcId="191029"/>
  <extLst/>
</workbook>
</file>

<file path=xl/sharedStrings.xml><?xml version="1.0" encoding="utf-8"?>
<sst xmlns="http://schemas.openxmlformats.org/spreadsheetml/2006/main" count="78" uniqueCount="59">
  <si>
    <t xml:space="preserve">Note Reviewed By:   </t>
  </si>
  <si>
    <t>Revenue to:</t>
  </si>
  <si>
    <t xml:space="preserve">TOTAL </t>
  </si>
  <si>
    <t>Department</t>
  </si>
  <si>
    <t>TOTAL</t>
  </si>
  <si>
    <t>Fund Code</t>
  </si>
  <si>
    <t>Revenue Source</t>
  </si>
  <si>
    <t>Description of request:</t>
  </si>
  <si>
    <t>2019/2020</t>
  </si>
  <si>
    <t>Date Prepared:</t>
  </si>
  <si>
    <t>Date Reviewed:</t>
  </si>
  <si>
    <t>Agency</t>
  </si>
  <si>
    <t xml:space="preserve">Expenditures by Categories </t>
  </si>
  <si>
    <t>Does this legislation require a budget supplemental?  No</t>
  </si>
  <si>
    <t>2019/2020 FISCAL NOTE</t>
  </si>
  <si>
    <t>2021/2022</t>
  </si>
  <si>
    <t>2023/2024</t>
  </si>
  <si>
    <t>Executive Services</t>
  </si>
  <si>
    <t>Bonds</t>
  </si>
  <si>
    <t>DAJD</t>
  </si>
  <si>
    <t>Debt Service Payments</t>
  </si>
  <si>
    <t xml:space="preserve">Note Prepared By: </t>
  </si>
  <si>
    <t>Chris McGowan (263-1408)</t>
  </si>
  <si>
    <t>Aaron Rubardt</t>
  </si>
  <si>
    <t>Title:</t>
  </si>
  <si>
    <t>Project(s)</t>
  </si>
  <si>
    <t>Term</t>
  </si>
  <si>
    <t>Rate</t>
  </si>
  <si>
    <t>Debt Service</t>
  </si>
  <si>
    <t>FMD</t>
  </si>
  <si>
    <t>Debt Service Expenditures from:</t>
  </si>
  <si>
    <t>DNRP</t>
  </si>
  <si>
    <t>Adult and Juvenile Detention (DAJD)</t>
  </si>
  <si>
    <t>Impact on the above legislation on the fiscal affairs of King County is estimated to be:</t>
  </si>
  <si>
    <t>LTGO Bond Ordnance for Various Purposes:</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</si>
  <si>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</si>
  <si>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Notes and Assumptions:  
1.  Bond proceeds will be deposited directly into the identified funds. Debt service payments will be transferred from the liable fund to the LTGO fund 8400. Fund 8400 will aggregate the revenue and service the actual debt.
2.  The debt payment amounts will be determined at debt issuance when the following variables will be locked in:
(1) interest rates; (2) repayment schedules, and (3) cost of issuance.
Current estimates are below</t>
  </si>
  <si>
    <t>Cost of Issuance</t>
  </si>
  <si>
    <t>0010</t>
  </si>
  <si>
    <t xml:space="preserve">Affected Agencies:  </t>
  </si>
  <si>
    <t xml:space="preserve">Ordinance/Motion: </t>
  </si>
  <si>
    <t>2020-XXXX</t>
  </si>
  <si>
    <t>Metro Transit</t>
  </si>
  <si>
    <t>Kent office building acquisition</t>
  </si>
  <si>
    <t>Forge site acquisition</t>
  </si>
  <si>
    <t>Yesler building tenant improvements</t>
  </si>
  <si>
    <t>Total Proceeds</t>
  </si>
  <si>
    <t>Conservation Futures</t>
  </si>
  <si>
    <t>Facilities Management Division (FMD)</t>
  </si>
  <si>
    <t>Metro operational capacity growth, jail management system, Forge site acquisition, Kent office building acquisition, upgrade of FMD's asset management system, acquisition of the downtown public health clinic, tenant improvements at the Yesler building, and conservation futures land acquisition projects.</t>
  </si>
  <si>
    <t>General Fund</t>
  </si>
  <si>
    <t>Executive</t>
  </si>
  <si>
    <t>Asset management system upgrade</t>
  </si>
  <si>
    <t>Downtown public health clinic acquisition</t>
  </si>
  <si>
    <t>Operational capacity growth projects</t>
  </si>
  <si>
    <t>Jail management system upgrade</t>
  </si>
  <si>
    <t>Conservation futures site acquisition</t>
  </si>
  <si>
    <t>Airport</t>
  </si>
  <si>
    <t>Metro, DNRP, DES-FMD, DAJD, DES-Airport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</si>
</sst>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_(&quot;$&quot;* #,##0_);_(&quot;$&quot;* \(#,##0\);_(&quot;$&quot;* &quot;-&quot;??_);_(@_)"/>
    <numFmt numFmtId="166" formatCode="0.0%"/>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
      <sz val="12"/>
      <name val="Times New Roman"/>
      <family val="1"/>
    </font>
    <font>
      <b/>
      <u val="single"/>
      <sz val="10.5"/>
      <name val="Univers"/>
      <family val="2"/>
    </font>
  </fonts>
  <fills count="3">
    <fill>
      <patternFill/>
    </fill>
    <fill>
      <patternFill patternType="gray125"/>
    </fill>
    <fill>
      <patternFill patternType="solid">
        <fgColor theme="0"/>
        <bgColor indexed="64"/>
      </patternFill>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right/>
      <top/>
      <bottom style="thin"/>
    </border>
    <border>
      <left style="thin"/>
      <right style="medium"/>
      <top style="thin"/>
      <bottom style="medium"/>
    </border>
    <border>
      <left/>
      <right/>
      <top/>
      <bottom style="double"/>
    </border>
    <border>
      <left/>
      <right style="double"/>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xf numFmtId="0" fontId="0" fillId="0" borderId="0" xfId="0"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6" xfId="0" applyFont="1" applyBorder="1"/>
    <xf numFmtId="0" fontId="1" fillId="0" borderId="0" xfId="0" applyFont="1"/>
    <xf numFmtId="0" fontId="1" fillId="0" borderId="7" xfId="0" applyFont="1" applyBorder="1"/>
    <xf numFmtId="3" fontId="1" fillId="0" borderId="8" xfId="0" applyNumberFormat="1" applyFont="1" applyBorder="1"/>
    <xf numFmtId="3" fontId="1" fillId="0" borderId="0" xfId="0" applyNumberFormat="1" applyFont="1"/>
    <xf numFmtId="0" fontId="1" fillId="0" borderId="9" xfId="0" applyFont="1" applyBorder="1"/>
    <xf numFmtId="0" fontId="2" fillId="0" borderId="0" xfId="0" applyFont="1" applyAlignment="1">
      <alignment horizontal="left"/>
    </xf>
    <xf numFmtId="0" fontId="1" fillId="0" borderId="10" xfId="0" applyFont="1" applyBorder="1"/>
    <xf numFmtId="0" fontId="1" fillId="0" borderId="11" xfId="0" applyFont="1" applyBorder="1"/>
    <xf numFmtId="0" fontId="1" fillId="0" borderId="12" xfId="0" applyFont="1" applyBorder="1" applyAlignment="1">
      <alignment horizontal="center"/>
    </xf>
    <xf numFmtId="0" fontId="1" fillId="0" borderId="13" xfId="0" applyFont="1" applyBorder="1"/>
    <xf numFmtId="0" fontId="1" fillId="0" borderId="14" xfId="0" applyFont="1" applyBorder="1"/>
    <xf numFmtId="0" fontId="1" fillId="0" borderId="15" xfId="0" applyFont="1" applyBorder="1"/>
    <xf numFmtId="0" fontId="1" fillId="0" borderId="11" xfId="0" applyFont="1" applyBorder="1" applyAlignment="1">
      <alignment horizontal="center"/>
    </xf>
    <xf numFmtId="0" fontId="1" fillId="0" borderId="16" xfId="0" applyFont="1" applyBorder="1" applyAlignment="1">
      <alignment horizontal="center"/>
    </xf>
    <xf numFmtId="0" fontId="1" fillId="0" borderId="17" xfId="0" applyFont="1" applyBorder="1"/>
    <xf numFmtId="0" fontId="3" fillId="0" borderId="0" xfId="0" applyFont="1" applyBorder="1"/>
    <xf numFmtId="0" fontId="3" fillId="0" borderId="0" xfId="0" applyFont="1"/>
    <xf numFmtId="0" fontId="1" fillId="0" borderId="18" xfId="0" applyFont="1" applyBorder="1"/>
    <xf numFmtId="0" fontId="1" fillId="0" borderId="19" xfId="0" applyFont="1" applyBorder="1"/>
    <xf numFmtId="0" fontId="1" fillId="0" borderId="20" xfId="0" applyFont="1" applyBorder="1"/>
    <xf numFmtId="3" fontId="1" fillId="0" borderId="21" xfId="0" applyNumberFormat="1" applyFont="1" applyBorder="1"/>
    <xf numFmtId="3" fontId="1" fillId="0" borderId="22" xfId="0" applyNumberFormat="1" applyFont="1" applyBorder="1"/>
    <xf numFmtId="0" fontId="1" fillId="0" borderId="12" xfId="0" applyFont="1" applyBorder="1" applyAlignment="1">
      <alignment horizontal="center" wrapText="1"/>
    </xf>
    <xf numFmtId="0" fontId="1" fillId="0" borderId="23" xfId="0" applyFont="1" applyBorder="1" applyAlignment="1">
      <alignment horizontal="center" wrapText="1"/>
    </xf>
    <xf numFmtId="0" fontId="0" fillId="0" borderId="0" xfId="0" applyFont="1"/>
    <xf numFmtId="0" fontId="1" fillId="2" borderId="24" xfId="0" applyFont="1" applyFill="1" applyBorder="1" applyAlignment="1">
      <alignment horizontal="center" wrapText="1"/>
    </xf>
    <xf numFmtId="0" fontId="1" fillId="0" borderId="8" xfId="0" applyFont="1" applyBorder="1" applyAlignment="1">
      <alignment horizontal="center" wrapText="1"/>
    </xf>
    <xf numFmtId="164" fontId="1" fillId="0" borderId="8"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4" xfId="0" applyFont="1" applyBorder="1" applyAlignment="1">
      <alignment horizontal="center" wrapText="1"/>
    </xf>
    <xf numFmtId="3" fontId="1" fillId="0" borderId="26" xfId="0" applyNumberFormat="1" applyFont="1" applyBorder="1"/>
    <xf numFmtId="0" fontId="1" fillId="0" borderId="24" xfId="0" applyFont="1" applyBorder="1" applyAlignment="1">
      <alignment horizontal="center"/>
    </xf>
    <xf numFmtId="3" fontId="3" fillId="0" borderId="0" xfId="0" applyNumberFormat="1" applyFont="1" applyBorder="1"/>
    <xf numFmtId="0" fontId="1" fillId="0" borderId="27" xfId="0" applyFont="1" applyBorder="1"/>
    <xf numFmtId="3" fontId="3" fillId="0" borderId="27" xfId="0" applyNumberFormat="1" applyFont="1" applyBorder="1"/>
    <xf numFmtId="0" fontId="5" fillId="0" borderId="0" xfId="0" applyFont="1" applyAlignment="1">
      <alignment horizontal="centerContinuous"/>
    </xf>
    <xf numFmtId="0" fontId="1" fillId="0" borderId="0" xfId="0" applyFont="1" applyBorder="1"/>
    <xf numFmtId="165" fontId="3" fillId="0" borderId="25" xfId="16" applyNumberFormat="1" applyFont="1" applyBorder="1"/>
    <xf numFmtId="165" fontId="3" fillId="0" borderId="28" xfId="16" applyNumberFormat="1" applyFont="1" applyBorder="1"/>
    <xf numFmtId="165" fontId="3" fillId="0" borderId="25" xfId="0" applyNumberFormat="1" applyFont="1" applyBorder="1"/>
    <xf numFmtId="165" fontId="3" fillId="0" borderId="28" xfId="0" applyNumberFormat="1" applyFont="1" applyBorder="1"/>
    <xf numFmtId="0" fontId="6" fillId="0" borderId="0" xfId="0" applyFont="1" applyFill="1" applyBorder="1"/>
    <xf numFmtId="0" fontId="6" fillId="0" borderId="0" xfId="0" applyFont="1"/>
    <xf numFmtId="3" fontId="6" fillId="0" borderId="0" xfId="0" applyNumberFormat="1" applyFont="1"/>
    <xf numFmtId="0" fontId="1" fillId="0" borderId="0" xfId="0" applyFont="1" applyBorder="1"/>
    <xf numFmtId="0" fontId="1" fillId="0" borderId="0" xfId="0" applyFont="1" applyBorder="1"/>
    <xf numFmtId="0" fontId="1" fillId="0" borderId="0" xfId="0" applyFont="1" applyBorder="1"/>
    <xf numFmtId="42" fontId="1" fillId="0" borderId="8" xfId="16" applyNumberFormat="1" applyFont="1" applyBorder="1" applyAlignment="1">
      <alignment wrapText="1"/>
    </xf>
    <xf numFmtId="42" fontId="1" fillId="0" borderId="8" xfId="16" applyNumberFormat="1" applyFont="1" applyBorder="1"/>
    <xf numFmtId="41" fontId="1" fillId="0" borderId="8" xfId="0" applyNumberFormat="1" applyFont="1" applyBorder="1"/>
    <xf numFmtId="41" fontId="1" fillId="0" borderId="26" xfId="0" applyNumberFormat="1" applyFont="1" applyBorder="1"/>
    <xf numFmtId="41" fontId="1" fillId="0" borderId="8" xfId="0" applyNumberFormat="1" applyFont="1" applyBorder="1" applyAlignment="1">
      <alignment horizontal="right"/>
    </xf>
    <xf numFmtId="42" fontId="1" fillId="0" borderId="26" xfId="16" applyNumberFormat="1" applyFont="1" applyBorder="1"/>
    <xf numFmtId="0" fontId="8" fillId="0" borderId="0" xfId="0" applyFont="1"/>
    <xf numFmtId="3" fontId="9" fillId="0" borderId="0" xfId="0" applyNumberFormat="1" applyFont="1" applyBorder="1"/>
    <xf numFmtId="6" fontId="8" fillId="0" borderId="0" xfId="0" applyNumberFormat="1" applyFont="1"/>
    <xf numFmtId="3" fontId="9" fillId="0" borderId="0" xfId="0" applyNumberFormat="1" applyFont="1" applyBorder="1" applyAlignment="1">
      <alignment horizontal="center"/>
    </xf>
    <xf numFmtId="0" fontId="8" fillId="0" borderId="0" xfId="0" applyFont="1" applyAlignment="1">
      <alignment horizontal="center"/>
    </xf>
    <xf numFmtId="166" fontId="8" fillId="0" borderId="0" xfId="0" applyNumberFormat="1" applyFont="1" applyAlignment="1">
      <alignment horizontal="center"/>
    </xf>
    <xf numFmtId="8" fontId="0" fillId="0" borderId="0" xfId="0" applyNumberFormat="1"/>
    <xf numFmtId="9" fontId="0" fillId="0" borderId="0" xfId="15" applyNumberFormat="1" applyFont="1"/>
    <xf numFmtId="164" fontId="1" fillId="0" borderId="8" xfId="0" applyNumberFormat="1" applyFont="1" applyFill="1" applyBorder="1" applyAlignment="1">
      <alignment horizontal="center" wrapText="1"/>
    </xf>
    <xf numFmtId="164" fontId="1" fillId="0" borderId="8" xfId="0" applyNumberFormat="1" applyFont="1" applyFill="1" applyBorder="1" applyAlignment="1" quotePrefix="1">
      <alignment horizontal="center" wrapText="1"/>
    </xf>
    <xf numFmtId="6" fontId="1" fillId="0" borderId="8" xfId="16" applyNumberFormat="1" applyFont="1" applyBorder="1" applyAlignment="1">
      <alignment wrapText="1"/>
    </xf>
    <xf numFmtId="6" fontId="0" fillId="0" borderId="0" xfId="0" applyNumberFormat="1"/>
    <xf numFmtId="0" fontId="1" fillId="0" borderId="8" xfId="0" applyFont="1" applyBorder="1" applyAlignment="1" quotePrefix="1">
      <alignment horizontal="center" wrapText="1"/>
    </xf>
    <xf numFmtId="6" fontId="1" fillId="0" borderId="26" xfId="0" applyNumberFormat="1" applyFont="1" applyBorder="1"/>
    <xf numFmtId="0" fontId="1" fillId="0" borderId="0" xfId="0" applyFont="1" applyFill="1" applyBorder="1"/>
    <xf numFmtId="0" fontId="1" fillId="0" borderId="5" xfId="0" applyFont="1" applyFill="1" applyBorder="1"/>
    <xf numFmtId="14" fontId="1" fillId="0" borderId="0" xfId="0" applyNumberFormat="1" applyFont="1" applyFill="1" applyBorder="1" applyAlignment="1">
      <alignment horizontal="left"/>
    </xf>
    <xf numFmtId="14" fontId="1" fillId="0" borderId="29" xfId="0" applyNumberFormat="1" applyFont="1" applyFill="1" applyBorder="1" applyAlignment="1">
      <alignment horizontal="left"/>
    </xf>
    <xf numFmtId="0" fontId="1" fillId="0" borderId="29" xfId="0" applyFont="1" applyFill="1" applyBorder="1"/>
    <xf numFmtId="0" fontId="1" fillId="0" borderId="30" xfId="0" applyFont="1" applyFill="1" applyBorder="1"/>
    <xf numFmtId="0" fontId="0" fillId="0" borderId="0" xfId="0" applyFill="1"/>
    <xf numFmtId="0" fontId="1" fillId="0" borderId="0" xfId="0" applyFont="1" applyFill="1"/>
    <xf numFmtId="0" fontId="1" fillId="0" borderId="0" xfId="0" applyFont="1" applyBorder="1"/>
    <xf numFmtId="0" fontId="1" fillId="0" borderId="0" xfId="0" applyFont="1" applyBorder="1" applyAlignment="1">
      <alignment horizontal="left" wrapText="1"/>
    </xf>
    <xf numFmtId="0" fontId="1" fillId="0" borderId="0" xfId="0" applyFont="1" applyBorder="1" applyAlignment="1">
      <alignment horizontal="left" vertical="top" wrapText="1"/>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7" fillId="0" borderId="0" xfId="0" applyFont="1" applyFill="1" applyBorder="1" applyAlignment="1">
      <alignment horizontal="left" wrapText="1"/>
    </xf>
    <xf numFmtId="0" fontId="3" fillId="0" borderId="19" xfId="0" applyFont="1" applyBorder="1" applyAlignment="1">
      <alignment horizontal="left" vertical="top" wrapText="1"/>
    </xf>
    <xf numFmtId="0" fontId="7" fillId="0" borderId="0" xfId="0" applyFont="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8"/>
  <sheetViews>
    <sheetView tabSelected="1" workbookViewId="0" topLeftCell="A1">
      <selection activeCell="I28" sqref="I28"/>
    </sheetView>
  </sheetViews>
  <sheetFormatPr defaultColWidth="9.140625" defaultRowHeight="12.75"/>
  <cols>
    <col min="1" max="1" width="19.57421875" style="0" customWidth="1"/>
    <col min="2" max="2" width="19.421875" style="0" customWidth="1"/>
    <col min="3" max="3" width="12.421875" style="0" bestFit="1" customWidth="1"/>
    <col min="4" max="4" width="18.00390625" style="0" bestFit="1" customWidth="1"/>
    <col min="5" max="5" width="15.8515625" style="0" bestFit="1" customWidth="1"/>
    <col min="6" max="6" width="14.421875" style="0" customWidth="1"/>
    <col min="7" max="7" width="15.57421875" style="0" bestFit="1" customWidth="1"/>
    <col min="8" max="8" width="15.140625" style="0" bestFit="1" customWidth="1"/>
    <col min="9" max="9" width="14.140625" style="0" bestFit="1" customWidth="1"/>
  </cols>
  <sheetData>
    <row r="1" spans="1:7" ht="17.25" customHeight="1">
      <c r="A1" s="49" t="s">
        <v>14</v>
      </c>
      <c r="B1" s="2"/>
      <c r="C1" s="2"/>
      <c r="D1" s="2"/>
      <c r="E1" s="2"/>
      <c r="F1" s="2"/>
      <c r="G1" s="2"/>
    </row>
    <row r="2" spans="1:7" ht="14.25" thickBot="1">
      <c r="A2" s="17"/>
      <c r="B2" s="2"/>
      <c r="C2" s="2"/>
      <c r="D2" s="2"/>
      <c r="E2" s="2"/>
      <c r="F2" s="2"/>
      <c r="G2" s="2"/>
    </row>
    <row r="3" spans="1:7" ht="18" customHeight="1" thickTop="1">
      <c r="A3" s="3" t="s">
        <v>40</v>
      </c>
      <c r="B3" s="4" t="s">
        <v>41</v>
      </c>
      <c r="C3" s="5"/>
      <c r="D3" s="5"/>
      <c r="E3" s="5"/>
      <c r="F3" s="5"/>
      <c r="G3" s="6"/>
    </row>
    <row r="4" spans="1:7" ht="18" customHeight="1">
      <c r="A4" s="7" t="s">
        <v>24</v>
      </c>
      <c r="B4" s="58" t="s">
        <v>34</v>
      </c>
      <c r="C4" s="50"/>
      <c r="D4" s="50"/>
      <c r="E4" s="50"/>
      <c r="F4" s="50"/>
      <c r="G4" s="8"/>
    </row>
    <row r="5" spans="1:7" ht="18" customHeight="1">
      <c r="A5" s="7"/>
      <c r="B5" s="92" t="s">
        <v>49</v>
      </c>
      <c r="C5" s="92"/>
      <c r="D5" s="92"/>
      <c r="E5" s="92"/>
      <c r="F5" s="92"/>
      <c r="G5" s="93"/>
    </row>
    <row r="6" spans="1:7" ht="18" customHeight="1">
      <c r="A6" s="7"/>
      <c r="B6" s="92"/>
      <c r="C6" s="92"/>
      <c r="D6" s="92"/>
      <c r="E6" s="92"/>
      <c r="F6" s="92"/>
      <c r="G6" s="93"/>
    </row>
    <row r="7" spans="1:7" ht="18" customHeight="1">
      <c r="A7" s="7"/>
      <c r="B7" s="92"/>
      <c r="C7" s="92"/>
      <c r="D7" s="92"/>
      <c r="E7" s="92"/>
      <c r="F7" s="92"/>
      <c r="G7" s="93"/>
    </row>
    <row r="8" spans="1:7" ht="18" customHeight="1">
      <c r="A8" s="9" t="s">
        <v>39</v>
      </c>
      <c r="B8" s="81" t="s">
        <v>58</v>
      </c>
      <c r="C8" s="81"/>
      <c r="D8" s="81"/>
      <c r="E8" s="81"/>
      <c r="F8" s="81"/>
      <c r="G8" s="82"/>
    </row>
    <row r="9" spans="1:7" ht="18" customHeight="1">
      <c r="A9" s="9" t="s">
        <v>21</v>
      </c>
      <c r="B9" s="81" t="s">
        <v>22</v>
      </c>
      <c r="C9" s="81"/>
      <c r="D9" s="81"/>
      <c r="E9" s="81"/>
      <c r="F9" s="81"/>
      <c r="G9" s="82"/>
    </row>
    <row r="10" spans="1:7" ht="18" customHeight="1">
      <c r="A10" s="9" t="s">
        <v>9</v>
      </c>
      <c r="B10" s="83">
        <v>43844</v>
      </c>
      <c r="C10" s="81"/>
      <c r="D10" s="81"/>
      <c r="E10" s="81"/>
      <c r="F10" s="81"/>
      <c r="G10" s="82"/>
    </row>
    <row r="11" spans="1:7" ht="18" customHeight="1">
      <c r="A11" s="9" t="s">
        <v>0</v>
      </c>
      <c r="B11" s="81" t="s">
        <v>23</v>
      </c>
      <c r="C11" s="81"/>
      <c r="D11" s="81"/>
      <c r="E11" s="81"/>
      <c r="F11" s="81"/>
      <c r="G11" s="82"/>
    </row>
    <row r="12" spans="1:7" ht="18" customHeight="1" thickBot="1">
      <c r="A12" s="11" t="s">
        <v>10</v>
      </c>
      <c r="B12" s="84">
        <v>43852</v>
      </c>
      <c r="C12" s="85"/>
      <c r="D12" s="85"/>
      <c r="E12" s="85"/>
      <c r="F12" s="85"/>
      <c r="G12" s="86"/>
    </row>
    <row r="13" spans="1:7" ht="18" customHeight="1" thickTop="1">
      <c r="A13" s="12"/>
      <c r="B13" s="87"/>
      <c r="C13" s="88"/>
      <c r="D13" s="81"/>
      <c r="E13" s="81"/>
      <c r="F13" s="81"/>
      <c r="G13" s="81"/>
    </row>
    <row r="14" spans="1:7" ht="18" customHeight="1">
      <c r="A14" s="27" t="s">
        <v>7</v>
      </c>
      <c r="B14" s="87"/>
      <c r="C14" s="88"/>
      <c r="D14" s="88"/>
      <c r="E14" s="88"/>
      <c r="F14" s="88"/>
      <c r="G14" s="88"/>
    </row>
    <row r="15" spans="1:7" ht="13.5">
      <c r="A15" s="27"/>
      <c r="C15" s="12"/>
      <c r="D15" s="12"/>
      <c r="E15" s="12"/>
      <c r="F15" s="12"/>
      <c r="G15" s="12"/>
    </row>
    <row r="16" spans="1:7" ht="12.75">
      <c r="A16" s="55"/>
      <c r="B16" s="56"/>
      <c r="C16" s="56"/>
      <c r="D16" s="56"/>
      <c r="E16" s="57"/>
      <c r="F16" s="57"/>
      <c r="G16" s="57"/>
    </row>
    <row r="17" spans="1:7" ht="14.25">
      <c r="A17" s="94" t="s">
        <v>33</v>
      </c>
      <c r="B17" s="94"/>
      <c r="C17" s="94"/>
      <c r="D17" s="94"/>
      <c r="E17" s="94"/>
      <c r="F17" s="94"/>
      <c r="G17" s="94"/>
    </row>
    <row r="18" ht="18" customHeight="1"/>
    <row r="19" spans="1:7" ht="18" customHeight="1" thickBot="1">
      <c r="A19" s="28" t="s">
        <v>1</v>
      </c>
      <c r="B19" s="10"/>
      <c r="C19" s="12"/>
      <c r="D19" s="12"/>
      <c r="E19" s="12"/>
      <c r="F19" s="12"/>
      <c r="G19" s="12"/>
    </row>
    <row r="20" spans="1:7" ht="13.5">
      <c r="A20" s="18" t="s">
        <v>11</v>
      </c>
      <c r="B20" s="19"/>
      <c r="C20" s="34" t="s">
        <v>5</v>
      </c>
      <c r="D20" s="34" t="s">
        <v>6</v>
      </c>
      <c r="E20" s="34" t="s">
        <v>8</v>
      </c>
      <c r="F20" s="35" t="s">
        <v>15</v>
      </c>
      <c r="G20" s="37" t="s">
        <v>16</v>
      </c>
    </row>
    <row r="21" spans="1:7" ht="18" customHeight="1">
      <c r="A21" s="21" t="s">
        <v>42</v>
      </c>
      <c r="B21" s="16"/>
      <c r="C21" s="38">
        <v>3641</v>
      </c>
      <c r="D21" s="38" t="s">
        <v>18</v>
      </c>
      <c r="E21" s="61">
        <v>250000000</v>
      </c>
      <c r="F21" s="62">
        <v>0</v>
      </c>
      <c r="G21" s="66">
        <v>0</v>
      </c>
    </row>
    <row r="22" spans="1:7" ht="18" customHeight="1">
      <c r="A22" s="21" t="s">
        <v>29</v>
      </c>
      <c r="B22" s="16"/>
      <c r="C22" s="39">
        <v>3951</v>
      </c>
      <c r="D22" s="38" t="s">
        <v>18</v>
      </c>
      <c r="E22" s="63">
        <v>90500000</v>
      </c>
      <c r="F22" s="63">
        <v>0</v>
      </c>
      <c r="G22" s="64">
        <v>0</v>
      </c>
    </row>
    <row r="23" spans="1:7" ht="18" customHeight="1">
      <c r="A23" s="21" t="s">
        <v>32</v>
      </c>
      <c r="B23" s="13"/>
      <c r="C23" s="39">
        <v>3771</v>
      </c>
      <c r="D23" s="38" t="s">
        <v>18</v>
      </c>
      <c r="E23" s="63">
        <v>4000000</v>
      </c>
      <c r="F23" s="63">
        <v>0</v>
      </c>
      <c r="G23" s="64">
        <v>0</v>
      </c>
    </row>
    <row r="24" spans="1:7" ht="18" customHeight="1">
      <c r="A24" s="21" t="s">
        <v>47</v>
      </c>
      <c r="B24" s="13"/>
      <c r="C24" s="39">
        <v>3151</v>
      </c>
      <c r="D24" s="38" t="s">
        <v>18</v>
      </c>
      <c r="E24" s="63">
        <v>35000000</v>
      </c>
      <c r="F24" s="63"/>
      <c r="G24" s="64"/>
    </row>
    <row r="25" spans="1:7" ht="18" customHeight="1">
      <c r="A25" s="21"/>
      <c r="B25" s="13"/>
      <c r="C25" s="39"/>
      <c r="D25" s="38"/>
      <c r="E25" s="63"/>
      <c r="F25" s="63"/>
      <c r="G25" s="64"/>
    </row>
    <row r="26" spans="1:9" ht="18" customHeight="1">
      <c r="A26" s="21" t="s">
        <v>37</v>
      </c>
      <c r="B26" s="13"/>
      <c r="C26" s="39">
        <v>8400</v>
      </c>
      <c r="D26" s="38" t="s">
        <v>18</v>
      </c>
      <c r="E26" s="65"/>
      <c r="F26" s="63">
        <v>0</v>
      </c>
      <c r="G26" s="64">
        <v>0</v>
      </c>
      <c r="I26" s="74"/>
    </row>
    <row r="27" spans="1:7" ht="5.45" customHeight="1">
      <c r="A27" s="21"/>
      <c r="B27" s="13"/>
      <c r="C27" s="39"/>
      <c r="D27" s="38"/>
      <c r="E27" s="65"/>
      <c r="F27" s="63">
        <v>0</v>
      </c>
      <c r="G27" s="64">
        <v>0</v>
      </c>
    </row>
    <row r="28" spans="1:7" ht="18" customHeight="1" thickBot="1">
      <c r="A28" s="22"/>
      <c r="B28" s="23" t="s">
        <v>2</v>
      </c>
      <c r="C28" s="40"/>
      <c r="D28" s="40"/>
      <c r="E28" s="51">
        <f>SUM(E21:E26)</f>
        <v>379500000</v>
      </c>
      <c r="F28" s="51">
        <f>SUM(F21:F27)</f>
        <v>0</v>
      </c>
      <c r="G28" s="52">
        <f>SUM(G21:G27)</f>
        <v>0</v>
      </c>
    </row>
    <row r="29" spans="1:7" ht="18" customHeight="1">
      <c r="A29" s="12"/>
      <c r="B29" s="12"/>
      <c r="C29" s="41"/>
      <c r="D29" s="41"/>
      <c r="E29" s="15"/>
      <c r="F29" s="15"/>
      <c r="G29" s="15"/>
    </row>
    <row r="30" spans="1:7" ht="18" customHeight="1" thickBot="1">
      <c r="A30" s="27" t="s">
        <v>30</v>
      </c>
      <c r="B30" s="10"/>
      <c r="C30" s="42"/>
      <c r="D30" s="41"/>
      <c r="E30" s="12"/>
      <c r="F30" s="12"/>
      <c r="G30" s="12"/>
    </row>
    <row r="31" spans="1:7" ht="16.5" customHeight="1">
      <c r="A31" s="18" t="s">
        <v>11</v>
      </c>
      <c r="B31" s="19"/>
      <c r="C31" s="34" t="s">
        <v>5</v>
      </c>
      <c r="D31" s="20" t="s">
        <v>3</v>
      </c>
      <c r="E31" s="34" t="str">
        <f>E20</f>
        <v>2019/2020</v>
      </c>
      <c r="F31" s="34" t="str">
        <f>F20</f>
        <v>2021/2022</v>
      </c>
      <c r="G31" s="43" t="str">
        <f>G20</f>
        <v>2023/2024</v>
      </c>
    </row>
    <row r="32" spans="1:9" ht="18" customHeight="1">
      <c r="A32" s="21" t="s">
        <v>50</v>
      </c>
      <c r="B32" s="16"/>
      <c r="C32" s="79" t="s">
        <v>38</v>
      </c>
      <c r="D32" s="38" t="s">
        <v>51</v>
      </c>
      <c r="E32" s="77">
        <v>128000</v>
      </c>
      <c r="F32" s="77">
        <v>1294000</v>
      </c>
      <c r="G32" s="66">
        <v>1294000</v>
      </c>
      <c r="I32" s="73"/>
    </row>
    <row r="33" spans="1:9" ht="18" customHeight="1">
      <c r="A33" s="21" t="s">
        <v>42</v>
      </c>
      <c r="B33" s="16"/>
      <c r="C33" s="38">
        <v>8430</v>
      </c>
      <c r="D33" s="38" t="s">
        <v>42</v>
      </c>
      <c r="E33" s="77">
        <v>10250000</v>
      </c>
      <c r="F33" s="77">
        <v>29268000</v>
      </c>
      <c r="G33" s="80">
        <v>29268000</v>
      </c>
      <c r="I33" s="73"/>
    </row>
    <row r="34" spans="1:9" ht="18" customHeight="1">
      <c r="A34" s="21" t="s">
        <v>57</v>
      </c>
      <c r="B34" s="16"/>
      <c r="C34" s="76">
        <v>4290</v>
      </c>
      <c r="D34" s="38" t="s">
        <v>17</v>
      </c>
      <c r="E34" s="77">
        <v>0</v>
      </c>
      <c r="F34" s="77">
        <v>3173000</v>
      </c>
      <c r="G34" s="64">
        <v>6346000</v>
      </c>
      <c r="I34" s="73"/>
    </row>
    <row r="35" spans="1:9" ht="18" customHeight="1">
      <c r="A35" s="21" t="s">
        <v>48</v>
      </c>
      <c r="B35" s="16"/>
      <c r="C35" s="75">
        <v>5511</v>
      </c>
      <c r="D35" s="38" t="s">
        <v>17</v>
      </c>
      <c r="E35" s="77">
        <v>1318000</v>
      </c>
      <c r="F35" s="77">
        <v>8484000</v>
      </c>
      <c r="G35" s="64">
        <v>8484000</v>
      </c>
      <c r="I35" s="73"/>
    </row>
    <row r="36" spans="1:9" ht="18" customHeight="1">
      <c r="A36" s="21" t="s">
        <v>47</v>
      </c>
      <c r="B36" s="16"/>
      <c r="C36" s="75">
        <v>3151</v>
      </c>
      <c r="D36" s="38" t="s">
        <v>31</v>
      </c>
      <c r="E36" s="77">
        <v>1435000</v>
      </c>
      <c r="F36" s="77">
        <v>4098000</v>
      </c>
      <c r="G36" s="64">
        <v>4098000</v>
      </c>
      <c r="I36" s="73"/>
    </row>
    <row r="37" spans="1:9" ht="18" customHeight="1">
      <c r="A37" s="21"/>
      <c r="B37" s="16"/>
      <c r="C37" s="76"/>
      <c r="D37" s="38"/>
      <c r="E37" s="77"/>
      <c r="F37" s="77"/>
      <c r="G37" s="64"/>
      <c r="I37" s="73"/>
    </row>
    <row r="38" spans="1:9" ht="18" customHeight="1">
      <c r="A38" s="21"/>
      <c r="B38" s="16"/>
      <c r="C38" s="38"/>
      <c r="D38" s="38"/>
      <c r="E38" s="77"/>
      <c r="F38" s="77"/>
      <c r="G38" s="64"/>
      <c r="I38" s="73"/>
    </row>
    <row r="39" spans="1:7" ht="4.35" customHeight="1">
      <c r="A39" s="21"/>
      <c r="B39" s="16"/>
      <c r="C39" s="38"/>
      <c r="D39" s="38"/>
      <c r="E39" s="14"/>
      <c r="F39" s="14"/>
      <c r="G39" s="44"/>
    </row>
    <row r="40" spans="1:7" ht="18" customHeight="1" thickBot="1">
      <c r="A40" s="22"/>
      <c r="B40" s="23" t="s">
        <v>4</v>
      </c>
      <c r="C40" s="40"/>
      <c r="D40" s="40"/>
      <c r="E40" s="53">
        <f>SUM(E32:E39)</f>
        <v>13131000</v>
      </c>
      <c r="F40" s="53">
        <f>SUM(F32:F39)</f>
        <v>46317000</v>
      </c>
      <c r="G40" s="54">
        <f>SUM(G32:G39)</f>
        <v>49490000</v>
      </c>
    </row>
    <row r="41" spans="1:7" ht="18" customHeight="1">
      <c r="A41" s="12"/>
      <c r="B41" s="12"/>
      <c r="C41" s="12"/>
      <c r="D41" s="12"/>
      <c r="E41" s="15"/>
      <c r="F41" s="15"/>
      <c r="G41" s="15"/>
    </row>
    <row r="42" spans="1:7" ht="18" customHeight="1" thickBot="1">
      <c r="A42" s="27" t="s">
        <v>12</v>
      </c>
      <c r="B42" s="10"/>
      <c r="C42" s="10"/>
      <c r="D42" s="10"/>
      <c r="E42" s="12"/>
      <c r="F42" s="12"/>
      <c r="G42" s="12"/>
    </row>
    <row r="43" spans="1:7" ht="36" customHeight="1">
      <c r="A43" s="18"/>
      <c r="B43" s="19"/>
      <c r="C43" s="24"/>
      <c r="D43" s="25"/>
      <c r="E43" s="34" t="str">
        <f>E20</f>
        <v>2019/2020</v>
      </c>
      <c r="F43" s="20" t="str">
        <f>F20</f>
        <v>2021/2022</v>
      </c>
      <c r="G43" s="45" t="str">
        <f>G20</f>
        <v>2023/2024</v>
      </c>
    </row>
    <row r="44" spans="1:7" ht="18" customHeight="1">
      <c r="A44" s="21" t="s">
        <v>20</v>
      </c>
      <c r="B44" s="13"/>
      <c r="C44" s="13"/>
      <c r="D44" s="16"/>
      <c r="E44" s="14">
        <f>SUM(E32:E38)</f>
        <v>13131000</v>
      </c>
      <c r="F44" s="14">
        <f>SUM(F32:F38)</f>
        <v>46317000</v>
      </c>
      <c r="G44" s="44">
        <f>+F44</f>
        <v>46317000</v>
      </c>
    </row>
    <row r="45" spans="1:7" ht="7.35" customHeight="1">
      <c r="A45" s="29"/>
      <c r="B45" s="30"/>
      <c r="C45" s="30"/>
      <c r="D45" s="31"/>
      <c r="E45" s="32"/>
      <c r="F45" s="32"/>
      <c r="G45" s="33"/>
    </row>
    <row r="46" spans="1:9" ht="18" customHeight="1" thickBot="1">
      <c r="A46" s="22" t="s">
        <v>4</v>
      </c>
      <c r="B46" s="23"/>
      <c r="C46" s="23"/>
      <c r="D46" s="26"/>
      <c r="E46" s="53">
        <f>SUM(E44:E45)</f>
        <v>13131000</v>
      </c>
      <c r="F46" s="53">
        <f>SUM(F44:F45)</f>
        <v>46317000</v>
      </c>
      <c r="G46" s="54">
        <f>SUM(G44:G45)</f>
        <v>46317000</v>
      </c>
      <c r="I46" s="78"/>
    </row>
    <row r="47" spans="1:7" ht="18" customHeight="1">
      <c r="A47" s="27" t="s">
        <v>13</v>
      </c>
      <c r="B47" s="10"/>
      <c r="C47" s="10"/>
      <c r="D47" s="10"/>
      <c r="E47" s="46"/>
      <c r="F47" s="46"/>
      <c r="G47" s="46"/>
    </row>
    <row r="48" spans="1:7" ht="12.75">
      <c r="A48" s="96" t="s">
        <v>36</v>
      </c>
      <c r="B48" s="96"/>
      <c r="C48" s="96"/>
      <c r="D48" s="96"/>
      <c r="E48" s="96"/>
      <c r="F48" s="96"/>
      <c r="G48" s="96"/>
    </row>
    <row r="49" spans="1:7" ht="13.7" customHeight="1">
      <c r="A49" s="96"/>
      <c r="B49" s="96"/>
      <c r="C49" s="96"/>
      <c r="D49" s="96"/>
      <c r="E49" s="96"/>
      <c r="F49" s="96"/>
      <c r="G49" s="96"/>
    </row>
    <row r="50" spans="1:7" ht="13.7" customHeight="1">
      <c r="A50" s="96"/>
      <c r="B50" s="96"/>
      <c r="C50" s="96"/>
      <c r="D50" s="96"/>
      <c r="E50" s="96"/>
      <c r="F50" s="96"/>
      <c r="G50" s="96"/>
    </row>
    <row r="51" spans="1:7" ht="13.7" customHeight="1">
      <c r="A51" s="96"/>
      <c r="B51" s="96"/>
      <c r="C51" s="96"/>
      <c r="D51" s="96"/>
      <c r="E51" s="96"/>
      <c r="F51" s="96"/>
      <c r="G51" s="96"/>
    </row>
    <row r="52" spans="1:7" ht="13.7" customHeight="1">
      <c r="A52" s="96"/>
      <c r="B52" s="96"/>
      <c r="C52" s="96"/>
      <c r="D52" s="96"/>
      <c r="E52" s="96"/>
      <c r="F52" s="96"/>
      <c r="G52" s="96"/>
    </row>
    <row r="53" spans="1:7" ht="23.1" customHeight="1">
      <c r="A53" s="96"/>
      <c r="B53" s="96"/>
      <c r="C53" s="96"/>
      <c r="D53" s="96"/>
      <c r="E53" s="96"/>
      <c r="F53" s="96"/>
      <c r="G53" s="96"/>
    </row>
    <row r="54" spans="1:7" ht="12.75">
      <c r="A54" s="1"/>
      <c r="B54" s="1"/>
      <c r="C54" s="1"/>
      <c r="D54" s="1"/>
      <c r="E54" s="1"/>
      <c r="F54" s="1"/>
      <c r="G54" s="1"/>
    </row>
    <row r="55" spans="1:7" ht="13.5">
      <c r="A55" s="68" t="s">
        <v>25</v>
      </c>
      <c r="B55" s="68"/>
      <c r="C55" s="68" t="s">
        <v>3</v>
      </c>
      <c r="D55" s="70" t="s">
        <v>26</v>
      </c>
      <c r="E55" s="70" t="s">
        <v>27</v>
      </c>
      <c r="F55" s="70" t="s">
        <v>28</v>
      </c>
      <c r="G55" s="70" t="s">
        <v>46</v>
      </c>
    </row>
    <row r="56" spans="1:7" ht="15.75">
      <c r="A56" s="67" t="s">
        <v>54</v>
      </c>
      <c r="B56" s="59"/>
      <c r="C56" s="67" t="s">
        <v>42</v>
      </c>
      <c r="D56" s="71">
        <v>30</v>
      </c>
      <c r="E56" s="72">
        <v>0.041</v>
      </c>
      <c r="F56" s="69">
        <f aca="true" t="shared" si="0" ref="F56:F59">-ROUND(PMT(E56,D56,G56,0,0),-3)</f>
        <v>14634000</v>
      </c>
      <c r="G56" s="69">
        <v>250000000</v>
      </c>
    </row>
    <row r="57" spans="1:7" ht="15.75">
      <c r="A57" s="67" t="s">
        <v>55</v>
      </c>
      <c r="B57" s="67"/>
      <c r="C57" s="67" t="s">
        <v>19</v>
      </c>
      <c r="D57" s="71">
        <v>7</v>
      </c>
      <c r="E57" s="72">
        <v>0.032</v>
      </c>
      <c r="F57" s="69">
        <f t="shared" si="0"/>
        <v>647000</v>
      </c>
      <c r="G57" s="69">
        <v>4000000</v>
      </c>
    </row>
    <row r="58" spans="1:10" ht="15.75">
      <c r="A58" s="67" t="s">
        <v>44</v>
      </c>
      <c r="B58" s="67"/>
      <c r="C58" s="67" t="s">
        <v>29</v>
      </c>
      <c r="D58" s="71">
        <v>30</v>
      </c>
      <c r="E58" s="72">
        <v>0.041</v>
      </c>
      <c r="F58" s="69">
        <f t="shared" si="0"/>
        <v>3173000</v>
      </c>
      <c r="G58" s="69">
        <v>54200000</v>
      </c>
      <c r="J58" s="36"/>
    </row>
    <row r="59" spans="1:7" ht="15.75">
      <c r="A59" s="67" t="s">
        <v>43</v>
      </c>
      <c r="C59" s="67" t="s">
        <v>29</v>
      </c>
      <c r="D59" s="71">
        <v>30</v>
      </c>
      <c r="E59" s="72">
        <v>0.040999999999999995</v>
      </c>
      <c r="F59" s="69">
        <f t="shared" si="0"/>
        <v>363000</v>
      </c>
      <c r="G59" s="69">
        <v>6200000</v>
      </c>
    </row>
    <row r="60" spans="1:7" ht="15.75">
      <c r="A60" s="67" t="s">
        <v>52</v>
      </c>
      <c r="B60" s="67"/>
      <c r="C60" s="67" t="s">
        <v>29</v>
      </c>
      <c r="D60" s="71">
        <v>7</v>
      </c>
      <c r="E60" s="72">
        <v>0.032</v>
      </c>
      <c r="F60" s="69">
        <f>-ROUND(PMT(E60,D60,G60,0,0),-3)</f>
        <v>129000</v>
      </c>
      <c r="G60" s="69">
        <v>800000</v>
      </c>
    </row>
    <row r="61" spans="1:7" ht="15.75">
      <c r="A61" s="67" t="s">
        <v>53</v>
      </c>
      <c r="B61" s="67"/>
      <c r="C61" s="67" t="s">
        <v>29</v>
      </c>
      <c r="D61" s="71">
        <v>20</v>
      </c>
      <c r="E61" s="72">
        <v>0.038</v>
      </c>
      <c r="F61" s="69">
        <f aca="true" t="shared" si="1" ref="F61:F63">-ROUND(PMT(E61,D61,G61,0,0),-3)</f>
        <v>1319000</v>
      </c>
      <c r="G61" s="69">
        <v>18250000</v>
      </c>
    </row>
    <row r="62" spans="1:7" ht="15.75">
      <c r="A62" s="67" t="s">
        <v>45</v>
      </c>
      <c r="B62" s="67"/>
      <c r="C62" s="67" t="s">
        <v>29</v>
      </c>
      <c r="D62" s="71">
        <v>5</v>
      </c>
      <c r="E62" s="72">
        <v>0.031</v>
      </c>
      <c r="F62" s="69">
        <f t="shared" si="1"/>
        <v>2431000</v>
      </c>
      <c r="G62" s="69">
        <v>11100000</v>
      </c>
    </row>
    <row r="63" spans="1:7" ht="15.75">
      <c r="A63" s="67" t="s">
        <v>56</v>
      </c>
      <c r="B63" s="67"/>
      <c r="C63" s="67" t="s">
        <v>31</v>
      </c>
      <c r="D63" s="71">
        <v>30</v>
      </c>
      <c r="E63" s="72">
        <v>0.041</v>
      </c>
      <c r="F63" s="69">
        <f t="shared" si="1"/>
        <v>2049000</v>
      </c>
      <c r="G63" s="69">
        <v>35000000</v>
      </c>
    </row>
    <row r="64" spans="1:7" ht="15.75">
      <c r="A64" s="67"/>
      <c r="B64" s="67"/>
      <c r="C64" s="67"/>
      <c r="D64" s="71"/>
      <c r="E64" s="72"/>
      <c r="F64" s="69"/>
      <c r="G64" s="69"/>
    </row>
    <row r="65" spans="6:7" ht="15.75">
      <c r="F65" s="78"/>
      <c r="G65" s="67"/>
    </row>
    <row r="66" spans="1:7" ht="15.75">
      <c r="A66" s="67"/>
      <c r="B66" s="67"/>
      <c r="C66" s="67"/>
      <c r="D66" s="71"/>
      <c r="E66" s="72"/>
      <c r="F66" s="69"/>
      <c r="G66" s="67"/>
    </row>
    <row r="67" spans="1:7" ht="13.5">
      <c r="A67" s="60"/>
      <c r="B67" s="60"/>
      <c r="C67" s="60"/>
      <c r="D67" s="60"/>
      <c r="E67" s="46"/>
      <c r="F67" s="46"/>
      <c r="G67" s="46"/>
    </row>
    <row r="68" spans="1:7" ht="13.5">
      <c r="A68" s="47"/>
      <c r="B68" s="47"/>
      <c r="C68" s="47"/>
      <c r="D68" s="47"/>
      <c r="E68" s="48"/>
      <c r="F68" s="48"/>
      <c r="G68" s="48"/>
    </row>
    <row r="69" spans="1:7" ht="142.5" customHeight="1">
      <c r="A69" s="95" t="s">
        <v>35</v>
      </c>
      <c r="B69" s="95"/>
      <c r="C69" s="95"/>
      <c r="D69" s="95"/>
      <c r="E69" s="95"/>
      <c r="F69" s="95"/>
      <c r="G69" s="95"/>
    </row>
    <row r="70" spans="1:7" ht="14.45" customHeight="1">
      <c r="A70" s="91"/>
      <c r="B70" s="91"/>
      <c r="C70" s="91"/>
      <c r="D70" s="91"/>
      <c r="E70" s="91"/>
      <c r="F70" s="91"/>
      <c r="G70" s="91"/>
    </row>
    <row r="71" spans="1:7" ht="13.5">
      <c r="A71" s="89"/>
      <c r="B71" s="89"/>
      <c r="C71" s="89"/>
      <c r="D71" s="89"/>
      <c r="E71" s="89"/>
      <c r="F71" s="89"/>
      <c r="G71" s="89"/>
    </row>
    <row r="72" spans="1:7" ht="14.45" customHeight="1">
      <c r="A72" s="90"/>
      <c r="B72" s="90"/>
      <c r="C72" s="90"/>
      <c r="D72" s="90"/>
      <c r="E72" s="90"/>
      <c r="F72" s="90"/>
      <c r="G72" s="90"/>
    </row>
    <row r="73" spans="1:7" ht="13.5">
      <c r="A73" s="89"/>
      <c r="B73" s="89"/>
      <c r="C73" s="89"/>
      <c r="D73" s="89"/>
      <c r="E73" s="89"/>
      <c r="F73" s="89"/>
      <c r="G73" s="89"/>
    </row>
    <row r="74" spans="1:7" ht="13.5">
      <c r="A74" s="10"/>
      <c r="B74" s="10"/>
      <c r="C74" s="10"/>
      <c r="D74" s="10"/>
      <c r="E74" s="10"/>
      <c r="F74" s="10"/>
      <c r="G74" s="10"/>
    </row>
    <row r="75" spans="1:7" ht="13.5">
      <c r="A75" s="10"/>
      <c r="B75" s="10"/>
      <c r="C75" s="10"/>
      <c r="D75" s="10"/>
      <c r="E75" s="10"/>
      <c r="F75" s="10"/>
      <c r="G75" s="10"/>
    </row>
    <row r="76" spans="1:7" ht="13.5">
      <c r="A76" s="10"/>
      <c r="B76" s="10"/>
      <c r="C76" s="10"/>
      <c r="D76" s="10"/>
      <c r="E76" s="10"/>
      <c r="F76" s="10"/>
      <c r="G76" s="10"/>
    </row>
    <row r="77" spans="1:7" ht="13.5">
      <c r="A77" s="10"/>
      <c r="B77" s="10"/>
      <c r="C77" s="10"/>
      <c r="D77" s="10"/>
      <c r="E77" s="10"/>
      <c r="F77" s="10"/>
      <c r="G77" s="10"/>
    </row>
    <row r="78" spans="1:7" ht="13.5">
      <c r="A78" s="10"/>
      <c r="B78" s="10"/>
      <c r="C78" s="10"/>
      <c r="D78" s="10"/>
      <c r="E78" s="10"/>
      <c r="F78" s="10"/>
      <c r="G78" s="10"/>
    </row>
    <row r="79" spans="1:7" ht="13.5">
      <c r="A79" s="10"/>
      <c r="B79" s="10"/>
      <c r="C79" s="10"/>
      <c r="D79" s="10"/>
      <c r="E79" s="10"/>
      <c r="F79" s="10"/>
      <c r="G79" s="10"/>
    </row>
    <row r="80" spans="1:7" ht="13.5">
      <c r="A80" s="10"/>
      <c r="B80" s="10"/>
      <c r="C80" s="10"/>
      <c r="D80" s="10"/>
      <c r="E80" s="10"/>
      <c r="F80" s="10"/>
      <c r="G80" s="10"/>
    </row>
    <row r="81" spans="1:7" ht="13.5">
      <c r="A81" s="10"/>
      <c r="B81" s="10"/>
      <c r="C81" s="10"/>
      <c r="D81" s="10"/>
      <c r="E81" s="10"/>
      <c r="F81" s="10"/>
      <c r="G81" s="10"/>
    </row>
    <row r="82" spans="1:7" ht="13.5">
      <c r="A82" s="10"/>
      <c r="B82" s="10"/>
      <c r="C82" s="10"/>
      <c r="D82" s="10"/>
      <c r="E82" s="10"/>
      <c r="F82" s="10"/>
      <c r="G82" s="10"/>
    </row>
    <row r="83" spans="1:7" ht="13.5">
      <c r="A83" s="10"/>
      <c r="B83" s="10"/>
      <c r="C83" s="10"/>
      <c r="D83" s="10"/>
      <c r="E83" s="10"/>
      <c r="F83" s="10"/>
      <c r="G83" s="10"/>
    </row>
    <row r="84" spans="1:7" ht="13.5">
      <c r="A84" s="10"/>
      <c r="B84" s="10"/>
      <c r="C84" s="10"/>
      <c r="D84" s="10"/>
      <c r="E84" s="10"/>
      <c r="F84" s="10"/>
      <c r="G84" s="10"/>
    </row>
    <row r="85" spans="1:7" ht="13.5">
      <c r="A85" s="10"/>
      <c r="B85" s="10"/>
      <c r="C85" s="10"/>
      <c r="D85" s="10"/>
      <c r="E85" s="10"/>
      <c r="F85" s="10"/>
      <c r="G85" s="10"/>
    </row>
    <row r="86" spans="1:7" ht="13.5">
      <c r="A86" s="10"/>
      <c r="B86" s="10"/>
      <c r="C86" s="10"/>
      <c r="D86" s="10"/>
      <c r="E86" s="10"/>
      <c r="F86" s="10"/>
      <c r="G86" s="10"/>
    </row>
    <row r="87" spans="1:7" ht="13.5">
      <c r="A87" s="10"/>
      <c r="B87" s="10"/>
      <c r="C87" s="10"/>
      <c r="D87" s="10"/>
      <c r="E87" s="10"/>
      <c r="F87" s="10"/>
      <c r="G87" s="10"/>
    </row>
    <row r="88" spans="1:7" ht="13.5">
      <c r="A88" s="10"/>
      <c r="B88" s="10"/>
      <c r="C88" s="10"/>
      <c r="D88" s="10"/>
      <c r="E88" s="10"/>
      <c r="F88" s="10"/>
      <c r="G88" s="10"/>
    </row>
    <row r="89" spans="1:7" ht="13.5">
      <c r="A89" s="10"/>
      <c r="B89" s="10"/>
      <c r="C89" s="10"/>
      <c r="D89" s="10"/>
      <c r="E89" s="10"/>
      <c r="F89" s="10"/>
      <c r="G89" s="10"/>
    </row>
    <row r="90" spans="1:7" ht="13.5">
      <c r="A90" s="10"/>
      <c r="B90" s="10"/>
      <c r="C90" s="10"/>
      <c r="D90" s="10"/>
      <c r="E90" s="10"/>
      <c r="F90" s="10"/>
      <c r="G90" s="10"/>
    </row>
    <row r="91" spans="1:7" ht="13.5">
      <c r="A91" s="10"/>
      <c r="B91" s="10"/>
      <c r="C91" s="10"/>
      <c r="D91" s="10"/>
      <c r="E91" s="10"/>
      <c r="F91" s="10"/>
      <c r="G91" s="10"/>
    </row>
    <row r="92" spans="1:7" ht="13.5">
      <c r="A92" s="10"/>
      <c r="B92" s="10"/>
      <c r="C92" s="10"/>
      <c r="D92" s="10"/>
      <c r="E92" s="10"/>
      <c r="F92" s="10"/>
      <c r="G92" s="10"/>
    </row>
    <row r="93" spans="1:7" ht="13.5">
      <c r="A93" s="10"/>
      <c r="B93" s="10"/>
      <c r="C93" s="10"/>
      <c r="D93" s="10"/>
      <c r="E93" s="10"/>
      <c r="F93" s="10"/>
      <c r="G93" s="10"/>
    </row>
    <row r="94" spans="1:7" ht="13.5">
      <c r="A94" s="10"/>
      <c r="B94" s="10"/>
      <c r="C94" s="10"/>
      <c r="D94" s="10"/>
      <c r="E94" s="10"/>
      <c r="F94" s="10"/>
      <c r="G94" s="10"/>
    </row>
    <row r="95" spans="1:7" ht="13.5">
      <c r="A95" s="10"/>
      <c r="B95" s="10"/>
      <c r="C95" s="10"/>
      <c r="D95" s="10"/>
      <c r="E95" s="10"/>
      <c r="F95" s="10"/>
      <c r="G95" s="10"/>
    </row>
    <row r="96" spans="1:7" ht="13.5">
      <c r="A96" s="10"/>
      <c r="B96" s="10"/>
      <c r="C96" s="10"/>
      <c r="D96" s="10"/>
      <c r="E96" s="10"/>
      <c r="F96" s="10"/>
      <c r="G96" s="10"/>
    </row>
    <row r="97" spans="1:7" ht="13.5">
      <c r="A97" s="10"/>
      <c r="B97" s="10"/>
      <c r="C97" s="10"/>
      <c r="D97" s="10"/>
      <c r="E97" s="10"/>
      <c r="F97" s="10"/>
      <c r="G97" s="10"/>
    </row>
    <row r="98" spans="1:7" ht="13.5">
      <c r="A98" s="10"/>
      <c r="B98" s="10"/>
      <c r="C98" s="10"/>
      <c r="D98" s="10"/>
      <c r="E98" s="10"/>
      <c r="F98" s="10"/>
      <c r="G98" s="10"/>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row r="423" spans="1:7" ht="12.75">
      <c r="A423" s="36"/>
      <c r="B423" s="36"/>
      <c r="C423" s="36"/>
      <c r="D423" s="36"/>
      <c r="E423" s="36"/>
      <c r="F423" s="36"/>
      <c r="G423" s="36"/>
    </row>
    <row r="424" spans="1:7" ht="12.75">
      <c r="A424" s="36"/>
      <c r="B424" s="36"/>
      <c r="C424" s="36"/>
      <c r="D424" s="36"/>
      <c r="E424" s="36"/>
      <c r="F424" s="36"/>
      <c r="G424" s="36"/>
    </row>
    <row r="425" spans="1:7" ht="12.75">
      <c r="A425" s="36"/>
      <c r="B425" s="36"/>
      <c r="C425" s="36"/>
      <c r="D425" s="36"/>
      <c r="E425" s="36"/>
      <c r="F425" s="36"/>
      <c r="G425" s="36"/>
    </row>
    <row r="426" spans="1:7" ht="12.75">
      <c r="A426" s="36"/>
      <c r="B426" s="36"/>
      <c r="C426" s="36"/>
      <c r="D426" s="36"/>
      <c r="E426" s="36"/>
      <c r="F426" s="36"/>
      <c r="G426" s="36"/>
    </row>
    <row r="427" spans="1:7" ht="12.75">
      <c r="A427" s="36"/>
      <c r="B427" s="36"/>
      <c r="C427" s="36"/>
      <c r="D427" s="36"/>
      <c r="E427" s="36"/>
      <c r="F427" s="36"/>
      <c r="G427" s="36"/>
    </row>
    <row r="428" spans="1:7" ht="12.75">
      <c r="A428" s="36"/>
      <c r="B428" s="36"/>
      <c r="C428" s="36"/>
      <c r="D428" s="36"/>
      <c r="E428" s="36"/>
      <c r="F428" s="36"/>
      <c r="G428" s="36"/>
    </row>
    <row r="429" spans="1:7" ht="12.75">
      <c r="A429" s="36"/>
      <c r="B429" s="36"/>
      <c r="C429" s="36"/>
      <c r="D429" s="36"/>
      <c r="E429" s="36"/>
      <c r="F429" s="36"/>
      <c r="G429" s="36"/>
    </row>
    <row r="430" spans="1:7" ht="12.75">
      <c r="A430" s="36"/>
      <c r="B430" s="36"/>
      <c r="C430" s="36"/>
      <c r="D430" s="36"/>
      <c r="E430" s="36"/>
      <c r="F430" s="36"/>
      <c r="G430" s="36"/>
    </row>
    <row r="431" spans="1:7" ht="12.75">
      <c r="A431" s="36"/>
      <c r="B431" s="36"/>
      <c r="C431" s="36"/>
      <c r="D431" s="36"/>
      <c r="E431" s="36"/>
      <c r="F431" s="36"/>
      <c r="G431" s="36"/>
    </row>
    <row r="432" spans="1:7" ht="12.75">
      <c r="A432" s="36"/>
      <c r="B432" s="36"/>
      <c r="C432" s="36"/>
      <c r="D432" s="36"/>
      <c r="E432" s="36"/>
      <c r="F432" s="36"/>
      <c r="G432" s="36"/>
    </row>
    <row r="433" spans="1:7" ht="12.75">
      <c r="A433" s="36"/>
      <c r="B433" s="36"/>
      <c r="C433" s="36"/>
      <c r="D433" s="36"/>
      <c r="E433" s="36"/>
      <c r="F433" s="36"/>
      <c r="G433" s="36"/>
    </row>
    <row r="434" spans="1:7" ht="12.75">
      <c r="A434" s="36"/>
      <c r="B434" s="36"/>
      <c r="C434" s="36"/>
      <c r="D434" s="36"/>
      <c r="E434" s="36"/>
      <c r="F434" s="36"/>
      <c r="G434" s="36"/>
    </row>
    <row r="435" spans="1:7" ht="12.75">
      <c r="A435" s="36"/>
      <c r="B435" s="36"/>
      <c r="C435" s="36"/>
      <c r="D435" s="36"/>
      <c r="E435" s="36"/>
      <c r="F435" s="36"/>
      <c r="G435" s="36"/>
    </row>
    <row r="436" spans="1:7" ht="12.75">
      <c r="A436" s="36"/>
      <c r="B436" s="36"/>
      <c r="C436" s="36"/>
      <c r="D436" s="36"/>
      <c r="E436" s="36"/>
      <c r="F436" s="36"/>
      <c r="G436" s="36"/>
    </row>
    <row r="437" spans="1:7" ht="12.75">
      <c r="A437" s="36"/>
      <c r="B437" s="36"/>
      <c r="C437" s="36"/>
      <c r="D437" s="36"/>
      <c r="E437" s="36"/>
      <c r="F437" s="36"/>
      <c r="G437" s="36"/>
    </row>
    <row r="438" spans="1:7" ht="12.75">
      <c r="A438" s="36"/>
      <c r="B438" s="36"/>
      <c r="C438" s="36"/>
      <c r="D438" s="36"/>
      <c r="E438" s="36"/>
      <c r="F438" s="36"/>
      <c r="G438" s="36"/>
    </row>
    <row r="439" spans="1:7" ht="12.75">
      <c r="A439" s="36"/>
      <c r="B439" s="36"/>
      <c r="C439" s="36"/>
      <c r="D439" s="36"/>
      <c r="E439" s="36"/>
      <c r="F439" s="36"/>
      <c r="G439" s="36"/>
    </row>
    <row r="440" spans="1:7" ht="12.75">
      <c r="A440" s="36"/>
      <c r="B440" s="36"/>
      <c r="C440" s="36"/>
      <c r="D440" s="36"/>
      <c r="E440" s="36"/>
      <c r="F440" s="36"/>
      <c r="G440" s="36"/>
    </row>
    <row r="441" spans="1:7" ht="12.75">
      <c r="A441" s="36"/>
      <c r="B441" s="36"/>
      <c r="C441" s="36"/>
      <c r="D441" s="36"/>
      <c r="E441" s="36"/>
      <c r="F441" s="36"/>
      <c r="G441" s="36"/>
    </row>
    <row r="442" spans="1:7" ht="12.75">
      <c r="A442" s="36"/>
      <c r="B442" s="36"/>
      <c r="C442" s="36"/>
      <c r="D442" s="36"/>
      <c r="E442" s="36"/>
      <c r="F442" s="36"/>
      <c r="G442" s="36"/>
    </row>
    <row r="443" spans="1:7" ht="12.75">
      <c r="A443" s="36"/>
      <c r="B443" s="36"/>
      <c r="C443" s="36"/>
      <c r="D443" s="36"/>
      <c r="E443" s="36"/>
      <c r="F443" s="36"/>
      <c r="G443" s="36"/>
    </row>
    <row r="444" spans="1:7" ht="12.75">
      <c r="A444" s="36"/>
      <c r="B444" s="36"/>
      <c r="C444" s="36"/>
      <c r="D444" s="36"/>
      <c r="E444" s="36"/>
      <c r="F444" s="36"/>
      <c r="G444" s="36"/>
    </row>
    <row r="445" spans="1:7" ht="12.75">
      <c r="A445" s="36"/>
      <c r="B445" s="36"/>
      <c r="C445" s="36"/>
      <c r="D445" s="36"/>
      <c r="E445" s="36"/>
      <c r="F445" s="36"/>
      <c r="G445" s="36"/>
    </row>
    <row r="446" spans="1:7" ht="12.75">
      <c r="A446" s="36"/>
      <c r="B446" s="36"/>
      <c r="C446" s="36"/>
      <c r="D446" s="36"/>
      <c r="E446" s="36"/>
      <c r="F446" s="36"/>
      <c r="G446" s="36"/>
    </row>
    <row r="447" spans="1:7" ht="12.75">
      <c r="A447" s="36"/>
      <c r="B447" s="36"/>
      <c r="C447" s="36"/>
      <c r="D447" s="36"/>
      <c r="E447" s="36"/>
      <c r="F447" s="36"/>
      <c r="G447" s="36"/>
    </row>
    <row r="448" spans="1:7" ht="12.75">
      <c r="A448" s="36"/>
      <c r="B448" s="36"/>
      <c r="C448" s="36"/>
      <c r="D448" s="36"/>
      <c r="E448" s="36"/>
      <c r="F448" s="36"/>
      <c r="G448" s="36"/>
    </row>
  </sheetData>
  <mergeCells count="8">
    <mergeCell ref="A73:G73"/>
    <mergeCell ref="A72:G72"/>
    <mergeCell ref="A71:G71"/>
    <mergeCell ref="A70:G70"/>
    <mergeCell ref="B5:G7"/>
    <mergeCell ref="A17:G17"/>
    <mergeCell ref="A69:G69"/>
    <mergeCell ref="A48:G53"/>
  </mergeCells>
  <printOptions/>
  <pageMargins left="0.77" right="0.75" top="1" bottom="1" header="0.5" footer="0.5"/>
  <pageSetup fitToHeight="1" fitToWidth="1" horizontalDpi="600" verticalDpi="600" orientation="portrait" scale="6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C2384EBA-7E68-4F26-B682-8BE0D9F1ECD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Bryant, Bailey</cp:lastModifiedBy>
  <cp:lastPrinted>2020-02-14T17:53:17Z</cp:lastPrinted>
  <dcterms:created xsi:type="dcterms:W3CDTF">1999-06-02T23:29:55Z</dcterms:created>
  <dcterms:modified xsi:type="dcterms:W3CDTF">2020-02-14T17:53:21Z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