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065" tabRatio="791" activeTab="0"/>
  </bookViews>
  <sheets>
    <sheet name="1311 NW Fin Plan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'1311 NW Fin Plan'!$A$1:$G$41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 fullPrecision="0"/>
</workbook>
</file>

<file path=xl/sharedStrings.xml><?xml version="1.0" encoding="utf-8"?>
<sst xmlns="http://schemas.openxmlformats.org/spreadsheetml/2006/main" count="44" uniqueCount="44">
  <si>
    <t>Expenditures</t>
  </si>
  <si>
    <t>Revenues</t>
  </si>
  <si>
    <t>Non-CX Financial Plan</t>
  </si>
  <si>
    <t>Fund Name:  Noxious Weed Control Fund</t>
  </si>
  <si>
    <t>Fund Number:  000001311</t>
  </si>
  <si>
    <t>Prepared by:  Steve Oien</t>
  </si>
  <si>
    <t>Category</t>
  </si>
  <si>
    <r>
      <t xml:space="preserve">2007 Actual </t>
    </r>
    <r>
      <rPr>
        <b/>
        <vertAlign val="superscript"/>
        <sz val="12"/>
        <rFont val="Times New Roman"/>
        <family val="1"/>
      </rPr>
      <t>1</t>
    </r>
  </si>
  <si>
    <r>
      <t>2008 Adopted</t>
    </r>
    <r>
      <rPr>
        <b/>
        <vertAlign val="superscript"/>
        <sz val="12"/>
        <rFont val="Times New Roman"/>
        <family val="1"/>
      </rPr>
      <t>2</t>
    </r>
  </si>
  <si>
    <t xml:space="preserve">2008 Revised  </t>
  </si>
  <si>
    <t>2008 Estimated</t>
  </si>
  <si>
    <t>Estimated-Adopted Change</t>
  </si>
  <si>
    <t>Explanation of Change</t>
  </si>
  <si>
    <t xml:space="preserve">Beginning Fund Balance </t>
  </si>
  <si>
    <t>Noxious Weed Fee</t>
  </si>
  <si>
    <t>Based on rate of actual 2008 parcels &amp; acreage</t>
  </si>
  <si>
    <t>Interest Income</t>
  </si>
  <si>
    <t>Revised based on YTD</t>
  </si>
  <si>
    <t>Other Income - Grants</t>
  </si>
  <si>
    <t>Includes additional grant awards received in 2008</t>
  </si>
  <si>
    <t>Total Revenues</t>
  </si>
  <si>
    <t>Operating Expenditures</t>
  </si>
  <si>
    <t>Estimated underexpenditures</t>
  </si>
  <si>
    <t>Automated Carryover</t>
  </si>
  <si>
    <t>Carryover from 2007</t>
  </si>
  <si>
    <t>Omnibus Request</t>
  </si>
  <si>
    <t>Omnibus reques</t>
  </si>
  <si>
    <t>Total Expenditures</t>
  </si>
  <si>
    <t>Estimated Underexpenditures</t>
  </si>
  <si>
    <t>Other Fund Transactions</t>
  </si>
  <si>
    <r>
      <t>Impaired Investment GAAP Entry</t>
    </r>
    <r>
      <rPr>
        <vertAlign val="superscript"/>
        <sz val="12"/>
        <rFont val="Times New Roman"/>
        <family val="1"/>
      </rPr>
      <t>3</t>
    </r>
  </si>
  <si>
    <t>Total Other Fund Transactions</t>
  </si>
  <si>
    <t>Ending Fund Balance</t>
  </si>
  <si>
    <t>Designations and Reserves</t>
  </si>
  <si>
    <t>Rate Reserve</t>
  </si>
  <si>
    <t>Reserve for Carryforward</t>
  </si>
  <si>
    <t>Total Designations and Reserves</t>
  </si>
  <si>
    <t>Ending Undesignated Fund Balance</t>
  </si>
  <si>
    <r>
      <t>Target Fund Balance</t>
    </r>
    <r>
      <rPr>
        <b/>
        <vertAlign val="superscript"/>
        <sz val="12"/>
        <rFont val="Times New Roman"/>
        <family val="1"/>
      </rPr>
      <t>4</t>
    </r>
  </si>
  <si>
    <t>Financial Plan Notes:</t>
  </si>
  <si>
    <r>
      <t>1</t>
    </r>
    <r>
      <rPr>
        <sz val="10"/>
        <rFont val="Times New Roman"/>
        <family val="1"/>
      </rPr>
      <t xml:space="preserve">  Actuals are taken from ARMS 14th Month or 2006 CAFR.</t>
    </r>
  </si>
  <si>
    <r>
      <t>2</t>
    </r>
    <r>
      <rPr>
        <sz val="10"/>
        <rFont val="Times New Roman"/>
        <family val="1"/>
      </rPr>
      <t xml:space="preserve">  Adopted is taken form 2008 Adopted Budget Book.</t>
    </r>
  </si>
  <si>
    <r>
      <t>3</t>
    </r>
    <r>
      <rPr>
        <sz val="10"/>
        <rFont val="Times New Roman"/>
        <family val="1"/>
      </rPr>
      <t xml:space="preserve">  From KC Finance Business and Operations Division.  Reflects GAAP entry for impaired investments.  This will be adjusted when 2007 CAFR is finalized.</t>
    </r>
  </si>
  <si>
    <r>
      <t>4</t>
    </r>
    <r>
      <rPr>
        <sz val="10"/>
        <rFont val="Times New Roman"/>
        <family val="1"/>
      </rPr>
      <t xml:space="preserve">  Target fund balance is based on 10% of Noxious Weed fee revenue.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</si>
</sst>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  <numFmt numFmtId="166" formatCode="[$-409]d\-mmm\-yy;@"/>
  </numFmts>
  <fonts count="1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6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37" fontId="7" fillId="0" borderId="0" xfId="21" applyFont="1" applyFill="1" applyBorder="1" applyAlignment="1">
      <alignment horizontal="centerContinuous" wrapText="1"/>
      <protection/>
    </xf>
    <xf numFmtId="37" fontId="8" fillId="0" borderId="0" xfId="21" applyFont="1" applyFill="1" applyBorder="1" applyAlignment="1">
      <alignment horizontal="centerContinuous" wrapText="1"/>
      <protection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6" fillId="0" borderId="0" xfId="21" applyFont="1" applyBorder="1" applyAlignment="1">
      <alignment horizontal="centerContinuous" wrapText="1"/>
      <protection/>
    </xf>
    <xf numFmtId="0" fontId="6" fillId="0" borderId="0" xfId="0" applyFont="1" applyFill="1" applyBorder="1" applyAlignment="1">
      <alignment horizontal="left"/>
    </xf>
    <xf numFmtId="37" fontId="7" fillId="0" borderId="0" xfId="21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Continuous"/>
    </xf>
    <xf numFmtId="37" fontId="6" fillId="0" borderId="0" xfId="21" applyFont="1" applyFill="1" applyBorder="1" applyAlignment="1">
      <alignment horizontal="left" wrapText="1"/>
      <protection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9" fillId="0" borderId="0" xfId="21" applyFont="1" applyFill="1" applyBorder="1" applyAlignment="1">
      <alignment horizontal="left"/>
      <protection/>
    </xf>
    <xf numFmtId="166" fontId="6" fillId="0" borderId="0" xfId="21" applyNumberFormat="1" applyFont="1" applyFill="1" applyBorder="1" applyAlignment="1">
      <alignment horizontal="left" wrapText="1"/>
      <protection/>
    </xf>
    <xf numFmtId="37" fontId="10" fillId="0" borderId="1" xfId="21" applyFont="1" applyFill="1" applyBorder="1" applyAlignment="1">
      <alignment horizontal="left" wrapText="1"/>
      <protection/>
    </xf>
    <xf numFmtId="37" fontId="11" fillId="0" borderId="0" xfId="21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center"/>
    </xf>
    <xf numFmtId="37" fontId="6" fillId="0" borderId="0" xfId="21" applyFont="1" applyFill="1" applyBorder="1" applyAlignment="1">
      <alignment horizontal="centerContinuous" wrapText="1"/>
      <protection/>
    </xf>
    <xf numFmtId="37" fontId="12" fillId="0" borderId="0" xfId="21" applyFont="1" applyFill="1" applyBorder="1" applyAlignment="1">
      <alignment horizontal="centerContinuous" wrapText="1"/>
      <protection/>
    </xf>
    <xf numFmtId="37" fontId="12" fillId="0" borderId="0" xfId="21" applyFont="1" applyBorder="1" applyAlignment="1">
      <alignment horizontal="centerContinuous" wrapText="1"/>
      <protection/>
    </xf>
    <xf numFmtId="37" fontId="9" fillId="2" borderId="2" xfId="21" applyFont="1" applyFill="1" applyBorder="1" applyAlignment="1" applyProtection="1">
      <alignment horizontal="left" wrapText="1"/>
      <protection/>
    </xf>
    <xf numFmtId="37" fontId="9" fillId="2" borderId="3" xfId="21" applyFont="1" applyFill="1" applyBorder="1" applyAlignment="1">
      <alignment horizontal="center" wrapText="1"/>
      <protection/>
    </xf>
    <xf numFmtId="37" fontId="9" fillId="2" borderId="4" xfId="21" applyFont="1" applyFill="1" applyBorder="1" applyAlignment="1">
      <alignment horizontal="center" wrapText="1"/>
      <protection/>
    </xf>
    <xf numFmtId="37" fontId="9" fillId="2" borderId="0" xfId="21" applyFont="1" applyFill="1" applyAlignment="1">
      <alignment horizontal="center" wrapText="1"/>
      <protection/>
    </xf>
    <xf numFmtId="0" fontId="6" fillId="2" borderId="0" xfId="0" applyFont="1" applyFill="1" applyAlignment="1">
      <alignment/>
    </xf>
    <xf numFmtId="37" fontId="9" fillId="0" borderId="3" xfId="21" applyFont="1" applyFill="1" applyBorder="1" applyAlignment="1">
      <alignment horizontal="left"/>
      <protection/>
    </xf>
    <xf numFmtId="164" fontId="9" fillId="0" borderId="3" xfId="15" applyNumberFormat="1" applyFont="1" applyFill="1" applyBorder="1" applyAlignment="1">
      <alignment/>
    </xf>
    <xf numFmtId="164" fontId="9" fillId="0" borderId="5" xfId="15" applyNumberFormat="1" applyFont="1" applyFill="1" applyBorder="1" applyAlignment="1">
      <alignment/>
    </xf>
    <xf numFmtId="164" fontId="9" fillId="0" borderId="4" xfId="15" applyNumberFormat="1" applyFont="1" applyFill="1" applyBorder="1" applyAlignment="1">
      <alignment/>
    </xf>
    <xf numFmtId="164" fontId="9" fillId="0" borderId="6" xfId="15" applyNumberFormat="1" applyFont="1" applyBorder="1" applyAlignment="1">
      <alignment/>
    </xf>
    <xf numFmtId="164" fontId="10" fillId="0" borderId="7" xfId="15" applyNumberFormat="1" applyFont="1" applyBorder="1" applyAlignment="1">
      <alignment/>
    </xf>
    <xf numFmtId="164" fontId="9" fillId="0" borderId="0" xfId="15" applyNumberFormat="1" applyFont="1" applyBorder="1" applyAlignment="1">
      <alignment/>
    </xf>
    <xf numFmtId="164" fontId="9" fillId="0" borderId="0" xfId="15" applyNumberFormat="1" applyFont="1" applyAlignment="1">
      <alignment/>
    </xf>
    <xf numFmtId="0" fontId="9" fillId="0" borderId="0" xfId="0" applyFont="1" applyAlignment="1">
      <alignment/>
    </xf>
    <xf numFmtId="37" fontId="9" fillId="0" borderId="8" xfId="21" applyFont="1" applyFill="1" applyBorder="1" applyAlignment="1">
      <alignment horizontal="left"/>
      <protection/>
    </xf>
    <xf numFmtId="164" fontId="6" fillId="0" borderId="8" xfId="15" applyNumberFormat="1" applyFont="1" applyFill="1" applyBorder="1" applyAlignment="1">
      <alignment/>
    </xf>
    <xf numFmtId="164" fontId="6" fillId="0" borderId="9" xfId="15" applyNumberFormat="1" applyFont="1" applyFill="1" applyBorder="1" applyAlignment="1">
      <alignment/>
    </xf>
    <xf numFmtId="164" fontId="6" fillId="0" borderId="10" xfId="15" applyNumberFormat="1" applyFont="1" applyBorder="1" applyAlignment="1">
      <alignment/>
    </xf>
    <xf numFmtId="164" fontId="6" fillId="0" borderId="11" xfId="15" applyNumberFormat="1" applyFont="1" applyBorder="1" applyAlignment="1">
      <alignment/>
    </xf>
    <xf numFmtId="164" fontId="14" fillId="0" borderId="10" xfId="15" applyNumberFormat="1" applyFont="1" applyBorder="1" applyAlignment="1">
      <alignment/>
    </xf>
    <xf numFmtId="164" fontId="6" fillId="0" borderId="0" xfId="15" applyNumberFormat="1" applyFont="1" applyBorder="1" applyAlignment="1">
      <alignment/>
    </xf>
    <xf numFmtId="164" fontId="6" fillId="0" borderId="0" xfId="15" applyNumberFormat="1" applyFont="1" applyAlignment="1">
      <alignment/>
    </xf>
    <xf numFmtId="0" fontId="6" fillId="0" borderId="0" xfId="0" applyFont="1" applyAlignment="1">
      <alignment/>
    </xf>
    <xf numFmtId="37" fontId="6" fillId="0" borderId="8" xfId="21" applyFont="1" applyFill="1" applyBorder="1" applyAlignment="1">
      <alignment horizontal="left"/>
      <protection/>
    </xf>
    <xf numFmtId="164" fontId="6" fillId="0" borderId="12" xfId="15" applyNumberFormat="1" applyFont="1" applyBorder="1" applyAlignment="1">
      <alignment/>
    </xf>
    <xf numFmtId="164" fontId="14" fillId="0" borderId="8" xfId="15" applyNumberFormat="1" applyFont="1" applyBorder="1" applyAlignment="1">
      <alignment/>
    </xf>
    <xf numFmtId="164" fontId="10" fillId="0" borderId="3" xfId="15" applyNumberFormat="1" applyFont="1" applyBorder="1" applyAlignment="1">
      <alignment/>
    </xf>
    <xf numFmtId="164" fontId="6" fillId="0" borderId="8" xfId="15" applyNumberFormat="1" applyFont="1" applyBorder="1" applyAlignment="1">
      <alignment/>
    </xf>
    <xf numFmtId="164" fontId="15" fillId="0" borderId="10" xfId="15" applyNumberFormat="1" applyFont="1" applyBorder="1" applyAlignment="1">
      <alignment/>
    </xf>
    <xf numFmtId="164" fontId="14" fillId="0" borderId="8" xfId="15" applyNumberFormat="1" applyFont="1" applyBorder="1" applyAlignment="1">
      <alignment wrapText="1"/>
    </xf>
    <xf numFmtId="164" fontId="6" fillId="0" borderId="9" xfId="15" applyNumberFormat="1" applyFont="1" applyFill="1" applyBorder="1" applyAlignment="1">
      <alignment horizontal="center"/>
    </xf>
    <xf numFmtId="37" fontId="9" fillId="0" borderId="7" xfId="21" applyFont="1" applyFill="1" applyBorder="1" applyAlignment="1">
      <alignment horizontal="left"/>
      <protection/>
    </xf>
    <xf numFmtId="164" fontId="9" fillId="0" borderId="7" xfId="15" applyNumberFormat="1" applyFont="1" applyFill="1" applyBorder="1" applyAlignment="1">
      <alignment/>
    </xf>
    <xf numFmtId="164" fontId="9" fillId="0" borderId="7" xfId="15" applyNumberFormat="1" applyFont="1" applyBorder="1" applyAlignment="1">
      <alignment/>
    </xf>
    <xf numFmtId="164" fontId="14" fillId="0" borderId="7" xfId="15" applyNumberFormat="1" applyFont="1" applyBorder="1" applyAlignment="1">
      <alignment/>
    </xf>
    <xf numFmtId="37" fontId="9" fillId="0" borderId="3" xfId="21" applyFont="1" applyFill="1" applyBorder="1" applyAlignment="1">
      <alignment horizontal="left"/>
      <protection/>
    </xf>
    <xf numFmtId="164" fontId="14" fillId="3" borderId="3" xfId="15" applyNumberFormat="1" applyFont="1" applyFill="1" applyBorder="1" applyAlignment="1" quotePrefix="1">
      <alignment/>
    </xf>
    <xf numFmtId="164" fontId="6" fillId="0" borderId="5" xfId="15" applyNumberFormat="1" applyFont="1" applyFill="1" applyBorder="1" applyAlignment="1">
      <alignment/>
    </xf>
    <xf numFmtId="164" fontId="6" fillId="3" borderId="5" xfId="15" applyNumberFormat="1" applyFont="1" applyFill="1" applyBorder="1" applyAlignment="1">
      <alignment/>
    </xf>
    <xf numFmtId="164" fontId="6" fillId="0" borderId="2" xfId="15" applyNumberFormat="1" applyFont="1" applyBorder="1" applyAlignment="1">
      <alignment/>
    </xf>
    <xf numFmtId="164" fontId="14" fillId="0" borderId="3" xfId="15" applyNumberFormat="1" applyFont="1" applyBorder="1" applyAlignment="1">
      <alignment/>
    </xf>
    <xf numFmtId="37" fontId="9" fillId="0" borderId="8" xfId="21" applyFont="1" applyFill="1" applyBorder="1" applyAlignment="1">
      <alignment horizontal="left"/>
      <protection/>
    </xf>
    <xf numFmtId="164" fontId="14" fillId="0" borderId="8" xfId="15" applyNumberFormat="1" applyFont="1" applyFill="1" applyBorder="1" applyAlignment="1" quotePrefix="1">
      <alignment/>
    </xf>
    <xf numFmtId="164" fontId="15" fillId="0" borderId="9" xfId="15" applyNumberFormat="1" applyFont="1" applyBorder="1" applyAlignment="1">
      <alignment/>
    </xf>
    <xf numFmtId="164" fontId="6" fillId="0" borderId="8" xfId="15" applyNumberFormat="1" applyFont="1" applyFill="1" applyBorder="1" applyAlignment="1" quotePrefix="1">
      <alignment/>
    </xf>
    <xf numFmtId="164" fontId="15" fillId="0" borderId="8" xfId="15" applyNumberFormat="1" applyFont="1" applyFill="1" applyBorder="1" applyAlignment="1" quotePrefix="1">
      <alignment/>
    </xf>
    <xf numFmtId="164" fontId="6" fillId="0" borderId="3" xfId="15" applyNumberFormat="1" applyFont="1" applyFill="1" applyBorder="1" applyAlignment="1" quotePrefix="1">
      <alignment/>
    </xf>
    <xf numFmtId="164" fontId="6" fillId="0" borderId="5" xfId="15" applyNumberFormat="1" applyFont="1" applyFill="1" applyBorder="1" applyAlignment="1" quotePrefix="1">
      <alignment/>
    </xf>
    <xf numFmtId="164" fontId="15" fillId="0" borderId="3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164" fontId="6" fillId="0" borderId="0" xfId="15" applyNumberFormat="1" applyFont="1" applyFill="1" applyBorder="1" applyAlignment="1">
      <alignment/>
    </xf>
    <xf numFmtId="164" fontId="6" fillId="0" borderId="10" xfId="15" applyNumberFormat="1" applyFont="1" applyFill="1" applyBorder="1" applyAlignment="1">
      <alignment/>
    </xf>
    <xf numFmtId="164" fontId="15" fillId="0" borderId="8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164" fontId="6" fillId="0" borderId="8" xfId="15" applyNumberFormat="1" applyFont="1" applyFill="1" applyBorder="1" applyAlignment="1">
      <alignment/>
    </xf>
    <xf numFmtId="164" fontId="9" fillId="0" borderId="8" xfId="15" applyNumberFormat="1" applyFont="1" applyFill="1" applyBorder="1" applyAlignment="1">
      <alignment/>
    </xf>
    <xf numFmtId="164" fontId="9" fillId="0" borderId="9" xfId="15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9" fillId="0" borderId="7" xfId="15" applyNumberFormat="1" applyFont="1" applyFill="1" applyBorder="1" applyAlignment="1">
      <alignment/>
    </xf>
    <xf numFmtId="164" fontId="10" fillId="0" borderId="8" xfId="15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15" fillId="0" borderId="8" xfId="15" applyNumberFormat="1" applyFont="1" applyBorder="1" applyAlignment="1">
      <alignment/>
    </xf>
    <xf numFmtId="37" fontId="9" fillId="0" borderId="3" xfId="21" applyFont="1" applyFill="1" applyBorder="1" applyAlignment="1" quotePrefix="1">
      <alignment horizontal="left"/>
      <protection/>
    </xf>
    <xf numFmtId="164" fontId="6" fillId="0" borderId="3" xfId="15" applyNumberFormat="1" applyFont="1" applyFill="1" applyBorder="1" applyAlignment="1">
      <alignment/>
    </xf>
    <xf numFmtId="164" fontId="6" fillId="0" borderId="2" xfId="15" applyNumberFormat="1" applyFont="1" applyBorder="1" applyAlignment="1">
      <alignment horizontal="right"/>
    </xf>
    <xf numFmtId="164" fontId="15" fillId="0" borderId="7" xfId="15" applyNumberFormat="1" applyFont="1" applyBorder="1" applyAlignment="1">
      <alignment horizontal="right"/>
    </xf>
    <xf numFmtId="164" fontId="6" fillId="0" borderId="0" xfId="15" applyNumberFormat="1" applyFont="1" applyAlignment="1">
      <alignment horizontal="right"/>
    </xf>
    <xf numFmtId="37" fontId="10" fillId="0" borderId="0" xfId="21" applyFont="1" applyAlignment="1">
      <alignment horizontal="left"/>
      <protection/>
    </xf>
    <xf numFmtId="37" fontId="15" fillId="0" borderId="0" xfId="21" applyFont="1" applyBorder="1">
      <alignment/>
      <protection/>
    </xf>
    <xf numFmtId="37" fontId="10" fillId="0" borderId="0" xfId="21" applyFont="1" applyBorder="1">
      <alignment/>
      <protection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Border="1" applyAlignment="1">
      <alignment/>
    </xf>
    <xf numFmtId="37" fontId="10" fillId="0" borderId="0" xfId="21" applyFont="1" applyBorder="1" applyAlignment="1" quotePrefix="1">
      <alignment/>
      <protection/>
    </xf>
    <xf numFmtId="37" fontId="15" fillId="0" borderId="0" xfId="21" applyFont="1" applyBorder="1" applyAlignment="1">
      <alignment/>
      <protection/>
    </xf>
    <xf numFmtId="0" fontId="15" fillId="0" borderId="0" xfId="0" applyFont="1" applyAlignment="1">
      <alignment/>
    </xf>
    <xf numFmtId="37" fontId="17" fillId="0" borderId="0" xfId="21" applyFont="1" applyBorder="1" applyAlignment="1">
      <alignment/>
      <protection/>
    </xf>
    <xf numFmtId="0" fontId="10" fillId="0" borderId="0" xfId="0" applyFont="1" applyBorder="1" applyAlignment="1" quotePrefix="1">
      <alignment/>
    </xf>
    <xf numFmtId="37" fontId="10" fillId="0" borderId="0" xfId="21" applyFont="1" applyBorder="1" applyAlignment="1">
      <alignment/>
      <protection/>
    </xf>
    <xf numFmtId="0" fontId="6" fillId="0" borderId="0" xfId="0" applyFont="1" applyBorder="1" applyAlignment="1">
      <alignment/>
    </xf>
    <xf numFmtId="37" fontId="9" fillId="0" borderId="0" xfId="21" applyFont="1" applyBorder="1" applyAlignment="1">
      <alignment/>
      <protection/>
    </xf>
    <xf numFmtId="37" fontId="6" fillId="0" borderId="0" xfId="21" applyFont="1" applyBorder="1" applyAlignment="1">
      <alignment/>
      <protection/>
    </xf>
    <xf numFmtId="0" fontId="6" fillId="0" borderId="0" xfId="0" applyFont="1" applyAlignment="1">
      <alignment/>
    </xf>
    <xf numFmtId="0" fontId="15" fillId="0" borderId="0" xfId="0" applyFont="1" applyAlignment="1" quotePrefix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37" fontId="8" fillId="0" borderId="0" xfId="21" applyFont="1" applyFill="1" applyBorder="1" applyAlignment="1">
      <alignment horizontal="center" wrapText="1"/>
      <protection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tabSelected="1" zoomScale="75" zoomScaleNormal="75" workbookViewId="0" topLeftCell="A1">
      <selection activeCell="A2" sqref="A2:G2"/>
    </sheetView>
  </sheetViews>
  <sheetFormatPr defaultColWidth="9.140625" defaultRowHeight="12.75"/>
  <cols>
    <col min="1" max="1" width="43.7109375" style="116" customWidth="1"/>
    <col min="2" max="2" width="14.7109375" style="1" customWidth="1"/>
    <col min="3" max="3" width="15.421875" style="5" customWidth="1"/>
    <col min="4" max="4" width="16.28125" style="1" customWidth="1"/>
    <col min="5" max="5" width="19.7109375" style="1" customWidth="1"/>
    <col min="6" max="6" width="20.7109375" style="1" customWidth="1"/>
    <col min="7" max="7" width="49.28125" style="4" customWidth="1"/>
    <col min="8" max="8" width="8.8515625" style="4" customWidth="1"/>
  </cols>
  <sheetData>
    <row r="1" spans="1:20" ht="20.25">
      <c r="A1" s="6"/>
      <c r="B1" s="7"/>
      <c r="C1" s="7"/>
      <c r="D1" s="7"/>
      <c r="E1" s="7"/>
      <c r="F1" s="7"/>
      <c r="G1" s="7"/>
      <c r="H1" s="1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</row>
    <row r="2" spans="1:8" s="4" customFormat="1" ht="19.5" customHeight="1">
      <c r="A2" s="122" t="s">
        <v>2</v>
      </c>
      <c r="B2" s="122"/>
      <c r="C2" s="122"/>
      <c r="D2" s="122"/>
      <c r="E2" s="122"/>
      <c r="F2" s="122"/>
      <c r="G2" s="122"/>
      <c r="H2" s="10"/>
    </row>
    <row r="3" spans="1:8" s="4" customFormat="1" ht="19.5" customHeight="1">
      <c r="A3" s="11" t="s">
        <v>3</v>
      </c>
      <c r="B3" s="12"/>
      <c r="C3" s="12"/>
      <c r="D3" s="12"/>
      <c r="E3" s="12"/>
      <c r="F3" s="12"/>
      <c r="G3" s="12"/>
      <c r="H3" s="10"/>
    </row>
    <row r="4" spans="1:20" s="18" customFormat="1" ht="15.75">
      <c r="A4" s="11" t="s">
        <v>4</v>
      </c>
      <c r="B4" s="13"/>
      <c r="C4" s="13"/>
      <c r="D4" s="13"/>
      <c r="E4" s="121"/>
      <c r="F4" s="14"/>
      <c r="H4" s="15"/>
      <c r="I4" s="16"/>
      <c r="J4" s="16"/>
      <c r="K4" s="16"/>
      <c r="L4" s="17"/>
      <c r="M4" s="17"/>
      <c r="N4" s="17"/>
      <c r="O4" s="17"/>
      <c r="P4" s="17"/>
      <c r="Q4" s="17"/>
      <c r="R4" s="17"/>
      <c r="S4" s="17"/>
      <c r="T4" s="17"/>
    </row>
    <row r="5" spans="1:20" s="18" customFormat="1" ht="15.75">
      <c r="A5" s="11" t="s">
        <v>5</v>
      </c>
      <c r="B5" s="13"/>
      <c r="C5" s="13"/>
      <c r="D5" s="13"/>
      <c r="E5" s="13"/>
      <c r="F5" s="19"/>
      <c r="G5" s="20">
        <v>39665</v>
      </c>
      <c r="H5" s="15"/>
      <c r="I5" s="16"/>
      <c r="J5" s="16"/>
      <c r="K5" s="16"/>
      <c r="L5" s="17"/>
      <c r="M5" s="17"/>
      <c r="N5" s="17"/>
      <c r="O5" s="17"/>
      <c r="P5" s="17"/>
      <c r="Q5" s="17"/>
      <c r="R5" s="17"/>
      <c r="S5" s="17"/>
      <c r="T5" s="17"/>
    </row>
    <row r="6" spans="1:8" ht="9" customHeight="1">
      <c r="A6" s="21"/>
      <c r="B6" s="22"/>
      <c r="C6" s="2"/>
      <c r="D6" s="23"/>
      <c r="E6" s="24"/>
      <c r="F6" s="25"/>
      <c r="G6" s="3"/>
      <c r="H6" s="26"/>
    </row>
    <row r="7" spans="1:8" s="31" customFormat="1" ht="33" customHeight="1">
      <c r="A7" s="27" t="s">
        <v>6</v>
      </c>
      <c r="B7" s="28" t="s">
        <v>7</v>
      </c>
      <c r="C7" s="28" t="s">
        <v>8</v>
      </c>
      <c r="D7" s="28" t="s">
        <v>9</v>
      </c>
      <c r="E7" s="28" t="s">
        <v>10</v>
      </c>
      <c r="F7" s="29" t="s">
        <v>11</v>
      </c>
      <c r="G7" s="28" t="s">
        <v>12</v>
      </c>
      <c r="H7" s="30"/>
    </row>
    <row r="8" spans="1:9" s="40" customFormat="1" ht="15.75">
      <c r="A8" s="32" t="s">
        <v>13</v>
      </c>
      <c r="B8" s="33">
        <v>253130</v>
      </c>
      <c r="C8" s="34">
        <v>386101</v>
      </c>
      <c r="D8" s="34">
        <f>B29</f>
        <v>368799.91000000015</v>
      </c>
      <c r="E8" s="35">
        <f>B29</f>
        <v>368799.91000000015</v>
      </c>
      <c r="F8" s="36"/>
      <c r="G8" s="37"/>
      <c r="H8" s="38"/>
      <c r="I8" s="39"/>
    </row>
    <row r="9" spans="1:9" s="49" customFormat="1" ht="15.75">
      <c r="A9" s="41" t="s">
        <v>1</v>
      </c>
      <c r="B9" s="42"/>
      <c r="C9" s="43"/>
      <c r="D9" s="43"/>
      <c r="E9" s="44"/>
      <c r="F9" s="45"/>
      <c r="G9" s="46"/>
      <c r="H9" s="47"/>
      <c r="I9" s="48"/>
    </row>
    <row r="10" spans="1:9" s="49" customFormat="1" ht="15.75">
      <c r="A10" s="50" t="s">
        <v>14</v>
      </c>
      <c r="B10" s="42">
        <v>1259230.96</v>
      </c>
      <c r="C10" s="43">
        <v>1450882</v>
      </c>
      <c r="D10" s="43">
        <v>1450882</v>
      </c>
      <c r="E10" s="43">
        <v>1470120</v>
      </c>
      <c r="F10" s="51">
        <f>+E10-C10</f>
        <v>19238</v>
      </c>
      <c r="G10" s="52" t="s">
        <v>15</v>
      </c>
      <c r="H10" s="47"/>
      <c r="I10" s="48"/>
    </row>
    <row r="11" spans="1:9" s="49" customFormat="1" ht="15.75">
      <c r="A11" s="50" t="s">
        <v>16</v>
      </c>
      <c r="B11" s="42">
        <v>15803.09</v>
      </c>
      <c r="C11" s="43">
        <v>19000</v>
      </c>
      <c r="D11" s="43">
        <v>19000</v>
      </c>
      <c r="E11" s="43">
        <v>8700</v>
      </c>
      <c r="F11" s="51">
        <f>+E11-C11</f>
        <v>-10300</v>
      </c>
      <c r="G11" s="52" t="s">
        <v>17</v>
      </c>
      <c r="H11" s="47"/>
      <c r="I11" s="48"/>
    </row>
    <row r="12" spans="1:9" s="49" customFormat="1" ht="15.75">
      <c r="A12" s="50" t="s">
        <v>18</v>
      </c>
      <c r="B12" s="42">
        <v>101164.38</v>
      </c>
      <c r="C12" s="43">
        <v>24380</v>
      </c>
      <c r="D12" s="43">
        <v>24380</v>
      </c>
      <c r="E12" s="43">
        <f>D12+105000</f>
        <v>129380</v>
      </c>
      <c r="F12" s="51">
        <f>+E12-C12</f>
        <v>105000</v>
      </c>
      <c r="G12" s="52" t="s">
        <v>19</v>
      </c>
      <c r="H12" s="47"/>
      <c r="I12" s="48"/>
    </row>
    <row r="13" spans="1:9" s="49" customFormat="1" ht="15.75">
      <c r="A13" s="50"/>
      <c r="B13" s="42"/>
      <c r="C13" s="43"/>
      <c r="D13" s="43"/>
      <c r="E13" s="43"/>
      <c r="F13" s="51"/>
      <c r="G13" s="52"/>
      <c r="H13" s="47"/>
      <c r="I13" s="48"/>
    </row>
    <row r="14" spans="1:9" s="49" customFormat="1" ht="15.75">
      <c r="A14" s="50"/>
      <c r="B14" s="42"/>
      <c r="C14" s="43"/>
      <c r="D14" s="43"/>
      <c r="E14" s="43"/>
      <c r="F14" s="51">
        <f>+E14-C14</f>
        <v>0</v>
      </c>
      <c r="G14" s="52"/>
      <c r="H14" s="47"/>
      <c r="I14" s="48"/>
    </row>
    <row r="15" spans="1:9" s="49" customFormat="1" ht="15.75">
      <c r="A15" s="50"/>
      <c r="B15" s="42"/>
      <c r="C15" s="43"/>
      <c r="D15" s="43"/>
      <c r="E15" s="43"/>
      <c r="F15" s="51">
        <f>+E15-C15</f>
        <v>0</v>
      </c>
      <c r="G15" s="52"/>
      <c r="H15" s="47"/>
      <c r="I15" s="48"/>
    </row>
    <row r="16" spans="1:9" s="49" customFormat="1" ht="15.75">
      <c r="A16" s="50"/>
      <c r="B16" s="42"/>
      <c r="C16" s="43"/>
      <c r="D16" s="43"/>
      <c r="E16" s="43"/>
      <c r="F16" s="51">
        <f>+E16-C16</f>
        <v>0</v>
      </c>
      <c r="G16" s="52"/>
      <c r="H16" s="47"/>
      <c r="I16" s="48"/>
    </row>
    <row r="17" spans="1:9" s="40" customFormat="1" ht="15.75">
      <c r="A17" s="32" t="s">
        <v>20</v>
      </c>
      <c r="B17" s="33">
        <f>SUM(B9:B16)</f>
        <v>1376198.4300000002</v>
      </c>
      <c r="C17" s="33">
        <f>SUM(C10:C16)</f>
        <v>1494262</v>
      </c>
      <c r="D17" s="33">
        <f>SUM(D10:D16)</f>
        <v>1494262</v>
      </c>
      <c r="E17" s="33">
        <f>SUM(E10:E16)</f>
        <v>1608200</v>
      </c>
      <c r="F17" s="33">
        <f>SUM(F10:F16)</f>
        <v>113938</v>
      </c>
      <c r="G17" s="53"/>
      <c r="H17" s="38"/>
      <c r="I17" s="39"/>
    </row>
    <row r="18" spans="1:9" s="49" customFormat="1" ht="15.75">
      <c r="A18" s="41" t="s">
        <v>0</v>
      </c>
      <c r="B18" s="42"/>
      <c r="C18" s="43"/>
      <c r="D18" s="43"/>
      <c r="E18" s="54"/>
      <c r="F18" s="51"/>
      <c r="G18" s="55"/>
      <c r="H18" s="47"/>
      <c r="I18" s="48"/>
    </row>
    <row r="19" spans="1:9" s="49" customFormat="1" ht="15.75">
      <c r="A19" s="50" t="s">
        <v>21</v>
      </c>
      <c r="B19" s="42">
        <v>-1253428.52</v>
      </c>
      <c r="C19" s="43">
        <v>-1572316</v>
      </c>
      <c r="D19" s="43">
        <v>-1572316</v>
      </c>
      <c r="E19" s="43">
        <f>-1446010-70000</f>
        <v>-1516010</v>
      </c>
      <c r="F19" s="51">
        <f>+E19-C19</f>
        <v>56306</v>
      </c>
      <c r="G19" s="56" t="s">
        <v>22</v>
      </c>
      <c r="H19" s="47"/>
      <c r="I19" s="48"/>
    </row>
    <row r="20" spans="1:9" s="49" customFormat="1" ht="15.75">
      <c r="A20" s="50" t="s">
        <v>23</v>
      </c>
      <c r="B20" s="42"/>
      <c r="C20" s="43"/>
      <c r="D20" s="43"/>
      <c r="E20" s="43">
        <v>-38488</v>
      </c>
      <c r="F20" s="51">
        <f>+E20-C20</f>
        <v>-38488</v>
      </c>
      <c r="G20" s="56" t="s">
        <v>24</v>
      </c>
      <c r="H20" s="47"/>
      <c r="I20" s="48"/>
    </row>
    <row r="21" spans="1:9" s="49" customFormat="1" ht="15.75">
      <c r="A21" s="50" t="s">
        <v>25</v>
      </c>
      <c r="B21" s="42"/>
      <c r="C21" s="43"/>
      <c r="D21" s="43"/>
      <c r="E21" s="43">
        <v>-105000</v>
      </c>
      <c r="F21" s="51">
        <f>+E21-C21</f>
        <v>-105000</v>
      </c>
      <c r="G21" s="56" t="s">
        <v>26</v>
      </c>
      <c r="H21" s="47"/>
      <c r="I21" s="48"/>
    </row>
    <row r="22" spans="1:9" s="49" customFormat="1" ht="15.75">
      <c r="A22" s="50"/>
      <c r="B22" s="42"/>
      <c r="C22" s="57"/>
      <c r="D22" s="43"/>
      <c r="E22" s="43"/>
      <c r="F22" s="51">
        <f>+E22-C22</f>
        <v>0</v>
      </c>
      <c r="G22" s="52"/>
      <c r="H22" s="47"/>
      <c r="I22" s="48"/>
    </row>
    <row r="23" spans="1:9" s="40" customFormat="1" ht="15.75">
      <c r="A23" s="58" t="s">
        <v>27</v>
      </c>
      <c r="B23" s="59">
        <f>SUM(B19:B22)</f>
        <v>-1253428.52</v>
      </c>
      <c r="C23" s="59">
        <f>SUM(C19:C22)</f>
        <v>-1572316</v>
      </c>
      <c r="D23" s="59">
        <f>SUM(D19:D22)</f>
        <v>-1572316</v>
      </c>
      <c r="E23" s="59">
        <f>SUM(E19:E22)</f>
        <v>-1659498</v>
      </c>
      <c r="F23" s="60">
        <f>+E23-C23</f>
        <v>-87182</v>
      </c>
      <c r="G23" s="61"/>
      <c r="H23" s="38"/>
      <c r="I23" s="39"/>
    </row>
    <row r="24" spans="1:9" s="49" customFormat="1" ht="15.75">
      <c r="A24" s="62" t="s">
        <v>28</v>
      </c>
      <c r="B24" s="63"/>
      <c r="C24" s="64">
        <v>72172</v>
      </c>
      <c r="D24" s="64">
        <v>72172</v>
      </c>
      <c r="E24" s="65"/>
      <c r="F24" s="66"/>
      <c r="G24" s="67"/>
      <c r="H24" s="47"/>
      <c r="I24" s="48"/>
    </row>
    <row r="25" spans="1:9" s="49" customFormat="1" ht="15.75">
      <c r="A25" s="68" t="s">
        <v>29</v>
      </c>
      <c r="B25" s="69"/>
      <c r="C25" s="42"/>
      <c r="D25" s="42"/>
      <c r="E25" s="42"/>
      <c r="F25" s="54"/>
      <c r="G25" s="70"/>
      <c r="H25" s="47"/>
      <c r="I25" s="48"/>
    </row>
    <row r="26" spans="1:9" s="49" customFormat="1" ht="18.75">
      <c r="A26" s="50" t="s">
        <v>30</v>
      </c>
      <c r="B26" s="71">
        <v>-7100</v>
      </c>
      <c r="C26" s="42"/>
      <c r="D26" s="42"/>
      <c r="E26" s="42"/>
      <c r="F26" s="54"/>
      <c r="G26" s="70"/>
      <c r="H26" s="47"/>
      <c r="I26" s="48"/>
    </row>
    <row r="27" spans="1:9" s="49" customFormat="1" ht="15.75">
      <c r="A27" s="68"/>
      <c r="B27" s="69"/>
      <c r="C27" s="42"/>
      <c r="D27" s="42"/>
      <c r="E27" s="42"/>
      <c r="F27" s="54"/>
      <c r="G27" s="70"/>
      <c r="H27" s="47"/>
      <c r="I27" s="48"/>
    </row>
    <row r="28" spans="1:9" s="49" customFormat="1" ht="15.75">
      <c r="A28" s="41" t="s">
        <v>31</v>
      </c>
      <c r="B28" s="71">
        <f>SUM(B26:B27)</f>
        <v>-7100</v>
      </c>
      <c r="C28" s="72">
        <f>SUM(C26:C27)</f>
        <v>0</v>
      </c>
      <c r="D28" s="72">
        <f>SUM(D26:D27)</f>
        <v>0</v>
      </c>
      <c r="E28" s="72">
        <f>SUM(E26:E27)</f>
        <v>0</v>
      </c>
      <c r="F28" s="54"/>
      <c r="G28" s="70"/>
      <c r="H28" s="47"/>
      <c r="I28" s="48"/>
    </row>
    <row r="29" spans="1:102" s="77" customFormat="1" ht="15.75">
      <c r="A29" s="32" t="s">
        <v>32</v>
      </c>
      <c r="B29" s="73">
        <f>+B8+B17+B23+B28</f>
        <v>368799.91000000015</v>
      </c>
      <c r="C29" s="74">
        <f>+C8+C17+C23+C24</f>
        <v>380219</v>
      </c>
      <c r="D29" s="74">
        <f>+D8+D17+D23+D24</f>
        <v>362917.91000000015</v>
      </c>
      <c r="E29" s="74">
        <f>+E8+E17+E23+E24</f>
        <v>317501.91000000015</v>
      </c>
      <c r="F29" s="66"/>
      <c r="G29" s="75"/>
      <c r="H29" s="47"/>
      <c r="I29" s="47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</row>
    <row r="30" spans="1:9" s="49" customFormat="1" ht="15.75">
      <c r="A30" s="68" t="s">
        <v>33</v>
      </c>
      <c r="B30" s="42"/>
      <c r="C30" s="43"/>
      <c r="D30" s="43"/>
      <c r="E30" s="78"/>
      <c r="F30" s="79"/>
      <c r="G30" s="80"/>
      <c r="H30" s="81"/>
      <c r="I30" s="48"/>
    </row>
    <row r="31" spans="1:9" s="49" customFormat="1" ht="15.75">
      <c r="A31" s="50" t="s">
        <v>34</v>
      </c>
      <c r="B31" s="42"/>
      <c r="C31" s="43">
        <v>-234000</v>
      </c>
      <c r="D31" s="43">
        <v>-234000</v>
      </c>
      <c r="E31" s="78">
        <f>147012-317502</f>
        <v>-170490</v>
      </c>
      <c r="F31" s="82"/>
      <c r="G31" s="80"/>
      <c r="H31" s="81"/>
      <c r="I31" s="48"/>
    </row>
    <row r="32" spans="1:9" s="49" customFormat="1" ht="15.75">
      <c r="A32" s="50" t="s">
        <v>35</v>
      </c>
      <c r="B32" s="42">
        <v>-38488</v>
      </c>
      <c r="C32" s="43"/>
      <c r="D32" s="43"/>
      <c r="E32" s="78"/>
      <c r="F32" s="82"/>
      <c r="G32" s="80"/>
      <c r="H32" s="81"/>
      <c r="I32" s="48"/>
    </row>
    <row r="33" spans="1:9" s="40" customFormat="1" ht="15.75">
      <c r="A33" s="68" t="s">
        <v>36</v>
      </c>
      <c r="B33" s="83">
        <f>SUM(B30:B32)</f>
        <v>-38488</v>
      </c>
      <c r="C33" s="84">
        <f>SUM(C30:C32)</f>
        <v>-234000</v>
      </c>
      <c r="D33" s="84">
        <f>SUM(D30:D32)</f>
        <v>-234000</v>
      </c>
      <c r="E33" s="85">
        <f>SUM(E30:E32)</f>
        <v>-170490</v>
      </c>
      <c r="F33" s="86"/>
      <c r="G33" s="87"/>
      <c r="H33" s="88"/>
      <c r="I33" s="39"/>
    </row>
    <row r="34" spans="1:9" s="40" customFormat="1" ht="15.75">
      <c r="A34" s="32" t="s">
        <v>37</v>
      </c>
      <c r="B34" s="33">
        <f>+B29+B33</f>
        <v>330311.91000000015</v>
      </c>
      <c r="C34" s="34">
        <f>+C29+C33</f>
        <v>146219</v>
      </c>
      <c r="D34" s="34">
        <f>+D29+D33</f>
        <v>128917.91000000015</v>
      </c>
      <c r="E34" s="34">
        <f>+E29+E33</f>
        <v>147011.91000000015</v>
      </c>
      <c r="F34" s="36"/>
      <c r="G34" s="89"/>
      <c r="H34" s="38"/>
      <c r="I34" s="39"/>
    </row>
    <row r="35" spans="1:9" s="49" customFormat="1" ht="18.75">
      <c r="A35" s="90" t="s">
        <v>38</v>
      </c>
      <c r="B35" s="91">
        <f>B17*0.1</f>
        <v>137619.84300000002</v>
      </c>
      <c r="C35" s="91">
        <v>145088</v>
      </c>
      <c r="D35" s="64">
        <v>145088</v>
      </c>
      <c r="E35" s="64">
        <f>E10*0.1</f>
        <v>147012</v>
      </c>
      <c r="F35" s="92"/>
      <c r="G35" s="93"/>
      <c r="H35" s="94"/>
      <c r="I35" s="48"/>
    </row>
    <row r="36" spans="1:8" s="98" customFormat="1" ht="13.5" customHeight="1">
      <c r="A36" s="95" t="s">
        <v>39</v>
      </c>
      <c r="B36" s="96"/>
      <c r="C36" s="97"/>
      <c r="D36" s="96"/>
      <c r="E36" s="96"/>
      <c r="G36" s="96"/>
      <c r="H36" s="96"/>
    </row>
    <row r="37" spans="1:8" s="103" customFormat="1" ht="15" customHeight="1">
      <c r="A37" s="99" t="s">
        <v>40</v>
      </c>
      <c r="B37" s="100"/>
      <c r="C37" s="101"/>
      <c r="D37" s="100"/>
      <c r="E37" s="102"/>
      <c r="F37" s="102"/>
      <c r="G37" s="100"/>
      <c r="H37" s="100"/>
    </row>
    <row r="38" spans="1:8" s="103" customFormat="1" ht="15" customHeight="1">
      <c r="A38" s="104" t="s">
        <v>41</v>
      </c>
      <c r="B38" s="100"/>
      <c r="C38" s="105"/>
      <c r="D38" s="100"/>
      <c r="E38" s="102"/>
      <c r="F38" s="102"/>
      <c r="G38" s="100"/>
      <c r="H38" s="100"/>
    </row>
    <row r="39" spans="1:8" s="103" customFormat="1" ht="15" customHeight="1">
      <c r="A39" s="99" t="s">
        <v>42</v>
      </c>
      <c r="B39" s="102"/>
      <c r="C39" s="106"/>
      <c r="D39" s="102"/>
      <c r="E39" s="102"/>
      <c r="F39" s="102"/>
      <c r="G39" s="100"/>
      <c r="H39" s="100"/>
    </row>
    <row r="40" spans="1:8" s="110" customFormat="1" ht="15" customHeight="1">
      <c r="A40" s="99" t="s">
        <v>43</v>
      </c>
      <c r="B40" s="107"/>
      <c r="C40" s="108"/>
      <c r="D40" s="107"/>
      <c r="E40" s="109"/>
      <c r="F40" s="109"/>
      <c r="G40" s="102"/>
      <c r="H40" s="109"/>
    </row>
    <row r="41" spans="1:8" s="49" customFormat="1" ht="15.75">
      <c r="A41" s="111"/>
      <c r="B41" s="112"/>
      <c r="C41" s="113"/>
      <c r="D41" s="112"/>
      <c r="E41" s="112"/>
      <c r="F41" s="112"/>
      <c r="G41" s="114"/>
      <c r="H41" s="76"/>
    </row>
    <row r="42" spans="1:8" s="49" customFormat="1" ht="15.75">
      <c r="A42" s="115"/>
      <c r="B42" s="112"/>
      <c r="C42" s="113"/>
      <c r="D42" s="112"/>
      <c r="E42" s="112"/>
      <c r="F42" s="112"/>
      <c r="G42" s="114"/>
      <c r="H42" s="76"/>
    </row>
    <row r="43" spans="1:8" s="49" customFormat="1" ht="15.75">
      <c r="A43" s="115"/>
      <c r="B43" s="112"/>
      <c r="C43" s="113"/>
      <c r="D43" s="112"/>
      <c r="E43" s="112"/>
      <c r="F43" s="112"/>
      <c r="G43" s="114"/>
      <c r="H43" s="76"/>
    </row>
    <row r="44" spans="1:8" s="49" customFormat="1" ht="15.75">
      <c r="A44" s="115"/>
      <c r="B44" s="112"/>
      <c r="C44" s="113"/>
      <c r="D44" s="112"/>
      <c r="E44" s="112"/>
      <c r="F44" s="112"/>
      <c r="G44" s="114"/>
      <c r="H44" s="76"/>
    </row>
    <row r="45" spans="1:8" s="49" customFormat="1" ht="15.75">
      <c r="A45" s="115"/>
      <c r="B45" s="112"/>
      <c r="C45" s="113"/>
      <c r="D45" s="112"/>
      <c r="E45" s="112"/>
      <c r="F45" s="112"/>
      <c r="G45" s="114"/>
      <c r="H45" s="76"/>
    </row>
    <row r="46" spans="1:8" s="49" customFormat="1" ht="15.75">
      <c r="A46" s="115"/>
      <c r="B46" s="112"/>
      <c r="C46" s="113"/>
      <c r="D46" s="112"/>
      <c r="E46" s="112"/>
      <c r="F46" s="112"/>
      <c r="G46" s="114"/>
      <c r="H46" s="76"/>
    </row>
    <row r="47" spans="2:8" ht="15">
      <c r="B47" s="117"/>
      <c r="C47" s="118"/>
      <c r="D47" s="117"/>
      <c r="E47" s="117"/>
      <c r="F47" s="117"/>
      <c r="G47" s="119"/>
      <c r="H47" s="120"/>
    </row>
    <row r="48" spans="2:8" ht="15">
      <c r="B48" s="117"/>
      <c r="C48" s="118"/>
      <c r="D48" s="117"/>
      <c r="E48" s="117"/>
      <c r="F48" s="117"/>
      <c r="G48" s="119"/>
      <c r="H48" s="120"/>
    </row>
    <row r="49" spans="2:8" ht="15">
      <c r="B49" s="117"/>
      <c r="C49" s="118"/>
      <c r="D49" s="117"/>
      <c r="E49" s="117"/>
      <c r="F49" s="117"/>
      <c r="G49" s="119"/>
      <c r="H49" s="120"/>
    </row>
    <row r="50" spans="2:8" ht="15">
      <c r="B50" s="117"/>
      <c r="C50" s="118"/>
      <c r="D50" s="117"/>
      <c r="E50" s="117"/>
      <c r="F50" s="117"/>
      <c r="G50" s="119"/>
      <c r="H50" s="120"/>
    </row>
    <row r="51" ht="12.75">
      <c r="G51" s="119"/>
    </row>
    <row r="52" ht="12.75">
      <c r="G52" s="119"/>
    </row>
    <row r="53" ht="12.75">
      <c r="G53" s="119"/>
    </row>
    <row r="54" ht="12.75">
      <c r="G54" s="119"/>
    </row>
    <row r="55" ht="12.75">
      <c r="G55" s="119"/>
    </row>
    <row r="56" ht="12.75">
      <c r="G56" s="119"/>
    </row>
    <row r="57" ht="12.75">
      <c r="G57" s="119"/>
    </row>
    <row r="58" ht="12.75">
      <c r="G58" s="119"/>
    </row>
    <row r="59" ht="12.75">
      <c r="G59" s="119"/>
    </row>
    <row r="60" ht="12.75">
      <c r="G60" s="119"/>
    </row>
    <row r="61" ht="12.75">
      <c r="G61" s="119"/>
    </row>
    <row r="62" ht="12.75">
      <c r="G62" s="119"/>
    </row>
    <row r="63" ht="12.75">
      <c r="G63" s="119"/>
    </row>
    <row r="64" ht="12.75">
      <c r="G64" s="119"/>
    </row>
    <row r="65" ht="12.75">
      <c r="G65" s="119"/>
    </row>
    <row r="66" ht="12.75">
      <c r="G66" s="119"/>
    </row>
    <row r="67" ht="12.75">
      <c r="G67" s="119"/>
    </row>
    <row r="68" ht="12.75">
      <c r="G68" s="119"/>
    </row>
    <row r="69" ht="12.75">
      <c r="G69" s="119"/>
    </row>
    <row r="70" ht="12.75">
      <c r="G70" s="119"/>
    </row>
    <row r="71" ht="12.75">
      <c r="G71" s="119"/>
    </row>
    <row r="72" ht="12.75">
      <c r="G72" s="119"/>
    </row>
    <row r="73" ht="12.75">
      <c r="G73" s="119"/>
    </row>
    <row r="74" ht="12.75">
      <c r="G74" s="119"/>
    </row>
    <row r="75" ht="12.75">
      <c r="G75" s="119"/>
    </row>
    <row r="76" ht="12.75">
      <c r="G76" s="119"/>
    </row>
    <row r="77" ht="12.75">
      <c r="G77" s="119"/>
    </row>
    <row r="78" ht="12.75">
      <c r="G78" s="119"/>
    </row>
    <row r="79" ht="12.75">
      <c r="G79" s="119"/>
    </row>
    <row r="80" ht="12.75">
      <c r="G80" s="119"/>
    </row>
    <row r="81" ht="12.75">
      <c r="G81" s="119"/>
    </row>
    <row r="82" ht="12.75">
      <c r="G82" s="119"/>
    </row>
    <row r="83" ht="12.75">
      <c r="G83" s="119"/>
    </row>
    <row r="84" ht="12.75">
      <c r="G84" s="119"/>
    </row>
    <row r="85" ht="12.75">
      <c r="G85" s="119"/>
    </row>
    <row r="86" ht="12.75">
      <c r="G86" s="119"/>
    </row>
    <row r="87" ht="12.75">
      <c r="G87" s="119"/>
    </row>
    <row r="88" ht="12.75">
      <c r="G88" s="119"/>
    </row>
    <row r="89" ht="12.75">
      <c r="G89" s="119"/>
    </row>
    <row r="90" ht="12.75">
      <c r="G90" s="119"/>
    </row>
    <row r="91" ht="12.75">
      <c r="G91" s="119"/>
    </row>
    <row r="92" ht="12.75">
      <c r="G92" s="119"/>
    </row>
    <row r="93" ht="12.75">
      <c r="G93" s="119"/>
    </row>
    <row r="94" ht="12.75">
      <c r="G94" s="119"/>
    </row>
    <row r="95" ht="12.75">
      <c r="G95" s="119"/>
    </row>
    <row r="96" ht="12.75">
      <c r="G96" s="119"/>
    </row>
    <row r="97" ht="12.75">
      <c r="G97" s="119"/>
    </row>
    <row r="98" ht="12.75">
      <c r="G98" s="119"/>
    </row>
    <row r="99" ht="12.75">
      <c r="G99" s="119"/>
    </row>
    <row r="100" ht="12.75">
      <c r="G100" s="119"/>
    </row>
    <row r="101" ht="12.75">
      <c r="G101" s="119"/>
    </row>
    <row r="102" ht="12.75">
      <c r="G102" s="119"/>
    </row>
    <row r="103" ht="12.75">
      <c r="G103" s="119"/>
    </row>
    <row r="104" ht="12.75">
      <c r="G104" s="119"/>
    </row>
    <row r="105" ht="12.75">
      <c r="G105" s="119"/>
    </row>
    <row r="106" ht="12.75">
      <c r="G106" s="119"/>
    </row>
    <row r="107" ht="12.75">
      <c r="G107" s="119"/>
    </row>
    <row r="108" ht="12.75">
      <c r="G108" s="119"/>
    </row>
    <row r="109" ht="12.75">
      <c r="G109" s="119"/>
    </row>
    <row r="110" ht="12.75">
      <c r="G110" s="119"/>
    </row>
    <row r="111" ht="12.75">
      <c r="G111" s="119"/>
    </row>
    <row r="112" ht="12.75">
      <c r="G112" s="119"/>
    </row>
    <row r="113" ht="12.75">
      <c r="G113" s="119"/>
    </row>
    <row r="114" ht="12.75">
      <c r="G114" s="119"/>
    </row>
    <row r="115" ht="12.75">
      <c r="G115" s="119"/>
    </row>
    <row r="116" ht="12.75">
      <c r="G116" s="119"/>
    </row>
    <row r="117" ht="12.75">
      <c r="G117" s="119"/>
    </row>
    <row r="118" ht="12.75">
      <c r="G118" s="119"/>
    </row>
    <row r="119" ht="12.75">
      <c r="G119" s="119"/>
    </row>
    <row r="120" ht="12.75">
      <c r="G120" s="119"/>
    </row>
    <row r="121" ht="12.75">
      <c r="G121" s="119"/>
    </row>
    <row r="122" ht="12.75">
      <c r="G122" s="119"/>
    </row>
    <row r="123" ht="12.75">
      <c r="G123" s="119"/>
    </row>
    <row r="124" ht="12.75">
      <c r="G124" s="119"/>
    </row>
    <row r="125" ht="12.75">
      <c r="G125" s="119"/>
    </row>
    <row r="126" ht="12.75">
      <c r="G126" s="119"/>
    </row>
    <row r="127" ht="12.75">
      <c r="G127" s="119"/>
    </row>
    <row r="128" ht="12.75">
      <c r="G128" s="119"/>
    </row>
    <row r="129" ht="12.75">
      <c r="G129" s="119"/>
    </row>
    <row r="130" ht="12.75">
      <c r="G130" s="119"/>
    </row>
    <row r="131" ht="12.75">
      <c r="G131" s="119"/>
    </row>
    <row r="132" ht="12.75">
      <c r="G132" s="119"/>
    </row>
    <row r="133" ht="12.75">
      <c r="G133" s="119"/>
    </row>
    <row r="134" ht="12.75">
      <c r="G134" s="119"/>
    </row>
    <row r="135" ht="12.75">
      <c r="G135" s="119"/>
    </row>
    <row r="136" ht="12.75">
      <c r="G136" s="119"/>
    </row>
    <row r="137" ht="12.75">
      <c r="G137" s="119"/>
    </row>
    <row r="138" ht="12.75">
      <c r="G138" s="119"/>
    </row>
    <row r="139" ht="12.75">
      <c r="G139" s="119"/>
    </row>
  </sheetData>
  <mergeCells count="1">
    <mergeCell ref="A2:G2"/>
  </mergeCells>
  <printOptions/>
  <pageMargins left="0.75" right="0.75" top="1" bottom="1" header="0.5" footer="0.5"/>
  <pageSetup fitToHeight="2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opsallen</dc:creator>
  <cp:keywords/>
  <dc:description/>
  <cp:lastModifiedBy>lehmanj</cp:lastModifiedBy>
  <cp:lastPrinted>2008-08-05T21:25:46Z</cp:lastPrinted>
  <dcterms:created xsi:type="dcterms:W3CDTF">2008-01-30T21:51:14Z</dcterms:created>
  <dcterms:modified xsi:type="dcterms:W3CDTF">2008-08-06T21:55:29Z</dcterms:modified>
  <cp:category/>
  <cp:version/>
  <cp:contentType/>
  <cp:contentStatus/>
</cp:coreProperties>
</file>