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WM CIP" sheetId="1" r:id="rId1"/>
  </sheets>
  <definedNames>
    <definedName name="_xlnm.Print_Area" localSheetId="0">'SWM CIP'!$A$1:$J$45</definedName>
    <definedName name="_xlnm.Print_Titles" localSheetId="0">'SWM CIP'!$1:$5</definedName>
  </definedNames>
  <calcPr fullCalcOnLoad="1"/>
</workbook>
</file>

<file path=xl/sharedStrings.xml><?xml version="1.0" encoding="utf-8"?>
<sst xmlns="http://schemas.openxmlformats.org/spreadsheetml/2006/main" count="79" uniqueCount="75">
  <si>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</si>
  <si>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</si>
  <si>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</si>
  <si>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</si>
  <si>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</si>
  <si>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</si>
  <si>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</si>
  <si>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</si>
  <si>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</si>
  <si>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</si>
  <si>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>SWM CIP NON-BOND SUB-FUND</t>
  </si>
  <si>
    <t>0A1061</t>
  </si>
  <si>
    <t>Patterson Creek Tributary 383</t>
  </si>
  <si>
    <t>0A1767</t>
  </si>
  <si>
    <t>Des Moines Basin Plan CIP</t>
  </si>
  <si>
    <t>P20000</t>
  </si>
  <si>
    <t>Public Safety &amp; Major Property Protection</t>
  </si>
  <si>
    <t>P21000</t>
  </si>
  <si>
    <t>Neighborhood Drainage &amp; Water Quality</t>
  </si>
  <si>
    <t>P22000</t>
  </si>
  <si>
    <t>Agricultural Drainage Assistance</t>
  </si>
  <si>
    <t>P23000</t>
  </si>
  <si>
    <t>WRIA 7 Ecosystem Protection</t>
  </si>
  <si>
    <t>P24000</t>
  </si>
  <si>
    <t>WRIA 8 Ecosystem Protection</t>
  </si>
  <si>
    <t>P25000</t>
  </si>
  <si>
    <t>WRIA 9 Ecosystem Protection</t>
  </si>
  <si>
    <t>P26000</t>
  </si>
  <si>
    <t>WRIA 10 Ecosystem Protection</t>
  </si>
  <si>
    <t>P27000</t>
  </si>
  <si>
    <t>Vashon Ecosystem Protection</t>
  </si>
  <si>
    <t>P28000</t>
  </si>
  <si>
    <t>Small Habitat Restoration Projects</t>
  </si>
  <si>
    <t>P28310</t>
  </si>
  <si>
    <t>Stewardship Water Quality Cost Share</t>
  </si>
  <si>
    <t>P28320</t>
  </si>
  <si>
    <t>Rural Community Partnership Grants</t>
  </si>
  <si>
    <t>P28330</t>
  </si>
  <si>
    <t>CIP Reconnaissance</t>
  </si>
  <si>
    <t>P28340</t>
  </si>
  <si>
    <t>CIP Planning &amp; Tracking</t>
  </si>
  <si>
    <t>P28400</t>
  </si>
  <si>
    <t>SWM CIP Monitoring &amp; Maintenance</t>
  </si>
  <si>
    <t>P28910</t>
  </si>
  <si>
    <t>Natural Lands Preserve &amp; Protect</t>
  </si>
  <si>
    <t>P28992</t>
  </si>
  <si>
    <t>OIRM Finance/Tech Project</t>
  </si>
  <si>
    <t>P28993</t>
  </si>
  <si>
    <t>F3292 Central Costs</t>
  </si>
  <si>
    <t>P28994</t>
  </si>
  <si>
    <t>Greenbridge (Hope VI) Cost Share</t>
  </si>
  <si>
    <t>OS KC NON BOND FUND SUB-FUND</t>
  </si>
  <si>
    <t>352000</t>
  </si>
  <si>
    <t>Finance Dept Fund Charge</t>
  </si>
  <si>
    <t>352200</t>
  </si>
  <si>
    <t>Open Space 3522 Non Bond Opportunity</t>
  </si>
  <si>
    <t>352201</t>
  </si>
  <si>
    <t>Open Space Grant Contingency Project</t>
  </si>
  <si>
    <t>352345</t>
  </si>
  <si>
    <t>East Cities Transportation Corridor</t>
  </si>
  <si>
    <t>352347</t>
  </si>
  <si>
    <t>Cedar River HCP Grant #2</t>
  </si>
  <si>
    <t>352348</t>
  </si>
  <si>
    <t>Maury Island Aquatic Reserve</t>
  </si>
  <si>
    <t xml:space="preserve">                     GRAND TOTAL</t>
  </si>
  <si>
    <t>Council</t>
  </si>
  <si>
    <t>352xxx</t>
  </si>
  <si>
    <t>Cedar River Legacy</t>
  </si>
  <si>
    <t xml:space="preserve">Cedar River Preservation </t>
  </si>
  <si>
    <t>The Nature Consortium</t>
  </si>
  <si>
    <t>Juanita Woodlands Environmental Ed. Center</t>
  </si>
  <si>
    <t>Issaquah/Carey/Holder Creek Acquisition</t>
  </si>
  <si>
    <t>Attachment E.  Surface Water Management Capital Improvement Program, dated November 17, 2005</t>
  </si>
  <si>
    <t xml:space="preserve">Total - Fund 3292 </t>
  </si>
  <si>
    <t>Total - Fund 3522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</si>
</sst>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0" fillId="0" borderId="0" xfId="0" applyNumberFormat="1" applyFill="1" applyAlignment="1" quotePrefix="1">
      <alignment horizontal="center"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164" fontId="0" fillId="0" borderId="1" xfId="15" applyNumberFormat="1" applyFill="1" applyBorder="1" applyAlignment="1" quotePrefix="1">
      <alignment/>
    </xf>
    <xf numFmtId="164" fontId="0" fillId="0" borderId="2" xfId="15" applyNumberFormat="1" applyFill="1" applyBorder="1" applyAlignment="1" quotePrefix="1">
      <alignment/>
    </xf>
    <xf numFmtId="0" fontId="2" fillId="0" borderId="3" xfId="0" applyNumberFormat="1" applyFont="1" applyFill="1" applyBorder="1" applyAlignment="1">
      <alignment/>
    </xf>
    <xf numFmtId="164" fontId="2" fillId="0" borderId="4" xfId="15" applyNumberFormat="1" applyFont="1" applyFill="1" applyBorder="1" applyAlignment="1" quotePrefix="1">
      <alignment/>
    </xf>
    <xf numFmtId="164" fontId="2" fillId="0" borderId="5" xfId="15" applyNumberFormat="1" applyFont="1" applyFill="1" applyBorder="1" applyAlignment="1" quotePrefix="1">
      <alignment/>
    </xf>
    <xf numFmtId="0" fontId="2" fillId="0" borderId="0" xfId="0" applyNumberFormat="1" applyFont="1" applyFill="1" applyBorder="1" applyAlignment="1">
      <alignment/>
    </xf>
    <xf numFmtId="164" fontId="2" fillId="0" borderId="1" xfId="15" applyNumberFormat="1" applyFont="1" applyFill="1" applyBorder="1" applyAlignment="1" quotePrefix="1">
      <alignment/>
    </xf>
    <xf numFmtId="164" fontId="2" fillId="0" borderId="2" xfId="15" applyNumberFormat="1" applyFont="1" applyFill="1" applyBorder="1" applyAlignment="1" quotePrefix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2" fillId="0" borderId="3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28">
      <selection activeCell="C34" sqref="C34"/>
    </sheetView>
  </sheetViews>
  <sheetFormatPr defaultColWidth="9.140625" defaultRowHeight="12.75"/>
  <cols>
    <col min="2" max="2" width="9.140625" style="1" customWidth="1"/>
    <col min="3" max="3" width="39.28125" style="0" bestFit="1" customWidth="1"/>
    <col min="4" max="9" width="12.421875" style="0" bestFit="1" customWidth="1"/>
    <col min="10" max="10" width="13.57421875" style="0" bestFit="1" customWidth="1"/>
  </cols>
  <sheetData>
    <row r="1" spans="1:10" ht="12.75">
      <c r="A1" s="3"/>
      <c r="B1" s="4"/>
      <c r="C1" s="5"/>
      <c r="D1" s="5"/>
      <c r="E1" s="5"/>
      <c r="F1" s="5"/>
      <c r="G1" s="5"/>
      <c r="H1" s="5"/>
      <c r="I1" s="5"/>
      <c r="J1" s="5"/>
    </row>
    <row r="2" spans="1:10" ht="12.75">
      <c r="A2" s="3" t="s">
        <v>72</v>
      </c>
      <c r="B2" s="4"/>
      <c r="C2" s="5"/>
      <c r="D2" s="5"/>
      <c r="E2" s="5"/>
      <c r="F2" s="5"/>
      <c r="G2" s="5"/>
      <c r="H2" s="5"/>
      <c r="I2" s="5"/>
      <c r="J2" s="5"/>
    </row>
    <row r="3" spans="1:10" ht="12.75">
      <c r="A3" s="3"/>
      <c r="B3" s="4"/>
      <c r="C3" s="5"/>
      <c r="D3" s="5"/>
      <c r="E3" s="5"/>
      <c r="F3" s="5"/>
      <c r="G3" s="5"/>
      <c r="H3" s="5"/>
      <c r="I3" s="5"/>
      <c r="J3" s="5"/>
    </row>
    <row r="4" spans="1:10" ht="12.75">
      <c r="A4" s="5"/>
      <c r="B4" s="4"/>
      <c r="C4" s="5"/>
      <c r="D4" s="6">
        <v>2006</v>
      </c>
      <c r="E4" s="6"/>
      <c r="F4" s="6"/>
      <c r="G4" s="6"/>
      <c r="H4" s="6"/>
      <c r="I4" s="6"/>
      <c r="J4" s="7" t="s">
        <v>0</v>
      </c>
    </row>
    <row r="5" spans="1:10" ht="12.75">
      <c r="A5" s="8" t="s">
        <v>1</v>
      </c>
      <c r="B5" s="9" t="s">
        <v>2</v>
      </c>
      <c r="C5" s="10" t="s">
        <v>3</v>
      </c>
      <c r="D5" s="11" t="s">
        <v>65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2" t="s">
        <v>9</v>
      </c>
    </row>
    <row r="6" spans="1:10" ht="12.75">
      <c r="A6" s="13">
        <v>3292</v>
      </c>
      <c r="B6" s="14"/>
      <c r="C6" s="15" t="s">
        <v>10</v>
      </c>
      <c r="D6" s="11"/>
      <c r="E6" s="11"/>
      <c r="F6" s="11"/>
      <c r="G6" s="11"/>
      <c r="H6" s="11"/>
      <c r="I6" s="11"/>
      <c r="J6" s="12"/>
    </row>
    <row r="7" spans="1:10" ht="12.75">
      <c r="A7" s="5"/>
      <c r="B7" s="14" t="s">
        <v>11</v>
      </c>
      <c r="C7" s="16" t="s">
        <v>12</v>
      </c>
      <c r="D7" s="17">
        <v>64750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8">
        <f>SUM(D7:I7)</f>
        <v>64750</v>
      </c>
    </row>
    <row r="8" spans="1:10" ht="12.75">
      <c r="A8" s="5"/>
      <c r="B8" s="14" t="s">
        <v>13</v>
      </c>
      <c r="C8" s="16" t="s">
        <v>14</v>
      </c>
      <c r="D8" s="17">
        <v>350000</v>
      </c>
      <c r="E8" s="17">
        <v>150000</v>
      </c>
      <c r="F8" s="17">
        <v>0</v>
      </c>
      <c r="G8" s="17">
        <v>0</v>
      </c>
      <c r="H8" s="17">
        <v>0</v>
      </c>
      <c r="I8" s="17">
        <v>0</v>
      </c>
      <c r="J8" s="18">
        <f aca="true" t="shared" si="0" ref="J8:J26">SUM(D8:I8)</f>
        <v>500000</v>
      </c>
    </row>
    <row r="9" spans="1:10" ht="12.75">
      <c r="A9" s="5"/>
      <c r="B9" s="14" t="s">
        <v>15</v>
      </c>
      <c r="C9" s="16" t="s">
        <v>16</v>
      </c>
      <c r="D9" s="17">
        <v>1224327</v>
      </c>
      <c r="E9" s="17">
        <v>1211396</v>
      </c>
      <c r="F9" s="17">
        <v>1143940</v>
      </c>
      <c r="G9" s="17">
        <v>1558940</v>
      </c>
      <c r="H9" s="17">
        <v>945000</v>
      </c>
      <c r="I9" s="17">
        <v>495000</v>
      </c>
      <c r="J9" s="18">
        <f t="shared" si="0"/>
        <v>6578603</v>
      </c>
    </row>
    <row r="10" spans="1:10" ht="12.75">
      <c r="A10" s="5"/>
      <c r="B10" s="14" t="s">
        <v>17</v>
      </c>
      <c r="C10" s="16" t="s">
        <v>18</v>
      </c>
      <c r="D10" s="17">
        <v>580000</v>
      </c>
      <c r="E10" s="17">
        <v>580000</v>
      </c>
      <c r="F10" s="17">
        <v>580000</v>
      </c>
      <c r="G10" s="17">
        <v>580000</v>
      </c>
      <c r="H10" s="17">
        <v>580000</v>
      </c>
      <c r="I10" s="17">
        <v>580000</v>
      </c>
      <c r="J10" s="18">
        <f t="shared" si="0"/>
        <v>3480000</v>
      </c>
    </row>
    <row r="11" spans="1:10" ht="12.75">
      <c r="A11" s="5"/>
      <c r="B11" s="14" t="s">
        <v>19</v>
      </c>
      <c r="C11" s="16" t="s">
        <v>20</v>
      </c>
      <c r="D11" s="17">
        <v>583010</v>
      </c>
      <c r="E11" s="17">
        <v>500000</v>
      </c>
      <c r="F11" s="17">
        <v>500000</v>
      </c>
      <c r="G11" s="17">
        <v>500000</v>
      </c>
      <c r="H11" s="17">
        <v>500000</v>
      </c>
      <c r="I11" s="17">
        <v>500000</v>
      </c>
      <c r="J11" s="18">
        <f t="shared" si="0"/>
        <v>3083010</v>
      </c>
    </row>
    <row r="12" spans="1:10" ht="12.75">
      <c r="A12" s="5"/>
      <c r="B12" s="14" t="s">
        <v>21</v>
      </c>
      <c r="C12" s="16" t="s">
        <v>22</v>
      </c>
      <c r="D12" s="17">
        <v>1280000</v>
      </c>
      <c r="E12" s="17">
        <v>2960000</v>
      </c>
      <c r="F12" s="17">
        <v>1155000</v>
      </c>
      <c r="G12" s="17">
        <v>570000</v>
      </c>
      <c r="H12" s="17">
        <v>760000</v>
      </c>
      <c r="I12" s="17">
        <v>630000</v>
      </c>
      <c r="J12" s="18">
        <f t="shared" si="0"/>
        <v>7355000</v>
      </c>
    </row>
    <row r="13" spans="1:10" ht="12.75">
      <c r="A13" s="5"/>
      <c r="B13" s="14" t="s">
        <v>23</v>
      </c>
      <c r="C13" s="16" t="s">
        <v>24</v>
      </c>
      <c r="D13" s="17">
        <v>830000</v>
      </c>
      <c r="E13" s="17">
        <v>490000</v>
      </c>
      <c r="F13" s="17">
        <v>624500</v>
      </c>
      <c r="G13" s="17">
        <v>1450000</v>
      </c>
      <c r="H13" s="17">
        <v>1350000</v>
      </c>
      <c r="I13" s="17">
        <v>600000</v>
      </c>
      <c r="J13" s="18">
        <f t="shared" si="0"/>
        <v>5344500</v>
      </c>
    </row>
    <row r="14" spans="1:10" ht="12.75">
      <c r="A14" s="5"/>
      <c r="B14" s="14" t="s">
        <v>25</v>
      </c>
      <c r="C14" s="16" t="s">
        <v>26</v>
      </c>
      <c r="D14" s="17">
        <v>598000</v>
      </c>
      <c r="E14" s="17">
        <v>536000</v>
      </c>
      <c r="F14" s="17">
        <v>535000</v>
      </c>
      <c r="G14" s="17">
        <v>525000</v>
      </c>
      <c r="H14" s="17">
        <v>1190000</v>
      </c>
      <c r="I14" s="17">
        <v>1270000</v>
      </c>
      <c r="J14" s="18">
        <f t="shared" si="0"/>
        <v>4654000</v>
      </c>
    </row>
    <row r="15" spans="1:10" ht="12.75">
      <c r="A15" s="5"/>
      <c r="B15" s="14" t="s">
        <v>27</v>
      </c>
      <c r="C15" s="16" t="s">
        <v>28</v>
      </c>
      <c r="D15" s="17">
        <v>414254</v>
      </c>
      <c r="E15" s="17">
        <v>75000</v>
      </c>
      <c r="F15" s="17">
        <v>0</v>
      </c>
      <c r="G15" s="17">
        <v>0</v>
      </c>
      <c r="H15" s="17">
        <v>0</v>
      </c>
      <c r="I15" s="17">
        <v>0</v>
      </c>
      <c r="J15" s="18">
        <f t="shared" si="0"/>
        <v>489254</v>
      </c>
    </row>
    <row r="16" spans="1:10" ht="12.75">
      <c r="A16" s="5"/>
      <c r="B16" s="14" t="s">
        <v>29</v>
      </c>
      <c r="C16" s="16" t="s">
        <v>30</v>
      </c>
      <c r="D16" s="17">
        <v>705800</v>
      </c>
      <c r="E16" s="17">
        <v>924000</v>
      </c>
      <c r="F16" s="17">
        <v>410000</v>
      </c>
      <c r="G16" s="17">
        <v>190000</v>
      </c>
      <c r="H16" s="17">
        <v>200000</v>
      </c>
      <c r="I16" s="17">
        <v>200000</v>
      </c>
      <c r="J16" s="18">
        <f t="shared" si="0"/>
        <v>2629800</v>
      </c>
    </row>
    <row r="17" spans="1:10" ht="12.75">
      <c r="A17" s="5"/>
      <c r="B17" s="14" t="s">
        <v>31</v>
      </c>
      <c r="C17" s="16" t="s">
        <v>32</v>
      </c>
      <c r="D17" s="17">
        <v>192560</v>
      </c>
      <c r="E17" s="17">
        <v>170000</v>
      </c>
      <c r="F17" s="17">
        <v>170000</v>
      </c>
      <c r="G17" s="17">
        <v>170000</v>
      </c>
      <c r="H17" s="17">
        <v>170000</v>
      </c>
      <c r="I17" s="17">
        <v>170000</v>
      </c>
      <c r="J17" s="18">
        <f t="shared" si="0"/>
        <v>1042560</v>
      </c>
    </row>
    <row r="18" spans="1:10" ht="12.75">
      <c r="A18" s="5"/>
      <c r="B18" s="14" t="s">
        <v>33</v>
      </c>
      <c r="C18" s="16" t="s">
        <v>34</v>
      </c>
      <c r="D18" s="17">
        <v>80000</v>
      </c>
      <c r="E18" s="17">
        <v>80000</v>
      </c>
      <c r="F18" s="17">
        <v>80000</v>
      </c>
      <c r="G18" s="17">
        <v>80000</v>
      </c>
      <c r="H18" s="17">
        <v>80000</v>
      </c>
      <c r="I18" s="17">
        <v>80000</v>
      </c>
      <c r="J18" s="18">
        <f t="shared" si="0"/>
        <v>480000</v>
      </c>
    </row>
    <row r="19" spans="1:10" ht="12.75">
      <c r="A19" s="5"/>
      <c r="B19" s="14" t="s">
        <v>35</v>
      </c>
      <c r="C19" s="16" t="s">
        <v>36</v>
      </c>
      <c r="D19" s="17">
        <v>40000</v>
      </c>
      <c r="E19" s="17">
        <v>40000</v>
      </c>
      <c r="F19" s="17">
        <v>40000</v>
      </c>
      <c r="G19" s="17">
        <v>40000</v>
      </c>
      <c r="H19" s="17">
        <v>40000</v>
      </c>
      <c r="I19" s="17">
        <v>40000</v>
      </c>
      <c r="J19" s="18">
        <f t="shared" si="0"/>
        <v>240000</v>
      </c>
    </row>
    <row r="20" spans="1:10" ht="12.75">
      <c r="A20" s="5"/>
      <c r="B20" s="14" t="s">
        <v>37</v>
      </c>
      <c r="C20" s="16" t="s">
        <v>38</v>
      </c>
      <c r="D20" s="17">
        <v>92500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f t="shared" si="0"/>
        <v>92500</v>
      </c>
    </row>
    <row r="21" spans="1:10" ht="12.75">
      <c r="A21" s="5"/>
      <c r="B21" s="14" t="s">
        <v>39</v>
      </c>
      <c r="C21" s="16" t="s">
        <v>40</v>
      </c>
      <c r="D21" s="17">
        <v>30000</v>
      </c>
      <c r="E21" s="17">
        <v>30000</v>
      </c>
      <c r="F21" s="17">
        <v>30000</v>
      </c>
      <c r="G21" s="17">
        <v>30000</v>
      </c>
      <c r="H21" s="17">
        <v>30000</v>
      </c>
      <c r="I21" s="17">
        <v>30000</v>
      </c>
      <c r="J21" s="18">
        <f t="shared" si="0"/>
        <v>180000</v>
      </c>
    </row>
    <row r="22" spans="1:10" ht="12.75">
      <c r="A22" s="5"/>
      <c r="B22" s="14" t="s">
        <v>41</v>
      </c>
      <c r="C22" s="16" t="s">
        <v>42</v>
      </c>
      <c r="D22" s="17">
        <v>123000</v>
      </c>
      <c r="E22" s="17">
        <v>170000</v>
      </c>
      <c r="F22" s="17">
        <v>160000</v>
      </c>
      <c r="G22" s="17">
        <v>160000</v>
      </c>
      <c r="H22" s="17">
        <v>160000</v>
      </c>
      <c r="I22" s="17">
        <v>160000</v>
      </c>
      <c r="J22" s="18">
        <f t="shared" si="0"/>
        <v>933000</v>
      </c>
    </row>
    <row r="23" spans="1:10" ht="12.75">
      <c r="A23" s="5"/>
      <c r="B23" s="14" t="s">
        <v>43</v>
      </c>
      <c r="C23" s="16" t="s">
        <v>44</v>
      </c>
      <c r="D23" s="17">
        <v>220000</v>
      </c>
      <c r="E23" s="17">
        <v>220000</v>
      </c>
      <c r="F23" s="17">
        <v>220000</v>
      </c>
      <c r="G23" s="17">
        <v>220000</v>
      </c>
      <c r="H23" s="17">
        <v>220000</v>
      </c>
      <c r="I23" s="17">
        <v>220000</v>
      </c>
      <c r="J23" s="18">
        <f t="shared" si="0"/>
        <v>1320000</v>
      </c>
    </row>
    <row r="24" spans="1:10" ht="12.75">
      <c r="A24" s="5"/>
      <c r="B24" s="14" t="s">
        <v>45</v>
      </c>
      <c r="C24" s="16" t="s">
        <v>46</v>
      </c>
      <c r="D24" s="17">
        <v>44086</v>
      </c>
      <c r="E24" s="17">
        <v>44086</v>
      </c>
      <c r="F24" s="17">
        <v>44086</v>
      </c>
      <c r="G24" s="17">
        <v>44086</v>
      </c>
      <c r="H24" s="17">
        <v>44086</v>
      </c>
      <c r="I24" s="17">
        <v>44086</v>
      </c>
      <c r="J24" s="18">
        <f t="shared" si="0"/>
        <v>264516</v>
      </c>
    </row>
    <row r="25" spans="1:10" ht="12.75">
      <c r="A25" s="5"/>
      <c r="B25" s="14" t="s">
        <v>47</v>
      </c>
      <c r="C25" s="16" t="s">
        <v>48</v>
      </c>
      <c r="D25" s="17">
        <v>122904</v>
      </c>
      <c r="E25" s="17">
        <v>122904</v>
      </c>
      <c r="F25" s="17">
        <v>122904</v>
      </c>
      <c r="G25" s="17">
        <v>122904</v>
      </c>
      <c r="H25" s="17">
        <v>122904</v>
      </c>
      <c r="I25" s="17">
        <v>122904</v>
      </c>
      <c r="J25" s="18">
        <f t="shared" si="0"/>
        <v>737424</v>
      </c>
    </row>
    <row r="26" spans="1:10" ht="13.5" thickBot="1">
      <c r="A26" s="5"/>
      <c r="B26" s="14" t="s">
        <v>49</v>
      </c>
      <c r="C26" s="16" t="s">
        <v>50</v>
      </c>
      <c r="D26" s="17">
        <v>130000</v>
      </c>
      <c r="E26" s="17">
        <v>229368</v>
      </c>
      <c r="F26" s="17">
        <v>130000</v>
      </c>
      <c r="G26" s="17">
        <v>130000</v>
      </c>
      <c r="H26" s="17">
        <v>130000</v>
      </c>
      <c r="I26" s="17">
        <v>130000</v>
      </c>
      <c r="J26" s="18">
        <f t="shared" si="0"/>
        <v>879368</v>
      </c>
    </row>
    <row r="27" spans="1:10" ht="13.5" thickBot="1">
      <c r="A27" s="16"/>
      <c r="B27" s="14"/>
      <c r="C27" s="19" t="s">
        <v>73</v>
      </c>
      <c r="D27" s="20">
        <f aca="true" t="shared" si="1" ref="D27:J27">SUM(D7:D26)</f>
        <v>7705191</v>
      </c>
      <c r="E27" s="20">
        <f t="shared" si="1"/>
        <v>8532754</v>
      </c>
      <c r="F27" s="20">
        <f t="shared" si="1"/>
        <v>5945430</v>
      </c>
      <c r="G27" s="20">
        <f t="shared" si="1"/>
        <v>6370930</v>
      </c>
      <c r="H27" s="20">
        <f t="shared" si="1"/>
        <v>6521990</v>
      </c>
      <c r="I27" s="20">
        <f t="shared" si="1"/>
        <v>5271990</v>
      </c>
      <c r="J27" s="21">
        <f t="shared" si="1"/>
        <v>40348285</v>
      </c>
    </row>
    <row r="28" spans="1:10" ht="12.75">
      <c r="A28" s="16"/>
      <c r="B28" s="14"/>
      <c r="C28" s="22"/>
      <c r="D28" s="23"/>
      <c r="E28" s="23"/>
      <c r="F28" s="23"/>
      <c r="G28" s="23"/>
      <c r="H28" s="23"/>
      <c r="I28" s="23"/>
      <c r="J28" s="24"/>
    </row>
    <row r="29" spans="1:10" ht="12.75">
      <c r="A29" s="16"/>
      <c r="B29" s="14"/>
      <c r="C29" s="16"/>
      <c r="D29" s="17"/>
      <c r="E29" s="17"/>
      <c r="F29" s="17"/>
      <c r="G29" s="17"/>
      <c r="H29" s="17"/>
      <c r="I29" s="17"/>
      <c r="J29" s="18"/>
    </row>
    <row r="30" spans="1:10" ht="12.75">
      <c r="A30" s="13">
        <v>3522</v>
      </c>
      <c r="B30" s="14"/>
      <c r="C30" s="15" t="s">
        <v>51</v>
      </c>
      <c r="D30" s="17"/>
      <c r="E30" s="17"/>
      <c r="F30" s="17"/>
      <c r="G30" s="17"/>
      <c r="H30" s="17"/>
      <c r="I30" s="17"/>
      <c r="J30" s="18"/>
    </row>
    <row r="31" spans="1:10" ht="12.75">
      <c r="A31" s="5"/>
      <c r="B31" s="14" t="s">
        <v>52</v>
      </c>
      <c r="C31" s="16" t="s">
        <v>53</v>
      </c>
      <c r="D31" s="17">
        <v>22379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f aca="true" t="shared" si="2" ref="J31:J41">SUM(D31:I31)</f>
        <v>22379</v>
      </c>
    </row>
    <row r="32" spans="1:10" ht="12.75">
      <c r="A32" s="5"/>
      <c r="B32" s="14" t="s">
        <v>54</v>
      </c>
      <c r="C32" s="16" t="s">
        <v>55</v>
      </c>
      <c r="D32" s="17">
        <v>55323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f t="shared" si="2"/>
        <v>55323</v>
      </c>
    </row>
    <row r="33" spans="1:10" ht="12.75">
      <c r="A33" s="5"/>
      <c r="B33" s="14" t="s">
        <v>56</v>
      </c>
      <c r="C33" s="16" t="s">
        <v>57</v>
      </c>
      <c r="D33" s="17">
        <v>845500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>
        <f t="shared" si="2"/>
        <v>845500</v>
      </c>
    </row>
    <row r="34" spans="1:10" ht="12.75">
      <c r="A34" s="5"/>
      <c r="B34" s="14" t="s">
        <v>58</v>
      </c>
      <c r="C34" s="16" t="s">
        <v>59</v>
      </c>
      <c r="D34" s="17">
        <v>200000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f t="shared" si="2"/>
        <v>200000</v>
      </c>
    </row>
    <row r="35" spans="1:10" ht="12.75">
      <c r="A35" s="5"/>
      <c r="B35" s="14" t="s">
        <v>60</v>
      </c>
      <c r="C35" s="16" t="s">
        <v>61</v>
      </c>
      <c r="D35" s="17">
        <v>1000000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f t="shared" si="2"/>
        <v>1000000</v>
      </c>
    </row>
    <row r="36" spans="1:10" ht="12.75">
      <c r="A36" s="5"/>
      <c r="B36" s="14" t="s">
        <v>62</v>
      </c>
      <c r="C36" s="16" t="s">
        <v>63</v>
      </c>
      <c r="D36" s="17">
        <v>3443690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f t="shared" si="2"/>
        <v>3443690</v>
      </c>
    </row>
    <row r="37" spans="1:10" s="2" customFormat="1" ht="12.75">
      <c r="A37" s="5"/>
      <c r="B37" s="25" t="s">
        <v>66</v>
      </c>
      <c r="C37" s="26" t="s">
        <v>67</v>
      </c>
      <c r="D37" s="17">
        <v>600000</v>
      </c>
      <c r="E37" s="17"/>
      <c r="F37" s="17"/>
      <c r="G37" s="17"/>
      <c r="H37" s="17"/>
      <c r="I37" s="17"/>
      <c r="J37" s="18">
        <f t="shared" si="2"/>
        <v>600000</v>
      </c>
    </row>
    <row r="38" spans="1:10" s="2" customFormat="1" ht="12.75">
      <c r="A38" s="5"/>
      <c r="B38" s="25" t="s">
        <v>66</v>
      </c>
      <c r="C38" s="26" t="s">
        <v>68</v>
      </c>
      <c r="D38" s="17">
        <v>500000</v>
      </c>
      <c r="E38" s="17"/>
      <c r="F38" s="17"/>
      <c r="G38" s="17"/>
      <c r="H38" s="17"/>
      <c r="I38" s="17"/>
      <c r="J38" s="18">
        <f t="shared" si="2"/>
        <v>500000</v>
      </c>
    </row>
    <row r="39" spans="1:10" s="2" customFormat="1" ht="12.75">
      <c r="A39" s="5"/>
      <c r="B39" s="25" t="s">
        <v>66</v>
      </c>
      <c r="C39" s="26" t="s">
        <v>69</v>
      </c>
      <c r="D39" s="17">
        <v>50000</v>
      </c>
      <c r="E39" s="17"/>
      <c r="F39" s="17"/>
      <c r="G39" s="17"/>
      <c r="H39" s="17"/>
      <c r="I39" s="17"/>
      <c r="J39" s="18">
        <f t="shared" si="2"/>
        <v>50000</v>
      </c>
    </row>
    <row r="40" spans="1:10" s="2" customFormat="1" ht="12.75">
      <c r="A40" s="5"/>
      <c r="B40" s="25" t="s">
        <v>66</v>
      </c>
      <c r="C40" s="26" t="s">
        <v>70</v>
      </c>
      <c r="D40" s="17">
        <v>250000</v>
      </c>
      <c r="E40" s="17"/>
      <c r="F40" s="17"/>
      <c r="G40" s="17"/>
      <c r="H40" s="17"/>
      <c r="I40" s="17"/>
      <c r="J40" s="18">
        <f t="shared" si="2"/>
        <v>250000</v>
      </c>
    </row>
    <row r="41" spans="1:10" s="2" customFormat="1" ht="13.5" thickBot="1">
      <c r="A41" s="5"/>
      <c r="B41" s="25" t="s">
        <v>66</v>
      </c>
      <c r="C41" s="26" t="s">
        <v>71</v>
      </c>
      <c r="D41" s="17">
        <v>150000</v>
      </c>
      <c r="E41" s="17"/>
      <c r="F41" s="17"/>
      <c r="G41" s="17"/>
      <c r="H41" s="17"/>
      <c r="I41" s="17"/>
      <c r="J41" s="18">
        <f t="shared" si="2"/>
        <v>150000</v>
      </c>
    </row>
    <row r="42" spans="1:10" ht="13.5" thickBot="1">
      <c r="A42" s="5"/>
      <c r="B42" s="4"/>
      <c r="C42" s="27" t="s">
        <v>74</v>
      </c>
      <c r="D42" s="28">
        <f>SUM(D31:D41)</f>
        <v>7116892</v>
      </c>
      <c r="E42" s="28">
        <f>SUM(E31:E36)</f>
        <v>0</v>
      </c>
      <c r="F42" s="28">
        <f>SUM(F31:F36)</f>
        <v>0</v>
      </c>
      <c r="G42" s="28">
        <f>SUM(G31:G36)</f>
        <v>0</v>
      </c>
      <c r="H42" s="28">
        <f>SUM(H31:H36)</f>
        <v>0</v>
      </c>
      <c r="I42" s="28">
        <f>SUM(I31:I36)</f>
        <v>0</v>
      </c>
      <c r="J42" s="29">
        <f>SUM(J31:J41)</f>
        <v>7116892</v>
      </c>
    </row>
    <row r="43" spans="1:10" ht="12.75">
      <c r="A43" s="5"/>
      <c r="B43" s="4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4"/>
      <c r="C44" s="5"/>
      <c r="D44" s="5"/>
      <c r="E44" s="5"/>
      <c r="F44" s="5"/>
      <c r="G44" s="5"/>
      <c r="H44" s="5"/>
      <c r="I44" s="5"/>
      <c r="J44" s="5"/>
    </row>
    <row r="45" spans="1:10" s="34" customFormat="1" ht="12.75">
      <c r="A45" s="30"/>
      <c r="B45" s="31"/>
      <c r="C45" s="32" t="s">
        <v>64</v>
      </c>
      <c r="D45" s="33">
        <f>D42+D27</f>
        <v>14822083</v>
      </c>
      <c r="E45" s="33">
        <f aca="true" t="shared" si="3" ref="E45:J45">SUM(E7:E42)/2</f>
        <v>8532754</v>
      </c>
      <c r="F45" s="33">
        <f t="shared" si="3"/>
        <v>5945430</v>
      </c>
      <c r="G45" s="33">
        <f t="shared" si="3"/>
        <v>6370930</v>
      </c>
      <c r="H45" s="33">
        <f t="shared" si="3"/>
        <v>6521990</v>
      </c>
      <c r="I45" s="33">
        <f t="shared" si="3"/>
        <v>5271990</v>
      </c>
      <c r="J45" s="33">
        <f t="shared" si="3"/>
        <v>47465177</v>
      </c>
    </row>
  </sheetData>
  <printOptions/>
  <pageMargins left="0.75" right="0.75" top="0.58" bottom="0.73" header="0.39" footer="0.5"/>
  <pageSetup fitToHeight="0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Vázquez, Angelica</cp:lastModifiedBy>
  <cp:lastPrinted>2005-11-18T01:13:40Z</cp:lastPrinted>
  <dcterms:created xsi:type="dcterms:W3CDTF">2005-10-05T18:38:31Z</dcterms:created>
  <dcterms:modified xsi:type="dcterms:W3CDTF">2005-11-18T01:32:33Z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-1710304914</vt:i4>
  </property>
  <property fmtid="{D5CDD505-2E9C-101B-9397-08002B2CF9AE}" pid="3" name="_EmailSubject">
    <vt:lpwstr>Here are the CIP attachments</vt:lpwstr>
  </property>
  <property fmtid="{D5CDD505-2E9C-101B-9397-08002B2CF9AE}" pid="4" name="_AuthorEmail">
    <vt:lpwstr>Peggy.Sanders@METROKC.GOV</vt:lpwstr>
  </property>
  <property fmtid="{D5CDD505-2E9C-101B-9397-08002B2CF9AE}" pid="5" name="_AuthorEmailDisplayName">
    <vt:lpwstr>Sanders, Peggy</vt:lpwstr>
  </property>
  <property fmtid="{D5CDD505-2E9C-101B-9397-08002B2CF9AE}" pid="6" name="_ReviewingToolsShownOnce">
    <vt:lpwstr/>
  </property>
</Properties>
</file>