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60" activeTab="0"/>
  </bookViews>
  <sheets>
    <sheet name="Off Site Med Only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<sst xmlns="http://schemas.openxmlformats.org/spreadsheetml/2006/main" count="57" uniqueCount="30">
  <si>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FISCAL  NOTE</t>
  </si>
  <si>
    <t>Ordinance/Motion No.:</t>
  </si>
  <si>
    <t>Title:</t>
  </si>
  <si>
    <t>Affected Agency and/or Agencies:</t>
  </si>
  <si>
    <t>Public Health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</si>
  <si>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</si>
  <si>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</si>
  <si>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</si>
  <si>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</si>
  <si>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</si>
  <si>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</si>
  <si>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</si>
  <si>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</si>
  <si>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</si>
  <si>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</si>
  <si>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</si>
  <si>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</si>
  <si>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</si>
  <si>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</si>
  <si>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</si>
  <si>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</si>
  <si>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Expenditures By Categories:</t>
  </si>
  <si>
    <t>Current Expense</t>
  </si>
  <si>
    <t>000000010</t>
  </si>
  <si>
    <t>Current expense</t>
  </si>
  <si>
    <t>Jail Health Services 4th Quarter 2005 Supplemental Budget Request</t>
  </si>
  <si>
    <t xml:space="preserve">Brandi DeFazio/Susan Eisele </t>
  </si>
  <si>
    <t xml:space="preserve">Supplies &amp; Services (Off-site medical).  Assumes 4.1% increase per year  </t>
  </si>
  <si>
    <t>Jonathan Larson</t>
  </si>
  <si>
    <t>Jail Health Services (JHS) delivers medical, psychiatric, and dental care to the incarcerated population of Seattle-King County at the King County Correctional Facility (KCCF) in Seattle and the Regional Justice Center (RJC) in Kent.  The health care provided to inmates is based on evidence-based clinical practices, cost-effective use of resources, and current NCCHC accreditation requirements.  This request would provide $110,298 ing funding for an unexpected increase in the cost of providing inmate off-site medical services (kidney dialysis, cancer treatment, emergency services, etc.).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</si>
</sst>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3" xfId="0" applyFont="1" applyBorder="1" applyAlignment="1" quotePrefix="1">
      <alignment horizontal="left"/>
    </xf>
    <xf numFmtId="0" fontId="5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7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168" fontId="0" fillId="0" borderId="10" xfId="0" applyNumberFormat="1" applyBorder="1" applyAlignment="1" quotePrefix="1">
      <alignment horizontal="center"/>
    </xf>
    <xf numFmtId="42" fontId="0" fillId="0" borderId="10" xfId="17" applyNumberFormat="1" applyBorder="1" applyAlignment="1">
      <alignment/>
    </xf>
    <xf numFmtId="42" fontId="0" fillId="0" borderId="0" xfId="17" applyNumberFormat="1" applyBorder="1" applyAlignment="1">
      <alignment/>
    </xf>
    <xf numFmtId="42" fontId="0" fillId="0" borderId="9" xfId="17" applyNumberFormat="1" applyFill="1" applyBorder="1" applyAlignment="1">
      <alignment horizontal="center"/>
    </xf>
    <xf numFmtId="42" fontId="0" fillId="0" borderId="9" xfId="17" applyNumberFormat="1" applyBorder="1" applyAlignment="1">
      <alignment horizontal="center"/>
    </xf>
    <xf numFmtId="165" fontId="0" fillId="0" borderId="9" xfId="17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9">
      <selection activeCell="C7" sqref="C7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2.28125" style="0" customWidth="1"/>
    <col min="4" max="7" width="11.421875" style="0" customWidth="1"/>
  </cols>
  <sheetData>
    <row r="1" ht="20.25">
      <c r="C1" s="12" t="s">
        <v>0</v>
      </c>
    </row>
    <row r="3" spans="1:5" ht="12.75">
      <c r="A3" t="s">
        <v>1</v>
      </c>
      <c r="C3" s="22"/>
      <c r="D3" s="13"/>
      <c r="E3" s="13"/>
    </row>
    <row r="5" spans="1:5" ht="12.75">
      <c r="A5" t="s">
        <v>2</v>
      </c>
      <c r="C5" s="16" t="s">
        <v>25</v>
      </c>
      <c r="D5" s="13"/>
      <c r="E5" s="13"/>
    </row>
    <row r="7" spans="1:3" ht="12.75">
      <c r="A7" t="s">
        <v>3</v>
      </c>
      <c r="C7" s="14" t="s">
        <v>4</v>
      </c>
    </row>
    <row r="8" ht="12.75">
      <c r="C8" s="15"/>
    </row>
    <row r="9" spans="1:3" ht="12.75">
      <c r="A9" t="s">
        <v>5</v>
      </c>
      <c r="C9" s="14" t="s">
        <v>26</v>
      </c>
    </row>
    <row r="10" ht="12.75">
      <c r="C10" s="15"/>
    </row>
    <row r="11" spans="1:3" ht="12.75">
      <c r="A11" t="s">
        <v>6</v>
      </c>
      <c r="C11" s="14" t="s">
        <v>28</v>
      </c>
    </row>
    <row r="13" spans="1:7" ht="81" customHeight="1">
      <c r="A13" s="41" t="s">
        <v>29</v>
      </c>
      <c r="B13" s="42"/>
      <c r="C13" s="42"/>
      <c r="D13" s="42"/>
      <c r="E13" s="42"/>
      <c r="F13" s="42"/>
      <c r="G13" s="42"/>
    </row>
    <row r="15" ht="12.75">
      <c r="A15" t="s">
        <v>7</v>
      </c>
    </row>
    <row r="16" ht="12.75">
      <c r="A16" t="s">
        <v>8</v>
      </c>
    </row>
    <row r="17" spans="1:7" ht="12.75">
      <c r="A17" s="6"/>
      <c r="B17" s="7" t="s">
        <v>9</v>
      </c>
      <c r="C17" s="7"/>
      <c r="D17" s="7" t="s">
        <v>10</v>
      </c>
      <c r="E17" s="7" t="s">
        <v>11</v>
      </c>
      <c r="F17" s="7" t="s">
        <v>12</v>
      </c>
      <c r="G17" s="7" t="s">
        <v>13</v>
      </c>
    </row>
    <row r="18" spans="1:7" ht="12.75">
      <c r="A18" s="8" t="s">
        <v>14</v>
      </c>
      <c r="B18" s="9" t="s">
        <v>15</v>
      </c>
      <c r="C18" s="9" t="s">
        <v>16</v>
      </c>
      <c r="D18" s="9" t="s">
        <v>17</v>
      </c>
      <c r="E18" s="9" t="s">
        <v>17</v>
      </c>
      <c r="F18" s="9" t="s">
        <v>17</v>
      </c>
      <c r="G18" s="9" t="s">
        <v>17</v>
      </c>
    </row>
    <row r="19" spans="1:7" ht="12.75">
      <c r="A19" s="10" t="s">
        <v>22</v>
      </c>
      <c r="B19" s="32" t="s">
        <v>23</v>
      </c>
      <c r="C19" s="10" t="s">
        <v>24</v>
      </c>
      <c r="D19" s="33">
        <v>110298</v>
      </c>
      <c r="E19" s="33">
        <f>110298*1.0416541</f>
        <v>114892.36392179999</v>
      </c>
      <c r="F19" s="33">
        <f>114892*1.0417488</f>
        <v>119688.60312959999</v>
      </c>
      <c r="G19" s="33">
        <f>119689*1.041388</f>
        <v>124642.68833199999</v>
      </c>
    </row>
    <row r="20" spans="1:7" ht="12.75">
      <c r="A20" s="10"/>
      <c r="B20" s="24"/>
      <c r="C20" s="10"/>
      <c r="D20" s="33"/>
      <c r="E20" s="33"/>
      <c r="F20" s="33"/>
      <c r="G20" s="33"/>
    </row>
    <row r="21" spans="1:7" ht="12.75">
      <c r="A21" s="11" t="s">
        <v>18</v>
      </c>
      <c r="B21" s="25"/>
      <c r="C21" s="10"/>
      <c r="D21" s="33">
        <f>SUM(D19:D20)</f>
        <v>110298</v>
      </c>
      <c r="E21" s="33">
        <f>SUM(E19:E20)</f>
        <v>114892.36392179999</v>
      </c>
      <c r="F21" s="33">
        <f>SUM(F19:F20)</f>
        <v>119688.60312959999</v>
      </c>
      <c r="G21" s="33">
        <f>SUM(G19:G20)</f>
        <v>124642.68833199999</v>
      </c>
    </row>
    <row r="22" spans="2:7" ht="12.75">
      <c r="B22" s="26"/>
      <c r="D22" s="29"/>
      <c r="E22" s="29"/>
      <c r="F22" s="29"/>
      <c r="G22" s="29"/>
    </row>
    <row r="23" spans="1:7" ht="12.75">
      <c r="A23" t="s">
        <v>19</v>
      </c>
      <c r="B23" s="26"/>
      <c r="D23" s="29"/>
      <c r="E23" s="29"/>
      <c r="F23" s="29"/>
      <c r="G23" s="29"/>
    </row>
    <row r="24" spans="1:7" ht="12.75">
      <c r="A24" s="6"/>
      <c r="B24" s="27" t="s">
        <v>9</v>
      </c>
      <c r="C24" s="7"/>
      <c r="D24" s="30" t="s">
        <v>10</v>
      </c>
      <c r="E24" s="30" t="s">
        <v>11</v>
      </c>
      <c r="F24" s="30" t="s">
        <v>12</v>
      </c>
      <c r="G24" s="30" t="s">
        <v>13</v>
      </c>
    </row>
    <row r="25" spans="1:7" ht="12.75">
      <c r="A25" s="8" t="s">
        <v>14</v>
      </c>
      <c r="B25" s="28" t="s">
        <v>15</v>
      </c>
      <c r="C25" s="9" t="s">
        <v>20</v>
      </c>
      <c r="D25" s="31" t="s">
        <v>17</v>
      </c>
      <c r="E25" s="31" t="s">
        <v>17</v>
      </c>
      <c r="F25" s="31" t="s">
        <v>17</v>
      </c>
      <c r="G25" s="31" t="s">
        <v>17</v>
      </c>
    </row>
    <row r="26" spans="1:7" ht="12.75">
      <c r="A26" s="10" t="s">
        <v>22</v>
      </c>
      <c r="B26" s="32" t="s">
        <v>23</v>
      </c>
      <c r="C26" s="10" t="s">
        <v>4</v>
      </c>
      <c r="D26" s="33">
        <f>D19</f>
        <v>110298</v>
      </c>
      <c r="E26" s="33">
        <f>E19</f>
        <v>114892.36392179999</v>
      </c>
      <c r="F26" s="33">
        <f>F19</f>
        <v>119688.60312959999</v>
      </c>
      <c r="G26" s="33">
        <f>G19</f>
        <v>124642.68833199999</v>
      </c>
    </row>
    <row r="27" spans="1:7" ht="12.75">
      <c r="A27" s="10"/>
      <c r="B27" s="24"/>
      <c r="C27" s="10"/>
      <c r="D27" s="33"/>
      <c r="E27" s="33"/>
      <c r="F27" s="33"/>
      <c r="G27" s="33"/>
    </row>
    <row r="28" spans="1:7" ht="12.75">
      <c r="A28" s="11" t="s">
        <v>18</v>
      </c>
      <c r="B28" s="24"/>
      <c r="C28" s="10"/>
      <c r="D28" s="33">
        <f>SUM(D26:D27)</f>
        <v>110298</v>
      </c>
      <c r="E28" s="33">
        <f>SUM(E26:E27)</f>
        <v>114892.36392179999</v>
      </c>
      <c r="F28" s="33">
        <f>SUM(F26:F27)</f>
        <v>119688.60312959999</v>
      </c>
      <c r="G28" s="33">
        <f>SUM(G26:G27)</f>
        <v>124642.68833199999</v>
      </c>
    </row>
    <row r="29" spans="1:10" ht="12.75">
      <c r="A29" s="18"/>
      <c r="B29" s="18"/>
      <c r="C29" s="19"/>
      <c r="D29" s="34"/>
      <c r="E29" s="34"/>
      <c r="F29" s="34"/>
      <c r="G29" s="34"/>
      <c r="H29" s="19"/>
      <c r="I29" s="19"/>
      <c r="J29" s="19"/>
    </row>
    <row r="30" spans="1:7" ht="12.75">
      <c r="A30" t="s">
        <v>21</v>
      </c>
      <c r="D30" s="29"/>
      <c r="E30" s="29"/>
      <c r="F30" s="29"/>
      <c r="G30" s="29"/>
    </row>
    <row r="31" spans="1:7" ht="12.75">
      <c r="A31" s="4"/>
      <c r="B31" s="2"/>
      <c r="C31" s="7"/>
      <c r="D31" s="30" t="s">
        <v>10</v>
      </c>
      <c r="E31" s="30" t="s">
        <v>11</v>
      </c>
      <c r="F31" s="30" t="s">
        <v>12</v>
      </c>
      <c r="G31" s="30" t="s">
        <v>13</v>
      </c>
    </row>
    <row r="32" spans="1:7" ht="12.75">
      <c r="A32" s="5"/>
      <c r="B32" s="3"/>
      <c r="C32" s="9"/>
      <c r="D32" s="31" t="s">
        <v>17</v>
      </c>
      <c r="E32" s="31" t="s">
        <v>17</v>
      </c>
      <c r="F32" s="31" t="s">
        <v>17</v>
      </c>
      <c r="G32" s="31" t="s">
        <v>17</v>
      </c>
    </row>
    <row r="33" spans="1:7" ht="26.25" customHeight="1">
      <c r="A33" s="38"/>
      <c r="B33" s="39"/>
      <c r="C33" s="40"/>
      <c r="D33" s="35"/>
      <c r="E33" s="36"/>
      <c r="F33" s="37"/>
      <c r="G33" s="36">
        <f>F33*1.05</f>
        <v>0</v>
      </c>
    </row>
    <row r="34" spans="1:7" ht="39" customHeight="1">
      <c r="A34" s="38" t="s">
        <v>27</v>
      </c>
      <c r="B34" s="39"/>
      <c r="C34" s="40"/>
      <c r="D34" s="33">
        <f>+D19</f>
        <v>110298</v>
      </c>
      <c r="E34" s="33">
        <f>+E19</f>
        <v>114892.36392179999</v>
      </c>
      <c r="F34" s="33">
        <f>+F19</f>
        <v>119688.60312959999</v>
      </c>
      <c r="G34" s="33">
        <f>+G19</f>
        <v>124642.68833199999</v>
      </c>
    </row>
    <row r="35" spans="1:7" ht="24.75" customHeight="1">
      <c r="A35" s="38"/>
      <c r="B35" s="39"/>
      <c r="C35" s="40"/>
      <c r="D35" s="33"/>
      <c r="E35" s="33"/>
      <c r="F35" s="33"/>
      <c r="G35" s="33"/>
    </row>
    <row r="36" spans="1:7" ht="12.75">
      <c r="A36" s="21"/>
      <c r="B36" s="1"/>
      <c r="C36" s="17"/>
      <c r="D36" s="33"/>
      <c r="E36" s="33"/>
      <c r="F36" s="33"/>
      <c r="G36" s="33"/>
    </row>
    <row r="37" spans="1:7" ht="12.75">
      <c r="A37" s="20" t="s">
        <v>18</v>
      </c>
      <c r="B37" s="1"/>
      <c r="C37" s="17"/>
      <c r="D37" s="33">
        <f>SUM(D33:D36)</f>
        <v>110298</v>
      </c>
      <c r="E37" s="33">
        <f>SUM(E33:E36)</f>
        <v>114892.36392179999</v>
      </c>
      <c r="F37" s="33">
        <f>SUM(F33:F36)</f>
        <v>119688.60312959999</v>
      </c>
      <c r="G37" s="33">
        <f>SUM(G33:G36)</f>
        <v>124642.68833199999</v>
      </c>
    </row>
    <row r="39" ht="12.75">
      <c r="A39" s="23"/>
    </row>
  </sheetData>
  <mergeCells count="4">
    <mergeCell ref="A33:C33"/>
    <mergeCell ref="A34:C34"/>
    <mergeCell ref="A35:C35"/>
    <mergeCell ref="A13:G13"/>
  </mergeCells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</dc:creator>
  <cp:keywords/>
  <dc:description/>
  <cp:lastModifiedBy>Pedroza, Melani</cp:lastModifiedBy>
  <cp:lastPrinted>2005-10-14T05:36:59Z</cp:lastPrinted>
  <dcterms:created xsi:type="dcterms:W3CDTF">1997-04-05T01:01:36Z</dcterms:created>
  <dcterms:modified xsi:type="dcterms:W3CDTF">2005-11-14T17:56:01Z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1752059041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604183419</vt:i4>
  </property>
  <property fmtid="{D5CDD505-2E9C-101B-9397-08002B2CF9AE}" pid="7" name="_ReviewingToolsShownOnce">
    <vt:lpwstr/>
  </property>
</Properties>
</file>