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Fiscal Note" sheetId="1" r:id="rId1"/>
    <sheet name="Individual WRIA Backup" sheetId="2" r:id="rId2"/>
  </sheets>
  <definedNames>
    <definedName name="_xlnm.Print_Area" localSheetId="0">'Fiscal Note'!$A$1:$H$43</definedName>
  </definedNames>
  <calcPr fullCalcOnLoad="1"/>
</workbook>
</file>

<file path=xl/sharedStrings.xml><?xml version="1.0" encoding="utf-8"?>
<sst xmlns="http://schemas.openxmlformats.org/spreadsheetml/2006/main" count="81" uniqueCount="46">
  <si>
    <t>FISCAL NOTE</t>
  </si>
  <si>
    <t xml:space="preserve">Ordinance/Motion No.  </t>
  </si>
  <si>
    <t xml:space="preserve">Title:  WRIA Services ILA </t>
  </si>
  <si>
    <t>Affected Agency and/or Agencies:   Water and Land Resources Division</t>
  </si>
  <si>
    <t>Note Prepared By:  Steve Oien</t>
  </si>
  <si>
    <t xml:space="preserve">Note Reviewed By:   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</si>
  <si>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</si>
  <si>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</si>
  <si>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</si>
  <si>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</si>
  <si>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</si>
  <si>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WLR/SWM Fund 121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</si>
  <si>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</si>
  <si>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</si>
  <si>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</si>
  <si>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</si>
  <si>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</si>
  <si>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</si>
  <si>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</si>
  <si>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</si>
  <si>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 - Intergovernmental Contributions</t>
  </si>
  <si>
    <t>Assumptions:</t>
  </si>
  <si>
    <t>Revenues:</t>
  </si>
  <si>
    <t>Expenditures</t>
  </si>
  <si>
    <t>WRIA 7</t>
  </si>
  <si>
    <t>Revenues</t>
  </si>
  <si>
    <t>48171 SWM</t>
  </si>
  <si>
    <t>46045 Cities</t>
  </si>
  <si>
    <t>43422 Grant</t>
  </si>
  <si>
    <t>NOTE:</t>
  </si>
  <si>
    <t>WRIA 7 expenditures assumed to increase 5% annually.</t>
  </si>
  <si>
    <t>All expenditures include direct and indirect costs.</t>
  </si>
  <si>
    <t>Grand Totals</t>
  </si>
  <si>
    <t>Salaries &amp; Ben</t>
  </si>
  <si>
    <t>Totals</t>
  </si>
  <si>
    <t>WRIA Services ILA's  2006 - 2010</t>
  </si>
  <si>
    <t>WRIA 8 - One Year Extension</t>
  </si>
  <si>
    <t>WRIA 9 - One Year Extension</t>
  </si>
  <si>
    <t>Revenues based on projected expenditures as presented to WRIA forums.  WRIA's 8 and 9 are for a one-year extension only</t>
  </si>
  <si>
    <t>WRIA 7 is a five year agreement and is projected on attached sheet through 2010.</t>
  </si>
  <si>
    <t>Expenditures include all direct and indirect costs.</t>
  </si>
  <si>
    <t>2006 expenditures are based on preliminary 2006 WLR agency budget request and WRIA Forum approved budgets.</t>
  </si>
  <si>
    <t>WRIA 7 is a five year agreement.  Outyear expenditures assume a 5% annual increase in costs.</t>
  </si>
  <si>
    <t>See attached sheet for breakout of estimated budgets by individual WRIA.</t>
  </si>
  <si>
    <t>WRIA 7 city cost shares, and parts of two staff in WRIA 9 dependent on renewal of KCD assessment.</t>
  </si>
  <si>
    <t>2005-0474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</si>
</sst>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_(* #,##0.0_);_(* \(#,##0.0\);_(* &quot;-&quot;??_);_(@_)"/>
    <numFmt numFmtId="166" formatCode="_(* #,##0_);_(* \(#,##0\);_(* &quot;-&quot;??_);_(@_)"/>
    <numFmt numFmtId="167" formatCode="0000"/>
    <numFmt numFmtId="168" formatCode="0.0"/>
    <numFmt numFmtId="169" formatCode="#,##0;[Red]\(#,##0\)"/>
    <numFmt numFmtId="170" formatCode="00000"/>
    <numFmt numFmtId="171" formatCode="#,##0;[Red]\(#,##0\);0"/>
    <numFmt numFmtId="172" formatCode="0.0%"/>
    <numFmt numFmtId="173" formatCode="&quot;$&quot;#,##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0"/>
    <numFmt numFmtId="177" formatCode="&quot;thru&quot;\ mmmm\,\ yyyy"/>
    <numFmt numFmtId="178" formatCode="0#####"/>
    <numFmt numFmtId="179" formatCode="&quot;$&quot;#,##0.0_);[Red]\(&quot;$&quot;#,##0.0\)"/>
    <numFmt numFmtId="180" formatCode="000000"/>
    <numFmt numFmtId="181" formatCode="#,##0.0"/>
    <numFmt numFmtId="182" formatCode="&quot;ARMS postings thru&quot;\ mmmm\,\ yyyy"/>
    <numFmt numFmtId="183" formatCode="0\ &quot;months&quot;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b/>
      <u val="single"/>
      <sz val="10.5"/>
      <name val="Univers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167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8" fontId="4" fillId="0" borderId="11" xfId="0" applyNumberFormat="1" applyFont="1" applyBorder="1" applyAlignment="1">
      <alignment horizontal="center"/>
    </xf>
    <xf numFmtId="38" fontId="4" fillId="0" borderId="11" xfId="0" applyNumberFormat="1" applyFont="1" applyBorder="1" applyAlignment="1">
      <alignment/>
    </xf>
    <xf numFmtId="38" fontId="4" fillId="0" borderId="12" xfId="0" applyNumberFormat="1" applyFont="1" applyBorder="1" applyAlignment="1">
      <alignment/>
    </xf>
    <xf numFmtId="38" fontId="4" fillId="0" borderId="13" xfId="0" applyNumberFormat="1" applyFont="1" applyBorder="1" applyAlignment="1">
      <alignment/>
    </xf>
    <xf numFmtId="38" fontId="4" fillId="0" borderId="11" xfId="0" applyNumberFormat="1" applyFont="1" applyBorder="1" applyAlignment="1">
      <alignment horizontal="right"/>
    </xf>
    <xf numFmtId="38" fontId="4" fillId="0" borderId="12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8" fontId="7" fillId="0" borderId="16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18" xfId="0" applyFont="1" applyBorder="1" applyAlignment="1">
      <alignment/>
    </xf>
    <xf numFmtId="167" fontId="4" fillId="0" borderId="11" xfId="0" applyNumberFormat="1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4" fillId="0" borderId="11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9" xfId="21" applyFont="1" applyBorder="1">
      <alignment/>
      <protection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8" fontId="8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4" fillId="0" borderId="11" xfId="15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38" fontId="7" fillId="0" borderId="11" xfId="0" applyNumberFormat="1" applyFont="1" applyBorder="1" applyAlignment="1">
      <alignment/>
    </xf>
    <xf numFmtId="38" fontId="7" fillId="0" borderId="12" xfId="0" applyNumberFormat="1" applyFont="1" applyBorder="1" applyAlignment="1">
      <alignment/>
    </xf>
    <xf numFmtId="38" fontId="7" fillId="0" borderId="13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166" fontId="0" fillId="0" borderId="26" xfId="15" applyNumberFormat="1" applyBorder="1" applyAlignment="1">
      <alignment/>
    </xf>
    <xf numFmtId="166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1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G1" sqref="G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2.00390625" style="0" bestFit="1" customWidth="1"/>
    <col min="4" max="4" width="18.8515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 t="s">
        <v>45</v>
      </c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4</v>
      </c>
      <c r="B6" s="16"/>
      <c r="C6" s="16"/>
      <c r="D6" s="16"/>
      <c r="E6" s="18"/>
      <c r="F6" s="16"/>
      <c r="G6" s="16"/>
      <c r="H6" s="17"/>
    </row>
    <row r="7" spans="1:8" ht="18" customHeight="1" thickBot="1">
      <c r="A7" s="19" t="s">
        <v>5</v>
      </c>
      <c r="B7" s="20"/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6"/>
      <c r="E8" s="16"/>
      <c r="F8" s="16"/>
      <c r="G8" s="16"/>
      <c r="H8" s="16"/>
    </row>
    <row r="9" spans="1:8" ht="18" customHeight="1">
      <c r="A9" s="16" t="s">
        <v>6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7</v>
      </c>
      <c r="B10" s="16"/>
      <c r="C10" s="22"/>
      <c r="D10" s="22"/>
      <c r="E10" s="22"/>
      <c r="F10" s="22"/>
      <c r="G10" s="22"/>
      <c r="H10" s="22"/>
    </row>
    <row r="11" spans="1:8" ht="18" customHeight="1">
      <c r="A11" s="68" t="s">
        <v>8</v>
      </c>
      <c r="B11" s="69"/>
      <c r="C11" s="70" t="s">
        <v>9</v>
      </c>
      <c r="D11" s="70" t="s">
        <v>10</v>
      </c>
      <c r="E11" s="70">
        <v>2005</v>
      </c>
      <c r="F11" s="70">
        <v>2006</v>
      </c>
      <c r="G11" s="71">
        <v>2007</v>
      </c>
      <c r="H11" s="72">
        <v>2008</v>
      </c>
    </row>
    <row r="12" spans="1:8" ht="18" customHeight="1">
      <c r="A12" s="24" t="s">
        <v>11</v>
      </c>
      <c r="B12" s="25"/>
      <c r="C12" s="26">
        <v>1210</v>
      </c>
      <c r="D12" s="27">
        <v>46045</v>
      </c>
      <c r="E12" s="28"/>
      <c r="F12" s="29">
        <v>696000</v>
      </c>
      <c r="G12" s="30">
        <v>80000</v>
      </c>
      <c r="H12" s="31">
        <v>84000</v>
      </c>
    </row>
    <row r="13" spans="1:8" ht="18" customHeight="1">
      <c r="A13" s="24" t="s">
        <v>11</v>
      </c>
      <c r="B13" s="25"/>
      <c r="C13" s="26">
        <v>1210</v>
      </c>
      <c r="D13" s="27">
        <v>48171</v>
      </c>
      <c r="E13" s="28"/>
      <c r="F13" s="29">
        <v>577000</v>
      </c>
      <c r="G13" s="30">
        <v>281000</v>
      </c>
      <c r="H13" s="31">
        <v>295000</v>
      </c>
    </row>
    <row r="14" spans="1:8" ht="18" customHeight="1">
      <c r="A14" s="24" t="s">
        <v>11</v>
      </c>
      <c r="B14" s="25"/>
      <c r="C14" s="26">
        <v>1210</v>
      </c>
      <c r="D14" s="27">
        <v>43422</v>
      </c>
      <c r="E14" s="28"/>
      <c r="F14" s="29">
        <v>125000</v>
      </c>
      <c r="G14" s="30"/>
      <c r="H14" s="31"/>
    </row>
    <row r="15" spans="1:8" ht="18" customHeight="1">
      <c r="A15" s="24"/>
      <c r="B15" s="25"/>
      <c r="C15" s="26"/>
      <c r="D15" s="27"/>
      <c r="E15" s="28"/>
      <c r="F15" s="32"/>
      <c r="G15" s="33"/>
      <c r="H15" s="34"/>
    </row>
    <row r="16" spans="1:8" ht="18" customHeight="1" thickBot="1">
      <c r="A16" s="35"/>
      <c r="B16" s="36" t="s">
        <v>12</v>
      </c>
      <c r="C16" s="37"/>
      <c r="D16" s="37"/>
      <c r="E16" s="38">
        <f>SUM(E12:E15)</f>
        <v>0</v>
      </c>
      <c r="F16" s="38">
        <f>SUM(F12:F15)</f>
        <v>1398000</v>
      </c>
      <c r="G16" s="38">
        <f>SUM(G12:G15)</f>
        <v>361000</v>
      </c>
      <c r="H16" s="39">
        <f>SUM(H12:H15)</f>
        <v>379000</v>
      </c>
    </row>
    <row r="17" spans="1:8" ht="18" customHeight="1">
      <c r="A17" s="22"/>
      <c r="B17" s="22"/>
      <c r="C17" s="22"/>
      <c r="D17" s="22"/>
      <c r="E17" s="40"/>
      <c r="F17" s="40"/>
      <c r="G17" s="40"/>
      <c r="H17" s="40"/>
    </row>
    <row r="18" spans="1:8" ht="18" customHeight="1" thickBot="1">
      <c r="A18" s="41" t="s">
        <v>13</v>
      </c>
      <c r="B18" s="16"/>
      <c r="C18" s="16"/>
      <c r="D18" s="22"/>
      <c r="E18" s="22"/>
      <c r="F18" s="22"/>
      <c r="G18" s="22"/>
      <c r="H18" s="22"/>
    </row>
    <row r="19" spans="1:8" ht="18" customHeight="1">
      <c r="A19" s="68" t="s">
        <v>8</v>
      </c>
      <c r="B19" s="69"/>
      <c r="C19" s="70" t="s">
        <v>9</v>
      </c>
      <c r="D19" s="70" t="s">
        <v>14</v>
      </c>
      <c r="E19" s="70">
        <v>2005</v>
      </c>
      <c r="F19" s="70">
        <v>2006</v>
      </c>
      <c r="G19" s="71">
        <v>2007</v>
      </c>
      <c r="H19" s="72">
        <v>2008</v>
      </c>
    </row>
    <row r="20" spans="1:8" ht="18" customHeight="1">
      <c r="A20" s="24" t="s">
        <v>11</v>
      </c>
      <c r="B20" s="25"/>
      <c r="C20" s="26">
        <v>1210</v>
      </c>
      <c r="D20" s="27">
        <v>741</v>
      </c>
      <c r="E20" s="28"/>
      <c r="F20" s="65">
        <v>1398000</v>
      </c>
      <c r="G20" s="66">
        <v>361000</v>
      </c>
      <c r="H20" s="67">
        <v>379000</v>
      </c>
    </row>
    <row r="21" spans="1:8" ht="18" customHeight="1">
      <c r="A21" s="24"/>
      <c r="B21" s="42"/>
      <c r="C21" s="43"/>
      <c r="D21" s="44"/>
      <c r="E21" s="32"/>
      <c r="F21" s="29"/>
      <c r="G21" s="30"/>
      <c r="H21" s="31"/>
    </row>
    <row r="22" spans="1:8" ht="18" customHeight="1">
      <c r="A22" s="24"/>
      <c r="B22" s="42"/>
      <c r="C22" s="45"/>
      <c r="D22" s="45"/>
      <c r="E22" s="29"/>
      <c r="F22" s="29"/>
      <c r="G22" s="30"/>
      <c r="H22" s="31"/>
    </row>
    <row r="23" spans="1:9" ht="18" customHeight="1" thickBot="1">
      <c r="A23" s="35"/>
      <c r="B23" s="36" t="s">
        <v>15</v>
      </c>
      <c r="C23" s="37"/>
      <c r="D23" s="37"/>
      <c r="E23" s="38">
        <f>SUM(E20:E22)</f>
        <v>0</v>
      </c>
      <c r="F23" s="38">
        <f>SUM(F20:F22)</f>
        <v>1398000</v>
      </c>
      <c r="G23" s="38">
        <f>SUM(G20:G22)</f>
        <v>361000</v>
      </c>
      <c r="H23" s="39">
        <f>SUM(H20:H22)</f>
        <v>379000</v>
      </c>
      <c r="I23" s="46"/>
    </row>
    <row r="24" spans="1:8" ht="18" customHeight="1">
      <c r="A24" s="22"/>
      <c r="B24" s="22"/>
      <c r="C24" s="22"/>
      <c r="D24" s="22"/>
      <c r="E24" s="40"/>
      <c r="F24" s="40"/>
      <c r="G24" s="40"/>
      <c r="H24" s="40"/>
    </row>
    <row r="25" spans="1:8" ht="18" customHeight="1" thickBot="1">
      <c r="A25" s="41" t="s">
        <v>16</v>
      </c>
      <c r="B25" s="16"/>
      <c r="C25" s="16"/>
      <c r="D25" s="16"/>
      <c r="E25" s="22"/>
      <c r="F25" s="22"/>
      <c r="G25" s="22"/>
      <c r="H25" s="22"/>
    </row>
    <row r="26" spans="1:10" ht="18" customHeight="1">
      <c r="A26" s="68"/>
      <c r="B26" s="69"/>
      <c r="C26" s="73"/>
      <c r="D26" s="74"/>
      <c r="E26" s="70">
        <v>2005</v>
      </c>
      <c r="F26" s="70">
        <v>2006</v>
      </c>
      <c r="G26" s="71">
        <v>2007</v>
      </c>
      <c r="H26" s="72">
        <v>2008</v>
      </c>
      <c r="I26" s="47"/>
      <c r="J26" s="47"/>
    </row>
    <row r="27" spans="1:10" ht="18" customHeight="1">
      <c r="A27" s="48" t="s">
        <v>17</v>
      </c>
      <c r="B27" s="25"/>
      <c r="C27" s="49"/>
      <c r="D27" s="50"/>
      <c r="E27" s="51"/>
      <c r="F27" s="65">
        <v>998000</v>
      </c>
      <c r="G27" s="66">
        <v>299000</v>
      </c>
      <c r="H27" s="67">
        <v>314000</v>
      </c>
      <c r="I27" s="47"/>
      <c r="J27" s="47"/>
    </row>
    <row r="28" spans="1:10" ht="18" customHeight="1">
      <c r="A28" s="48" t="s">
        <v>18</v>
      </c>
      <c r="B28" s="25"/>
      <c r="C28" s="25"/>
      <c r="D28" s="42"/>
      <c r="E28" s="29"/>
      <c r="F28" s="65">
        <v>400000</v>
      </c>
      <c r="G28" s="66">
        <v>62000</v>
      </c>
      <c r="H28" s="67">
        <v>65000</v>
      </c>
      <c r="I28" s="52"/>
      <c r="J28" s="52"/>
    </row>
    <row r="29" spans="1:10" ht="18" customHeight="1">
      <c r="A29" s="48" t="s">
        <v>19</v>
      </c>
      <c r="B29" s="25"/>
      <c r="C29" s="25"/>
      <c r="D29" s="42"/>
      <c r="E29" s="29"/>
      <c r="F29" s="65"/>
      <c r="G29" s="66"/>
      <c r="H29" s="67"/>
      <c r="I29" s="52"/>
      <c r="J29" s="52"/>
    </row>
    <row r="30" spans="1:8" ht="18" customHeight="1">
      <c r="A30" s="48" t="s">
        <v>20</v>
      </c>
      <c r="B30" s="25"/>
      <c r="C30" s="25"/>
      <c r="D30" s="42"/>
      <c r="E30" s="53"/>
      <c r="F30" s="65"/>
      <c r="G30" s="66"/>
      <c r="H30" s="67"/>
    </row>
    <row r="31" spans="1:10" ht="18" customHeight="1" thickBot="1">
      <c r="A31" s="35" t="s">
        <v>15</v>
      </c>
      <c r="B31" s="36"/>
      <c r="C31" s="36"/>
      <c r="D31" s="54"/>
      <c r="E31" s="38">
        <f>SUM(E27:E30)</f>
        <v>0</v>
      </c>
      <c r="F31" s="38">
        <f>SUM(F27:F30)</f>
        <v>1398000</v>
      </c>
      <c r="G31" s="38">
        <f>SUM(G27:G30)</f>
        <v>361000</v>
      </c>
      <c r="H31" s="39">
        <f>SUM(H27:H30)</f>
        <v>379000</v>
      </c>
      <c r="I31" s="55"/>
      <c r="J31" s="55"/>
    </row>
    <row r="32" spans="1:10" ht="18" customHeight="1">
      <c r="A32" s="56" t="s">
        <v>21</v>
      </c>
      <c r="B32" s="22"/>
      <c r="C32" s="22"/>
      <c r="D32" s="22"/>
      <c r="E32" s="40"/>
      <c r="F32" s="40"/>
      <c r="G32" s="40"/>
      <c r="H32" s="40"/>
      <c r="I32" s="55"/>
      <c r="J32" s="55"/>
    </row>
    <row r="33" spans="1:10" ht="13.5">
      <c r="A33" s="22"/>
      <c r="C33" s="22"/>
      <c r="D33" s="22"/>
      <c r="E33" s="40"/>
      <c r="F33" s="40"/>
      <c r="G33" s="40"/>
      <c r="H33" s="40"/>
      <c r="I33" s="55"/>
      <c r="J33" s="55"/>
    </row>
    <row r="34" spans="1:10" ht="13.5">
      <c r="A34" s="57" t="s">
        <v>22</v>
      </c>
      <c r="C34" s="22"/>
      <c r="D34" s="22"/>
      <c r="E34" s="40"/>
      <c r="F34" s="40"/>
      <c r="G34" s="40"/>
      <c r="H34" s="40"/>
      <c r="I34" s="55"/>
      <c r="J34" s="55"/>
    </row>
    <row r="35" spans="1:8" ht="13.5">
      <c r="A35" s="22" t="s">
        <v>38</v>
      </c>
      <c r="C35" s="22"/>
      <c r="D35" s="22"/>
      <c r="E35" s="22"/>
      <c r="F35" s="22"/>
      <c r="G35" s="22"/>
      <c r="H35" s="22"/>
    </row>
    <row r="36" spans="1:8" ht="13.5">
      <c r="A36" s="22" t="s">
        <v>39</v>
      </c>
      <c r="B36" s="22"/>
      <c r="C36" s="22"/>
      <c r="D36" s="22"/>
      <c r="E36" s="40"/>
      <c r="F36" s="40"/>
      <c r="G36" s="40"/>
      <c r="H36" s="40"/>
    </row>
    <row r="37" spans="1:8" ht="13.5">
      <c r="A37" s="22" t="s">
        <v>44</v>
      </c>
      <c r="B37" s="22"/>
      <c r="C37" s="22"/>
      <c r="D37" s="22"/>
      <c r="E37" s="40"/>
      <c r="F37" s="40"/>
      <c r="G37" s="40"/>
      <c r="H37" s="40"/>
    </row>
    <row r="39" ht="12.75">
      <c r="A39" s="58" t="s">
        <v>23</v>
      </c>
    </row>
    <row r="40" ht="13.5">
      <c r="A40" s="22" t="s">
        <v>40</v>
      </c>
    </row>
    <row r="41" ht="13.5">
      <c r="A41" s="22" t="s">
        <v>41</v>
      </c>
    </row>
    <row r="42" ht="13.5">
      <c r="A42" s="22" t="s">
        <v>42</v>
      </c>
    </row>
    <row r="43" ht="13.5">
      <c r="A43" s="22" t="s">
        <v>43</v>
      </c>
    </row>
  </sheetData>
  <printOptions/>
  <pageMargins left="0.77" right="0.75" top="1" bottom="1" header="0.5" footer="0.5"/>
  <pageSetup fitToHeight="1" fitToWidth="1" horizontalDpi="600" verticalDpi="600" orientation="portrait" scale="75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28">
      <selection activeCell="A48" sqref="A48"/>
    </sheetView>
  </sheetViews>
  <sheetFormatPr defaultColWidth="9.140625" defaultRowHeight="12.75"/>
  <cols>
    <col min="1" max="1" width="22.00390625" style="0" customWidth="1"/>
    <col min="2" max="2" width="11.28125" style="0" bestFit="1" customWidth="1"/>
  </cols>
  <sheetData>
    <row r="2" ht="12.75">
      <c r="B2" s="59" t="s">
        <v>35</v>
      </c>
    </row>
    <row r="3" spans="2:6" ht="12.75">
      <c r="B3" s="61">
        <v>2006</v>
      </c>
      <c r="C3" s="61">
        <v>2007</v>
      </c>
      <c r="D3" s="61">
        <v>2008</v>
      </c>
      <c r="E3" s="61">
        <v>2009</v>
      </c>
      <c r="F3" s="61">
        <v>2010</v>
      </c>
    </row>
    <row r="4" spans="1:6" ht="12.75">
      <c r="A4" s="79" t="s">
        <v>24</v>
      </c>
      <c r="B4" s="79"/>
      <c r="C4" s="79"/>
      <c r="D4" s="79"/>
      <c r="E4" s="79"/>
      <c r="F4" s="79"/>
    </row>
    <row r="5" spans="1:6" ht="12.75">
      <c r="A5" s="58" t="s">
        <v>25</v>
      </c>
      <c r="B5" s="62"/>
      <c r="C5" s="62"/>
      <c r="D5" s="62"/>
      <c r="E5" s="62"/>
      <c r="F5" s="62"/>
    </row>
    <row r="6" spans="1:6" ht="12.75">
      <c r="A6" t="s">
        <v>27</v>
      </c>
      <c r="B6" s="62">
        <v>76000</v>
      </c>
      <c r="C6" s="62">
        <v>79800</v>
      </c>
      <c r="D6" s="62">
        <v>83790</v>
      </c>
      <c r="E6" s="62">
        <v>87980</v>
      </c>
      <c r="F6" s="62">
        <v>92378</v>
      </c>
    </row>
    <row r="7" spans="1:6" ht="12.75">
      <c r="A7" t="s">
        <v>26</v>
      </c>
      <c r="B7" s="62">
        <v>268000</v>
      </c>
      <c r="C7" s="62">
        <v>281400</v>
      </c>
      <c r="D7" s="62">
        <v>295470</v>
      </c>
      <c r="E7" s="62">
        <v>310244</v>
      </c>
      <c r="F7" s="62">
        <v>325756</v>
      </c>
    </row>
    <row r="8" spans="1:8" ht="12.75">
      <c r="A8" t="s">
        <v>34</v>
      </c>
      <c r="B8" s="62">
        <f>SUM(B6:B7)</f>
        <v>344000</v>
      </c>
      <c r="C8" s="62">
        <f>SUM(C6:C7)</f>
        <v>361200</v>
      </c>
      <c r="D8" s="62">
        <f>SUM(D6:D7)</f>
        <v>379260</v>
      </c>
      <c r="E8" s="62">
        <f>SUM(E6:E7)</f>
        <v>398224</v>
      </c>
      <c r="F8" s="62">
        <f>SUM(F6:F7)</f>
        <v>418134</v>
      </c>
      <c r="H8" s="60"/>
    </row>
    <row r="9" spans="2:8" ht="12.75">
      <c r="B9" s="62"/>
      <c r="C9" s="62"/>
      <c r="D9" s="62"/>
      <c r="E9" s="62"/>
      <c r="F9" s="62"/>
      <c r="H9" s="60"/>
    </row>
    <row r="10" spans="1:6" ht="12.75">
      <c r="A10" s="58" t="s">
        <v>23</v>
      </c>
      <c r="B10" s="62"/>
      <c r="C10" s="62"/>
      <c r="D10" s="62"/>
      <c r="E10" s="62"/>
      <c r="F10" s="62"/>
    </row>
    <row r="11" spans="1:6" ht="12.75">
      <c r="A11" s="63" t="s">
        <v>33</v>
      </c>
      <c r="B11" s="62">
        <v>285000</v>
      </c>
      <c r="C11" s="62">
        <f aca="true" t="shared" si="0" ref="C11:F12">B11*1.05</f>
        <v>299250</v>
      </c>
      <c r="D11" s="62">
        <f t="shared" si="0"/>
        <v>314212.5</v>
      </c>
      <c r="E11" s="62">
        <f t="shared" si="0"/>
        <v>329923.125</v>
      </c>
      <c r="F11" s="62">
        <f t="shared" si="0"/>
        <v>346419.28125</v>
      </c>
    </row>
    <row r="12" spans="1:6" ht="12.75">
      <c r="A12" s="63" t="s">
        <v>18</v>
      </c>
      <c r="B12" s="62">
        <v>59000</v>
      </c>
      <c r="C12" s="62">
        <f t="shared" si="0"/>
        <v>61950</v>
      </c>
      <c r="D12" s="62">
        <f t="shared" si="0"/>
        <v>65047.5</v>
      </c>
      <c r="E12" s="62">
        <f t="shared" si="0"/>
        <v>68299.875</v>
      </c>
      <c r="F12" s="62">
        <f t="shared" si="0"/>
        <v>71714.86875000001</v>
      </c>
    </row>
    <row r="13" spans="1:6" ht="13.5" thickBot="1">
      <c r="A13" s="75" t="s">
        <v>34</v>
      </c>
      <c r="B13" s="76">
        <f>SUM(B11:B12)</f>
        <v>344000</v>
      </c>
      <c r="C13" s="76">
        <f>SUM(C11:C12)</f>
        <v>361200</v>
      </c>
      <c r="D13" s="76">
        <f>SUM(D11:D12)</f>
        <v>379260</v>
      </c>
      <c r="E13" s="76">
        <f>SUM(E11:E12)</f>
        <v>398223</v>
      </c>
      <c r="F13" s="76">
        <f>SUM(F11:F12)</f>
        <v>418134.15</v>
      </c>
    </row>
    <row r="14" spans="1:6" ht="13.5" thickTop="1">
      <c r="A14" s="79" t="s">
        <v>36</v>
      </c>
      <c r="B14" s="79"/>
      <c r="C14" s="79"/>
      <c r="D14" s="79"/>
      <c r="E14" s="79"/>
      <c r="F14" s="79"/>
    </row>
    <row r="15" spans="1:6" ht="12.75">
      <c r="A15" s="58" t="s">
        <v>25</v>
      </c>
      <c r="B15" s="62"/>
      <c r="C15" s="62"/>
      <c r="D15" s="62"/>
      <c r="E15" s="62"/>
      <c r="F15" s="62"/>
    </row>
    <row r="16" spans="1:6" ht="12.75">
      <c r="A16" t="s">
        <v>27</v>
      </c>
      <c r="B16" s="62">
        <v>384000</v>
      </c>
      <c r="C16" s="62"/>
      <c r="D16" s="62"/>
      <c r="E16" s="62"/>
      <c r="F16" s="62"/>
    </row>
    <row r="17" spans="1:6" ht="12.75">
      <c r="A17" t="s">
        <v>26</v>
      </c>
      <c r="B17" s="62">
        <v>150000</v>
      </c>
      <c r="C17" s="62"/>
      <c r="D17" s="62"/>
      <c r="E17" s="62"/>
      <c r="F17" s="62"/>
    </row>
    <row r="18" spans="1:6" ht="12.75">
      <c r="A18" t="s">
        <v>28</v>
      </c>
      <c r="B18" s="62">
        <v>60000</v>
      </c>
      <c r="C18" s="62"/>
      <c r="D18" s="62"/>
      <c r="E18" s="62"/>
      <c r="F18" s="62"/>
    </row>
    <row r="19" spans="1:6" ht="12.75">
      <c r="A19" t="s">
        <v>34</v>
      </c>
      <c r="B19" s="62">
        <f>SUM(B16:B18)</f>
        <v>594000</v>
      </c>
      <c r="C19" s="62"/>
      <c r="D19" s="62"/>
      <c r="E19" s="62"/>
      <c r="F19" s="62"/>
    </row>
    <row r="20" spans="2:6" ht="12.75">
      <c r="B20" s="62"/>
      <c r="C20" s="62"/>
      <c r="D20" s="62"/>
      <c r="E20" s="62"/>
      <c r="F20" s="62"/>
    </row>
    <row r="21" spans="1:6" ht="12.75">
      <c r="A21" s="58" t="s">
        <v>23</v>
      </c>
      <c r="B21" s="62"/>
      <c r="C21" s="62"/>
      <c r="D21" s="62"/>
      <c r="E21" s="62"/>
      <c r="F21" s="62"/>
    </row>
    <row r="22" spans="1:6" ht="12.75">
      <c r="A22" s="63" t="s">
        <v>33</v>
      </c>
      <c r="B22" s="62">
        <v>323000</v>
      </c>
      <c r="C22" s="62"/>
      <c r="D22" s="62"/>
      <c r="E22" s="62"/>
      <c r="F22" s="62"/>
    </row>
    <row r="23" spans="1:6" ht="12.75">
      <c r="A23" s="63" t="s">
        <v>18</v>
      </c>
      <c r="B23" s="64">
        <v>271000</v>
      </c>
      <c r="C23" s="62"/>
      <c r="D23" s="62"/>
      <c r="E23" s="62"/>
      <c r="F23" s="62"/>
    </row>
    <row r="24" spans="1:6" ht="13.5" thickBot="1">
      <c r="A24" s="75" t="s">
        <v>34</v>
      </c>
      <c r="B24" s="76">
        <f>SUM(B22:B23)</f>
        <v>594000</v>
      </c>
      <c r="C24" s="76"/>
      <c r="D24" s="76"/>
      <c r="E24" s="76"/>
      <c r="F24" s="76"/>
    </row>
    <row r="25" spans="1:6" ht="13.5" thickTop="1">
      <c r="A25" s="79" t="s">
        <v>37</v>
      </c>
      <c r="B25" s="79"/>
      <c r="C25" s="79"/>
      <c r="D25" s="79"/>
      <c r="E25" s="79"/>
      <c r="F25" s="79"/>
    </row>
    <row r="26" spans="1:6" ht="12.75">
      <c r="A26" s="58" t="s">
        <v>25</v>
      </c>
      <c r="B26" s="61"/>
      <c r="C26" s="61"/>
      <c r="D26" s="61"/>
      <c r="E26" s="61"/>
      <c r="F26" s="61"/>
    </row>
    <row r="27" spans="1:6" ht="12.75">
      <c r="A27" t="s">
        <v>27</v>
      </c>
      <c r="B27" s="62">
        <v>236000</v>
      </c>
      <c r="C27" s="62"/>
      <c r="D27" s="62"/>
      <c r="E27" s="62"/>
      <c r="F27" s="62"/>
    </row>
    <row r="28" spans="1:6" ht="12.75">
      <c r="A28" t="s">
        <v>26</v>
      </c>
      <c r="B28" s="62">
        <v>159000</v>
      </c>
      <c r="C28" s="62"/>
      <c r="D28" s="62"/>
      <c r="E28" s="62"/>
      <c r="F28" s="62"/>
    </row>
    <row r="29" spans="1:6" ht="12.75">
      <c r="A29" t="s">
        <v>28</v>
      </c>
      <c r="B29" s="62">
        <v>65000</v>
      </c>
      <c r="C29" s="62"/>
      <c r="D29" s="62"/>
      <c r="E29" s="62"/>
      <c r="F29" s="62"/>
    </row>
    <row r="30" spans="1:6" ht="12.75">
      <c r="A30" t="s">
        <v>34</v>
      </c>
      <c r="B30" s="62">
        <f>SUM(B27:B29)</f>
        <v>460000</v>
      </c>
      <c r="C30" s="62"/>
      <c r="D30" s="62"/>
      <c r="E30" s="62"/>
      <c r="F30" s="62"/>
    </row>
    <row r="31" spans="2:6" ht="12.75">
      <c r="B31" s="62"/>
      <c r="C31" s="62"/>
      <c r="D31" s="62"/>
      <c r="E31" s="62"/>
      <c r="F31" s="62"/>
    </row>
    <row r="32" spans="1:6" ht="12.75">
      <c r="A32" s="58" t="s">
        <v>23</v>
      </c>
      <c r="B32" s="62"/>
      <c r="C32" s="62"/>
      <c r="D32" s="62"/>
      <c r="E32" s="62"/>
      <c r="F32" s="62"/>
    </row>
    <row r="33" spans="1:6" ht="12.75">
      <c r="A33" s="63" t="s">
        <v>33</v>
      </c>
      <c r="B33" s="62">
        <v>390000</v>
      </c>
      <c r="C33" s="62"/>
      <c r="D33" s="62"/>
      <c r="E33" s="62"/>
      <c r="F33" s="62"/>
    </row>
    <row r="34" spans="1:6" ht="12.75">
      <c r="A34" s="63" t="s">
        <v>18</v>
      </c>
      <c r="B34" s="62">
        <v>70000</v>
      </c>
      <c r="C34" s="62"/>
      <c r="D34" s="62"/>
      <c r="E34" s="62"/>
      <c r="F34" s="62"/>
    </row>
    <row r="35" spans="1:6" ht="13.5" thickBot="1">
      <c r="A35" s="75" t="s">
        <v>34</v>
      </c>
      <c r="B35" s="77">
        <f>SUM(B33:B34)</f>
        <v>460000</v>
      </c>
      <c r="C35" s="78"/>
      <c r="D35" s="78"/>
      <c r="E35" s="78"/>
      <c r="F35" s="78"/>
    </row>
    <row r="36" spans="1:6" ht="13.5" thickTop="1">
      <c r="A36" s="79" t="s">
        <v>32</v>
      </c>
      <c r="B36" s="79"/>
      <c r="C36" s="79"/>
      <c r="D36" s="79"/>
      <c r="E36" s="79"/>
      <c r="F36" s="79"/>
    </row>
    <row r="37" ht="12.75">
      <c r="A37" s="58" t="s">
        <v>25</v>
      </c>
    </row>
    <row r="38" spans="1:6" ht="12.75">
      <c r="A38" t="s">
        <v>27</v>
      </c>
      <c r="B38" s="60">
        <f aca="true" t="shared" si="1" ref="B38:F39">B27+B16+B6</f>
        <v>696000</v>
      </c>
      <c r="C38" s="60">
        <f t="shared" si="1"/>
        <v>79800</v>
      </c>
      <c r="D38" s="60">
        <f t="shared" si="1"/>
        <v>83790</v>
      </c>
      <c r="E38" s="60">
        <f t="shared" si="1"/>
        <v>87980</v>
      </c>
      <c r="F38" s="60">
        <f t="shared" si="1"/>
        <v>92378</v>
      </c>
    </row>
    <row r="39" spans="1:6" ht="12.75">
      <c r="A39" t="s">
        <v>26</v>
      </c>
      <c r="B39" s="60">
        <f t="shared" si="1"/>
        <v>577000</v>
      </c>
      <c r="C39" s="60">
        <f t="shared" si="1"/>
        <v>281400</v>
      </c>
      <c r="D39" s="60">
        <f t="shared" si="1"/>
        <v>295470</v>
      </c>
      <c r="E39" s="60">
        <f t="shared" si="1"/>
        <v>310244</v>
      </c>
      <c r="F39" s="60">
        <f t="shared" si="1"/>
        <v>325756</v>
      </c>
    </row>
    <row r="40" spans="1:6" ht="12.75">
      <c r="A40" t="s">
        <v>28</v>
      </c>
      <c r="B40" s="60">
        <f>B29+B18</f>
        <v>125000</v>
      </c>
      <c r="C40" s="60">
        <f>C29+C18</f>
        <v>0</v>
      </c>
      <c r="D40" s="60">
        <f>D29+D18</f>
        <v>0</v>
      </c>
      <c r="E40" s="60">
        <f>E29+E18</f>
        <v>0</v>
      </c>
      <c r="F40" s="60">
        <f>F29+F18</f>
        <v>0</v>
      </c>
    </row>
    <row r="41" spans="1:2" ht="12.75">
      <c r="A41" t="s">
        <v>34</v>
      </c>
      <c r="B41" s="60">
        <f>SUM(B38:B40)</f>
        <v>1398000</v>
      </c>
    </row>
    <row r="43" spans="1:6" ht="12.75">
      <c r="A43" s="58" t="s">
        <v>23</v>
      </c>
      <c r="B43" s="60"/>
      <c r="C43" s="60"/>
      <c r="D43" s="60"/>
      <c r="E43" s="60"/>
      <c r="F43" s="60"/>
    </row>
    <row r="44" spans="1:6" ht="12.75">
      <c r="A44" s="63" t="s">
        <v>33</v>
      </c>
      <c r="B44" s="60">
        <f aca="true" t="shared" si="2" ref="B44:F45">B33+B22+B11</f>
        <v>998000</v>
      </c>
      <c r="C44" s="60">
        <f t="shared" si="2"/>
        <v>299250</v>
      </c>
      <c r="D44" s="60">
        <f t="shared" si="2"/>
        <v>314212.5</v>
      </c>
      <c r="E44" s="60">
        <f t="shared" si="2"/>
        <v>329923.125</v>
      </c>
      <c r="F44" s="60">
        <f t="shared" si="2"/>
        <v>346419.28125</v>
      </c>
    </row>
    <row r="45" spans="1:6" ht="12.75">
      <c r="A45" s="63" t="s">
        <v>18</v>
      </c>
      <c r="B45" s="60">
        <f t="shared" si="2"/>
        <v>400000</v>
      </c>
      <c r="C45" s="60">
        <f t="shared" si="2"/>
        <v>61950</v>
      </c>
      <c r="D45" s="60">
        <f t="shared" si="2"/>
        <v>65047.5</v>
      </c>
      <c r="E45" s="60">
        <f t="shared" si="2"/>
        <v>68299.875</v>
      </c>
      <c r="F45" s="60">
        <f t="shared" si="2"/>
        <v>71714.86875000001</v>
      </c>
    </row>
    <row r="46" spans="1:6" ht="13.5" thickBot="1">
      <c r="A46" s="75" t="s">
        <v>34</v>
      </c>
      <c r="B46" s="77">
        <f>SUM(B44:B45)</f>
        <v>1398000</v>
      </c>
      <c r="C46" s="77">
        <f>SUM(C44:C45)</f>
        <v>361200</v>
      </c>
      <c r="D46" s="77">
        <f>SUM(D44:D45)</f>
        <v>379260</v>
      </c>
      <c r="E46" s="77">
        <f>SUM(E44:E45)</f>
        <v>398223</v>
      </c>
      <c r="F46" s="77">
        <f>SUM(F44:F45)</f>
        <v>418134.15</v>
      </c>
    </row>
    <row r="47" ht="13.5" thickTop="1"/>
    <row r="49" ht="12.75">
      <c r="A49" t="s">
        <v>29</v>
      </c>
    </row>
    <row r="50" ht="12.75">
      <c r="A50" t="s">
        <v>30</v>
      </c>
    </row>
    <row r="51" ht="12.75">
      <c r="A51" t="s">
        <v>31</v>
      </c>
    </row>
  </sheetData>
  <mergeCells count="4">
    <mergeCell ref="A4:F4"/>
    <mergeCell ref="A14:F14"/>
    <mergeCell ref="A25:F25"/>
    <mergeCell ref="A36:F3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Allende-Foss, Angel</cp:lastModifiedBy>
  <cp:lastPrinted>2005-09-26T21:51:35Z</cp:lastPrinted>
  <dcterms:created xsi:type="dcterms:W3CDTF">2005-09-20T18:47:05Z</dcterms:created>
  <dcterms:modified xsi:type="dcterms:W3CDTF">2005-10-28T21:08:27Z</dcterms:modified>
  <cp:category/>
  <cp:version/>
  <cp:contentType/>
  <cp:contentStatus/>
</cp:coreProperties>
</file>