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1"/>
  </bookViews>
  <sheets>
    <sheet name="magnolia" sheetId="1" r:id="rId1"/>
    <sheet name="Title III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'magnolia'!$A$1:$F$37</definedName>
  </definedNames>
  <calcPr fullCalcOnLoad="1"/>
</workbook>
</file>

<file path=xl/sharedStrings.xml><?xml version="1.0" encoding="utf-8"?>
<sst xmlns="http://schemas.openxmlformats.org/spreadsheetml/2006/main" count="106" uniqueCount="44">
  <si>
    <t>FISCAL NOTE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</si>
  <si>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</si>
  <si>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</si>
  <si>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</si>
  <si>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</si>
  <si>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</si>
  <si>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</si>
  <si>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</si>
  <si>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</si>
  <si>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</si>
  <si>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</si>
  <si>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</si>
  <si>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</si>
  <si>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</si>
  <si>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</si>
  <si>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</si>
  <si>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</si>
  <si>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</si>
  <si>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</si>
  <si>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</si>
  <si>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Note Prepared By:  Robert Kniestedt</t>
  </si>
  <si>
    <t xml:space="preserve">Title: Appropriation of Salmon Recovery Fund grants with matching funds  </t>
  </si>
  <si>
    <t>Affected Agency and/or Agencies:   Water &amp; Land Resources Division/ Resource Lands and Open Space</t>
  </si>
  <si>
    <t>3522 Open Space Nonbond</t>
  </si>
  <si>
    <t>56110 Land Acquisition</t>
  </si>
  <si>
    <t>51000 Salary and benefits</t>
  </si>
  <si>
    <t>53105 Other Contracts</t>
  </si>
  <si>
    <t xml:space="preserve">Title: Title III Forestry Fund appropriation correction  </t>
  </si>
  <si>
    <t>3392 Title III Forestry Fund</t>
  </si>
  <si>
    <t>Note Reviewed By:   Darcia Thurman</t>
  </si>
  <si>
    <t>Ordinance/Motion No.  2002-XXXX</t>
  </si>
  <si>
    <t>Title: Correction for Magnolia Dairy Farm Acquisition</t>
  </si>
  <si>
    <t>30800 (Fund Balance)</t>
  </si>
  <si>
    <t>Conservation Futures</t>
  </si>
  <si>
    <t>Fund Title</t>
  </si>
  <si>
    <t>Fund Code</t>
  </si>
  <si>
    <t>Revenue  Source</t>
  </si>
  <si>
    <t>Salaries &amp; Benefits</t>
  </si>
  <si>
    <t>Supplies and Services</t>
  </si>
  <si>
    <t>Capital Outlay</t>
  </si>
  <si>
    <t>Other (56110 Land Acquisition)</t>
  </si>
  <si>
    <t xml:space="preserve">       Resource Lands and Open Space</t>
  </si>
  <si>
    <t>Affected Agency and/or Agencies:   Water &amp; Land Resources Division/</t>
  </si>
  <si>
    <t>Note Reviewed By: Stephen Broz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</si>
</sst>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164" fontId="4" fillId="0" borderId="1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6.28125" style="0" bestFit="1" customWidth="1"/>
    <col min="3" max="3" width="13.7109375" style="0" customWidth="1"/>
    <col min="4" max="4" width="13.57421875" style="0" customWidth="1"/>
    <col min="5" max="5" width="13.7109375" style="0" customWidth="1"/>
    <col min="6" max="6" width="14.140625" style="0" customWidth="1"/>
  </cols>
  <sheetData>
    <row r="1" spans="1:8" ht="15.75">
      <c r="A1" s="1"/>
      <c r="B1" s="2"/>
      <c r="C1" s="51" t="s">
        <v>0</v>
      </c>
      <c r="D1" s="2"/>
      <c r="E1" s="2"/>
      <c r="F1" s="2"/>
      <c r="G1" s="1"/>
      <c r="H1" s="1"/>
    </row>
    <row r="2" spans="1:7" ht="14.25" thickBot="1">
      <c r="A2" s="32"/>
      <c r="B2" s="3"/>
      <c r="C2" s="3"/>
      <c r="D2" s="3"/>
      <c r="E2" s="3"/>
      <c r="F2" s="3"/>
      <c r="G2" s="4"/>
    </row>
    <row r="3" spans="1:7" ht="18" customHeight="1" thickTop="1">
      <c r="A3" s="5" t="s">
        <v>30</v>
      </c>
      <c r="B3" s="7"/>
      <c r="C3" s="7"/>
      <c r="D3" s="7"/>
      <c r="E3" s="7"/>
      <c r="F3" s="8"/>
      <c r="G3" s="4"/>
    </row>
    <row r="4" spans="1:7" ht="18" customHeight="1">
      <c r="A4" s="9" t="s">
        <v>31</v>
      </c>
      <c r="B4" s="11"/>
      <c r="C4" s="11"/>
      <c r="D4" s="11"/>
      <c r="E4" s="11"/>
      <c r="F4" s="12"/>
      <c r="G4" s="4"/>
    </row>
    <row r="5" spans="1:6" ht="18" customHeight="1">
      <c r="A5" s="13" t="s">
        <v>42</v>
      </c>
      <c r="B5" s="14"/>
      <c r="C5" s="14"/>
      <c r="D5" s="14"/>
      <c r="E5" s="14"/>
      <c r="F5" s="15"/>
    </row>
    <row r="6" spans="1:6" ht="18" customHeight="1">
      <c r="A6" s="13"/>
      <c r="B6" s="14"/>
      <c r="C6" s="14" t="s">
        <v>41</v>
      </c>
      <c r="D6" s="14"/>
      <c r="E6" s="14"/>
      <c r="F6" s="15"/>
    </row>
    <row r="7" spans="1:6" ht="18" customHeight="1">
      <c r="A7" s="13" t="s">
        <v>20</v>
      </c>
      <c r="B7" s="14"/>
      <c r="C7" s="14"/>
      <c r="D7" s="14"/>
      <c r="E7" s="14"/>
      <c r="F7" s="15"/>
    </row>
    <row r="8" spans="1:6" ht="18" customHeight="1" thickBot="1">
      <c r="A8" s="16" t="s">
        <v>29</v>
      </c>
      <c r="B8" s="17"/>
      <c r="C8" s="17"/>
      <c r="D8" s="17"/>
      <c r="E8" s="17"/>
      <c r="F8" s="18"/>
    </row>
    <row r="9" spans="1:6" ht="18" customHeight="1" thickTop="1">
      <c r="A9" s="19"/>
      <c r="B9" s="19"/>
      <c r="C9" s="14"/>
      <c r="D9" s="14"/>
      <c r="E9" s="14"/>
      <c r="F9" s="14"/>
    </row>
    <row r="10" spans="1:6" ht="18" customHeight="1">
      <c r="A10" s="14" t="s">
        <v>2</v>
      </c>
      <c r="B10" s="19"/>
      <c r="C10" s="19"/>
      <c r="D10" s="19"/>
      <c r="E10" s="19"/>
      <c r="F10" s="19"/>
    </row>
    <row r="11" spans="1:6" ht="18" customHeight="1" thickBot="1">
      <c r="A11" s="50" t="s">
        <v>3</v>
      </c>
      <c r="B11" s="19"/>
      <c r="C11" s="19"/>
      <c r="D11" s="19"/>
      <c r="E11" s="19"/>
      <c r="F11" s="19"/>
    </row>
    <row r="12" spans="1:6" ht="27">
      <c r="A12" s="72" t="s">
        <v>34</v>
      </c>
      <c r="B12" s="73" t="s">
        <v>35</v>
      </c>
      <c r="C12" s="73" t="s">
        <v>36</v>
      </c>
      <c r="D12" s="74">
        <v>2002</v>
      </c>
      <c r="E12" s="75">
        <v>2003</v>
      </c>
      <c r="F12" s="76">
        <v>2004</v>
      </c>
    </row>
    <row r="13" spans="1:6" ht="27">
      <c r="A13" s="40" t="s">
        <v>33</v>
      </c>
      <c r="B13" s="23">
        <v>3151</v>
      </c>
      <c r="C13" s="70" t="s">
        <v>32</v>
      </c>
      <c r="D13" s="22">
        <v>-500000</v>
      </c>
      <c r="E13" s="33"/>
      <c r="F13" s="41">
        <f>E13*1.03</f>
        <v>0</v>
      </c>
    </row>
    <row r="14" spans="1:6" ht="18" customHeight="1">
      <c r="A14" s="40"/>
      <c r="B14" s="68"/>
      <c r="C14" s="21"/>
      <c r="D14" s="22"/>
      <c r="E14" s="33"/>
      <c r="F14" s="41">
        <f>E14*1.03</f>
        <v>0</v>
      </c>
    </row>
    <row r="15" spans="1:6" ht="18" customHeight="1">
      <c r="A15" s="40"/>
      <c r="B15" s="68"/>
      <c r="C15" s="21"/>
      <c r="D15" s="24"/>
      <c r="E15" s="34"/>
      <c r="F15" s="42"/>
    </row>
    <row r="16" spans="1:6" ht="18" customHeight="1" thickBot="1">
      <c r="A16" s="43"/>
      <c r="B16" s="45"/>
      <c r="C16" s="45"/>
      <c r="D16" s="63">
        <f>SUM(D13:D15)</f>
        <v>-500000</v>
      </c>
      <c r="E16" s="63">
        <f>SUM(E13:E15)</f>
        <v>0</v>
      </c>
      <c r="F16" s="64">
        <f>SUM(F13:F15)</f>
        <v>0</v>
      </c>
    </row>
    <row r="17" spans="1:6" ht="18" customHeight="1">
      <c r="A17" s="19"/>
      <c r="B17" s="19"/>
      <c r="C17" s="19"/>
      <c r="D17" s="25"/>
      <c r="E17" s="25"/>
      <c r="F17" s="25"/>
    </row>
    <row r="18" spans="1:6" ht="18" customHeight="1" thickBot="1">
      <c r="A18" s="49" t="s">
        <v>14</v>
      </c>
      <c r="B18" s="14"/>
      <c r="C18" s="19"/>
      <c r="D18" s="19"/>
      <c r="E18" s="19"/>
      <c r="F18" s="19"/>
    </row>
    <row r="19" spans="1:6" ht="27">
      <c r="A19" s="72" t="s">
        <v>34</v>
      </c>
      <c r="B19" s="73" t="s">
        <v>35</v>
      </c>
      <c r="C19" s="73" t="s">
        <v>15</v>
      </c>
      <c r="D19" s="74">
        <v>2002</v>
      </c>
      <c r="E19" s="75">
        <v>2003</v>
      </c>
      <c r="F19" s="76">
        <v>2004</v>
      </c>
    </row>
    <row r="20" spans="1:6" ht="18" customHeight="1">
      <c r="A20" s="40" t="s">
        <v>33</v>
      </c>
      <c r="B20" s="23">
        <v>3151</v>
      </c>
      <c r="C20" s="71">
        <v>349</v>
      </c>
      <c r="D20" s="22">
        <v>-500000</v>
      </c>
      <c r="E20" s="33">
        <v>0</v>
      </c>
      <c r="F20" s="41">
        <f>E20*1.03</f>
        <v>0</v>
      </c>
    </row>
    <row r="21" spans="1:6" ht="18" customHeight="1">
      <c r="A21" s="40"/>
      <c r="B21" s="68"/>
      <c r="C21" s="71"/>
      <c r="D21" s="22"/>
      <c r="E21" s="33"/>
      <c r="F21" s="41"/>
    </row>
    <row r="22" spans="1:6" ht="18" customHeight="1">
      <c r="A22" s="40"/>
      <c r="B22" s="68"/>
      <c r="C22" s="71"/>
      <c r="D22" s="22"/>
      <c r="E22" s="33"/>
      <c r="F22" s="41"/>
    </row>
    <row r="23" spans="1:7" ht="18" customHeight="1" thickBot="1">
      <c r="A23" s="43"/>
      <c r="B23" s="45"/>
      <c r="C23" s="45"/>
      <c r="D23" s="63">
        <f>SUM(D20:D22)</f>
        <v>-500000</v>
      </c>
      <c r="E23" s="63">
        <f>SUM(E20:E22)</f>
        <v>0</v>
      </c>
      <c r="F23" s="64">
        <f>SUM(F20:F22)</f>
        <v>0</v>
      </c>
      <c r="G23" s="59"/>
    </row>
    <row r="24" spans="1:6" ht="18" customHeight="1">
      <c r="A24" s="19"/>
      <c r="B24" s="19"/>
      <c r="C24" s="19"/>
      <c r="D24" s="25"/>
      <c r="E24" s="25"/>
      <c r="F24" s="25"/>
    </row>
    <row r="25" spans="1:6" ht="18" customHeight="1" thickBot="1">
      <c r="A25" s="49" t="s">
        <v>17</v>
      </c>
      <c r="B25" s="14"/>
      <c r="C25" s="14"/>
      <c r="D25" s="19"/>
      <c r="E25" s="19"/>
      <c r="F25" s="19"/>
    </row>
    <row r="26" spans="1:8" ht="18" customHeight="1">
      <c r="A26" s="35"/>
      <c r="B26" s="46"/>
      <c r="C26" s="47"/>
      <c r="D26" s="37">
        <v>2002</v>
      </c>
      <c r="E26" s="38">
        <v>2003</v>
      </c>
      <c r="F26" s="39">
        <v>2004</v>
      </c>
      <c r="G26" s="29"/>
      <c r="H26" s="29"/>
    </row>
    <row r="27" spans="1:8" ht="18" customHeight="1">
      <c r="A27" t="s">
        <v>37</v>
      </c>
      <c r="B27" s="27"/>
      <c r="C27" s="28"/>
      <c r="E27" s="61"/>
      <c r="F27" s="62"/>
      <c r="G27" s="29"/>
      <c r="H27" s="29"/>
    </row>
    <row r="28" spans="1:8" ht="18" customHeight="1">
      <c r="A28" s="40" t="s">
        <v>38</v>
      </c>
      <c r="B28" s="20"/>
      <c r="C28" s="26"/>
      <c r="D28" s="22"/>
      <c r="E28" s="33"/>
      <c r="F28" s="41"/>
      <c r="G28" s="30"/>
      <c r="H28" s="30"/>
    </row>
    <row r="29" spans="1:8" ht="18" customHeight="1">
      <c r="A29" s="40" t="s">
        <v>39</v>
      </c>
      <c r="B29" s="20"/>
      <c r="C29" s="26"/>
      <c r="D29" s="22"/>
      <c r="E29" s="33"/>
      <c r="F29" s="41"/>
      <c r="G29" s="30"/>
      <c r="H29" s="30"/>
    </row>
    <row r="30" spans="1:6" ht="18" customHeight="1">
      <c r="A30" s="40" t="s">
        <v>40</v>
      </c>
      <c r="B30" s="20"/>
      <c r="C30" s="26"/>
      <c r="D30" s="69">
        <v>-500000</v>
      </c>
      <c r="E30" s="33">
        <v>0</v>
      </c>
      <c r="F30" s="41">
        <v>0</v>
      </c>
    </row>
    <row r="31" spans="1:8" ht="18" customHeight="1" thickBot="1">
      <c r="A31" s="43" t="s">
        <v>16</v>
      </c>
      <c r="B31" s="44"/>
      <c r="C31" s="48"/>
      <c r="D31" s="63">
        <f>SUM(D27:D30)</f>
        <v>-500000</v>
      </c>
      <c r="E31" s="63">
        <f>SUM(E27:E30)</f>
        <v>0</v>
      </c>
      <c r="F31" s="64">
        <f>SUM(F27:F30)</f>
        <v>0</v>
      </c>
      <c r="G31" s="31"/>
      <c r="H31" s="31"/>
    </row>
    <row r="32" spans="1:8" ht="18" customHeight="1">
      <c r="A32" s="19" t="s">
        <v>18</v>
      </c>
      <c r="B32" s="19"/>
      <c r="C32" s="19"/>
      <c r="D32" s="25"/>
      <c r="E32" s="25"/>
      <c r="F32" s="25"/>
      <c r="G32" s="31"/>
      <c r="H32" s="31"/>
    </row>
    <row r="33" spans="1:8" ht="13.5">
      <c r="A33" s="19"/>
      <c r="B33" s="19"/>
      <c r="C33" s="19"/>
      <c r="D33" s="25"/>
      <c r="E33" s="25"/>
      <c r="F33" s="25"/>
      <c r="G33" s="31"/>
      <c r="H33" s="31"/>
    </row>
    <row r="34" spans="1:8" ht="13.5">
      <c r="A34" s="19"/>
      <c r="B34" s="19"/>
      <c r="C34" s="19"/>
      <c r="D34" s="25"/>
      <c r="E34" s="25"/>
      <c r="F34" s="25"/>
      <c r="G34" s="31"/>
      <c r="H34" s="31"/>
    </row>
    <row r="35" spans="1:6" ht="13.5">
      <c r="A35" s="19"/>
      <c r="B35" s="19"/>
      <c r="C35" s="19"/>
      <c r="D35" s="19"/>
      <c r="E35" s="19"/>
      <c r="F35" s="19"/>
    </row>
    <row r="36" spans="1:6" ht="13.5">
      <c r="A36" s="65"/>
      <c r="B36" s="19"/>
      <c r="C36" s="19"/>
      <c r="D36" s="25"/>
      <c r="E36" s="25"/>
      <c r="F36" s="25"/>
    </row>
    <row r="37" ht="12.75">
      <c r="A37" s="66"/>
    </row>
    <row r="38" ht="12.75">
      <c r="A38" s="67"/>
    </row>
  </sheetData>
  <printOptions/>
  <pageMargins left="0.58" right="0.49" top="1" bottom="1" header="0.5" footer="0.5"/>
  <pageSetup fitToHeight="1" fitToWidth="1" horizontalDpi="600" verticalDpi="600" orientation="portrait" scale="89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A7" sqref="A7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27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43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28</v>
      </c>
      <c r="B13" s="20"/>
      <c r="C13" s="23">
        <v>3392</v>
      </c>
      <c r="D13" s="21">
        <v>43104</v>
      </c>
      <c r="E13" s="22">
        <v>759000</v>
      </c>
      <c r="F13" s="22"/>
      <c r="G13" s="33"/>
      <c r="H13" s="41">
        <f>G13*1.03</f>
        <v>0</v>
      </c>
    </row>
    <row r="14" spans="1:8" ht="18" customHeight="1">
      <c r="A14" s="40"/>
      <c r="B14" s="20"/>
      <c r="C14" s="68"/>
      <c r="D14" s="21"/>
      <c r="E14" s="22"/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759000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28</v>
      </c>
      <c r="B21" s="20"/>
      <c r="C21" s="23">
        <v>3392</v>
      </c>
      <c r="D21" s="21">
        <v>378</v>
      </c>
      <c r="E21" s="22">
        <f>+E16</f>
        <v>759000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759000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24</v>
      </c>
      <c r="B28" s="20"/>
      <c r="C28" s="27"/>
      <c r="D28" s="28"/>
      <c r="E28" s="69">
        <v>500000</v>
      </c>
      <c r="F28" s="60"/>
      <c r="G28" s="61"/>
      <c r="H28" s="62"/>
      <c r="I28" s="29"/>
      <c r="J28" s="29"/>
    </row>
    <row r="29" spans="1:10" ht="18" customHeight="1">
      <c r="A29" s="40" t="s">
        <v>26</v>
      </c>
      <c r="B29" s="20"/>
      <c r="C29" s="20"/>
      <c r="D29" s="26"/>
      <c r="E29" s="22">
        <v>259000</v>
      </c>
      <c r="F29" s="22"/>
      <c r="G29" s="33"/>
      <c r="H29" s="41"/>
      <c r="I29" s="30"/>
      <c r="J29" s="30"/>
    </row>
    <row r="30" spans="2:10" ht="18" customHeight="1">
      <c r="B30" s="20"/>
      <c r="C30" s="20"/>
      <c r="D30" s="26"/>
      <c r="E30" s="22"/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759000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/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 gridLines="1"/>
  <pageMargins left="0.75" right="0.75" top="1" bottom="1" header="0.5" footer="0.5"/>
  <pageSetup fitToHeight="1" fitToWidth="1" horizontalDpi="300" verticalDpi="300" orientation="portrait" scale="78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:IV16384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19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21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22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20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3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4</v>
      </c>
      <c r="B11" s="36"/>
      <c r="C11" s="37" t="s">
        <v>5</v>
      </c>
      <c r="D11" s="37" t="s">
        <v>6</v>
      </c>
      <c r="E11" s="37" t="s">
        <v>7</v>
      </c>
      <c r="F11" s="37" t="s">
        <v>8</v>
      </c>
      <c r="G11" s="38" t="s">
        <v>9</v>
      </c>
      <c r="H11" s="39" t="s">
        <v>10</v>
      </c>
    </row>
    <row r="12" spans="1:8" ht="18" customHeight="1">
      <c r="A12" s="40"/>
      <c r="B12" s="20"/>
      <c r="C12" s="21" t="s">
        <v>11</v>
      </c>
      <c r="D12" s="21" t="s">
        <v>12</v>
      </c>
      <c r="E12" s="60"/>
      <c r="F12" s="60"/>
      <c r="G12" s="61"/>
      <c r="H12" s="62"/>
    </row>
    <row r="13" spans="1:8" ht="18" customHeight="1">
      <c r="A13" s="40" t="s">
        <v>23</v>
      </c>
      <c r="B13" s="20"/>
      <c r="C13" s="23">
        <v>3522</v>
      </c>
      <c r="D13" s="21">
        <v>33423</v>
      </c>
      <c r="E13" s="22">
        <v>3207500</v>
      </c>
      <c r="F13" s="22"/>
      <c r="G13" s="33"/>
      <c r="H13" s="41">
        <f>G13*1.03</f>
        <v>0</v>
      </c>
    </row>
    <row r="14" spans="1:8" ht="18" customHeight="1">
      <c r="A14" s="40" t="s">
        <v>23</v>
      </c>
      <c r="B14" s="20"/>
      <c r="C14" s="68">
        <v>3522</v>
      </c>
      <c r="D14" s="21">
        <v>39721</v>
      </c>
      <c r="E14" s="22">
        <f>165000+340815+245000</f>
        <v>750815</v>
      </c>
      <c r="F14" s="22"/>
      <c r="G14" s="33"/>
      <c r="H14" s="41">
        <f>G14*1.03</f>
        <v>0</v>
      </c>
    </row>
    <row r="15" spans="1:8" ht="18" customHeight="1">
      <c r="A15" s="40"/>
      <c r="B15" s="20"/>
      <c r="C15" s="68"/>
      <c r="D15" s="21"/>
      <c r="E15" s="24"/>
      <c r="F15" s="24"/>
      <c r="G15" s="34"/>
      <c r="H15" s="42"/>
    </row>
    <row r="16" spans="1:8" ht="18" customHeight="1" thickBot="1">
      <c r="A16" s="43"/>
      <c r="B16" s="44" t="s">
        <v>13</v>
      </c>
      <c r="C16" s="45"/>
      <c r="D16" s="45"/>
      <c r="E16" s="63">
        <f>SUM(E13:E15)</f>
        <v>3958315</v>
      </c>
      <c r="F16" s="63">
        <f>F13+F14</f>
        <v>0</v>
      </c>
      <c r="G16" s="63">
        <f>G13+G14</f>
        <v>0</v>
      </c>
      <c r="H16" s="64">
        <f>H13+H14</f>
        <v>0</v>
      </c>
    </row>
    <row r="17" spans="1:8" ht="18" customHeight="1">
      <c r="A17" s="19"/>
      <c r="B17" s="19"/>
      <c r="C17" s="19"/>
      <c r="D17" s="19"/>
      <c r="E17" s="25"/>
      <c r="F17" s="25"/>
      <c r="G17" s="25"/>
      <c r="H17" s="25"/>
    </row>
    <row r="18" spans="1:8" ht="18" customHeight="1" thickBot="1">
      <c r="A18" s="49" t="s">
        <v>14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4</v>
      </c>
      <c r="B19" s="36"/>
      <c r="C19" s="37" t="s">
        <v>5</v>
      </c>
      <c r="D19" s="37" t="s">
        <v>15</v>
      </c>
      <c r="E19" s="37" t="s">
        <v>7</v>
      </c>
      <c r="F19" s="37" t="s">
        <v>8</v>
      </c>
      <c r="G19" s="38" t="s">
        <v>9</v>
      </c>
      <c r="H19" s="39" t="s">
        <v>10</v>
      </c>
    </row>
    <row r="20" spans="1:8" ht="18" customHeight="1">
      <c r="A20" s="40"/>
      <c r="B20" s="26"/>
      <c r="C20" s="21" t="s">
        <v>11</v>
      </c>
      <c r="D20" s="21"/>
      <c r="E20" s="60"/>
      <c r="F20" s="60"/>
      <c r="G20" s="61"/>
      <c r="H20" s="62"/>
    </row>
    <row r="21" spans="1:8" ht="18" customHeight="1">
      <c r="A21" s="40" t="s">
        <v>23</v>
      </c>
      <c r="B21" s="20"/>
      <c r="C21" s="23">
        <v>3522</v>
      </c>
      <c r="D21" s="21">
        <v>365</v>
      </c>
      <c r="E21" s="22">
        <f>+E16</f>
        <v>3958315</v>
      </c>
      <c r="F21" s="22"/>
      <c r="G21" s="33">
        <v>0</v>
      </c>
      <c r="H21" s="41">
        <f>G21*1.03</f>
        <v>0</v>
      </c>
    </row>
    <row r="22" spans="1:8" ht="18" customHeight="1">
      <c r="A22" s="40"/>
      <c r="B22" s="26"/>
      <c r="C22" s="68"/>
      <c r="D22" s="21"/>
      <c r="E22" s="22"/>
      <c r="F22" s="22"/>
      <c r="G22" s="33"/>
      <c r="H22" s="41"/>
    </row>
    <row r="23" spans="1:8" ht="18" customHeight="1">
      <c r="A23" s="40"/>
      <c r="B23" s="26"/>
      <c r="C23" s="68"/>
      <c r="D23" s="21"/>
      <c r="E23" s="24"/>
      <c r="F23" s="22"/>
      <c r="G23" s="33"/>
      <c r="H23" s="41"/>
    </row>
    <row r="24" spans="1:9" ht="18" customHeight="1" thickBot="1">
      <c r="A24" s="43"/>
      <c r="B24" s="44" t="s">
        <v>16</v>
      </c>
      <c r="C24" s="45"/>
      <c r="D24" s="45"/>
      <c r="E24" s="63">
        <f>SUM(E21:E23)</f>
        <v>3958315</v>
      </c>
      <c r="F24" s="63">
        <f>F21+F22</f>
        <v>0</v>
      </c>
      <c r="G24" s="63">
        <f>G21+G22</f>
        <v>0</v>
      </c>
      <c r="H24" s="64">
        <f>H21+H22</f>
        <v>0</v>
      </c>
      <c r="I24" s="59"/>
    </row>
    <row r="25" spans="1:8" ht="18" customHeight="1">
      <c r="A25" s="19"/>
      <c r="B25" s="19"/>
      <c r="C25" s="19"/>
      <c r="D25" s="19"/>
      <c r="E25" s="25"/>
      <c r="F25" s="25"/>
      <c r="G25" s="25"/>
      <c r="H25" s="25"/>
    </row>
    <row r="26" spans="1:8" ht="18" customHeight="1" thickBot="1">
      <c r="A26" s="49" t="s">
        <v>17</v>
      </c>
      <c r="B26" s="14"/>
      <c r="C26" s="14"/>
      <c r="D26" s="14"/>
      <c r="E26" s="19"/>
      <c r="F26" s="19"/>
      <c r="G26" s="19"/>
      <c r="H26" s="19"/>
    </row>
    <row r="27" spans="1:10" ht="18" customHeight="1">
      <c r="A27" s="35"/>
      <c r="B27" s="36"/>
      <c r="C27" s="46"/>
      <c r="D27" s="47"/>
      <c r="E27" s="37" t="s">
        <v>7</v>
      </c>
      <c r="F27" s="37" t="s">
        <v>8</v>
      </c>
      <c r="G27" s="38" t="s">
        <v>9</v>
      </c>
      <c r="H27" s="39" t="s">
        <v>10</v>
      </c>
      <c r="I27" s="29"/>
      <c r="J27" s="29"/>
    </row>
    <row r="28" spans="1:10" ht="18" customHeight="1">
      <c r="A28" s="40" t="s">
        <v>24</v>
      </c>
      <c r="B28" s="20"/>
      <c r="C28" s="27"/>
      <c r="D28" s="28"/>
      <c r="E28" s="69">
        <f>+E24*0.93</f>
        <v>3681232.95</v>
      </c>
      <c r="F28" s="60"/>
      <c r="G28" s="61"/>
      <c r="H28" s="62"/>
      <c r="I28" s="29"/>
      <c r="J28" s="29"/>
    </row>
    <row r="29" spans="1:10" ht="18" customHeight="1">
      <c r="A29" s="40" t="s">
        <v>25</v>
      </c>
      <c r="B29" s="20"/>
      <c r="C29" s="20"/>
      <c r="D29" s="26"/>
      <c r="E29" s="22">
        <f>0.05*E24</f>
        <v>197915.75</v>
      </c>
      <c r="F29" s="22"/>
      <c r="G29" s="33"/>
      <c r="H29" s="41"/>
      <c r="I29" s="30"/>
      <c r="J29" s="30"/>
    </row>
    <row r="30" spans="1:10" ht="18" customHeight="1">
      <c r="A30" s="40" t="s">
        <v>26</v>
      </c>
      <c r="B30" s="20"/>
      <c r="C30" s="20"/>
      <c r="D30" s="26"/>
      <c r="E30" s="22">
        <f>0.02*E24</f>
        <v>79166.3</v>
      </c>
      <c r="F30" s="22"/>
      <c r="G30" s="33"/>
      <c r="H30" s="41"/>
      <c r="I30" s="30"/>
      <c r="J30" s="30"/>
    </row>
    <row r="31" spans="1:8" ht="18" customHeight="1">
      <c r="A31" s="40"/>
      <c r="B31" s="20"/>
      <c r="C31" s="20"/>
      <c r="D31" s="26"/>
      <c r="E31" s="58"/>
      <c r="F31" s="22"/>
      <c r="G31" s="33"/>
      <c r="H31" s="41"/>
    </row>
    <row r="32" spans="1:8" ht="18" customHeight="1">
      <c r="A32" s="52"/>
      <c r="B32" s="53"/>
      <c r="C32" s="53"/>
      <c r="D32" s="54"/>
      <c r="E32" s="55"/>
      <c r="F32" s="55"/>
      <c r="G32" s="56"/>
      <c r="H32" s="57"/>
    </row>
    <row r="33" spans="1:10" ht="18" customHeight="1" thickBot="1">
      <c r="A33" s="43" t="s">
        <v>16</v>
      </c>
      <c r="B33" s="44"/>
      <c r="C33" s="44"/>
      <c r="D33" s="48"/>
      <c r="E33" s="63">
        <f>+E28+E29+E30+E31</f>
        <v>3958315</v>
      </c>
      <c r="F33" s="63">
        <f>F29+F30+F31</f>
        <v>0</v>
      </c>
      <c r="G33" s="63">
        <f>G29+G30+G31</f>
        <v>0</v>
      </c>
      <c r="H33" s="64">
        <f>H29+H30+H31</f>
        <v>0</v>
      </c>
      <c r="I33" s="31"/>
      <c r="J33" s="31"/>
    </row>
    <row r="34" spans="1:10" ht="18" customHeight="1">
      <c r="A34" s="19" t="s">
        <v>18</v>
      </c>
      <c r="B34" s="19"/>
      <c r="C34" s="19"/>
      <c r="D34" s="19"/>
      <c r="E34" s="25"/>
      <c r="F34" s="25"/>
      <c r="G34" s="25"/>
      <c r="H34" s="25"/>
      <c r="I34" s="31"/>
      <c r="J34" s="31"/>
    </row>
    <row r="35" spans="1:10" ht="13.5">
      <c r="A35" s="19"/>
      <c r="C35" s="19"/>
      <c r="D35" s="19"/>
      <c r="E35" s="25"/>
      <c r="F35" s="25"/>
      <c r="G35" s="25"/>
      <c r="H35" s="25"/>
      <c r="I35" s="31"/>
      <c r="J35" s="31"/>
    </row>
    <row r="36" spans="1:10" ht="13.5">
      <c r="A36" s="19"/>
      <c r="C36" s="19"/>
      <c r="D36" s="19"/>
      <c r="E36" s="25"/>
      <c r="F36" s="25"/>
      <c r="G36" s="25"/>
      <c r="H36" s="25"/>
      <c r="I36" s="31"/>
      <c r="J36" s="31"/>
    </row>
    <row r="37" spans="1:8" ht="13.5">
      <c r="A37" s="19"/>
      <c r="C37" s="19"/>
      <c r="D37" s="19"/>
      <c r="E37" s="19"/>
      <c r="F37" s="19"/>
      <c r="G37" s="19"/>
      <c r="H37" s="19"/>
    </row>
    <row r="38" spans="1:8" ht="13.5">
      <c r="A38" s="65"/>
      <c r="B38" s="19"/>
      <c r="C38" s="19"/>
      <c r="D38" s="19"/>
      <c r="E38" s="25"/>
      <c r="F38" s="25"/>
      <c r="G38" s="25"/>
      <c r="H38" s="25"/>
    </row>
    <row r="39" ht="12.75">
      <c r="A39" s="66"/>
    </row>
    <row r="40" ht="12.75">
      <c r="A40" s="67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Network Manager</cp:lastModifiedBy>
  <cp:lastPrinted>2002-02-03T22:17:09Z</cp:lastPrinted>
  <dcterms:created xsi:type="dcterms:W3CDTF">1999-06-02T23:29:55Z</dcterms:created>
  <dcterms:modified xsi:type="dcterms:W3CDTF">2002-02-20T20:17:24Z</dcterms:modified>
  <cp:category/>
  <cp:version/>
  <cp:contentType/>
  <cp:contentStatus/>
</cp:coreProperties>
</file>