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<sst xmlns="http://schemas.openxmlformats.org/spreadsheetml/2006/main" count="129" uniqueCount="103">
  <si>
    <t>Improve flow control and water quality associated with drainage problems through facility retrofits and neighborhood drainage assistance projects. May Creek - feasibility study, project design, and project construction to reduce flooding, increase conveyance, and reduce sedimentation. Mullen Slough - feasibility study and hydraulic analyses to determine conveyance capacity problems and identify capital improvements to reduce flooding problems. Juanita Creek - Analyze data and make recommendations on projects to reduce pollution in Juanita Creek.</t>
  </si>
  <si>
    <t>Stormwater facility retrofits; neighborhood drainage assistance projects; May Creek Drainage, Habitat Restoration and Ravine Stabilization; Mullen Slough; Juanita Creek Bacteria Source Investigation Project</t>
  </si>
  <si>
    <t>Wood Creek Detention Pond Conversion</t>
  </si>
  <si>
    <t xml:space="preserve">Design and reconstruct detention pond to improve function and water quality. Will entail use of LID throughout site, serving as a demonstration project. </t>
  </si>
  <si>
    <t>Carrie Ray Division 1 Storm Pond Improvements</t>
  </si>
  <si>
    <t>Improve existing stormwater pond by increasing volume and installing flood control structures to regulate discharge, which will reduce peak flows and erosion.</t>
  </si>
  <si>
    <t>228th Street/19th Culvert Replacement</t>
  </si>
  <si>
    <t>Replace existing culverts to enhance stormwater conveyance and fish passage.</t>
  </si>
  <si>
    <t>SR-203/Tolt Avenue Storm System Improvements</t>
  </si>
  <si>
    <t>Improve infiltration systems to reduce flooding at major intersections.</t>
  </si>
  <si>
    <t>Ebright Creek and George Davis Creek Drainage Basin Planning</t>
  </si>
  <si>
    <t>Conduct drainage basin planning effort for Ebright Creek and George Davis Creek (Thompson and Engelwood Sub-basins) to identify future stormwater improvement projects.</t>
  </si>
  <si>
    <t>Town Center Nature Park</t>
  </si>
  <si>
    <t xml:space="preserve">Property acquisition and removal of a structure to support a rain garden and otherwise increase storage capacity for nearby stream. </t>
  </si>
  <si>
    <t>Sammamish River Outfall - NE 175th St at Wilmot Gateway Park</t>
  </si>
  <si>
    <t>Design and construct stormwater outfall to increase capacity.</t>
  </si>
  <si>
    <t>Algona*</t>
  </si>
  <si>
    <t>Beaux Arts*</t>
  </si>
  <si>
    <t>Note: An asterisk (*) indicates the jurisdiction did not return an application. We then assume the jurisdiction wishes to accrue funds for a future year.</t>
  </si>
  <si>
    <t>Construct a series of catch basins and install pipes to convey excessive stormwater flows that flood Sunrise View neighborhood.</t>
  </si>
  <si>
    <t>Portion of Total Accrued until 2010</t>
  </si>
  <si>
    <t>2008 &amp; 2009 Combined Opportunity Fund Allocation Amount</t>
  </si>
  <si>
    <t>acquisitions</t>
  </si>
  <si>
    <t>planning / reg</t>
  </si>
  <si>
    <t>Replace undersized culverts to improve stormwater conveyance, reduce risk of flooding to Easter Lake shoreline, and reduce nearby roadway flooding.</t>
  </si>
  <si>
    <t>Acquire flood-prone properties and maintain land as permanent open space.</t>
  </si>
  <si>
    <t>Design and construct LID facilities for Lake Washington High School redevelopment to reduce flooding and improve water quality.</t>
  </si>
  <si>
    <t>Replace damaged and congested stormwater pipes to improve stormwater conveyance and reduce flooding.</t>
  </si>
  <si>
    <t>Construct new channel with broader floodplain and seasonally-flooded wetlands and improve channel capacity by removing fill soils.</t>
  </si>
  <si>
    <t>Cedar River Gravel Removal Project (Spawning Channel Replacement)</t>
  </si>
  <si>
    <t>Construct groundwater spawing channel to support future maintenance dredging on the lower Cedar River.</t>
  </si>
  <si>
    <t xml:space="preserve">Restore creek to a more natural channel and restore floodplain and riparian vegetation, all of which will enhance floodplain storage and limit high flows. </t>
  </si>
  <si>
    <t xml:space="preserve">Conduct a feasibility study and design a project to restore wetland function, improve downstream conveyance, and reduce flooding to private property. </t>
  </si>
  <si>
    <t>Feasibility study to determine if a flood protection project would benefit Sandy Cove Park and local businesses in the area.</t>
  </si>
  <si>
    <t>Replace two culverts to improve stormwater conveyance alleviate upstream flooding. Will also allow for improved fish passage.</t>
  </si>
  <si>
    <t>Upsize the stormwater system to convey runoff and reduce flooding and erosion.</t>
  </si>
  <si>
    <t>Accrual of funds for future year.</t>
  </si>
  <si>
    <t>Medina Park Stormwater Pond Improvements</t>
  </si>
  <si>
    <t>Construct outlet control improvements to allow for greater runoff storage and metered discharge to match downstream channel capacity, thus limiting flooding.</t>
  </si>
  <si>
    <t>Horseshoe Bend Levee Project</t>
  </si>
  <si>
    <t>Conduct preliminary design and property acquistions to support Horseshoe Bend Levee Setback (which ties in to Nursing Home Levee).</t>
  </si>
  <si>
    <t>Jurisdiction</t>
  </si>
  <si>
    <t>Project Name</t>
  </si>
  <si>
    <t>Project Description</t>
  </si>
  <si>
    <t>Auburn</t>
  </si>
  <si>
    <t>Bellevue</t>
  </si>
  <si>
    <t>Black Diamond</t>
  </si>
  <si>
    <t>Bothell</t>
  </si>
  <si>
    <t>Burien</t>
  </si>
  <si>
    <t>Carnation</t>
  </si>
  <si>
    <t>Clyde Hill</t>
  </si>
  <si>
    <t>Covington</t>
  </si>
  <si>
    <t>Des Moines</t>
  </si>
  <si>
    <t>Duvall</t>
  </si>
  <si>
    <t>Enumclaw</t>
  </si>
  <si>
    <t>Federal Way</t>
  </si>
  <si>
    <t>Hunts Point</t>
  </si>
  <si>
    <t>Issaquah</t>
  </si>
  <si>
    <t>Kenmore</t>
  </si>
  <si>
    <t>Kent</t>
  </si>
  <si>
    <t>King County</t>
  </si>
  <si>
    <t>Kirkland</t>
  </si>
  <si>
    <t>Lake Forest Park</t>
  </si>
  <si>
    <t>Maple Valley</t>
  </si>
  <si>
    <t>Medina</t>
  </si>
  <si>
    <t>Mercer Island</t>
  </si>
  <si>
    <t>Milton</t>
  </si>
  <si>
    <t>Newcastle</t>
  </si>
  <si>
    <t>Normandy Park</t>
  </si>
  <si>
    <t>North Bend</t>
  </si>
  <si>
    <t>Pacific</t>
  </si>
  <si>
    <t>Redmond</t>
  </si>
  <si>
    <t>Renton</t>
  </si>
  <si>
    <t>Sammamish</t>
  </si>
  <si>
    <t>Seatac</t>
  </si>
  <si>
    <t>Seattle</t>
  </si>
  <si>
    <t>Shoreline</t>
  </si>
  <si>
    <t>Skykomish</t>
  </si>
  <si>
    <t>Snoqualmie</t>
  </si>
  <si>
    <t>Tukwila</t>
  </si>
  <si>
    <t>Woodinville</t>
  </si>
  <si>
    <t>Yarrow Point</t>
  </si>
  <si>
    <t>Total</t>
  </si>
  <si>
    <t>Mill Creek Culvert Replacement</t>
  </si>
  <si>
    <t>SE 30th Street/Sunset Creek Improvement</t>
  </si>
  <si>
    <t>Clyde Hill Stormwater Management Project</t>
  </si>
  <si>
    <t>Des Moines Creek Flood Mitigation Project</t>
  </si>
  <si>
    <t>Easter Lake Stormwater and Flood Control Improvements</t>
  </si>
  <si>
    <t>Floodplain Property Acquisitions</t>
  </si>
  <si>
    <t>122nd Avenue NE LID Stormwater Facilities</t>
  </si>
  <si>
    <t>Landcastle Sinkhole &amp; Stormwater Conveyance System Restoration</t>
  </si>
  <si>
    <t>Lower Bear Creek Rehabilitation</t>
  </si>
  <si>
    <t>Sunrise View Addition Bypass Pipeline Project</t>
  </si>
  <si>
    <t>Thornton Creek Confluence Floodplain Restoration</t>
  </si>
  <si>
    <t>Meridian Wetland Enhancement Project</t>
  </si>
  <si>
    <t>Sandy Cove Riverbank Feasibility Study</t>
  </si>
  <si>
    <t>2009 Small Drainage Project</t>
  </si>
  <si>
    <t>NE 47th Street Storm Drainage Improvement Project</t>
  </si>
  <si>
    <t>Replace culverts to improve stormwater flow, fish passage, and roadway security.</t>
  </si>
  <si>
    <t>Replace culvert and stabilize banks using bioengineering; net effect will improve conveyance and public safety and will enhance Chinook habitat.</t>
  </si>
  <si>
    <t>N/A</t>
  </si>
  <si>
    <t xml:space="preserve">Develop stormwater regulations for new development that comply with Federal, State, and regional requirements. </t>
  </si>
  <si>
    <t>Widen lower channel of Des Moines Creek at Des Moines Creek Beach Park and construct floodwall to improve flood protection.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</si>
</sst>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85" zoomScaleNormal="85" zoomScalePageLayoutView="0" workbookViewId="0" topLeftCell="A1">
      <pane xSplit="1" ySplit="1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0" sqref="C20"/>
    </sheetView>
  </sheetViews>
  <sheetFormatPr defaultColWidth="8.8515625" defaultRowHeight="12.75"/>
  <cols>
    <col min="1" max="1" width="17.421875" style="0" customWidth="1"/>
    <col min="2" max="2" width="23.421875" style="2" customWidth="1"/>
    <col min="3" max="3" width="58.421875" style="5" customWidth="1"/>
    <col min="4" max="4" width="97.421875" style="0" customWidth="1"/>
  </cols>
  <sheetData>
    <row r="1" spans="1:4" s="11" customFormat="1" ht="27" customHeight="1" thickBot="1">
      <c r="A1" s="9" t="s">
        <v>41</v>
      </c>
      <c r="B1" s="10" t="s">
        <v>21</v>
      </c>
      <c r="C1" s="10" t="s">
        <v>42</v>
      </c>
      <c r="D1" s="12" t="s">
        <v>43</v>
      </c>
    </row>
    <row r="2" spans="1:4" ht="12.75">
      <c r="A2" s="13" t="s">
        <v>16</v>
      </c>
      <c r="B2" s="8">
        <v>10444</v>
      </c>
      <c r="C2" s="21" t="s">
        <v>100</v>
      </c>
      <c r="D2" s="14" t="s">
        <v>36</v>
      </c>
    </row>
    <row r="3" spans="1:4" ht="12.75">
      <c r="A3" s="15" t="s">
        <v>44</v>
      </c>
      <c r="B3" s="6">
        <v>139186</v>
      </c>
      <c r="C3" s="7" t="s">
        <v>83</v>
      </c>
      <c r="D3" s="16" t="s">
        <v>98</v>
      </c>
    </row>
    <row r="4" spans="1:4" ht="12.75">
      <c r="A4" s="15" t="s">
        <v>17</v>
      </c>
      <c r="B4" s="6">
        <v>2700</v>
      </c>
      <c r="C4" s="7" t="s">
        <v>100</v>
      </c>
      <c r="D4" s="17" t="s">
        <v>36</v>
      </c>
    </row>
    <row r="5" spans="1:4" ht="25.5">
      <c r="A5" s="15" t="s">
        <v>45</v>
      </c>
      <c r="B5" s="6">
        <v>605318</v>
      </c>
      <c r="C5" s="7" t="s">
        <v>84</v>
      </c>
      <c r="D5" s="17" t="s">
        <v>99</v>
      </c>
    </row>
    <row r="6" spans="1:4" ht="12.75">
      <c r="A6" s="15" t="s">
        <v>46</v>
      </c>
      <c r="B6" s="6">
        <v>12922</v>
      </c>
      <c r="C6" s="7" t="s">
        <v>100</v>
      </c>
      <c r="D6" s="17" t="s">
        <v>36</v>
      </c>
    </row>
    <row r="7" spans="1:4" ht="12.75">
      <c r="A7" s="15" t="s">
        <v>47</v>
      </c>
      <c r="B7" s="6">
        <v>54201</v>
      </c>
      <c r="C7" s="7" t="s">
        <v>6</v>
      </c>
      <c r="D7" s="17" t="s">
        <v>7</v>
      </c>
    </row>
    <row r="8" spans="1:4" ht="12.75">
      <c r="A8" s="15" t="s">
        <v>48</v>
      </c>
      <c r="B8" s="6">
        <v>83303</v>
      </c>
      <c r="C8" s="7" t="s">
        <v>100</v>
      </c>
      <c r="D8" s="17" t="s">
        <v>36</v>
      </c>
    </row>
    <row r="9" spans="1:4" ht="12.75">
      <c r="A9" s="15" t="s">
        <v>49</v>
      </c>
      <c r="B9" s="6">
        <v>4551</v>
      </c>
      <c r="C9" s="7" t="s">
        <v>8</v>
      </c>
      <c r="D9" s="17" t="s">
        <v>9</v>
      </c>
    </row>
    <row r="10" spans="1:4" ht="12.75">
      <c r="A10" s="15" t="s">
        <v>50</v>
      </c>
      <c r="B10" s="6">
        <v>36404</v>
      </c>
      <c r="C10" s="7" t="s">
        <v>85</v>
      </c>
      <c r="D10" s="17" t="s">
        <v>101</v>
      </c>
    </row>
    <row r="11" spans="1:4" ht="25.5">
      <c r="A11" s="15" t="s">
        <v>51</v>
      </c>
      <c r="B11" s="6">
        <v>41458</v>
      </c>
      <c r="C11" s="7" t="s">
        <v>2</v>
      </c>
      <c r="D11" s="17" t="s">
        <v>3</v>
      </c>
    </row>
    <row r="12" spans="1:4" ht="25.5">
      <c r="A12" s="15" t="s">
        <v>52</v>
      </c>
      <c r="B12" s="6">
        <v>58349</v>
      </c>
      <c r="C12" s="7" t="s">
        <v>86</v>
      </c>
      <c r="D12" s="17" t="s">
        <v>102</v>
      </c>
    </row>
    <row r="13" spans="1:4" ht="27.75" customHeight="1">
      <c r="A13" s="15" t="s">
        <v>53</v>
      </c>
      <c r="B13" s="6">
        <v>17836</v>
      </c>
      <c r="C13" s="7" t="s">
        <v>4</v>
      </c>
      <c r="D13" s="17" t="s">
        <v>5</v>
      </c>
    </row>
    <row r="14" spans="1:4" ht="12.75">
      <c r="A14" s="15" t="s">
        <v>54</v>
      </c>
      <c r="B14" s="6">
        <v>22463</v>
      </c>
      <c r="C14" s="7" t="s">
        <v>100</v>
      </c>
      <c r="D14" s="17" t="s">
        <v>36</v>
      </c>
    </row>
    <row r="15" spans="1:4" ht="25.5">
      <c r="A15" s="15" t="s">
        <v>55</v>
      </c>
      <c r="B15" s="6">
        <v>181962</v>
      </c>
      <c r="C15" s="7" t="s">
        <v>87</v>
      </c>
      <c r="D15" s="17" t="s">
        <v>24</v>
      </c>
    </row>
    <row r="16" spans="1:4" ht="12.75">
      <c r="A16" s="15" t="s">
        <v>56</v>
      </c>
      <c r="B16" s="6">
        <v>17385</v>
      </c>
      <c r="C16" s="7" t="s">
        <v>100</v>
      </c>
      <c r="D16" s="17" t="s">
        <v>36</v>
      </c>
    </row>
    <row r="17" spans="1:4" ht="12.75">
      <c r="A17" s="15" t="s">
        <v>57</v>
      </c>
      <c r="B17" s="6">
        <v>106473</v>
      </c>
      <c r="C17" s="7" t="s">
        <v>88</v>
      </c>
      <c r="D17" s="17" t="s">
        <v>25</v>
      </c>
    </row>
    <row r="18" spans="1:4" ht="12.75">
      <c r="A18" s="15" t="s">
        <v>58</v>
      </c>
      <c r="B18" s="6">
        <v>60490</v>
      </c>
      <c r="C18" s="7" t="s">
        <v>100</v>
      </c>
      <c r="D18" s="17" t="s">
        <v>36</v>
      </c>
    </row>
    <row r="19" spans="1:4" ht="25.5">
      <c r="A19" s="15" t="s">
        <v>59</v>
      </c>
      <c r="B19" s="6">
        <v>212224</v>
      </c>
      <c r="C19" s="7" t="s">
        <v>39</v>
      </c>
      <c r="D19" s="17" t="s">
        <v>40</v>
      </c>
    </row>
    <row r="20" spans="1:4" ht="76.5">
      <c r="A20" s="15" t="s">
        <v>60</v>
      </c>
      <c r="B20" s="6">
        <v>1090142</v>
      </c>
      <c r="C20" s="7" t="s">
        <v>1</v>
      </c>
      <c r="D20" s="17" t="s">
        <v>0</v>
      </c>
    </row>
    <row r="21" spans="1:4" ht="25.5">
      <c r="A21" s="15" t="s">
        <v>61</v>
      </c>
      <c r="B21" s="6">
        <v>200473</v>
      </c>
      <c r="C21" s="7" t="s">
        <v>89</v>
      </c>
      <c r="D21" s="17" t="s">
        <v>26</v>
      </c>
    </row>
    <row r="22" spans="1:4" ht="25.5">
      <c r="A22" s="15" t="s">
        <v>62</v>
      </c>
      <c r="B22" s="6">
        <v>47551</v>
      </c>
      <c r="C22" s="7" t="s">
        <v>12</v>
      </c>
      <c r="D22" s="17" t="s">
        <v>13</v>
      </c>
    </row>
    <row r="23" spans="1:4" ht="12.75">
      <c r="A23" s="15" t="s">
        <v>63</v>
      </c>
      <c r="B23" s="6">
        <v>49602</v>
      </c>
      <c r="C23" s="7" t="s">
        <v>100</v>
      </c>
      <c r="D23" s="17" t="s">
        <v>36</v>
      </c>
    </row>
    <row r="24" spans="1:4" ht="25.5">
      <c r="A24" s="15" t="s">
        <v>64</v>
      </c>
      <c r="B24" s="6">
        <v>60516</v>
      </c>
      <c r="C24" s="7" t="s">
        <v>37</v>
      </c>
      <c r="D24" s="17" t="s">
        <v>38</v>
      </c>
    </row>
    <row r="25" spans="1:4" ht="12.75">
      <c r="A25" s="15" t="s">
        <v>65</v>
      </c>
      <c r="B25" s="6">
        <v>194479</v>
      </c>
      <c r="C25" s="7" t="s">
        <v>100</v>
      </c>
      <c r="D25" s="17" t="s">
        <v>36</v>
      </c>
    </row>
    <row r="26" spans="1:4" ht="12.75">
      <c r="A26" s="15" t="s">
        <v>66</v>
      </c>
      <c r="B26" s="6">
        <v>1803</v>
      </c>
      <c r="C26" s="7" t="s">
        <v>100</v>
      </c>
      <c r="D26" s="17" t="s">
        <v>36</v>
      </c>
    </row>
    <row r="27" spans="1:4" ht="25.5">
      <c r="A27" s="15" t="s">
        <v>67</v>
      </c>
      <c r="B27" s="6">
        <v>43755</v>
      </c>
      <c r="C27" s="7" t="s">
        <v>90</v>
      </c>
      <c r="D27" s="17" t="s">
        <v>27</v>
      </c>
    </row>
    <row r="28" spans="1:4" ht="12.75">
      <c r="A28" s="15" t="s">
        <v>68</v>
      </c>
      <c r="B28" s="6">
        <v>29322</v>
      </c>
      <c r="C28" s="7" t="s">
        <v>100</v>
      </c>
      <c r="D28" s="17" t="s">
        <v>36</v>
      </c>
    </row>
    <row r="29" spans="1:4" ht="12.75">
      <c r="A29" s="15" t="s">
        <v>69</v>
      </c>
      <c r="B29" s="6">
        <v>15561</v>
      </c>
      <c r="C29" s="7" t="s">
        <v>100</v>
      </c>
      <c r="D29" s="17" t="s">
        <v>36</v>
      </c>
    </row>
    <row r="30" spans="1:4" ht="12.75">
      <c r="A30" s="15" t="s">
        <v>70</v>
      </c>
      <c r="B30" s="6">
        <v>10040</v>
      </c>
      <c r="C30" s="7" t="s">
        <v>100</v>
      </c>
      <c r="D30" s="17" t="s">
        <v>36</v>
      </c>
    </row>
    <row r="31" spans="1:4" ht="25.5">
      <c r="A31" s="15" t="s">
        <v>71</v>
      </c>
      <c r="B31" s="6">
        <v>236654</v>
      </c>
      <c r="C31" s="7" t="s">
        <v>91</v>
      </c>
      <c r="D31" s="17" t="s">
        <v>28</v>
      </c>
    </row>
    <row r="32" spans="1:4" ht="25.5">
      <c r="A32" s="15" t="s">
        <v>72</v>
      </c>
      <c r="B32" s="6">
        <v>214824</v>
      </c>
      <c r="C32" s="7" t="s">
        <v>29</v>
      </c>
      <c r="D32" s="17" t="s">
        <v>30</v>
      </c>
    </row>
    <row r="33" spans="1:4" ht="25.5">
      <c r="A33" s="15" t="s">
        <v>73</v>
      </c>
      <c r="B33" s="6">
        <v>189343</v>
      </c>
      <c r="C33" s="7" t="s">
        <v>10</v>
      </c>
      <c r="D33" s="17" t="s">
        <v>11</v>
      </c>
    </row>
    <row r="34" spans="1:4" ht="25.5">
      <c r="A34" s="15" t="s">
        <v>74</v>
      </c>
      <c r="B34" s="6">
        <v>89120</v>
      </c>
      <c r="C34" s="7" t="s">
        <v>92</v>
      </c>
      <c r="D34" s="17" t="s">
        <v>19</v>
      </c>
    </row>
    <row r="35" spans="1:4" ht="26.25" customHeight="1">
      <c r="A35" s="15" t="s">
        <v>75</v>
      </c>
      <c r="B35" s="6">
        <v>2350151</v>
      </c>
      <c r="C35" s="7" t="s">
        <v>93</v>
      </c>
      <c r="D35" s="17" t="s">
        <v>31</v>
      </c>
    </row>
    <row r="36" spans="1:4" ht="25.5">
      <c r="A36" s="15" t="s">
        <v>76</v>
      </c>
      <c r="B36" s="6">
        <v>154890</v>
      </c>
      <c r="C36" s="7" t="s">
        <v>94</v>
      </c>
      <c r="D36" s="17" t="s">
        <v>32</v>
      </c>
    </row>
    <row r="37" spans="1:4" ht="12.75">
      <c r="A37" s="15" t="s">
        <v>77</v>
      </c>
      <c r="B37" s="6">
        <v>500</v>
      </c>
      <c r="C37" s="7" t="s">
        <v>100</v>
      </c>
      <c r="D37" s="17" t="s">
        <v>36</v>
      </c>
    </row>
    <row r="38" spans="1:4" ht="25.5">
      <c r="A38" s="15" t="s">
        <v>78</v>
      </c>
      <c r="B38" s="6">
        <v>32729</v>
      </c>
      <c r="C38" s="7" t="s">
        <v>95</v>
      </c>
      <c r="D38" s="17" t="s">
        <v>33</v>
      </c>
    </row>
    <row r="39" spans="1:4" ht="25.5">
      <c r="A39" s="15" t="s">
        <v>79</v>
      </c>
      <c r="B39" s="6">
        <v>87823</v>
      </c>
      <c r="C39" s="7" t="s">
        <v>96</v>
      </c>
      <c r="D39" s="17" t="s">
        <v>34</v>
      </c>
    </row>
    <row r="40" spans="1:4" ht="12.75">
      <c r="A40" s="15" t="s">
        <v>80</v>
      </c>
      <c r="B40" s="6">
        <v>50949</v>
      </c>
      <c r="C40" s="7" t="s">
        <v>14</v>
      </c>
      <c r="D40" s="17" t="s">
        <v>15</v>
      </c>
    </row>
    <row r="41" spans="1:4" ht="13.5" thickBot="1">
      <c r="A41" s="18" t="s">
        <v>81</v>
      </c>
      <c r="B41" s="19">
        <v>17403</v>
      </c>
      <c r="C41" s="22" t="s">
        <v>97</v>
      </c>
      <c r="D41" s="20" t="s">
        <v>35</v>
      </c>
    </row>
    <row r="42" spans="1:2" ht="12.75">
      <c r="A42" s="1" t="s">
        <v>82</v>
      </c>
      <c r="B42" s="4">
        <f>SUM(B2:B41)</f>
        <v>6835299</v>
      </c>
    </row>
    <row r="43" spans="1:2" ht="12.75">
      <c r="A43" s="1" t="s">
        <v>20</v>
      </c>
      <c r="B43" s="4">
        <f>SUM(B2+B4+B6+B8+B14+B16+B18+B23+B25+B26+B28+B29+B30+B37)</f>
        <v>511014</v>
      </c>
    </row>
    <row r="44" spans="1:4" ht="12.75">
      <c r="A44" s="24" t="s">
        <v>18</v>
      </c>
      <c r="B44" s="24"/>
      <c r="C44" s="24"/>
      <c r="D44" s="24"/>
    </row>
    <row r="46" ht="12.75">
      <c r="B46" s="3">
        <f>B42-B43</f>
        <v>6324285</v>
      </c>
    </row>
    <row r="47" ht="12.75">
      <c r="C47" s="23">
        <f>B48/B46</f>
        <v>0.024354373656468677</v>
      </c>
    </row>
    <row r="48" spans="1:3" ht="12.75">
      <c r="A48" t="s">
        <v>22</v>
      </c>
      <c r="B48" s="3">
        <f>SUM(B22+B17)</f>
        <v>154024</v>
      </c>
      <c r="C48" s="5">
        <f>B49/B46</f>
        <v>0.04043887965200809</v>
      </c>
    </row>
    <row r="49" spans="1:2" ht="12.75">
      <c r="A49" t="s">
        <v>23</v>
      </c>
      <c r="B49" s="3">
        <f>SUM(B33+B10+30000)</f>
        <v>255747</v>
      </c>
    </row>
  </sheetData>
  <sheetProtection/>
  <mergeCells count="1">
    <mergeCell ref="A44:D44"/>
  </mergeCells>
  <printOptions gridLines="1"/>
  <pageMargins left="0.47" right="1.25" top="0.83" bottom="0.42" header="0.29" footer="0.29"/>
  <pageSetup fitToHeight="2" fitToWidth="1" horizontalDpi="600" verticalDpi="600" orientation="landscape" scale="61" r:id="rId1"/>
  <headerFooter alignWithMargins="0">
    <oddHeader>&amp;C&amp;"Arial,Bold"&amp;12King County Flood Control District
Proposed Subregional Opportunity Fund Projects</oddHeader>
    <oddFooter>&amp;RFebruary 10,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wlradmin</dc:creator>
  <cp:keywords/>
  <dc:description/>
  <cp:lastModifiedBy>Noris, Anne</cp:lastModifiedBy>
  <cp:lastPrinted>2009-03-12T20:02:09Z</cp:lastPrinted>
  <dcterms:created xsi:type="dcterms:W3CDTF">2008-12-03T21:50:15Z</dcterms:created>
  <dcterms:modified xsi:type="dcterms:W3CDTF">2009-03-12T20:03:15Z</dcterms:modified>
  <cp:category/>
  <cp:version/>
  <cp:contentType/>
  <cp:contentStatus/>
</cp:coreProperties>
</file>