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2"/>
  </bookViews>
  <sheets>
    <sheet name="0000" sheetId="1" state="very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<sst xmlns="http://schemas.openxmlformats.org/spreadsheetml/2006/main" count="70" uniqueCount="36">
  <si>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After Service of:</t>
  </si>
  <si>
    <t>Upon Certification</t>
  </si>
  <si>
    <t>2.5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</si>
  <si>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</si>
  <si>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</si>
  <si>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</si>
  <si>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</si>
  <si>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</si>
  <si>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</si>
  <si>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</si>
  <si>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</si>
  <si>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</si>
  <si>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</si>
  <si>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</si>
  <si>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</si>
  <si>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</si>
  <si>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</si>
  <si>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</si>
  <si>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</si>
  <si>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</si>
  <si>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</si>
  <si>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</si>
  <si>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</si>
  <si>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</si>
  <si>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</si>
  <si>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</si>
  <si>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</si>
  <si>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</si>
  <si>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</si>
  <si>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</si>
  <si>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0.5 years</t>
  </si>
  <si>
    <t>1.5 years</t>
  </si>
  <si>
    <t>3.5 years</t>
  </si>
  <si>
    <t>Base + Longevity</t>
  </si>
  <si>
    <r>
      <t xml:space="preserve">APPENDIX A  </t>
    </r>
    <r>
      <rPr>
        <sz val="14"/>
        <rFont val="Arial"/>
        <family val="2"/>
      </rPr>
      <t>14405</t>
    </r>
    <r>
      <rPr>
        <b/>
        <sz val="12"/>
        <rFont val="Arial"/>
        <family val="2"/>
      </rPr>
      <t xml:space="preserve">
2001 Wage Addendum</t>
    </r>
  </si>
  <si>
    <r>
      <t xml:space="preserve">APPENDIX B  </t>
    </r>
    <r>
      <rPr>
        <sz val="14"/>
        <rFont val="Arial"/>
        <family val="2"/>
      </rPr>
      <t>14405</t>
    </r>
    <r>
      <rPr>
        <b/>
        <sz val="12"/>
        <rFont val="Arial"/>
        <family val="2"/>
      </rPr>
      <t xml:space="preserve">
2002 Wage Addendum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</si>
</sst>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_)"/>
    <numFmt numFmtId="167" formatCode="&quot;$&quot;#,##0.0000"/>
    <numFmt numFmtId="168" formatCode="#,##0.0000"/>
  </numFmts>
  <fonts count="7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6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22" applyNumberFormat="1" applyBorder="1" applyAlignment="1">
      <alignment horizontal="center"/>
    </xf>
    <xf numFmtId="10" fontId="0" fillId="0" borderId="0" xfId="22" applyNumberFormat="1" applyBorder="1" applyAlignment="1">
      <alignment/>
    </xf>
    <xf numFmtId="0" fontId="3" fillId="0" borderId="0" xfId="0" applyFont="1" applyBorder="1" applyAlignment="1">
      <alignment/>
    </xf>
    <xf numFmtId="10" fontId="0" fillId="0" borderId="0" xfId="22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0" xfId="22" applyNumberFormat="1" applyFont="1" applyBorder="1" applyAlignment="1">
      <alignment/>
    </xf>
    <xf numFmtId="164" fontId="0" fillId="0" borderId="0" xfId="22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  <cellStyle name="weekl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39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9.140625" defaultRowHeight="12.75"/>
  <cols>
    <col min="1" max="2" width="11.140625" style="4" customWidth="1"/>
    <col min="3" max="3" width="16.57421875" style="4" customWidth="1"/>
    <col min="4" max="4" width="21.28125" style="4" customWidth="1"/>
    <col min="5" max="5" width="11.140625" style="9" customWidth="1"/>
    <col min="6" max="6" width="11.140625" style="4" customWidth="1"/>
    <col min="7" max="7" width="9.28125" style="4" customWidth="1"/>
    <col min="8" max="8" width="9.140625" style="4" customWidth="1"/>
    <col min="9" max="9" width="10.28125" style="4" customWidth="1"/>
    <col min="10" max="16384" width="9.140625" style="4" customWidth="1"/>
  </cols>
  <sheetData>
    <row r="1" spans="1:6" ht="32.25" customHeight="1">
      <c r="A1" s="21" t="s">
        <v>34</v>
      </c>
      <c r="B1" s="21"/>
      <c r="C1" s="21"/>
      <c r="D1" s="21"/>
      <c r="E1" s="21"/>
      <c r="F1" s="21"/>
    </row>
    <row r="3" spans="3:4" ht="15.75" customHeight="1">
      <c r="C3" s="1" t="s">
        <v>0</v>
      </c>
      <c r="D3" s="11" t="s">
        <v>33</v>
      </c>
    </row>
    <row r="4" spans="3:4" ht="15.75" customHeight="1">
      <c r="C4" s="10" t="s">
        <v>1</v>
      </c>
      <c r="D4" s="12">
        <f>ROUND(D8*0.785,4)</f>
        <v>19.2738</v>
      </c>
    </row>
    <row r="5" spans="3:4" ht="15.75" customHeight="1">
      <c r="C5" s="10" t="s">
        <v>30</v>
      </c>
      <c r="D5" s="12">
        <f>ROUND(D8*0.85,4)</f>
        <v>20.8697</v>
      </c>
    </row>
    <row r="6" spans="3:4" ht="15.75" customHeight="1">
      <c r="C6" s="10" t="s">
        <v>31</v>
      </c>
      <c r="D6" s="12">
        <f>ROUND(D8*0.9,4)</f>
        <v>22.0973</v>
      </c>
    </row>
    <row r="7" spans="3:4" ht="15.75" customHeight="1">
      <c r="C7" s="10" t="s">
        <v>2</v>
      </c>
      <c r="D7" s="12">
        <f>ROUND(D8*0.95,4)</f>
        <v>23.325</v>
      </c>
    </row>
    <row r="8" spans="3:5" s="14" customFormat="1" ht="15.75" customHeight="1">
      <c r="C8" s="15" t="s">
        <v>32</v>
      </c>
      <c r="D8" s="16">
        <f>ROUND(22.5771*1.0875,4)</f>
        <v>24.5526</v>
      </c>
      <c r="E8" s="17"/>
    </row>
    <row r="9" spans="3:5" ht="15.75" customHeight="1">
      <c r="C9" s="10" t="s">
        <v>3</v>
      </c>
      <c r="D9" s="12">
        <f>ROUND(D8*1.02,4)</f>
        <v>25.0437</v>
      </c>
      <c r="E9" s="13"/>
    </row>
    <row r="10" spans="3:5" ht="15.75" customHeight="1">
      <c r="C10" s="10" t="s">
        <v>4</v>
      </c>
      <c r="D10" s="12">
        <f>D9</f>
        <v>25.0437</v>
      </c>
      <c r="E10" s="13"/>
    </row>
    <row r="11" spans="3:4" ht="15.75" customHeight="1">
      <c r="C11" s="10" t="s">
        <v>5</v>
      </c>
      <c r="D11" s="12">
        <f>D9</f>
        <v>25.0437</v>
      </c>
    </row>
    <row r="12" spans="3:4" ht="15.75" customHeight="1">
      <c r="C12" s="10" t="s">
        <v>6</v>
      </c>
      <c r="D12" s="12">
        <f>D11</f>
        <v>25.0437</v>
      </c>
    </row>
    <row r="13" spans="3:4" ht="15.75" customHeight="1">
      <c r="C13" s="10" t="s">
        <v>7</v>
      </c>
      <c r="D13" s="12">
        <f>D12</f>
        <v>25.0437</v>
      </c>
    </row>
    <row r="14" spans="3:4" ht="15.75" customHeight="1">
      <c r="C14" s="10" t="s">
        <v>8</v>
      </c>
      <c r="D14" s="12">
        <f>ROUND(D8*1.04,4)</f>
        <v>25.5347</v>
      </c>
    </row>
    <row r="15" spans="3:4" ht="15.75" customHeight="1">
      <c r="C15" s="10" t="s">
        <v>9</v>
      </c>
      <c r="D15" s="12">
        <f>D14</f>
        <v>25.5347</v>
      </c>
    </row>
    <row r="16" spans="3:4" ht="15.75" customHeight="1">
      <c r="C16" s="10" t="s">
        <v>10</v>
      </c>
      <c r="D16" s="12">
        <f>D15</f>
        <v>25.5347</v>
      </c>
    </row>
    <row r="17" spans="3:4" ht="15.75" customHeight="1">
      <c r="C17" s="10" t="s">
        <v>11</v>
      </c>
      <c r="D17" s="12">
        <f>D16</f>
        <v>25.5347</v>
      </c>
    </row>
    <row r="18" spans="3:4" ht="15.75" customHeight="1">
      <c r="C18" s="10" t="s">
        <v>12</v>
      </c>
      <c r="D18" s="12">
        <f>D17</f>
        <v>25.5347</v>
      </c>
    </row>
    <row r="19" spans="3:4" ht="15.75" customHeight="1">
      <c r="C19" s="10" t="s">
        <v>13</v>
      </c>
      <c r="D19" s="12">
        <f>ROUND(D8*1.06,4)</f>
        <v>26.0258</v>
      </c>
    </row>
    <row r="20" spans="3:4" ht="15.75" customHeight="1">
      <c r="C20" s="10" t="s">
        <v>14</v>
      </c>
      <c r="D20" s="12">
        <f>D19</f>
        <v>26.0258</v>
      </c>
    </row>
    <row r="21" spans="3:4" ht="15.75" customHeight="1">
      <c r="C21" s="10" t="s">
        <v>15</v>
      </c>
      <c r="D21" s="12">
        <f>D20</f>
        <v>26.0258</v>
      </c>
    </row>
    <row r="22" spans="3:4" ht="15.75" customHeight="1">
      <c r="C22" s="10" t="s">
        <v>16</v>
      </c>
      <c r="D22" s="12">
        <f>D21</f>
        <v>26.0258</v>
      </c>
    </row>
    <row r="23" spans="3:4" ht="15.75" customHeight="1">
      <c r="C23" s="10" t="s">
        <v>17</v>
      </c>
      <c r="D23" s="12">
        <f>D22</f>
        <v>26.0258</v>
      </c>
    </row>
    <row r="24" spans="3:4" ht="15.75" customHeight="1">
      <c r="C24" s="10" t="s">
        <v>18</v>
      </c>
      <c r="D24" s="12">
        <f>ROUND(D8*1.08,4)</f>
        <v>26.5168</v>
      </c>
    </row>
    <row r="25" spans="3:4" ht="15.75" customHeight="1">
      <c r="C25" s="10" t="s">
        <v>19</v>
      </c>
      <c r="D25" s="12">
        <f>D24</f>
        <v>26.5168</v>
      </c>
    </row>
    <row r="26" spans="3:4" ht="15.75" customHeight="1">
      <c r="C26" s="10" t="s">
        <v>20</v>
      </c>
      <c r="D26" s="12">
        <f>D25</f>
        <v>26.5168</v>
      </c>
    </row>
    <row r="27" spans="3:4" ht="15.75" customHeight="1">
      <c r="C27" s="10" t="s">
        <v>21</v>
      </c>
      <c r="D27" s="12">
        <f>D26</f>
        <v>26.5168</v>
      </c>
    </row>
    <row r="28" spans="3:4" ht="15.75" customHeight="1">
      <c r="C28" s="10" t="s">
        <v>22</v>
      </c>
      <c r="D28" s="12">
        <f>D27</f>
        <v>26.5168</v>
      </c>
    </row>
    <row r="29" spans="3:4" ht="15.75" customHeight="1">
      <c r="C29" s="10" t="s">
        <v>23</v>
      </c>
      <c r="D29" s="12">
        <f>ROUND(D8*1.1,4)</f>
        <v>27.0079</v>
      </c>
    </row>
    <row r="30" spans="3:4" ht="15.75" customHeight="1">
      <c r="C30" s="10" t="s">
        <v>24</v>
      </c>
      <c r="D30" s="12">
        <f>D29</f>
        <v>27.0079</v>
      </c>
    </row>
    <row r="31" spans="3:4" ht="15.75" customHeight="1">
      <c r="C31" s="10" t="s">
        <v>25</v>
      </c>
      <c r="D31" s="12">
        <f>D30</f>
        <v>27.0079</v>
      </c>
    </row>
    <row r="32" spans="3:4" ht="15.75" customHeight="1">
      <c r="C32" s="10" t="s">
        <v>26</v>
      </c>
      <c r="D32" s="12">
        <f>D31</f>
        <v>27.0079</v>
      </c>
    </row>
    <row r="33" spans="3:4" ht="15.75" customHeight="1">
      <c r="C33" s="10" t="s">
        <v>27</v>
      </c>
      <c r="D33" s="12">
        <f>D32</f>
        <v>27.0079</v>
      </c>
    </row>
    <row r="34" spans="3:4" ht="15.75" customHeight="1">
      <c r="C34" s="10" t="s">
        <v>28</v>
      </c>
      <c r="D34" s="12">
        <f>ROUND(D8*1.12,4)</f>
        <v>27.4989</v>
      </c>
    </row>
    <row r="35" spans="3:4" ht="15.75" customHeight="1">
      <c r="C35" s="10" t="s">
        <v>29</v>
      </c>
      <c r="D35" s="12">
        <f>D34</f>
        <v>27.4989</v>
      </c>
    </row>
    <row r="36" ht="12.75">
      <c r="C36" s="9"/>
    </row>
  </sheetData>
  <mergeCells count="1">
    <mergeCell ref="A1:F1"/>
  </mergeCells>
  <printOptions/>
  <pageMargins left="0.75" right="0.75" top="1.43" bottom="0.8" header="0.52" footer="0.5"/>
  <pageSetup horizontalDpi="600" verticalDpi="600" orientation="portrait" r:id="rId1"/>
  <headerFooter alignWithMargins="0">
    <oddHeader>&amp;LBinder:  280&amp;C&amp;"Arial,Bold"&amp;11
International Association of Fire Fighters, Local 2595
Paramedics, Emergency Medical Services - Department of Public Health&amp;RUnion Code:  2595A</oddHeader>
    <oddFooter>&amp;L280W0102.xls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5" sqref="B5"/>
    </sheetView>
  </sheetViews>
  <sheetFormatPr defaultColWidth="9.140625" defaultRowHeight="12.75"/>
  <cols>
    <col min="1" max="2" width="11.140625" style="4" customWidth="1"/>
    <col min="3" max="3" width="16.57421875" style="4" customWidth="1"/>
    <col min="4" max="4" width="21.28125" style="4" customWidth="1"/>
    <col min="5" max="6" width="11.140625" style="4" customWidth="1"/>
    <col min="7" max="7" width="9.28125" style="4" customWidth="1"/>
    <col min="8" max="8" width="9.140625" style="4" customWidth="1"/>
    <col min="9" max="9" width="10.28125" style="4" customWidth="1"/>
    <col min="10" max="16384" width="9.140625" style="4" customWidth="1"/>
  </cols>
  <sheetData>
    <row r="1" spans="1:6" ht="32.25" customHeight="1">
      <c r="A1" s="21" t="s">
        <v>35</v>
      </c>
      <c r="B1" s="22"/>
      <c r="C1" s="22"/>
      <c r="D1" s="22"/>
      <c r="E1" s="22"/>
      <c r="F1" s="22"/>
    </row>
    <row r="2" spans="3:9" ht="12.75">
      <c r="C2" s="1"/>
      <c r="D2" s="11"/>
      <c r="E2" s="2"/>
      <c r="F2" s="3"/>
      <c r="G2" s="2"/>
      <c r="H2" s="2"/>
      <c r="I2" s="2"/>
    </row>
    <row r="3" spans="3:9" ht="15.75" customHeight="1">
      <c r="C3" s="1" t="s">
        <v>0</v>
      </c>
      <c r="D3" s="11" t="s">
        <v>33</v>
      </c>
      <c r="E3" s="2"/>
      <c r="F3" s="3"/>
      <c r="G3" s="2"/>
      <c r="H3" s="2"/>
      <c r="I3" s="2"/>
    </row>
    <row r="4" spans="3:9" ht="15.75" customHeight="1">
      <c r="C4" s="10" t="s">
        <v>1</v>
      </c>
      <c r="D4" s="12">
        <f>ROUND(D8*0.785,4)</f>
        <v>21.4465</v>
      </c>
      <c r="I4" s="5"/>
    </row>
    <row r="5" spans="3:9" ht="15.75" customHeight="1">
      <c r="C5" s="10" t="s">
        <v>30</v>
      </c>
      <c r="D5" s="12">
        <f>ROUND(D8*0.85,4)</f>
        <v>23.2224</v>
      </c>
      <c r="E5" s="6"/>
      <c r="G5" s="6"/>
      <c r="I5" s="5"/>
    </row>
    <row r="6" spans="3:9" ht="15.75" customHeight="1">
      <c r="C6" s="10" t="s">
        <v>31</v>
      </c>
      <c r="D6" s="12">
        <f>ROUND(D8*0.9,4)</f>
        <v>24.5884</v>
      </c>
      <c r="E6" s="6"/>
      <c r="G6" s="6"/>
      <c r="I6" s="5"/>
    </row>
    <row r="7" spans="3:9" ht="15.75" customHeight="1">
      <c r="C7" s="10" t="s">
        <v>2</v>
      </c>
      <c r="D7" s="12">
        <f>ROUND(D8*0.95,4)</f>
        <v>25.9544</v>
      </c>
      <c r="E7" s="6"/>
      <c r="G7" s="6"/>
      <c r="I7" s="5"/>
    </row>
    <row r="8" spans="3:12" s="14" customFormat="1" ht="15.75" customHeight="1">
      <c r="C8" s="15" t="s">
        <v>32</v>
      </c>
      <c r="D8" s="16">
        <f>ROUND(22.5771*1.0875,4)*(1.0875)*(1.0232)</f>
        <v>27.320414598000003</v>
      </c>
      <c r="G8" s="18"/>
      <c r="I8" s="19"/>
      <c r="L8" s="20"/>
    </row>
    <row r="9" spans="3:9" ht="15.75" customHeight="1">
      <c r="C9" s="10" t="s">
        <v>3</v>
      </c>
      <c r="D9" s="12">
        <f>ROUND(D8*1.02,4)</f>
        <v>27.8668</v>
      </c>
      <c r="E9" s="7"/>
      <c r="F9" s="7"/>
      <c r="G9" s="8"/>
      <c r="I9" s="5"/>
    </row>
    <row r="10" spans="3:9" ht="15.75" customHeight="1">
      <c r="C10" s="10" t="s">
        <v>4</v>
      </c>
      <c r="D10" s="12">
        <f>D9</f>
        <v>27.8668</v>
      </c>
      <c r="E10" s="7"/>
      <c r="F10" s="7"/>
      <c r="G10" s="8"/>
      <c r="I10" s="5"/>
    </row>
    <row r="11" spans="3:9" ht="15.75" customHeight="1">
      <c r="C11" s="10" t="s">
        <v>5</v>
      </c>
      <c r="D11" s="12">
        <f>D9</f>
        <v>27.8668</v>
      </c>
      <c r="E11" s="8"/>
      <c r="G11" s="6"/>
      <c r="I11" s="5"/>
    </row>
    <row r="12" spans="3:9" ht="15.75" customHeight="1">
      <c r="C12" s="10" t="s">
        <v>6</v>
      </c>
      <c r="D12" s="12">
        <f>D11</f>
        <v>27.8668</v>
      </c>
      <c r="E12" s="8"/>
      <c r="G12" s="8"/>
      <c r="I12" s="5"/>
    </row>
    <row r="13" spans="3:9" ht="15.75" customHeight="1">
      <c r="C13" s="10" t="s">
        <v>7</v>
      </c>
      <c r="D13" s="12">
        <f>D12</f>
        <v>27.8668</v>
      </c>
      <c r="E13" s="8"/>
      <c r="G13" s="8"/>
      <c r="I13" s="5"/>
    </row>
    <row r="14" spans="3:9" ht="15.75" customHeight="1">
      <c r="C14" s="10" t="s">
        <v>8</v>
      </c>
      <c r="D14" s="12">
        <f>ROUND(D8*1.04,4)</f>
        <v>28.4132</v>
      </c>
      <c r="E14" s="6"/>
      <c r="G14" s="8"/>
      <c r="I14" s="5"/>
    </row>
    <row r="15" spans="3:9" ht="15.75" customHeight="1">
      <c r="C15" s="10" t="s">
        <v>9</v>
      </c>
      <c r="D15" s="12">
        <f>D14</f>
        <v>28.4132</v>
      </c>
      <c r="E15" s="8"/>
      <c r="G15" s="6"/>
      <c r="I15" s="5"/>
    </row>
    <row r="16" spans="3:9" ht="15.75" customHeight="1">
      <c r="C16" s="10" t="s">
        <v>10</v>
      </c>
      <c r="D16" s="12">
        <f>D15</f>
        <v>28.4132</v>
      </c>
      <c r="E16" s="8"/>
      <c r="G16" s="8"/>
      <c r="I16" s="5"/>
    </row>
    <row r="17" spans="3:9" ht="15.75" customHeight="1">
      <c r="C17" s="10" t="s">
        <v>11</v>
      </c>
      <c r="D17" s="12">
        <f>D16</f>
        <v>28.4132</v>
      </c>
      <c r="E17" s="8"/>
      <c r="G17" s="8"/>
      <c r="I17" s="5"/>
    </row>
    <row r="18" spans="3:9" ht="15.75" customHeight="1">
      <c r="C18" s="10" t="s">
        <v>12</v>
      </c>
      <c r="D18" s="12">
        <f>D17</f>
        <v>28.4132</v>
      </c>
      <c r="E18" s="8"/>
      <c r="G18" s="8"/>
      <c r="I18" s="5"/>
    </row>
    <row r="19" spans="3:9" ht="15.75" customHeight="1">
      <c r="C19" s="10" t="s">
        <v>13</v>
      </c>
      <c r="D19" s="12">
        <f>ROUND(D8*1.06,4)</f>
        <v>28.9596</v>
      </c>
      <c r="E19" s="6"/>
      <c r="G19" s="8"/>
      <c r="I19" s="5"/>
    </row>
    <row r="20" spans="3:9" ht="15.75" customHeight="1">
      <c r="C20" s="10" t="s">
        <v>14</v>
      </c>
      <c r="D20" s="12">
        <f>D19</f>
        <v>28.9596</v>
      </c>
      <c r="E20" s="8"/>
      <c r="G20" s="6"/>
      <c r="I20" s="5"/>
    </row>
    <row r="21" spans="3:9" ht="15.75" customHeight="1">
      <c r="C21" s="10" t="s">
        <v>15</v>
      </c>
      <c r="D21" s="12">
        <f>D20</f>
        <v>28.9596</v>
      </c>
      <c r="E21" s="8"/>
      <c r="G21" s="8"/>
      <c r="I21" s="5"/>
    </row>
    <row r="22" spans="3:9" ht="15.75" customHeight="1">
      <c r="C22" s="10" t="s">
        <v>16</v>
      </c>
      <c r="D22" s="12">
        <f>D21</f>
        <v>28.9596</v>
      </c>
      <c r="E22" s="8"/>
      <c r="G22" s="8"/>
      <c r="I22" s="5"/>
    </row>
    <row r="23" spans="3:9" ht="15.75" customHeight="1">
      <c r="C23" s="10" t="s">
        <v>17</v>
      </c>
      <c r="D23" s="12">
        <f>D22</f>
        <v>28.9596</v>
      </c>
      <c r="E23" s="8"/>
      <c r="G23" s="8"/>
      <c r="I23" s="5"/>
    </row>
    <row r="24" spans="3:9" ht="15.75" customHeight="1">
      <c r="C24" s="10" t="s">
        <v>18</v>
      </c>
      <c r="D24" s="12">
        <f>ROUND(D8*1.08,4)</f>
        <v>29.506</v>
      </c>
      <c r="E24" s="6"/>
      <c r="G24" s="8"/>
      <c r="I24" s="5"/>
    </row>
    <row r="25" spans="3:9" ht="15.75" customHeight="1">
      <c r="C25" s="10" t="s">
        <v>19</v>
      </c>
      <c r="D25" s="12">
        <f>D24</f>
        <v>29.506</v>
      </c>
      <c r="E25" s="8"/>
      <c r="G25" s="8"/>
      <c r="I25" s="5"/>
    </row>
    <row r="26" spans="3:9" ht="15.75" customHeight="1">
      <c r="C26" s="10" t="s">
        <v>20</v>
      </c>
      <c r="D26" s="12">
        <f>D25</f>
        <v>29.506</v>
      </c>
      <c r="E26" s="8"/>
      <c r="G26" s="8"/>
      <c r="I26" s="5"/>
    </row>
    <row r="27" spans="3:9" ht="15.75" customHeight="1">
      <c r="C27" s="10" t="s">
        <v>21</v>
      </c>
      <c r="D27" s="12">
        <f>D26</f>
        <v>29.506</v>
      </c>
      <c r="E27" s="8"/>
      <c r="G27" s="8"/>
      <c r="I27" s="5"/>
    </row>
    <row r="28" spans="3:9" ht="15.75" customHeight="1">
      <c r="C28" s="10" t="s">
        <v>22</v>
      </c>
      <c r="D28" s="12">
        <f>D27</f>
        <v>29.506</v>
      </c>
      <c r="E28" s="8"/>
      <c r="G28" s="8"/>
      <c r="I28" s="5"/>
    </row>
    <row r="29" spans="3:9" ht="15.75" customHeight="1">
      <c r="C29" s="10" t="s">
        <v>23</v>
      </c>
      <c r="D29" s="12">
        <f>ROUND(D8*1.1,4)</f>
        <v>30.0525</v>
      </c>
      <c r="E29" s="6"/>
      <c r="G29" s="8"/>
      <c r="I29" s="5"/>
    </row>
    <row r="30" spans="3:9" ht="15.75" customHeight="1">
      <c r="C30" s="10" t="s">
        <v>24</v>
      </c>
      <c r="D30" s="12">
        <f>D29</f>
        <v>30.0525</v>
      </c>
      <c r="E30" s="8"/>
      <c r="G30" s="8"/>
      <c r="I30" s="5"/>
    </row>
    <row r="31" spans="3:9" ht="15.75" customHeight="1">
      <c r="C31" s="10" t="s">
        <v>25</v>
      </c>
      <c r="D31" s="12">
        <f>D30</f>
        <v>30.0525</v>
      </c>
      <c r="E31" s="8"/>
      <c r="G31" s="8"/>
      <c r="I31" s="5"/>
    </row>
    <row r="32" spans="3:9" ht="15.75" customHeight="1">
      <c r="C32" s="10" t="s">
        <v>26</v>
      </c>
      <c r="D32" s="12">
        <f>D31</f>
        <v>30.0525</v>
      </c>
      <c r="E32" s="8"/>
      <c r="G32" s="8"/>
      <c r="I32" s="5"/>
    </row>
    <row r="33" spans="3:9" ht="15.75" customHeight="1">
      <c r="C33" s="10" t="s">
        <v>27</v>
      </c>
      <c r="D33" s="12">
        <f>D32</f>
        <v>30.0525</v>
      </c>
      <c r="E33" s="8"/>
      <c r="G33" s="8"/>
      <c r="I33" s="5"/>
    </row>
    <row r="34" spans="3:9" ht="15.75" customHeight="1">
      <c r="C34" s="10" t="s">
        <v>28</v>
      </c>
      <c r="D34" s="12">
        <f>ROUND(D8*1.12,4)</f>
        <v>30.5989</v>
      </c>
      <c r="E34" s="6"/>
      <c r="G34" s="8"/>
      <c r="I34" s="5"/>
    </row>
    <row r="35" spans="3:9" ht="15.75" customHeight="1">
      <c r="C35" s="10" t="s">
        <v>29</v>
      </c>
      <c r="D35" s="12">
        <f>D34</f>
        <v>30.5989</v>
      </c>
      <c r="E35" s="8"/>
      <c r="G35" s="8"/>
      <c r="I35" s="5"/>
    </row>
    <row r="36" ht="12.75">
      <c r="C36" s="9"/>
    </row>
  </sheetData>
  <mergeCells count="1">
    <mergeCell ref="A1:F1"/>
  </mergeCells>
  <printOptions/>
  <pageMargins left="0.75" right="0.75" top="1.43" bottom="0.8" header="0.52" footer="0.5"/>
  <pageSetup horizontalDpi="600" verticalDpi="600" orientation="portrait" r:id="rId1"/>
  <headerFooter alignWithMargins="0">
    <oddHeader>&amp;LBinder:  280&amp;C&amp;"Arial,Bold"&amp;11
International Association of Fire Fighters, Local 2595
Paramedics, Emergency Medical Services - Department of Public Health&amp;RUnion Code:  2595A</oddHeader>
    <oddFooter>&amp;L280W0102.xls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Network Manager</cp:lastModifiedBy>
  <cp:lastPrinted>2002-05-07T21:10:25Z</cp:lastPrinted>
  <dcterms:created xsi:type="dcterms:W3CDTF">2002-01-25T21:54:12Z</dcterms:created>
  <dcterms:modified xsi:type="dcterms:W3CDTF">2002-07-09T21:42:50Z</dcterms:modified>
  <cp:category/>
  <cp:version/>
  <cp:contentType/>
  <cp:contentStatus/>
</cp:coreProperties>
</file>