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kc1-portal6.sharepoint.com/legislative_review/2019 Leg Tracker/1903-3751 Transit/"/>
    </mc:Choice>
  </mc:AlternateContent>
  <bookViews>
    <workbookView xWindow="0" yWindow="0" windowWidth="23040" windowHeight="8790" tabRatio="638"/>
  </bookViews>
  <sheets>
    <sheet name="Fiscal Note" sheetId="25" r:id="rId1"/>
    <sheet name="SalaryInfo" sheetId="22" state="hidden" r:id="rId2"/>
    <sheet name="Lookups" sheetId="2" state="hidden" r:id="rId3"/>
    <sheet name="OPEX Load Sheet 2019" sheetId="9" state="hidden" r:id="rId4"/>
    <sheet name="DP Entry Form - Example" sheetId="23" state="hidden" r:id="rId5"/>
    <sheet name="OPEX Load Sheet 2020" sheetId="14" state="hidden" r:id="rId6"/>
    <sheet name="Rev Load Sheet 2019" sheetId="15" state="hidden" r:id="rId7"/>
    <sheet name="Rev Load Sheet 2020" sheetId="16" state="hidden" r:id="rId8"/>
  </sheets>
  <externalReferences>
    <externalReference r:id="rId9"/>
    <externalReference r:id="rId10"/>
    <externalReference r:id="rId11"/>
    <externalReference r:id="rId12"/>
  </externalReferences>
  <definedNames>
    <definedName name="_xlnm._FilterDatabase" localSheetId="2" hidden="1">Lookups!$A$1:$A$4978</definedName>
    <definedName name="Account">Lookups!$C$4980:$C$5141</definedName>
    <definedName name="ACCOUNTS" localSheetId="4">#REF!</definedName>
    <definedName name="ACCOUNTS" localSheetId="5">#REF!</definedName>
    <definedName name="ACCOUNTS" localSheetId="6">#REF!</definedName>
    <definedName name="ACCOUNTS" localSheetId="7">#REF!</definedName>
    <definedName name="ACCOUNTS">#REF!</definedName>
    <definedName name="Action">Lookups!$B$4980:$B$4982</definedName>
    <definedName name="Business_Drivers">[1]Tables!$C$6:$C$10</definedName>
    <definedName name="Cost_Center">Lookups!$D$4980:$D$5121</definedName>
    <definedName name="FHS">'[2]F30 Summary Rpt 3-4-15'!$A$154:$G$169</definedName>
    <definedName name="Function" localSheetId="4">#REF!</definedName>
    <definedName name="Function" localSheetId="5">#REF!</definedName>
    <definedName name="Function" localSheetId="6">#REF!</definedName>
    <definedName name="Function" localSheetId="7">#REF!</definedName>
    <definedName name="Function">#REF!</definedName>
    <definedName name="Job_Class">Lookups!$E$4980:$E$7810</definedName>
    <definedName name="KCACC">'[3]NTD F30 DATA'!$A$79:$G$90</definedName>
    <definedName name="KCACC08">'[2]F30 Summary Rpt 3-4-15'!$A$93:$G$107</definedName>
    <definedName name="KCDART">'[3]NTD F30 DATA'!$A$92:$G$105</definedName>
    <definedName name="KCDART08">'[2]F30 Summary Rpt 3-4-15'!$A$109:$G$124</definedName>
    <definedName name="KCDSTT">'[3]NTD F30 DATA'!$A$134:$G$143</definedName>
    <definedName name="KCDSTT08">'[2]F30 Summary Rpt 3-4-15'!$A$139:$G$153</definedName>
    <definedName name="KCLRSLU">'[3]NTD F30 DATA'!$A$146:$G$156</definedName>
    <definedName name="KCLRSLU08">'[2]F30 Summary Rpt 3-4-15'!$A$171:$G$186</definedName>
    <definedName name="KCLRWFSC">'[3]NTD F30 DATA'!$A$159:$G$171</definedName>
    <definedName name="KCLRWFSC08">'[2]F30 Summary Rpt 3-4-15'!$A$188:$G$202</definedName>
    <definedName name="KCMB30">'[3]NTD F30 DATA'!$A$191:$G$205</definedName>
    <definedName name="KCMB3008">'[2]F30 Summary Rpt 3-4-15'!$A$223:$G$240</definedName>
    <definedName name="KCMB40">'[3]NTD F30 DATA'!$A$208:$G$222</definedName>
    <definedName name="KCMB4008">'[2]F30 Summary Rpt 3-4-15'!$A$242:$G$259</definedName>
    <definedName name="KCMB60">'[3]NTD F30 DATA'!$A$225:$G$239</definedName>
    <definedName name="KCMB6008">'[2]F30 Summary Rpt 3-4-15'!$A$261:$G$278</definedName>
    <definedName name="KCMBHYB">'[3]NTD F30 DATA'!$A$174:$G$188</definedName>
    <definedName name="KCMBHYB08">'[2]F30 Summary Rpt 3-4-15'!$A$204:$G$221</definedName>
    <definedName name="KCMBVAN">'[3]NTD F30 DATA'!$A$242:$G$256</definedName>
    <definedName name="KCMBVAN08">'[2]F30 Summary Rpt 3-4-15'!$A$299:$G$312</definedName>
    <definedName name="KCNT">'[3]NTD F30 DATA'!$A$122:$G$131</definedName>
    <definedName name="KCNT08">'[2]F30 Summary Rpt 3-4-15'!$A$126:$G$137</definedName>
    <definedName name="KCTB40">'[3]NTD F30 DATA'!$A$259:$G$273</definedName>
    <definedName name="KCTB4008">'[2]F30 Summary Rpt 3-4-15'!$A$314:$G$331</definedName>
    <definedName name="KCTB60">'[3]NTD F30 DATA'!$A$276:$G$290</definedName>
    <definedName name="KCTB6008">'[2]F30 Summary Rpt 3-4-15'!$A$333:$G$350</definedName>
    <definedName name="KCVP">'[3]NTD F30 DATA'!$A$293:$G$303</definedName>
    <definedName name="KCVP08">'[2]F30 Summary Rpt 3-4-15'!$A$352:$G$367</definedName>
    <definedName name="KCWT">'[3]NTD F30 DATA'!$A$108:$G$119</definedName>
    <definedName name="KCWT08" localSheetId="4">'[2]F30 Summary Rpt 3-4-15'!#REF!</definedName>
    <definedName name="KCWT08" localSheetId="5">'[2]F30 Summary Rpt 3-4-15'!#REF!</definedName>
    <definedName name="KCWT08" localSheetId="7">'[2]F30 Summary Rpt 3-4-15'!#REF!</definedName>
    <definedName name="KCWT08">'[2]F30 Summary Rpt 3-4-15'!#REF!</definedName>
    <definedName name="LASTYEAR" localSheetId="4">#REF!</definedName>
    <definedName name="LASTYEAR" localSheetId="5">#REF!</definedName>
    <definedName name="LASTYEAR" localSheetId="6">#REF!</definedName>
    <definedName name="LASTYEAR" localSheetId="7">#REF!</definedName>
    <definedName name="LASTYEAR">#REF!</definedName>
    <definedName name="Number_of_Positions">Lookups!$F$4980:$F$5029</definedName>
    <definedName name="_xlnm.Print_Area" localSheetId="4">'DP Entry Form - Example'!$B$1:$N$82</definedName>
    <definedName name="_xlnm.Print_Titles" localSheetId="4">'DP Entry Form - Example'!$1:$2</definedName>
    <definedName name="ProjDesc" localSheetId="4">#REF!</definedName>
    <definedName name="ProjDesc" localSheetId="5">#REF!</definedName>
    <definedName name="ProjDesc" localSheetId="6">#REF!</definedName>
    <definedName name="ProjDesc" localSheetId="7">#REF!</definedName>
    <definedName name="ProjDesc">#REF!</definedName>
    <definedName name="RAPIDRIDE">'[2]F30 Summary Rpt 3-4-15'!$A$279:$G$297</definedName>
    <definedName name="Revenue_account">Lookups!$G$4980:$G$5014</definedName>
    <definedName name="STACC" localSheetId="4">'[2]F30 Summary Rpt 3-4-15'!#REF!</definedName>
    <definedName name="STACC" localSheetId="5">'[2]F30 Summary Rpt 3-4-15'!#REF!</definedName>
    <definedName name="STACC" localSheetId="7">'[2]F30 Summary Rpt 3-4-15'!#REF!</definedName>
    <definedName name="STACC">'[2]F30 Summary Rpt 3-4-15'!#REF!</definedName>
    <definedName name="STDSTT">'[3]NTD F30 DATA'!$A$3:$G$12</definedName>
    <definedName name="STDSTT08">'[2]F30 Summary Rpt 3-4-15'!$A$3:$G$18</definedName>
    <definedName name="STLRLINK">'[3]NTD F30 DATA'!$A$15:$G$25</definedName>
    <definedName name="STLRLINK08">'[2]F30 Summary Rpt 3-4-15'!$A$20:$G$34</definedName>
    <definedName name="STMB40">'[3]NTD F30 DATA'!$A$45:$G$59</definedName>
    <definedName name="STMB4008">'[2]F30 Summary Rpt 3-4-15'!$A$55:$G$72</definedName>
    <definedName name="STMB60">'[3]NTD F30 DATA'!$A$62:$G$76</definedName>
    <definedName name="STMB6008">'[2]F30 Summary Rpt 3-4-15'!$A$74:$G$91</definedName>
    <definedName name="STMBHYB">'[3]NTD F30 DATA'!$A$28:$G$42</definedName>
    <definedName name="STMBHYB08">'[2]F30 Summary Rpt 3-4-15'!$A$36:$G$52</definedName>
    <definedName name="THISYEAR" localSheetId="4">#REF!</definedName>
    <definedName name="THISYEAR" localSheetId="5">#REF!</definedName>
    <definedName name="THISYEAR" localSheetId="6">#REF!</definedName>
    <definedName name="THISYEAR" localSheetId="7">#REF!</definedName>
    <definedName name="THISYEAR">#REF!</definedName>
    <definedName name="Union_Code">Lookups!$A$4980:$A$4997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5" l="1"/>
  <c r="G38" i="25" l="1"/>
  <c r="F38" i="25"/>
  <c r="E25" i="25"/>
  <c r="E33" i="25" s="1"/>
  <c r="E38" i="25" s="1"/>
  <c r="K71" i="23" l="1"/>
  <c r="H65" i="23"/>
  <c r="A63" i="23"/>
  <c r="A61" i="23"/>
  <c r="A59" i="23"/>
  <c r="A55" i="23"/>
  <c r="A54" i="23"/>
  <c r="A53" i="23"/>
  <c r="A52" i="23"/>
  <c r="A51" i="23"/>
  <c r="A50" i="23"/>
  <c r="A49" i="23"/>
  <c r="A48" i="23"/>
  <c r="A47" i="23"/>
  <c r="A46" i="23"/>
  <c r="A45" i="23"/>
  <c r="A44" i="23"/>
  <c r="A43" i="23"/>
  <c r="A42" i="23"/>
  <c r="A41" i="23"/>
  <c r="A39" i="23"/>
  <c r="A38" i="23"/>
  <c r="A36" i="23"/>
  <c r="A37" i="23" s="1"/>
  <c r="R32" i="23"/>
  <c r="G32" i="23"/>
  <c r="F32" i="23"/>
  <c r="E32" i="23"/>
  <c r="D32" i="23"/>
  <c r="R31" i="23"/>
  <c r="L31" i="23"/>
  <c r="K31" i="23"/>
  <c r="G31" i="23"/>
  <c r="F31" i="23"/>
  <c r="E31" i="23"/>
  <c r="D31" i="23"/>
  <c r="A31" i="23"/>
  <c r="R30" i="23"/>
  <c r="L30" i="23"/>
  <c r="K30" i="23"/>
  <c r="G30" i="23"/>
  <c r="F30" i="23"/>
  <c r="E30" i="23"/>
  <c r="D30" i="23"/>
  <c r="A30" i="23"/>
  <c r="R29" i="23"/>
  <c r="G29" i="23"/>
  <c r="F29" i="23"/>
  <c r="E29" i="23"/>
  <c r="D29" i="23"/>
  <c r="R28" i="23"/>
  <c r="L28" i="23"/>
  <c r="K28" i="23"/>
  <c r="G28" i="23"/>
  <c r="F28" i="23"/>
  <c r="E28" i="23"/>
  <c r="D28" i="23"/>
  <c r="A28" i="23"/>
  <c r="R27" i="23"/>
  <c r="G27" i="23"/>
  <c r="F27" i="23"/>
  <c r="E27" i="23"/>
  <c r="D27" i="23"/>
  <c r="R26" i="23"/>
  <c r="L26" i="23"/>
  <c r="K26" i="23"/>
  <c r="G26" i="23"/>
  <c r="F26" i="23"/>
  <c r="E26" i="23"/>
  <c r="D26" i="23"/>
  <c r="A26" i="23"/>
  <c r="R25" i="23"/>
  <c r="L25" i="23"/>
  <c r="K25" i="23"/>
  <c r="G25" i="23"/>
  <c r="F25" i="23"/>
  <c r="E25" i="23"/>
  <c r="D25" i="23"/>
  <c r="A25" i="23"/>
  <c r="R24" i="23"/>
  <c r="L24" i="23"/>
  <c r="K24" i="23"/>
  <c r="G24" i="23"/>
  <c r="F24" i="23"/>
  <c r="E24" i="23"/>
  <c r="D24" i="23"/>
  <c r="A24" i="23"/>
  <c r="R23" i="23"/>
  <c r="K23" i="23"/>
  <c r="G23" i="23"/>
  <c r="F23" i="23"/>
  <c r="E23" i="23"/>
  <c r="D23" i="23"/>
  <c r="R22" i="23"/>
  <c r="L22" i="23"/>
  <c r="K22" i="23"/>
  <c r="G22" i="23"/>
  <c r="F22" i="23"/>
  <c r="E22" i="23"/>
  <c r="D22" i="23"/>
  <c r="A22" i="23"/>
  <c r="R21" i="23"/>
  <c r="L21" i="23"/>
  <c r="K21" i="23"/>
  <c r="G21" i="23"/>
  <c r="F21" i="23"/>
  <c r="E21" i="23"/>
  <c r="D21" i="23"/>
  <c r="A21" i="23"/>
  <c r="R20" i="23"/>
  <c r="G20" i="23"/>
  <c r="F20" i="23"/>
  <c r="E20" i="23"/>
  <c r="D20" i="23"/>
  <c r="R19" i="23"/>
  <c r="G19" i="23"/>
  <c r="F19" i="23"/>
  <c r="E19" i="23"/>
  <c r="D19" i="23"/>
  <c r="A19" i="23"/>
  <c r="R18" i="23"/>
  <c r="G18" i="23"/>
  <c r="F18" i="23"/>
  <c r="E18" i="23"/>
  <c r="D18" i="23"/>
  <c r="A18" i="23"/>
  <c r="R17" i="23"/>
  <c r="G17" i="23"/>
  <c r="F17" i="23"/>
  <c r="E17" i="23"/>
  <c r="D17" i="23"/>
  <c r="R16" i="23"/>
  <c r="K16" i="23"/>
  <c r="G16" i="23"/>
  <c r="F16" i="23"/>
  <c r="E16" i="23"/>
  <c r="D16" i="23"/>
  <c r="R15" i="23"/>
  <c r="K15" i="23"/>
  <c r="G15" i="23"/>
  <c r="F15" i="23"/>
  <c r="E15" i="23"/>
  <c r="D15" i="23"/>
  <c r="R14" i="23"/>
  <c r="G14" i="23"/>
  <c r="F14" i="23"/>
  <c r="E14" i="23"/>
  <c r="D14" i="23"/>
  <c r="R13" i="23"/>
  <c r="G13" i="23"/>
  <c r="F13" i="23"/>
  <c r="E13" i="23"/>
  <c r="D13" i="23"/>
  <c r="A13" i="23"/>
  <c r="A40" i="23" l="1"/>
  <c r="A60" i="23"/>
  <c r="A62" i="23" s="1"/>
  <c r="A14" i="23"/>
  <c r="A15" i="23" s="1"/>
  <c r="A16" i="23" l="1"/>
  <c r="Q1" i="14"/>
  <c r="P1" i="14"/>
  <c r="O1" i="14"/>
  <c r="N1" i="14"/>
  <c r="M1" i="14"/>
  <c r="L1" i="14"/>
  <c r="K1" i="14"/>
  <c r="J1" i="14"/>
  <c r="I1" i="14"/>
  <c r="H1" i="14"/>
  <c r="G1" i="14"/>
  <c r="F1" i="14"/>
  <c r="Q1" i="9"/>
  <c r="P1" i="9"/>
  <c r="O1" i="9"/>
  <c r="N1" i="9"/>
  <c r="M1" i="9"/>
  <c r="L1" i="9"/>
  <c r="K1" i="9"/>
  <c r="J1" i="9"/>
  <c r="I1" i="9"/>
  <c r="H1" i="9"/>
  <c r="G1" i="9"/>
  <c r="F1" i="9"/>
  <c r="A17" i="23" l="1"/>
  <c r="A20" i="23" s="1"/>
  <c r="U2839" i="22"/>
  <c r="S2839" i="22"/>
  <c r="U2838" i="22"/>
  <c r="S2838" i="22"/>
  <c r="U2837" i="22"/>
  <c r="S2837" i="22"/>
  <c r="U2836" i="22"/>
  <c r="S2836" i="22"/>
  <c r="U2835" i="22"/>
  <c r="S2835" i="22"/>
  <c r="U2834" i="22"/>
  <c r="S2834" i="22"/>
  <c r="U2833" i="22"/>
  <c r="S2833" i="22"/>
  <c r="U2832" i="22"/>
  <c r="S2832" i="22"/>
  <c r="U2831" i="22"/>
  <c r="S2831" i="22"/>
  <c r="U2830" i="22"/>
  <c r="S2830" i="22"/>
  <c r="U2829" i="22"/>
  <c r="S2829" i="22"/>
  <c r="U2828" i="22"/>
  <c r="S2828" i="22"/>
  <c r="U2827" i="22"/>
  <c r="S2827" i="22"/>
  <c r="U2826" i="22"/>
  <c r="S2826" i="22"/>
  <c r="U2825" i="22"/>
  <c r="S2825" i="22"/>
  <c r="U2824" i="22"/>
  <c r="S2824" i="22"/>
  <c r="U2823" i="22"/>
  <c r="S2823" i="22"/>
  <c r="U2822" i="22"/>
  <c r="S2822" i="22"/>
  <c r="U2821" i="22"/>
  <c r="S2821" i="22"/>
  <c r="U2820" i="22"/>
  <c r="S2820" i="22"/>
  <c r="U2819" i="22"/>
  <c r="S2819" i="22"/>
  <c r="U2818" i="22"/>
  <c r="S2818" i="22"/>
  <c r="U2817" i="22"/>
  <c r="S2817" i="22"/>
  <c r="U2816" i="22"/>
  <c r="S2816" i="22"/>
  <c r="U2815" i="22"/>
  <c r="S2815" i="22"/>
  <c r="U2814" i="22"/>
  <c r="S2814" i="22"/>
  <c r="U2813" i="22"/>
  <c r="S2813" i="22"/>
  <c r="U2812" i="22"/>
  <c r="S2812" i="22"/>
  <c r="U2811" i="22"/>
  <c r="S2811" i="22"/>
  <c r="U2810" i="22"/>
  <c r="S2810" i="22"/>
  <c r="U2809" i="22"/>
  <c r="S2809" i="22"/>
  <c r="U2808" i="22"/>
  <c r="S2808" i="22"/>
  <c r="U2807" i="22"/>
  <c r="S2807" i="22"/>
  <c r="U2806" i="22"/>
  <c r="S2806" i="22"/>
  <c r="U2805" i="22"/>
  <c r="S2805" i="22"/>
  <c r="U2804" i="22"/>
  <c r="S2804" i="22"/>
  <c r="U2803" i="22"/>
  <c r="S2803" i="22"/>
  <c r="U2802" i="22"/>
  <c r="S2802" i="22"/>
  <c r="U2801" i="22"/>
  <c r="S2801" i="22"/>
  <c r="U2800" i="22"/>
  <c r="S2800" i="22"/>
  <c r="U2799" i="22"/>
  <c r="S2799" i="22"/>
  <c r="U2798" i="22"/>
  <c r="S2798" i="22"/>
  <c r="U2797" i="22"/>
  <c r="S2797" i="22"/>
  <c r="U2796" i="22"/>
  <c r="S2796" i="22"/>
  <c r="U2795" i="22"/>
  <c r="S2795" i="22"/>
  <c r="U2794" i="22"/>
  <c r="S2794" i="22"/>
  <c r="U2793" i="22"/>
  <c r="S2793" i="22"/>
  <c r="U2792" i="22"/>
  <c r="S2792" i="22"/>
  <c r="U2791" i="22"/>
  <c r="S2791" i="22"/>
  <c r="U2790" i="22"/>
  <c r="S2790" i="22"/>
  <c r="U2789" i="22"/>
  <c r="S2789" i="22"/>
  <c r="U2788" i="22"/>
  <c r="S2788" i="22"/>
  <c r="U2787" i="22"/>
  <c r="S2787" i="22"/>
  <c r="U2786" i="22"/>
  <c r="S2786" i="22"/>
  <c r="U2785" i="22"/>
  <c r="S2785" i="22"/>
  <c r="U2784" i="22"/>
  <c r="S2784" i="22"/>
  <c r="U2783" i="22"/>
  <c r="S2783" i="22"/>
  <c r="U2782" i="22"/>
  <c r="S2782" i="22"/>
  <c r="U2781" i="22"/>
  <c r="S2781" i="22"/>
  <c r="U2780" i="22"/>
  <c r="S2780" i="22"/>
  <c r="U2779" i="22"/>
  <c r="S2779" i="22"/>
  <c r="U2778" i="22"/>
  <c r="S2778" i="22"/>
  <c r="U2777" i="22"/>
  <c r="S2777" i="22"/>
  <c r="U2776" i="22"/>
  <c r="S2776" i="22"/>
  <c r="U2775" i="22"/>
  <c r="S2775" i="22"/>
  <c r="U2774" i="22"/>
  <c r="S2774" i="22"/>
  <c r="U2773" i="22"/>
  <c r="S2773" i="22"/>
  <c r="U2772" i="22"/>
  <c r="S2772" i="22"/>
  <c r="U2771" i="22"/>
  <c r="S2771" i="22"/>
  <c r="U2770" i="22"/>
  <c r="S2770" i="22"/>
  <c r="U2769" i="22"/>
  <c r="S2769" i="22"/>
  <c r="U2768" i="22"/>
  <c r="S2768" i="22"/>
  <c r="U2767" i="22"/>
  <c r="S2767" i="22"/>
  <c r="U2766" i="22"/>
  <c r="S2766" i="22"/>
  <c r="U2765" i="22"/>
  <c r="S2765" i="22"/>
  <c r="U2764" i="22"/>
  <c r="S2764" i="22"/>
  <c r="U2763" i="22"/>
  <c r="S2763" i="22"/>
  <c r="U2762" i="22"/>
  <c r="S2762" i="22"/>
  <c r="U2761" i="22"/>
  <c r="S2761" i="22"/>
  <c r="U2760" i="22"/>
  <c r="S2760" i="22"/>
  <c r="U2759" i="22"/>
  <c r="S2759" i="22"/>
  <c r="U2758" i="22"/>
  <c r="S2758" i="22"/>
  <c r="U2757" i="22"/>
  <c r="S2757" i="22"/>
  <c r="U2756" i="22"/>
  <c r="S2756" i="22"/>
  <c r="U2755" i="22"/>
  <c r="S2755" i="22"/>
  <c r="U2754" i="22"/>
  <c r="S2754" i="22"/>
  <c r="U2753" i="22"/>
  <c r="S2753" i="22"/>
  <c r="U2752" i="22"/>
  <c r="S2752" i="22"/>
  <c r="U2751" i="22"/>
  <c r="S2751" i="22"/>
  <c r="U2750" i="22"/>
  <c r="S2750" i="22"/>
  <c r="U2749" i="22"/>
  <c r="S2749" i="22"/>
  <c r="U2748" i="22"/>
  <c r="S2748" i="22"/>
  <c r="U2747" i="22"/>
  <c r="S2747" i="22"/>
  <c r="U2746" i="22"/>
  <c r="S2746" i="22"/>
  <c r="U2745" i="22"/>
  <c r="S2745" i="22"/>
  <c r="U2744" i="22"/>
  <c r="S2744" i="22"/>
  <c r="U2743" i="22"/>
  <c r="S2743" i="22"/>
  <c r="U2742" i="22"/>
  <c r="S2742" i="22"/>
  <c r="U2741" i="22"/>
  <c r="S2741" i="22"/>
  <c r="U2740" i="22"/>
  <c r="S2740" i="22"/>
  <c r="U2739" i="22"/>
  <c r="S2739" i="22"/>
  <c r="U2738" i="22"/>
  <c r="S2738" i="22"/>
  <c r="U2737" i="22"/>
  <c r="S2737" i="22"/>
  <c r="U2736" i="22"/>
  <c r="S2736" i="22"/>
  <c r="U2735" i="22"/>
  <c r="S2735" i="22"/>
  <c r="U2734" i="22"/>
  <c r="S2734" i="22"/>
  <c r="U2733" i="22"/>
  <c r="S2733" i="22"/>
  <c r="U2732" i="22"/>
  <c r="S2732" i="22"/>
  <c r="U2731" i="22"/>
  <c r="S2731" i="22"/>
  <c r="U2730" i="22"/>
  <c r="S2730" i="22"/>
  <c r="U2729" i="22"/>
  <c r="S2729" i="22"/>
  <c r="U2728" i="22"/>
  <c r="S2728" i="22"/>
  <c r="U2727" i="22"/>
  <c r="S2727" i="22"/>
  <c r="U2726" i="22"/>
  <c r="S2726" i="22"/>
  <c r="U2725" i="22"/>
  <c r="S2725" i="22"/>
  <c r="U2724" i="22"/>
  <c r="S2724" i="22"/>
  <c r="U2723" i="22"/>
  <c r="S2723" i="22"/>
  <c r="U2722" i="22"/>
  <c r="S2722" i="22"/>
  <c r="U2721" i="22"/>
  <c r="S2721" i="22"/>
  <c r="U2720" i="22"/>
  <c r="S2720" i="22"/>
  <c r="U2719" i="22"/>
  <c r="S2719" i="22"/>
  <c r="U2718" i="22"/>
  <c r="S2718" i="22"/>
  <c r="U2717" i="22"/>
  <c r="S2717" i="22"/>
  <c r="U2716" i="22"/>
  <c r="S2716" i="22"/>
  <c r="U2715" i="22"/>
  <c r="S2715" i="22"/>
  <c r="U2714" i="22"/>
  <c r="S2714" i="22"/>
  <c r="U2713" i="22"/>
  <c r="S2713" i="22"/>
  <c r="U2712" i="22"/>
  <c r="S2712" i="22"/>
  <c r="U2711" i="22"/>
  <c r="S2711" i="22"/>
  <c r="U2710" i="22"/>
  <c r="S2710" i="22"/>
  <c r="U2709" i="22"/>
  <c r="S2709" i="22"/>
  <c r="U2708" i="22"/>
  <c r="S2708" i="22"/>
  <c r="U2707" i="22"/>
  <c r="S2707" i="22"/>
  <c r="U2706" i="22"/>
  <c r="S2706" i="22"/>
  <c r="U2705" i="22"/>
  <c r="S2705" i="22"/>
  <c r="U2704" i="22"/>
  <c r="S2704" i="22"/>
  <c r="U2703" i="22"/>
  <c r="S2703" i="22"/>
  <c r="U2702" i="22"/>
  <c r="S2702" i="22"/>
  <c r="U2701" i="22"/>
  <c r="S2701" i="22"/>
  <c r="U2700" i="22"/>
  <c r="S2700" i="22"/>
  <c r="U2699" i="22"/>
  <c r="S2699" i="22"/>
  <c r="U2698" i="22"/>
  <c r="S2698" i="22"/>
  <c r="U2697" i="22"/>
  <c r="S2697" i="22"/>
  <c r="U2696" i="22"/>
  <c r="S2696" i="22"/>
  <c r="U2695" i="22"/>
  <c r="S2695" i="22"/>
  <c r="U2694" i="22"/>
  <c r="S2694" i="22"/>
  <c r="U2693" i="22"/>
  <c r="S2693" i="22"/>
  <c r="U2692" i="22"/>
  <c r="S2692" i="22"/>
  <c r="U2691" i="22"/>
  <c r="S2691" i="22"/>
  <c r="U2690" i="22"/>
  <c r="S2690" i="22"/>
  <c r="U2689" i="22"/>
  <c r="S2689" i="22"/>
  <c r="U2688" i="22"/>
  <c r="S2688" i="22"/>
  <c r="U2687" i="22"/>
  <c r="S2687" i="22"/>
  <c r="U2686" i="22"/>
  <c r="S2686" i="22"/>
  <c r="U2685" i="22"/>
  <c r="S2685" i="22"/>
  <c r="U2684" i="22"/>
  <c r="S2684" i="22"/>
  <c r="U2683" i="22"/>
  <c r="S2683" i="22"/>
  <c r="U2682" i="22"/>
  <c r="S2682" i="22"/>
  <c r="U2681" i="22"/>
  <c r="S2681" i="22"/>
  <c r="U2680" i="22"/>
  <c r="S2680" i="22"/>
  <c r="U2679" i="22"/>
  <c r="S2679" i="22"/>
  <c r="U2678" i="22"/>
  <c r="S2678" i="22"/>
  <c r="U2677" i="22"/>
  <c r="S2677" i="22"/>
  <c r="U2676" i="22"/>
  <c r="S2676" i="22"/>
  <c r="U2675" i="22"/>
  <c r="S2675" i="22"/>
  <c r="U2674" i="22"/>
  <c r="S2674" i="22"/>
  <c r="U2673" i="22"/>
  <c r="S2673" i="22"/>
  <c r="U2672" i="22"/>
  <c r="S2672" i="22"/>
  <c r="U2671" i="22"/>
  <c r="S2671" i="22"/>
  <c r="U2670" i="22"/>
  <c r="S2670" i="22"/>
  <c r="U2669" i="22"/>
  <c r="S2669" i="22"/>
  <c r="U2668" i="22"/>
  <c r="S2668" i="22"/>
  <c r="U2667" i="22"/>
  <c r="S2667" i="22"/>
  <c r="U2666" i="22"/>
  <c r="S2666" i="22"/>
  <c r="U2665" i="22"/>
  <c r="S2665" i="22"/>
  <c r="U2664" i="22"/>
  <c r="S2664" i="22"/>
  <c r="U2663" i="22"/>
  <c r="S2663" i="22"/>
  <c r="U2662" i="22"/>
  <c r="S2662" i="22"/>
  <c r="U2661" i="22"/>
  <c r="S2661" i="22"/>
  <c r="U2660" i="22"/>
  <c r="S2660" i="22"/>
  <c r="U2659" i="22"/>
  <c r="S2659" i="22"/>
  <c r="U2658" i="22"/>
  <c r="S2658" i="22"/>
  <c r="U2657" i="22"/>
  <c r="S2657" i="22"/>
  <c r="U2656" i="22"/>
  <c r="S2656" i="22"/>
  <c r="U2655" i="22"/>
  <c r="S2655" i="22"/>
  <c r="U2654" i="22"/>
  <c r="S2654" i="22"/>
  <c r="U2653" i="22"/>
  <c r="S2653" i="22"/>
  <c r="U2652" i="22"/>
  <c r="S2652" i="22"/>
  <c r="U2651" i="22"/>
  <c r="S2651" i="22"/>
  <c r="U2650" i="22"/>
  <c r="S2650" i="22"/>
  <c r="U2649" i="22"/>
  <c r="S2649" i="22"/>
  <c r="U2648" i="22"/>
  <c r="S2648" i="22"/>
  <c r="U2647" i="22"/>
  <c r="S2647" i="22"/>
  <c r="U2646" i="22"/>
  <c r="S2646" i="22"/>
  <c r="U2645" i="22"/>
  <c r="S2645" i="22"/>
  <c r="U2644" i="22"/>
  <c r="S2644" i="22"/>
  <c r="U2643" i="22"/>
  <c r="S2643" i="22"/>
  <c r="U2642" i="22"/>
  <c r="S2642" i="22"/>
  <c r="U2641" i="22"/>
  <c r="S2641" i="22"/>
  <c r="U2640" i="22"/>
  <c r="S2640" i="22"/>
  <c r="U2639" i="22"/>
  <c r="S2639" i="22"/>
  <c r="U2638" i="22"/>
  <c r="S2638" i="22"/>
  <c r="U2637" i="22"/>
  <c r="S2637" i="22"/>
  <c r="U2636" i="22"/>
  <c r="S2636" i="22"/>
  <c r="U2635" i="22"/>
  <c r="S2635" i="22"/>
  <c r="U2634" i="22"/>
  <c r="S2634" i="22"/>
  <c r="U2633" i="22"/>
  <c r="S2633" i="22"/>
  <c r="U2632" i="22"/>
  <c r="S2632" i="22"/>
  <c r="U2631" i="22"/>
  <c r="S2631" i="22"/>
  <c r="U2630" i="22"/>
  <c r="S2630" i="22"/>
  <c r="U2629" i="22"/>
  <c r="S2629" i="22"/>
  <c r="U2628" i="22"/>
  <c r="S2628" i="22"/>
  <c r="U2627" i="22"/>
  <c r="S2627" i="22"/>
  <c r="U2626" i="22"/>
  <c r="S2626" i="22"/>
  <c r="U2625" i="22"/>
  <c r="S2625" i="22"/>
  <c r="U2624" i="22"/>
  <c r="S2624" i="22"/>
  <c r="U2623" i="22"/>
  <c r="S2623" i="22"/>
  <c r="U2622" i="22"/>
  <c r="S2622" i="22"/>
  <c r="U2621" i="22"/>
  <c r="S2621" i="22"/>
  <c r="U2620" i="22"/>
  <c r="S2620" i="22"/>
  <c r="U2619" i="22"/>
  <c r="S2619" i="22"/>
  <c r="U2618" i="22"/>
  <c r="S2618" i="22"/>
  <c r="U2617" i="22"/>
  <c r="S2617" i="22"/>
  <c r="U2616" i="22"/>
  <c r="S2616" i="22"/>
  <c r="U2615" i="22"/>
  <c r="S2615" i="22"/>
  <c r="U2614" i="22"/>
  <c r="S2614" i="22"/>
  <c r="U2613" i="22"/>
  <c r="S2613" i="22"/>
  <c r="U2612" i="22"/>
  <c r="S2612" i="22"/>
  <c r="U2611" i="22"/>
  <c r="S2611" i="22"/>
  <c r="U2610" i="22"/>
  <c r="S2610" i="22"/>
  <c r="U2609" i="22"/>
  <c r="S2609" i="22"/>
  <c r="U2608" i="22"/>
  <c r="S2608" i="22"/>
  <c r="U2607" i="22"/>
  <c r="S2607" i="22"/>
  <c r="U2606" i="22"/>
  <c r="S2606" i="22"/>
  <c r="U2605" i="22"/>
  <c r="S2605" i="22"/>
  <c r="U2604" i="22"/>
  <c r="S2604" i="22"/>
  <c r="U2603" i="22"/>
  <c r="S2603" i="22"/>
  <c r="U2602" i="22"/>
  <c r="S2602" i="22"/>
  <c r="U2601" i="22"/>
  <c r="S2601" i="22"/>
  <c r="U2600" i="22"/>
  <c r="S2600" i="22"/>
  <c r="U2599" i="22"/>
  <c r="S2599" i="22"/>
  <c r="U2598" i="22"/>
  <c r="S2598" i="22"/>
  <c r="U2597" i="22"/>
  <c r="S2597" i="22"/>
  <c r="U2596" i="22"/>
  <c r="S2596" i="22"/>
  <c r="U2595" i="22"/>
  <c r="S2595" i="22"/>
  <c r="U2594" i="22"/>
  <c r="S2594" i="22"/>
  <c r="U2593" i="22"/>
  <c r="S2593" i="22"/>
  <c r="U2592" i="22"/>
  <c r="S2592" i="22"/>
  <c r="U2591" i="22"/>
  <c r="S2591" i="22"/>
  <c r="U2590" i="22"/>
  <c r="S2590" i="22"/>
  <c r="U2589" i="22"/>
  <c r="S2589" i="22"/>
  <c r="U2588" i="22"/>
  <c r="S2588" i="22"/>
  <c r="U2587" i="22"/>
  <c r="S2587" i="22"/>
  <c r="U2586" i="22"/>
  <c r="S2586" i="22"/>
  <c r="U2585" i="22"/>
  <c r="S2585" i="22"/>
  <c r="U2584" i="22"/>
  <c r="S2584" i="22"/>
  <c r="U2583" i="22"/>
  <c r="S2583" i="22"/>
  <c r="U2582" i="22"/>
  <c r="S2582" i="22"/>
  <c r="U2581" i="22"/>
  <c r="S2581" i="22"/>
  <c r="U2580" i="22"/>
  <c r="S2580" i="22"/>
  <c r="U2579" i="22"/>
  <c r="S2579" i="22"/>
  <c r="U2578" i="22"/>
  <c r="S2578" i="22"/>
  <c r="U2577" i="22"/>
  <c r="S2577" i="22"/>
  <c r="U2576" i="22"/>
  <c r="S2576" i="22"/>
  <c r="U2575" i="22"/>
  <c r="S2575" i="22"/>
  <c r="U2574" i="22"/>
  <c r="S2574" i="22"/>
  <c r="U2573" i="22"/>
  <c r="S2573" i="22"/>
  <c r="U2572" i="22"/>
  <c r="S2572" i="22"/>
  <c r="U2571" i="22"/>
  <c r="S2571" i="22"/>
  <c r="U2570" i="22"/>
  <c r="S2570" i="22"/>
  <c r="U2569" i="22"/>
  <c r="S2569" i="22"/>
  <c r="U2568" i="22"/>
  <c r="S2568" i="22"/>
  <c r="U2567" i="22"/>
  <c r="S2567" i="22"/>
  <c r="U2566" i="22"/>
  <c r="S2566" i="22"/>
  <c r="U2565" i="22"/>
  <c r="S2565" i="22"/>
  <c r="U2564" i="22"/>
  <c r="S2564" i="22"/>
  <c r="U2563" i="22"/>
  <c r="S2563" i="22"/>
  <c r="U2562" i="22"/>
  <c r="S2562" i="22"/>
  <c r="U2561" i="22"/>
  <c r="S2561" i="22"/>
  <c r="U2560" i="22"/>
  <c r="S2560" i="22"/>
  <c r="U2559" i="22"/>
  <c r="S2559" i="22"/>
  <c r="U2558" i="22"/>
  <c r="S2558" i="22"/>
  <c r="U2557" i="22"/>
  <c r="S2557" i="22"/>
  <c r="U2556" i="22"/>
  <c r="S2556" i="22"/>
  <c r="U2555" i="22"/>
  <c r="S2555" i="22"/>
  <c r="U2554" i="22"/>
  <c r="S2554" i="22"/>
  <c r="U2553" i="22"/>
  <c r="S2553" i="22"/>
  <c r="U2552" i="22"/>
  <c r="S2552" i="22"/>
  <c r="U2551" i="22"/>
  <c r="S2551" i="22"/>
  <c r="U2550" i="22"/>
  <c r="S2550" i="22"/>
  <c r="U2549" i="22"/>
  <c r="S2549" i="22"/>
  <c r="U2548" i="22"/>
  <c r="S2548" i="22"/>
  <c r="U2547" i="22"/>
  <c r="S2547" i="22"/>
  <c r="U2546" i="22"/>
  <c r="S2546" i="22"/>
  <c r="U2545" i="22"/>
  <c r="S2545" i="22"/>
  <c r="U2544" i="22"/>
  <c r="S2544" i="22"/>
  <c r="U2543" i="22"/>
  <c r="S2543" i="22"/>
  <c r="U2542" i="22"/>
  <c r="S2542" i="22"/>
  <c r="U2541" i="22"/>
  <c r="S2541" i="22"/>
  <c r="U2540" i="22"/>
  <c r="S2540" i="22"/>
  <c r="U2539" i="22"/>
  <c r="S2539" i="22"/>
  <c r="U2538" i="22"/>
  <c r="S2538" i="22"/>
  <c r="U2537" i="22"/>
  <c r="S2537" i="22"/>
  <c r="U2536" i="22"/>
  <c r="S2536" i="22"/>
  <c r="U2535" i="22"/>
  <c r="S2535" i="22"/>
  <c r="U2534" i="22"/>
  <c r="S2534" i="22"/>
  <c r="U2533" i="22"/>
  <c r="S2533" i="22"/>
  <c r="U2532" i="22"/>
  <c r="S2532" i="22"/>
  <c r="U2531" i="22"/>
  <c r="S2531" i="22"/>
  <c r="U2530" i="22"/>
  <c r="S2530" i="22"/>
  <c r="U2529" i="22"/>
  <c r="S2529" i="22"/>
  <c r="U2528" i="22"/>
  <c r="S2528" i="22"/>
  <c r="U2527" i="22"/>
  <c r="S2527" i="22"/>
  <c r="U2526" i="22"/>
  <c r="S2526" i="22"/>
  <c r="U2525" i="22"/>
  <c r="S2525" i="22"/>
  <c r="U2524" i="22"/>
  <c r="S2524" i="22"/>
  <c r="U2523" i="22"/>
  <c r="S2523" i="22"/>
  <c r="U2522" i="22"/>
  <c r="S2522" i="22"/>
  <c r="U2521" i="22"/>
  <c r="S2521" i="22"/>
  <c r="U2520" i="22"/>
  <c r="S2520" i="22"/>
  <c r="U2519" i="22"/>
  <c r="S2519" i="22"/>
  <c r="U2518" i="22"/>
  <c r="S2518" i="22"/>
  <c r="U2517" i="22"/>
  <c r="S2517" i="22"/>
  <c r="U2516" i="22"/>
  <c r="S2516" i="22"/>
  <c r="U2515" i="22"/>
  <c r="S2515" i="22"/>
  <c r="U2514" i="22"/>
  <c r="S2514" i="22"/>
  <c r="U2513" i="22"/>
  <c r="S2513" i="22"/>
  <c r="U2512" i="22"/>
  <c r="S2512" i="22"/>
  <c r="U2511" i="22"/>
  <c r="S2511" i="22"/>
  <c r="U2510" i="22"/>
  <c r="S2510" i="22"/>
  <c r="U2509" i="22"/>
  <c r="S2509" i="22"/>
  <c r="U2508" i="22"/>
  <c r="S2508" i="22"/>
  <c r="U2507" i="22"/>
  <c r="S2507" i="22"/>
  <c r="U2506" i="22"/>
  <c r="S2506" i="22"/>
  <c r="U2505" i="22"/>
  <c r="S2505" i="22"/>
  <c r="U2504" i="22"/>
  <c r="S2504" i="22"/>
  <c r="U2503" i="22"/>
  <c r="S2503" i="22"/>
  <c r="U2502" i="22"/>
  <c r="S2502" i="22"/>
  <c r="U2501" i="22"/>
  <c r="S2501" i="22"/>
  <c r="U2500" i="22"/>
  <c r="S2500" i="22"/>
  <c r="U2499" i="22"/>
  <c r="S2499" i="22"/>
  <c r="U2498" i="22"/>
  <c r="S2498" i="22"/>
  <c r="U2497" i="22"/>
  <c r="S2497" i="22"/>
  <c r="U2496" i="22"/>
  <c r="S2496" i="22"/>
  <c r="U2495" i="22"/>
  <c r="S2495" i="22"/>
  <c r="U2494" i="22"/>
  <c r="S2494" i="22"/>
  <c r="U2493" i="22"/>
  <c r="S2493" i="22"/>
  <c r="U2492" i="22"/>
  <c r="S2492" i="22"/>
  <c r="U2491" i="22"/>
  <c r="S2491" i="22"/>
  <c r="U2490" i="22"/>
  <c r="S2490" i="22"/>
  <c r="U2489" i="22"/>
  <c r="S2489" i="22"/>
  <c r="U2488" i="22"/>
  <c r="S2488" i="22"/>
  <c r="U2487" i="22"/>
  <c r="S2487" i="22"/>
  <c r="U2486" i="22"/>
  <c r="S2486" i="22"/>
  <c r="U2485" i="22"/>
  <c r="S2485" i="22"/>
  <c r="U2484" i="22"/>
  <c r="S2484" i="22"/>
  <c r="U2483" i="22"/>
  <c r="S2483" i="22"/>
  <c r="U2482" i="22"/>
  <c r="S2482" i="22"/>
  <c r="U2481" i="22"/>
  <c r="S2481" i="22"/>
  <c r="U2480" i="22"/>
  <c r="S2480" i="22"/>
  <c r="U2479" i="22"/>
  <c r="S2479" i="22"/>
  <c r="U2478" i="22"/>
  <c r="S2478" i="22"/>
  <c r="U2477" i="22"/>
  <c r="S2477" i="22"/>
  <c r="U2476" i="22"/>
  <c r="S2476" i="22"/>
  <c r="U2475" i="22"/>
  <c r="S2475" i="22"/>
  <c r="U2474" i="22"/>
  <c r="S2474" i="22"/>
  <c r="U2473" i="22"/>
  <c r="S2473" i="22"/>
  <c r="U2472" i="22"/>
  <c r="S2472" i="22"/>
  <c r="U2471" i="22"/>
  <c r="S2471" i="22"/>
  <c r="U2470" i="22"/>
  <c r="S2470" i="22"/>
  <c r="U2469" i="22"/>
  <c r="S2469" i="22"/>
  <c r="U2468" i="22"/>
  <c r="S2468" i="22"/>
  <c r="U2467" i="22"/>
  <c r="S2467" i="22"/>
  <c r="U2466" i="22"/>
  <c r="S2466" i="22"/>
  <c r="U2465" i="22"/>
  <c r="S2465" i="22"/>
  <c r="U2464" i="22"/>
  <c r="S2464" i="22"/>
  <c r="U2463" i="22"/>
  <c r="S2463" i="22"/>
  <c r="U2462" i="22"/>
  <c r="S2462" i="22"/>
  <c r="U2461" i="22"/>
  <c r="S2461" i="22"/>
  <c r="U2460" i="22"/>
  <c r="S2460" i="22"/>
  <c r="U2459" i="22"/>
  <c r="S2459" i="22"/>
  <c r="U2458" i="22"/>
  <c r="S2458" i="22"/>
  <c r="U2457" i="22"/>
  <c r="S2457" i="22"/>
  <c r="U2456" i="22"/>
  <c r="S2456" i="22"/>
  <c r="U2455" i="22"/>
  <c r="S2455" i="22"/>
  <c r="U2454" i="22"/>
  <c r="S2454" i="22"/>
  <c r="U2453" i="22"/>
  <c r="S2453" i="22"/>
  <c r="U2452" i="22"/>
  <c r="S2452" i="22"/>
  <c r="U2451" i="22"/>
  <c r="S2451" i="22"/>
  <c r="U2450" i="22"/>
  <c r="S2450" i="22"/>
  <c r="U2449" i="22"/>
  <c r="S2449" i="22"/>
  <c r="U2448" i="22"/>
  <c r="S2448" i="22"/>
  <c r="U2447" i="22"/>
  <c r="S2447" i="22"/>
  <c r="U2446" i="22"/>
  <c r="S2446" i="22"/>
  <c r="U2445" i="22"/>
  <c r="S2445" i="22"/>
  <c r="U2444" i="22"/>
  <c r="S2444" i="22"/>
  <c r="U2443" i="22"/>
  <c r="S2443" i="22"/>
  <c r="U2442" i="22"/>
  <c r="S2442" i="22"/>
  <c r="U2441" i="22"/>
  <c r="S2441" i="22"/>
  <c r="U2440" i="22"/>
  <c r="S2440" i="22"/>
  <c r="U2439" i="22"/>
  <c r="S2439" i="22"/>
  <c r="U2438" i="22"/>
  <c r="S2438" i="22"/>
  <c r="U2437" i="22"/>
  <c r="S2437" i="22"/>
  <c r="U2436" i="22"/>
  <c r="S2436" i="22"/>
  <c r="U2435" i="22"/>
  <c r="S2435" i="22"/>
  <c r="U2434" i="22"/>
  <c r="S2434" i="22"/>
  <c r="U2433" i="22"/>
  <c r="S2433" i="22"/>
  <c r="U2432" i="22"/>
  <c r="S2432" i="22"/>
  <c r="U2431" i="22"/>
  <c r="S2431" i="22"/>
  <c r="U2430" i="22"/>
  <c r="S2430" i="22"/>
  <c r="U2429" i="22"/>
  <c r="S2429" i="22"/>
  <c r="U2428" i="22"/>
  <c r="S2428" i="22"/>
  <c r="U2427" i="22"/>
  <c r="S2427" i="22"/>
  <c r="U2426" i="22"/>
  <c r="S2426" i="22"/>
  <c r="U2425" i="22"/>
  <c r="S2425" i="22"/>
  <c r="U2424" i="22"/>
  <c r="S2424" i="22"/>
  <c r="U2423" i="22"/>
  <c r="S2423" i="22"/>
  <c r="U2422" i="22"/>
  <c r="S2422" i="22"/>
  <c r="U2421" i="22"/>
  <c r="S2421" i="22"/>
  <c r="U2420" i="22"/>
  <c r="S2420" i="22"/>
  <c r="U2419" i="22"/>
  <c r="S2419" i="22"/>
  <c r="U2418" i="22"/>
  <c r="S2418" i="22"/>
  <c r="U2417" i="22"/>
  <c r="S2417" i="22"/>
  <c r="U2416" i="22"/>
  <c r="S2416" i="22"/>
  <c r="U2415" i="22"/>
  <c r="S2415" i="22"/>
  <c r="U2414" i="22"/>
  <c r="S2414" i="22"/>
  <c r="U2413" i="22"/>
  <c r="S2413" i="22"/>
  <c r="U2412" i="22"/>
  <c r="S2412" i="22"/>
  <c r="U2411" i="22"/>
  <c r="S2411" i="22"/>
  <c r="U2410" i="22"/>
  <c r="S2410" i="22"/>
  <c r="U2409" i="22"/>
  <c r="S2409" i="22"/>
  <c r="U2408" i="22"/>
  <c r="S2408" i="22"/>
  <c r="U2407" i="22"/>
  <c r="S2407" i="22"/>
  <c r="U2406" i="22"/>
  <c r="S2406" i="22"/>
  <c r="U2405" i="22"/>
  <c r="S2405" i="22"/>
  <c r="U2404" i="22"/>
  <c r="S2404" i="22"/>
  <c r="U2403" i="22"/>
  <c r="S2403" i="22"/>
  <c r="U2402" i="22"/>
  <c r="S2402" i="22"/>
  <c r="U2401" i="22"/>
  <c r="S2401" i="22"/>
  <c r="U2400" i="22"/>
  <c r="S2400" i="22"/>
  <c r="U2399" i="22"/>
  <c r="S2399" i="22"/>
  <c r="U2398" i="22"/>
  <c r="S2398" i="22"/>
  <c r="U2397" i="22"/>
  <c r="S2397" i="22"/>
  <c r="U2396" i="22"/>
  <c r="S2396" i="22"/>
  <c r="U2395" i="22"/>
  <c r="S2395" i="22"/>
  <c r="U2394" i="22"/>
  <c r="S2394" i="22"/>
  <c r="U2393" i="22"/>
  <c r="S2393" i="22"/>
  <c r="U2392" i="22"/>
  <c r="S2392" i="22"/>
  <c r="U2391" i="22"/>
  <c r="S2391" i="22"/>
  <c r="U2390" i="22"/>
  <c r="S2390" i="22"/>
  <c r="U2389" i="22"/>
  <c r="S2389" i="22"/>
  <c r="U2388" i="22"/>
  <c r="S2388" i="22"/>
  <c r="U2387" i="22"/>
  <c r="S2387" i="22"/>
  <c r="U2386" i="22"/>
  <c r="S2386" i="22"/>
  <c r="U2385" i="22"/>
  <c r="S2385" i="22"/>
  <c r="U2384" i="22"/>
  <c r="S2384" i="22"/>
  <c r="U2383" i="22"/>
  <c r="S2383" i="22"/>
  <c r="U2382" i="22"/>
  <c r="S2382" i="22"/>
  <c r="U2381" i="22"/>
  <c r="S2381" i="22"/>
  <c r="U2380" i="22"/>
  <c r="S2380" i="22"/>
  <c r="U2379" i="22"/>
  <c r="S2379" i="22"/>
  <c r="U2378" i="22"/>
  <c r="S2378" i="22"/>
  <c r="U2377" i="22"/>
  <c r="S2377" i="22"/>
  <c r="U2376" i="22"/>
  <c r="S2376" i="22"/>
  <c r="U2375" i="22"/>
  <c r="S2375" i="22"/>
  <c r="U2374" i="22"/>
  <c r="S2374" i="22"/>
  <c r="U2373" i="22"/>
  <c r="S2373" i="22"/>
  <c r="U2372" i="22"/>
  <c r="S2372" i="22"/>
  <c r="U2371" i="22"/>
  <c r="S2371" i="22"/>
  <c r="U2370" i="22"/>
  <c r="S2370" i="22"/>
  <c r="U2369" i="22"/>
  <c r="S2369" i="22"/>
  <c r="U2368" i="22"/>
  <c r="S2368" i="22"/>
  <c r="U2367" i="22"/>
  <c r="S2367" i="22"/>
  <c r="U2366" i="22"/>
  <c r="S2366" i="22"/>
  <c r="U2365" i="22"/>
  <c r="S2365" i="22"/>
  <c r="U2364" i="22"/>
  <c r="S2364" i="22"/>
  <c r="U2363" i="22"/>
  <c r="S2363" i="22"/>
  <c r="U2362" i="22"/>
  <c r="S2362" i="22"/>
  <c r="U2361" i="22"/>
  <c r="S2361" i="22"/>
  <c r="U2360" i="22"/>
  <c r="S2360" i="22"/>
  <c r="U2359" i="22"/>
  <c r="S2359" i="22"/>
  <c r="U2358" i="22"/>
  <c r="S2358" i="22"/>
  <c r="U2357" i="22"/>
  <c r="S2357" i="22"/>
  <c r="U2356" i="22"/>
  <c r="S2356" i="22"/>
  <c r="U2355" i="22"/>
  <c r="S2355" i="22"/>
  <c r="U2354" i="22"/>
  <c r="S2354" i="22"/>
  <c r="U2353" i="22"/>
  <c r="S2353" i="22"/>
  <c r="U2352" i="22"/>
  <c r="S2352" i="22"/>
  <c r="U2351" i="22"/>
  <c r="S2351" i="22"/>
  <c r="U2350" i="22"/>
  <c r="S2350" i="22"/>
  <c r="U2349" i="22"/>
  <c r="S2349" i="22"/>
  <c r="U2348" i="22"/>
  <c r="S2348" i="22"/>
  <c r="U2347" i="22"/>
  <c r="S2347" i="22"/>
  <c r="U2346" i="22"/>
  <c r="S2346" i="22"/>
  <c r="U2345" i="22"/>
  <c r="S2345" i="22"/>
  <c r="U2344" i="22"/>
  <c r="S2344" i="22"/>
  <c r="U2343" i="22"/>
  <c r="S2343" i="22"/>
  <c r="U2342" i="22"/>
  <c r="S2342" i="22"/>
  <c r="U2341" i="22"/>
  <c r="S2341" i="22"/>
  <c r="U2340" i="22"/>
  <c r="S2340" i="22"/>
  <c r="U2339" i="22"/>
  <c r="S2339" i="22"/>
  <c r="U2338" i="22"/>
  <c r="S2338" i="22"/>
  <c r="U2337" i="22"/>
  <c r="S2337" i="22"/>
  <c r="U2336" i="22"/>
  <c r="S2336" i="22"/>
  <c r="U2335" i="22"/>
  <c r="S2335" i="22"/>
  <c r="U2334" i="22"/>
  <c r="S2334" i="22"/>
  <c r="U2333" i="22"/>
  <c r="S2333" i="22"/>
  <c r="U2332" i="22"/>
  <c r="S2332" i="22"/>
  <c r="U2331" i="22"/>
  <c r="S2331" i="22"/>
  <c r="U2330" i="22"/>
  <c r="S2330" i="22"/>
  <c r="U2329" i="22"/>
  <c r="S2329" i="22"/>
  <c r="U2328" i="22"/>
  <c r="S2328" i="22"/>
  <c r="U2327" i="22"/>
  <c r="S2327" i="22"/>
  <c r="U2326" i="22"/>
  <c r="S2326" i="22"/>
  <c r="U2325" i="22"/>
  <c r="S2325" i="22"/>
  <c r="U2324" i="22"/>
  <c r="S2324" i="22"/>
  <c r="U2323" i="22"/>
  <c r="S2323" i="22"/>
  <c r="U2322" i="22"/>
  <c r="S2322" i="22"/>
  <c r="U2321" i="22"/>
  <c r="S2321" i="22"/>
  <c r="U2320" i="22"/>
  <c r="S2320" i="22"/>
  <c r="U2319" i="22"/>
  <c r="S2319" i="22"/>
  <c r="U2318" i="22"/>
  <c r="S2318" i="22"/>
  <c r="U2317" i="22"/>
  <c r="S2317" i="22"/>
  <c r="U2316" i="22"/>
  <c r="S2316" i="22"/>
  <c r="U2315" i="22"/>
  <c r="S2315" i="22"/>
  <c r="U2314" i="22"/>
  <c r="S2314" i="22"/>
  <c r="U2313" i="22"/>
  <c r="S2313" i="22"/>
  <c r="U2312" i="22"/>
  <c r="S2312" i="22"/>
  <c r="U2311" i="22"/>
  <c r="S2311" i="22"/>
  <c r="U2310" i="22"/>
  <c r="S2310" i="22"/>
  <c r="U2309" i="22"/>
  <c r="S2309" i="22"/>
  <c r="U2308" i="22"/>
  <c r="S2308" i="22"/>
  <c r="U2307" i="22"/>
  <c r="S2307" i="22"/>
  <c r="U2306" i="22"/>
  <c r="S2306" i="22"/>
  <c r="U2305" i="22"/>
  <c r="S2305" i="22"/>
  <c r="U2304" i="22"/>
  <c r="S2304" i="22"/>
  <c r="U2303" i="22"/>
  <c r="S2303" i="22"/>
  <c r="U2302" i="22"/>
  <c r="S2302" i="22"/>
  <c r="U2301" i="22"/>
  <c r="S2301" i="22"/>
  <c r="U2300" i="22"/>
  <c r="S2300" i="22"/>
  <c r="U2299" i="22"/>
  <c r="S2299" i="22"/>
  <c r="U2298" i="22"/>
  <c r="S2298" i="22"/>
  <c r="U2297" i="22"/>
  <c r="S2297" i="22"/>
  <c r="U2296" i="22"/>
  <c r="S2296" i="22"/>
  <c r="U2295" i="22"/>
  <c r="S2295" i="22"/>
  <c r="U2294" i="22"/>
  <c r="S2294" i="22"/>
  <c r="U2293" i="22"/>
  <c r="S2293" i="22"/>
  <c r="U2292" i="22"/>
  <c r="S2292" i="22"/>
  <c r="U2291" i="22"/>
  <c r="S2291" i="22"/>
  <c r="U2290" i="22"/>
  <c r="S2290" i="22"/>
  <c r="U2289" i="22"/>
  <c r="S2289" i="22"/>
  <c r="U2288" i="22"/>
  <c r="S2288" i="22"/>
  <c r="U2287" i="22"/>
  <c r="S2287" i="22"/>
  <c r="U2286" i="22"/>
  <c r="S2286" i="22"/>
  <c r="U2285" i="22"/>
  <c r="S2285" i="22"/>
  <c r="U2284" i="22"/>
  <c r="S2284" i="22"/>
  <c r="U2283" i="22"/>
  <c r="S2283" i="22"/>
  <c r="U2282" i="22"/>
  <c r="S2282" i="22"/>
  <c r="U2281" i="22"/>
  <c r="S2281" i="22"/>
  <c r="U2280" i="22"/>
  <c r="S2280" i="22"/>
  <c r="U2279" i="22"/>
  <c r="S2279" i="22"/>
  <c r="U2278" i="22"/>
  <c r="S2278" i="22"/>
  <c r="U2277" i="22"/>
  <c r="S2277" i="22"/>
  <c r="U2276" i="22"/>
  <c r="S2276" i="22"/>
  <c r="U2275" i="22"/>
  <c r="S2275" i="22"/>
  <c r="U2274" i="22"/>
  <c r="S2274" i="22"/>
  <c r="U2273" i="22"/>
  <c r="S2273" i="22"/>
  <c r="U2272" i="22"/>
  <c r="S2272" i="22"/>
  <c r="U2271" i="22"/>
  <c r="S2271" i="22"/>
  <c r="U2270" i="22"/>
  <c r="S2270" i="22"/>
  <c r="U2269" i="22"/>
  <c r="S2269" i="22"/>
  <c r="U2268" i="22"/>
  <c r="S2268" i="22"/>
  <c r="U2267" i="22"/>
  <c r="S2267" i="22"/>
  <c r="U2266" i="22"/>
  <c r="S2266" i="22"/>
  <c r="U2265" i="22"/>
  <c r="S2265" i="22"/>
  <c r="U2264" i="22"/>
  <c r="S2264" i="22"/>
  <c r="U2263" i="22"/>
  <c r="S2263" i="22"/>
  <c r="U2262" i="22"/>
  <c r="S2262" i="22"/>
  <c r="U2261" i="22"/>
  <c r="S2261" i="22"/>
  <c r="U2260" i="22"/>
  <c r="S2260" i="22"/>
  <c r="U2259" i="22"/>
  <c r="S2259" i="22"/>
  <c r="U2258" i="22"/>
  <c r="S2258" i="22"/>
  <c r="U2257" i="22"/>
  <c r="S2257" i="22"/>
  <c r="U2256" i="22"/>
  <c r="S2256" i="22"/>
  <c r="U2255" i="22"/>
  <c r="S2255" i="22"/>
  <c r="U2254" i="22"/>
  <c r="S2254" i="22"/>
  <c r="U2253" i="22"/>
  <c r="S2253" i="22"/>
  <c r="U2252" i="22"/>
  <c r="S2252" i="22"/>
  <c r="U2251" i="22"/>
  <c r="S2251" i="22"/>
  <c r="U2250" i="22"/>
  <c r="S2250" i="22"/>
  <c r="U2249" i="22"/>
  <c r="S2249" i="22"/>
  <c r="U2248" i="22"/>
  <c r="S2248" i="22"/>
  <c r="U2247" i="22"/>
  <c r="S2247" i="22"/>
  <c r="U2246" i="22"/>
  <c r="S2246" i="22"/>
  <c r="U2245" i="22"/>
  <c r="S2245" i="22"/>
  <c r="U2244" i="22"/>
  <c r="S2244" i="22"/>
  <c r="U2243" i="22"/>
  <c r="S2243" i="22"/>
  <c r="U2242" i="22"/>
  <c r="S2242" i="22"/>
  <c r="U2241" i="22"/>
  <c r="S2241" i="22"/>
  <c r="U2240" i="22"/>
  <c r="S2240" i="22"/>
  <c r="U2239" i="22"/>
  <c r="S2239" i="22"/>
  <c r="U2238" i="22"/>
  <c r="S2238" i="22"/>
  <c r="U2237" i="22"/>
  <c r="S2237" i="22"/>
  <c r="U2236" i="22"/>
  <c r="S2236" i="22"/>
  <c r="U2235" i="22"/>
  <c r="S2235" i="22"/>
  <c r="U2234" i="22"/>
  <c r="S2234" i="22"/>
  <c r="U2233" i="22"/>
  <c r="S2233" i="22"/>
  <c r="U2232" i="22"/>
  <c r="S2232" i="22"/>
  <c r="U2231" i="22"/>
  <c r="S2231" i="22"/>
  <c r="U2230" i="22"/>
  <c r="S2230" i="22"/>
  <c r="U2229" i="22"/>
  <c r="S2229" i="22"/>
  <c r="U2228" i="22"/>
  <c r="S2228" i="22"/>
  <c r="U2227" i="22"/>
  <c r="S2227" i="22"/>
  <c r="U2226" i="22"/>
  <c r="S2226" i="22"/>
  <c r="U2225" i="22"/>
  <c r="S2225" i="22"/>
  <c r="U2224" i="22"/>
  <c r="S2224" i="22"/>
  <c r="U2223" i="22"/>
  <c r="S2223" i="22"/>
  <c r="U2222" i="22"/>
  <c r="S2222" i="22"/>
  <c r="U2221" i="22"/>
  <c r="S2221" i="22"/>
  <c r="U2220" i="22"/>
  <c r="S2220" i="22"/>
  <c r="U2219" i="22"/>
  <c r="S2219" i="22"/>
  <c r="U2218" i="22"/>
  <c r="S2218" i="22"/>
  <c r="U2217" i="22"/>
  <c r="S2217" i="22"/>
  <c r="U2216" i="22"/>
  <c r="S2216" i="22"/>
  <c r="U2215" i="22"/>
  <c r="S2215" i="22"/>
  <c r="U2214" i="22"/>
  <c r="S2214" i="22"/>
  <c r="U2213" i="22"/>
  <c r="S2213" i="22"/>
  <c r="U2212" i="22"/>
  <c r="S2212" i="22"/>
  <c r="U2211" i="22"/>
  <c r="S2211" i="22"/>
  <c r="U2210" i="22"/>
  <c r="S2210" i="22"/>
  <c r="U2209" i="22"/>
  <c r="S2209" i="22"/>
  <c r="U2208" i="22"/>
  <c r="S2208" i="22"/>
  <c r="U2207" i="22"/>
  <c r="S2207" i="22"/>
  <c r="U2206" i="22"/>
  <c r="S2206" i="22"/>
  <c r="U2205" i="22"/>
  <c r="S2205" i="22"/>
  <c r="U2204" i="22"/>
  <c r="S2204" i="22"/>
  <c r="U2203" i="22"/>
  <c r="S2203" i="22"/>
  <c r="U2202" i="22"/>
  <c r="S2202" i="22"/>
  <c r="U2201" i="22"/>
  <c r="S2201" i="22"/>
  <c r="U2200" i="22"/>
  <c r="S2200" i="22"/>
  <c r="U2199" i="22"/>
  <c r="S2199" i="22"/>
  <c r="U2198" i="22"/>
  <c r="S2198" i="22"/>
  <c r="U2197" i="22"/>
  <c r="S2197" i="22"/>
  <c r="U2196" i="22"/>
  <c r="S2196" i="22"/>
  <c r="U2195" i="22"/>
  <c r="S2195" i="22"/>
  <c r="U2194" i="22"/>
  <c r="S2194" i="22"/>
  <c r="U2193" i="22"/>
  <c r="S2193" i="22"/>
  <c r="U2192" i="22"/>
  <c r="S2192" i="22"/>
  <c r="U2191" i="22"/>
  <c r="S2191" i="22"/>
  <c r="U2190" i="22"/>
  <c r="S2190" i="22"/>
  <c r="U2189" i="22"/>
  <c r="S2189" i="22"/>
  <c r="U2188" i="22"/>
  <c r="S2188" i="22"/>
  <c r="U2187" i="22"/>
  <c r="S2187" i="22"/>
  <c r="U2186" i="22"/>
  <c r="S2186" i="22"/>
  <c r="U2185" i="22"/>
  <c r="S2185" i="22"/>
  <c r="U2184" i="22"/>
  <c r="S2184" i="22"/>
  <c r="U2183" i="22"/>
  <c r="S2183" i="22"/>
  <c r="U2182" i="22"/>
  <c r="S2182" i="22"/>
  <c r="U2181" i="22"/>
  <c r="S2181" i="22"/>
  <c r="U2180" i="22"/>
  <c r="S2180" i="22"/>
  <c r="U2179" i="22"/>
  <c r="S2179" i="22"/>
  <c r="U2178" i="22"/>
  <c r="S2178" i="22"/>
  <c r="U2177" i="22"/>
  <c r="S2177" i="22"/>
  <c r="U2176" i="22"/>
  <c r="S2176" i="22"/>
  <c r="U2175" i="22"/>
  <c r="S2175" i="22"/>
  <c r="U2174" i="22"/>
  <c r="S2174" i="22"/>
  <c r="U2173" i="22"/>
  <c r="S2173" i="22"/>
  <c r="U2172" i="22"/>
  <c r="S2172" i="22"/>
  <c r="U2171" i="22"/>
  <c r="S2171" i="22"/>
  <c r="U2170" i="22"/>
  <c r="S2170" i="22"/>
  <c r="U2169" i="22"/>
  <c r="S2169" i="22"/>
  <c r="U2168" i="22"/>
  <c r="S2168" i="22"/>
  <c r="U2167" i="22"/>
  <c r="S2167" i="22"/>
  <c r="U2166" i="22"/>
  <c r="S2166" i="22"/>
  <c r="U2165" i="22"/>
  <c r="S2165" i="22"/>
  <c r="U2164" i="22"/>
  <c r="S2164" i="22"/>
  <c r="U2163" i="22"/>
  <c r="S2163" i="22"/>
  <c r="U2162" i="22"/>
  <c r="S2162" i="22"/>
  <c r="U2161" i="22"/>
  <c r="S2161" i="22"/>
  <c r="U2160" i="22"/>
  <c r="S2160" i="22"/>
  <c r="U2159" i="22"/>
  <c r="S2159" i="22"/>
  <c r="U2158" i="22"/>
  <c r="S2158" i="22"/>
  <c r="U2157" i="22"/>
  <c r="S2157" i="22"/>
  <c r="U2156" i="22"/>
  <c r="S2156" i="22"/>
  <c r="U2155" i="22"/>
  <c r="S2155" i="22"/>
  <c r="U2154" i="22"/>
  <c r="S2154" i="22"/>
  <c r="U2153" i="22"/>
  <c r="S2153" i="22"/>
  <c r="U2152" i="22"/>
  <c r="S2152" i="22"/>
  <c r="U2151" i="22"/>
  <c r="S2151" i="22"/>
  <c r="U2150" i="22"/>
  <c r="S2150" i="22"/>
  <c r="U2149" i="22"/>
  <c r="S2149" i="22"/>
  <c r="U2148" i="22"/>
  <c r="S2148" i="22"/>
  <c r="U2147" i="22"/>
  <c r="S2147" i="22"/>
  <c r="U2146" i="22"/>
  <c r="S2146" i="22"/>
  <c r="U2145" i="22"/>
  <c r="S2145" i="22"/>
  <c r="U2144" i="22"/>
  <c r="S2144" i="22"/>
  <c r="U2143" i="22"/>
  <c r="S2143" i="22"/>
  <c r="U2142" i="22"/>
  <c r="S2142" i="22"/>
  <c r="U2141" i="22"/>
  <c r="S2141" i="22"/>
  <c r="U2140" i="22"/>
  <c r="S2140" i="22"/>
  <c r="U2139" i="22"/>
  <c r="S2139" i="22"/>
  <c r="U2138" i="22"/>
  <c r="S2138" i="22"/>
  <c r="U2137" i="22"/>
  <c r="S2137" i="22"/>
  <c r="U2136" i="22"/>
  <c r="S2136" i="22"/>
  <c r="U2135" i="22"/>
  <c r="S2135" i="22"/>
  <c r="U2134" i="22"/>
  <c r="S2134" i="22"/>
  <c r="U2133" i="22"/>
  <c r="S2133" i="22"/>
  <c r="U2132" i="22"/>
  <c r="S2132" i="22"/>
  <c r="U2131" i="22"/>
  <c r="S2131" i="22"/>
  <c r="U2130" i="22"/>
  <c r="S2130" i="22"/>
  <c r="U2129" i="22"/>
  <c r="S2129" i="22"/>
  <c r="U2128" i="22"/>
  <c r="S2128" i="22"/>
  <c r="U2127" i="22"/>
  <c r="S2127" i="22"/>
  <c r="U2126" i="22"/>
  <c r="S2126" i="22"/>
  <c r="U2125" i="22"/>
  <c r="S2125" i="22"/>
  <c r="U2124" i="22"/>
  <c r="S2124" i="22"/>
  <c r="U2123" i="22"/>
  <c r="S2123" i="22"/>
  <c r="U2122" i="22"/>
  <c r="S2122" i="22"/>
  <c r="U2121" i="22"/>
  <c r="S2121" i="22"/>
  <c r="U2120" i="22"/>
  <c r="S2120" i="22"/>
  <c r="U2119" i="22"/>
  <c r="S2119" i="22"/>
  <c r="U2118" i="22"/>
  <c r="S2118" i="22"/>
  <c r="U2117" i="22"/>
  <c r="S2117" i="22"/>
  <c r="U2116" i="22"/>
  <c r="S2116" i="22"/>
  <c r="U2115" i="22"/>
  <c r="S2115" i="22"/>
  <c r="U2114" i="22"/>
  <c r="S2114" i="22"/>
  <c r="U2113" i="22"/>
  <c r="S2113" i="22"/>
  <c r="U2112" i="22"/>
  <c r="S2112" i="22"/>
  <c r="U2111" i="22"/>
  <c r="S2111" i="22"/>
  <c r="U2110" i="22"/>
  <c r="S2110" i="22"/>
  <c r="U2109" i="22"/>
  <c r="S2109" i="22"/>
  <c r="U2108" i="22"/>
  <c r="S2108" i="22"/>
  <c r="U2107" i="22"/>
  <c r="S2107" i="22"/>
  <c r="U2106" i="22"/>
  <c r="S2106" i="22"/>
  <c r="U2105" i="22"/>
  <c r="S2105" i="22"/>
  <c r="U2104" i="22"/>
  <c r="S2104" i="22"/>
  <c r="U2103" i="22"/>
  <c r="S2103" i="22"/>
  <c r="U2102" i="22"/>
  <c r="S2102" i="22"/>
  <c r="U2101" i="22"/>
  <c r="S2101" i="22"/>
  <c r="U2100" i="22"/>
  <c r="S2100" i="22"/>
  <c r="U2099" i="22"/>
  <c r="S2099" i="22"/>
  <c r="U2098" i="22"/>
  <c r="S2098" i="22"/>
  <c r="U2097" i="22"/>
  <c r="S2097" i="22"/>
  <c r="U2096" i="22"/>
  <c r="S2096" i="22"/>
  <c r="U2095" i="22"/>
  <c r="S2095" i="22"/>
  <c r="U2094" i="22"/>
  <c r="S2094" i="22"/>
  <c r="U2093" i="22"/>
  <c r="S2093" i="22"/>
  <c r="U2092" i="22"/>
  <c r="S2092" i="22"/>
  <c r="U2091" i="22"/>
  <c r="S2091" i="22"/>
  <c r="U2090" i="22"/>
  <c r="S2090" i="22"/>
  <c r="U2089" i="22"/>
  <c r="S2089" i="22"/>
  <c r="U2088" i="22"/>
  <c r="S2088" i="22"/>
  <c r="U2087" i="22"/>
  <c r="S2087" i="22"/>
  <c r="U2086" i="22"/>
  <c r="S2086" i="22"/>
  <c r="U2085" i="22"/>
  <c r="S2085" i="22"/>
  <c r="U2084" i="22"/>
  <c r="S2084" i="22"/>
  <c r="U2083" i="22"/>
  <c r="S2083" i="22"/>
  <c r="U2082" i="22"/>
  <c r="S2082" i="22"/>
  <c r="U2081" i="22"/>
  <c r="S2081" i="22"/>
  <c r="U2080" i="22"/>
  <c r="S2080" i="22"/>
  <c r="U2079" i="22"/>
  <c r="S2079" i="22"/>
  <c r="U2078" i="22"/>
  <c r="S2078" i="22"/>
  <c r="U2077" i="22"/>
  <c r="S2077" i="22"/>
  <c r="U2076" i="22"/>
  <c r="S2076" i="22"/>
  <c r="U2075" i="22"/>
  <c r="S2075" i="22"/>
  <c r="U2074" i="22"/>
  <c r="S2074" i="22"/>
  <c r="U2073" i="22"/>
  <c r="S2073" i="22"/>
  <c r="U2072" i="22"/>
  <c r="S2072" i="22"/>
  <c r="U2071" i="22"/>
  <c r="S2071" i="22"/>
  <c r="U2070" i="22"/>
  <c r="S2070" i="22"/>
  <c r="U2069" i="22"/>
  <c r="S2069" i="22"/>
  <c r="U2068" i="22"/>
  <c r="S2068" i="22"/>
  <c r="U2067" i="22"/>
  <c r="S2067" i="22"/>
  <c r="U2066" i="22"/>
  <c r="S2066" i="22"/>
  <c r="U2065" i="22"/>
  <c r="S2065" i="22"/>
  <c r="U2064" i="22"/>
  <c r="S2064" i="22"/>
  <c r="U2063" i="22"/>
  <c r="S2063" i="22"/>
  <c r="U2062" i="22"/>
  <c r="S2062" i="22"/>
  <c r="U2061" i="22"/>
  <c r="S2061" i="22"/>
  <c r="U2060" i="22"/>
  <c r="S2060" i="22"/>
  <c r="U2059" i="22"/>
  <c r="S2059" i="22"/>
  <c r="U2058" i="22"/>
  <c r="S2058" i="22"/>
  <c r="U2057" i="22"/>
  <c r="S2057" i="22"/>
  <c r="U2056" i="22"/>
  <c r="S2056" i="22"/>
  <c r="U2055" i="22"/>
  <c r="S2055" i="22"/>
  <c r="U2054" i="22"/>
  <c r="S2054" i="22"/>
  <c r="U2053" i="22"/>
  <c r="S2053" i="22"/>
  <c r="U2052" i="22"/>
  <c r="S2052" i="22"/>
  <c r="U2051" i="22"/>
  <c r="S2051" i="22"/>
  <c r="U2050" i="22"/>
  <c r="S2050" i="22"/>
  <c r="U2049" i="22"/>
  <c r="S2049" i="22"/>
  <c r="U2048" i="22"/>
  <c r="S2048" i="22"/>
  <c r="U2047" i="22"/>
  <c r="S2047" i="22"/>
  <c r="U2046" i="22"/>
  <c r="S2046" i="22"/>
  <c r="U2045" i="22"/>
  <c r="S2045" i="22"/>
  <c r="U2044" i="22"/>
  <c r="S2044" i="22"/>
  <c r="U2043" i="22"/>
  <c r="S2043" i="22"/>
  <c r="U2042" i="22"/>
  <c r="S2042" i="22"/>
  <c r="U2041" i="22"/>
  <c r="S2041" i="22"/>
  <c r="U2040" i="22"/>
  <c r="S2040" i="22"/>
  <c r="U2039" i="22"/>
  <c r="S2039" i="22"/>
  <c r="U2038" i="22"/>
  <c r="S2038" i="22"/>
  <c r="U2037" i="22"/>
  <c r="S2037" i="22"/>
  <c r="U2036" i="22"/>
  <c r="S2036" i="22"/>
  <c r="U2035" i="22"/>
  <c r="S2035" i="22"/>
  <c r="U2034" i="22"/>
  <c r="S2034" i="22"/>
  <c r="U2033" i="22"/>
  <c r="S2033" i="22"/>
  <c r="U2032" i="22"/>
  <c r="S2032" i="22"/>
  <c r="U2031" i="22"/>
  <c r="S2031" i="22"/>
  <c r="U2030" i="22"/>
  <c r="S2030" i="22"/>
  <c r="U2029" i="22"/>
  <c r="S2029" i="22"/>
  <c r="U2028" i="22"/>
  <c r="S2028" i="22"/>
  <c r="U2027" i="22"/>
  <c r="S2027" i="22"/>
  <c r="U2026" i="22"/>
  <c r="S2026" i="22"/>
  <c r="U2025" i="22"/>
  <c r="S2025" i="22"/>
  <c r="U2024" i="22"/>
  <c r="S2024" i="22"/>
  <c r="U2023" i="22"/>
  <c r="S2023" i="22"/>
  <c r="U2022" i="22"/>
  <c r="S2022" i="22"/>
  <c r="U2021" i="22"/>
  <c r="S2021" i="22"/>
  <c r="U2020" i="22"/>
  <c r="S2020" i="22"/>
  <c r="U2019" i="22"/>
  <c r="S2019" i="22"/>
  <c r="U2018" i="22"/>
  <c r="S2018" i="22"/>
  <c r="U2017" i="22"/>
  <c r="S2017" i="22"/>
  <c r="U2016" i="22"/>
  <c r="S2016" i="22"/>
  <c r="U2015" i="22"/>
  <c r="S2015" i="22"/>
  <c r="U2014" i="22"/>
  <c r="S2014" i="22"/>
  <c r="U2013" i="22"/>
  <c r="S2013" i="22"/>
  <c r="U2012" i="22"/>
  <c r="S2012" i="22"/>
  <c r="U2011" i="22"/>
  <c r="S2011" i="22"/>
  <c r="U2010" i="22"/>
  <c r="S2010" i="22"/>
  <c r="U2009" i="22"/>
  <c r="S2009" i="22"/>
  <c r="U2008" i="22"/>
  <c r="S2008" i="22"/>
  <c r="U2007" i="22"/>
  <c r="S2007" i="22"/>
  <c r="U2006" i="22"/>
  <c r="S2006" i="22"/>
  <c r="U2005" i="22"/>
  <c r="S2005" i="22"/>
  <c r="U2004" i="22"/>
  <c r="S2004" i="22"/>
  <c r="U2003" i="22"/>
  <c r="S2003" i="22"/>
  <c r="U2002" i="22"/>
  <c r="S2002" i="22"/>
  <c r="U2001" i="22"/>
  <c r="S2001" i="22"/>
  <c r="U2000" i="22"/>
  <c r="S2000" i="22"/>
  <c r="U1999" i="22"/>
  <c r="S1999" i="22"/>
  <c r="U1998" i="22"/>
  <c r="S1998" i="22"/>
  <c r="U1997" i="22"/>
  <c r="S1997" i="22"/>
  <c r="U1996" i="22"/>
  <c r="S1996" i="22"/>
  <c r="U1995" i="22"/>
  <c r="S1995" i="22"/>
  <c r="U1994" i="22"/>
  <c r="S1994" i="22"/>
  <c r="U1993" i="22"/>
  <c r="S1993" i="22"/>
  <c r="U1992" i="22"/>
  <c r="S1992" i="22"/>
  <c r="U1991" i="22"/>
  <c r="S1991" i="22"/>
  <c r="U1990" i="22"/>
  <c r="S1990" i="22"/>
  <c r="U1989" i="22"/>
  <c r="S1989" i="22"/>
  <c r="U1988" i="22"/>
  <c r="S1988" i="22"/>
  <c r="U1987" i="22"/>
  <c r="S1987" i="22"/>
  <c r="U1986" i="22"/>
  <c r="S1986" i="22"/>
  <c r="U1985" i="22"/>
  <c r="S1985" i="22"/>
  <c r="U1984" i="22"/>
  <c r="S1984" i="22"/>
  <c r="U1983" i="22"/>
  <c r="S1983" i="22"/>
  <c r="U1982" i="22"/>
  <c r="S1982" i="22"/>
  <c r="U1981" i="22"/>
  <c r="S1981" i="22"/>
  <c r="U1980" i="22"/>
  <c r="S1980" i="22"/>
  <c r="U1979" i="22"/>
  <c r="S1979" i="22"/>
  <c r="U1978" i="22"/>
  <c r="S1978" i="22"/>
  <c r="U1977" i="22"/>
  <c r="S1977" i="22"/>
  <c r="U1976" i="22"/>
  <c r="S1976" i="22"/>
  <c r="U1975" i="22"/>
  <c r="S1975" i="22"/>
  <c r="U1974" i="22"/>
  <c r="S1974" i="22"/>
  <c r="U1973" i="22"/>
  <c r="S1973" i="22"/>
  <c r="U1972" i="22"/>
  <c r="S1972" i="22"/>
  <c r="U1971" i="22"/>
  <c r="S1971" i="22"/>
  <c r="U1970" i="22"/>
  <c r="S1970" i="22"/>
  <c r="U1969" i="22"/>
  <c r="S1969" i="22"/>
  <c r="U1968" i="22"/>
  <c r="S1968" i="22"/>
  <c r="U1967" i="22"/>
  <c r="S1967" i="22"/>
  <c r="U1966" i="22"/>
  <c r="S1966" i="22"/>
  <c r="U1965" i="22"/>
  <c r="S1965" i="22"/>
  <c r="U1964" i="22"/>
  <c r="S1964" i="22"/>
  <c r="U1963" i="22"/>
  <c r="S1963" i="22"/>
  <c r="U1962" i="22"/>
  <c r="S1962" i="22"/>
  <c r="U1961" i="22"/>
  <c r="S1961" i="22"/>
  <c r="U1960" i="22"/>
  <c r="S1960" i="22"/>
  <c r="U1959" i="22"/>
  <c r="S1959" i="22"/>
  <c r="U1958" i="22"/>
  <c r="S1958" i="22"/>
  <c r="U1957" i="22"/>
  <c r="S1957" i="22"/>
  <c r="U1956" i="22"/>
  <c r="S1956" i="22"/>
  <c r="U1955" i="22"/>
  <c r="S1955" i="22"/>
  <c r="U1954" i="22"/>
  <c r="S1954" i="22"/>
  <c r="U1953" i="22"/>
  <c r="S1953" i="22"/>
  <c r="U1952" i="22"/>
  <c r="S1952" i="22"/>
  <c r="U1951" i="22"/>
  <c r="S1951" i="22"/>
  <c r="U1950" i="22"/>
  <c r="S1950" i="22"/>
  <c r="U1949" i="22"/>
  <c r="S1949" i="22"/>
  <c r="U1948" i="22"/>
  <c r="S1948" i="22"/>
  <c r="U1947" i="22"/>
  <c r="S1947" i="22"/>
  <c r="U1946" i="22"/>
  <c r="S1946" i="22"/>
  <c r="U1945" i="22"/>
  <c r="S1945" i="22"/>
  <c r="U1944" i="22"/>
  <c r="S1944" i="22"/>
  <c r="U1943" i="22"/>
  <c r="S1943" i="22"/>
  <c r="U1942" i="22"/>
  <c r="S1942" i="22"/>
  <c r="U1941" i="22"/>
  <c r="S1941" i="22"/>
  <c r="U1940" i="22"/>
  <c r="S1940" i="22"/>
  <c r="U1939" i="22"/>
  <c r="S1939" i="22"/>
  <c r="U1938" i="22"/>
  <c r="S1938" i="22"/>
  <c r="U1937" i="22"/>
  <c r="S1937" i="22"/>
  <c r="U1936" i="22"/>
  <c r="S1936" i="22"/>
  <c r="U1935" i="22"/>
  <c r="S1935" i="22"/>
  <c r="U1934" i="22"/>
  <c r="S1934" i="22"/>
  <c r="U1933" i="22"/>
  <c r="S1933" i="22"/>
  <c r="U1932" i="22"/>
  <c r="S1932" i="22"/>
  <c r="U1931" i="22"/>
  <c r="S1931" i="22"/>
  <c r="U1930" i="22"/>
  <c r="S1930" i="22"/>
  <c r="U1929" i="22"/>
  <c r="S1929" i="22"/>
  <c r="U1928" i="22"/>
  <c r="S1928" i="22"/>
  <c r="U1927" i="22"/>
  <c r="S1927" i="22"/>
  <c r="U1926" i="22"/>
  <c r="S1926" i="22"/>
  <c r="U1925" i="22"/>
  <c r="S1925" i="22"/>
  <c r="U1924" i="22"/>
  <c r="S1924" i="22"/>
  <c r="U1923" i="22"/>
  <c r="S1923" i="22"/>
  <c r="U1922" i="22"/>
  <c r="S1922" i="22"/>
  <c r="U1921" i="22"/>
  <c r="S1921" i="22"/>
  <c r="U1920" i="22"/>
  <c r="S1920" i="22"/>
  <c r="U1919" i="22"/>
  <c r="S1919" i="22"/>
  <c r="U1918" i="22"/>
  <c r="S1918" i="22"/>
  <c r="U1917" i="22"/>
  <c r="S1917" i="22"/>
  <c r="U1916" i="22"/>
  <c r="S1916" i="22"/>
  <c r="U1915" i="22"/>
  <c r="S1915" i="22"/>
  <c r="U1914" i="22"/>
  <c r="S1914" i="22"/>
  <c r="U1913" i="22"/>
  <c r="S1913" i="22"/>
  <c r="U1912" i="22"/>
  <c r="S1912" i="22"/>
  <c r="U1911" i="22"/>
  <c r="S1911" i="22"/>
  <c r="U1910" i="22"/>
  <c r="S1910" i="22"/>
  <c r="U1909" i="22"/>
  <c r="S1909" i="22"/>
  <c r="U1908" i="22"/>
  <c r="S1908" i="22"/>
  <c r="U1907" i="22"/>
  <c r="S1907" i="22"/>
  <c r="U1906" i="22"/>
  <c r="S1906" i="22"/>
  <c r="U1905" i="22"/>
  <c r="S1905" i="22"/>
  <c r="U1904" i="22"/>
  <c r="S1904" i="22"/>
  <c r="U1903" i="22"/>
  <c r="S1903" i="22"/>
  <c r="U1902" i="22"/>
  <c r="S1902" i="22"/>
  <c r="U1901" i="22"/>
  <c r="S1901" i="22"/>
  <c r="U1900" i="22"/>
  <c r="S1900" i="22"/>
  <c r="U1899" i="22"/>
  <c r="S1899" i="22"/>
  <c r="U1898" i="22"/>
  <c r="S1898" i="22"/>
  <c r="U1897" i="22"/>
  <c r="S1897" i="22"/>
  <c r="U1896" i="22"/>
  <c r="S1896" i="22"/>
  <c r="U1895" i="22"/>
  <c r="S1895" i="22"/>
  <c r="U1894" i="22"/>
  <c r="S1894" i="22"/>
  <c r="U1893" i="22"/>
  <c r="S1893" i="22"/>
  <c r="U1892" i="22"/>
  <c r="S1892" i="22"/>
  <c r="U1891" i="22"/>
  <c r="S1891" i="22"/>
  <c r="U1890" i="22"/>
  <c r="S1890" i="22"/>
  <c r="U1889" i="22"/>
  <c r="S1889" i="22"/>
  <c r="U1888" i="22"/>
  <c r="S1888" i="22"/>
  <c r="U1887" i="22"/>
  <c r="S1887" i="22"/>
  <c r="U1886" i="22"/>
  <c r="S1886" i="22"/>
  <c r="U1885" i="22"/>
  <c r="S1885" i="22"/>
  <c r="U1884" i="22"/>
  <c r="S1884" i="22"/>
  <c r="U1883" i="22"/>
  <c r="S1883" i="22"/>
  <c r="U1882" i="22"/>
  <c r="S1882" i="22"/>
  <c r="U1881" i="22"/>
  <c r="S1881" i="22"/>
  <c r="U1880" i="22"/>
  <c r="S1880" i="22"/>
  <c r="U1879" i="22"/>
  <c r="S1879" i="22"/>
  <c r="U1878" i="22"/>
  <c r="S1878" i="22"/>
  <c r="U1877" i="22"/>
  <c r="S1877" i="22"/>
  <c r="U1876" i="22"/>
  <c r="S1876" i="22"/>
  <c r="U1875" i="22"/>
  <c r="S1875" i="22"/>
  <c r="U1874" i="22"/>
  <c r="S1874" i="22"/>
  <c r="U1873" i="22"/>
  <c r="S1873" i="22"/>
  <c r="U1872" i="22"/>
  <c r="S1872" i="22"/>
  <c r="U1871" i="22"/>
  <c r="S1871" i="22"/>
  <c r="U1870" i="22"/>
  <c r="S1870" i="22"/>
  <c r="U1869" i="22"/>
  <c r="S1869" i="22"/>
  <c r="U1868" i="22"/>
  <c r="S1868" i="22"/>
  <c r="U1867" i="22"/>
  <c r="S1867" i="22"/>
  <c r="U1866" i="22"/>
  <c r="S1866" i="22"/>
  <c r="U1865" i="22"/>
  <c r="S1865" i="22"/>
  <c r="U1864" i="22"/>
  <c r="S1864" i="22"/>
  <c r="U1863" i="22"/>
  <c r="S1863" i="22"/>
  <c r="U1862" i="22"/>
  <c r="S1862" i="22"/>
  <c r="U1861" i="22"/>
  <c r="S1861" i="22"/>
  <c r="U1860" i="22"/>
  <c r="S1860" i="22"/>
  <c r="U1859" i="22"/>
  <c r="S1859" i="22"/>
  <c r="U1858" i="22"/>
  <c r="S1858" i="22"/>
  <c r="U1857" i="22"/>
  <c r="S1857" i="22"/>
  <c r="U1856" i="22"/>
  <c r="S1856" i="22"/>
  <c r="U1855" i="22"/>
  <c r="S1855" i="22"/>
  <c r="U1854" i="22"/>
  <c r="S1854" i="22"/>
  <c r="U1853" i="22"/>
  <c r="S1853" i="22"/>
  <c r="U1852" i="22"/>
  <c r="S1852" i="22"/>
  <c r="U1851" i="22"/>
  <c r="S1851" i="22"/>
  <c r="U1850" i="22"/>
  <c r="S1850" i="22"/>
  <c r="U1849" i="22"/>
  <c r="S1849" i="22"/>
  <c r="U1848" i="22"/>
  <c r="S1848" i="22"/>
  <c r="U1847" i="22"/>
  <c r="S1847" i="22"/>
  <c r="U1846" i="22"/>
  <c r="S1846" i="22"/>
  <c r="U1845" i="22"/>
  <c r="S1845" i="22"/>
  <c r="U1844" i="22"/>
  <c r="S1844" i="22"/>
  <c r="U1843" i="22"/>
  <c r="S1843" i="22"/>
  <c r="U1842" i="22"/>
  <c r="S1842" i="22"/>
  <c r="U1841" i="22"/>
  <c r="S1841" i="22"/>
  <c r="U1840" i="22"/>
  <c r="S1840" i="22"/>
  <c r="U1839" i="22"/>
  <c r="S1839" i="22"/>
  <c r="U1838" i="22"/>
  <c r="S1838" i="22"/>
  <c r="U1837" i="22"/>
  <c r="S1837" i="22"/>
  <c r="U1836" i="22"/>
  <c r="S1836" i="22"/>
  <c r="U1835" i="22"/>
  <c r="S1835" i="22"/>
  <c r="U1834" i="22"/>
  <c r="S1834" i="22"/>
  <c r="U1833" i="22"/>
  <c r="S1833" i="22"/>
  <c r="U1832" i="22"/>
  <c r="S1832" i="22"/>
  <c r="U1831" i="22"/>
  <c r="S1831" i="22"/>
  <c r="U1830" i="22"/>
  <c r="S1830" i="22"/>
  <c r="U1829" i="22"/>
  <c r="S1829" i="22"/>
  <c r="U1828" i="22"/>
  <c r="S1828" i="22"/>
  <c r="U1827" i="22"/>
  <c r="S1827" i="22"/>
  <c r="U1826" i="22"/>
  <c r="S1826" i="22"/>
  <c r="U1825" i="22"/>
  <c r="S1825" i="22"/>
  <c r="U1824" i="22"/>
  <c r="S1824" i="22"/>
  <c r="U1823" i="22"/>
  <c r="S1823" i="22"/>
  <c r="U1822" i="22"/>
  <c r="S1822" i="22"/>
  <c r="U1821" i="22"/>
  <c r="S1821" i="22"/>
  <c r="U1820" i="22"/>
  <c r="S1820" i="22"/>
  <c r="U1819" i="22"/>
  <c r="S1819" i="22"/>
  <c r="U1818" i="22"/>
  <c r="S1818" i="22"/>
  <c r="U1817" i="22"/>
  <c r="S1817" i="22"/>
  <c r="U1816" i="22"/>
  <c r="S1816" i="22"/>
  <c r="U1815" i="22"/>
  <c r="S1815" i="22"/>
  <c r="U1814" i="22"/>
  <c r="S1814" i="22"/>
  <c r="U1813" i="22"/>
  <c r="S1813" i="22"/>
  <c r="U1812" i="22"/>
  <c r="S1812" i="22"/>
  <c r="U1811" i="22"/>
  <c r="S1811" i="22"/>
  <c r="U1810" i="22"/>
  <c r="S1810" i="22"/>
  <c r="U1809" i="22"/>
  <c r="S1809" i="22"/>
  <c r="U1808" i="22"/>
  <c r="S1808" i="22"/>
  <c r="U1807" i="22"/>
  <c r="S1807" i="22"/>
  <c r="U1806" i="22"/>
  <c r="S1806" i="22"/>
  <c r="U1805" i="22"/>
  <c r="S1805" i="22"/>
  <c r="U1804" i="22"/>
  <c r="S1804" i="22"/>
  <c r="U1803" i="22"/>
  <c r="S1803" i="22"/>
  <c r="U1802" i="22"/>
  <c r="S1802" i="22"/>
  <c r="U1801" i="22"/>
  <c r="S1801" i="22"/>
  <c r="U1800" i="22"/>
  <c r="S1800" i="22"/>
  <c r="U1799" i="22"/>
  <c r="S1799" i="22"/>
  <c r="U1798" i="22"/>
  <c r="S1798" i="22"/>
  <c r="U1797" i="22"/>
  <c r="S1797" i="22"/>
  <c r="U1796" i="22"/>
  <c r="S1796" i="22"/>
  <c r="U1795" i="22"/>
  <c r="S1795" i="22"/>
  <c r="U1794" i="22"/>
  <c r="S1794" i="22"/>
  <c r="U1793" i="22"/>
  <c r="S1793" i="22"/>
  <c r="U1792" i="22"/>
  <c r="S1792" i="22"/>
  <c r="U1791" i="22"/>
  <c r="S1791" i="22"/>
  <c r="U1790" i="22"/>
  <c r="S1790" i="22"/>
  <c r="U1789" i="22"/>
  <c r="S1789" i="22"/>
  <c r="U1788" i="22"/>
  <c r="S1788" i="22"/>
  <c r="U1787" i="22"/>
  <c r="S1787" i="22"/>
  <c r="U1786" i="22"/>
  <c r="S1786" i="22"/>
  <c r="U1785" i="22"/>
  <c r="S1785" i="22"/>
  <c r="U1784" i="22"/>
  <c r="S1784" i="22"/>
  <c r="U1783" i="22"/>
  <c r="S1783" i="22"/>
  <c r="U1782" i="22"/>
  <c r="S1782" i="22"/>
  <c r="U1781" i="22"/>
  <c r="S1781" i="22"/>
  <c r="U1780" i="22"/>
  <c r="S1780" i="22"/>
  <c r="U1779" i="22"/>
  <c r="S1779" i="22"/>
  <c r="U1778" i="22"/>
  <c r="S1778" i="22"/>
  <c r="U1777" i="22"/>
  <c r="S1777" i="22"/>
  <c r="U1776" i="22"/>
  <c r="S1776" i="22"/>
  <c r="U1775" i="22"/>
  <c r="S1775" i="22"/>
  <c r="U1774" i="22"/>
  <c r="S1774" i="22"/>
  <c r="U1773" i="22"/>
  <c r="S1773" i="22"/>
  <c r="U1772" i="22"/>
  <c r="S1772" i="22"/>
  <c r="U1771" i="22"/>
  <c r="S1771" i="22"/>
  <c r="U1770" i="22"/>
  <c r="S1770" i="22"/>
  <c r="U1769" i="22"/>
  <c r="S1769" i="22"/>
  <c r="U1768" i="22"/>
  <c r="S1768" i="22"/>
  <c r="U1767" i="22"/>
  <c r="S1767" i="22"/>
  <c r="U1766" i="22"/>
  <c r="S1766" i="22"/>
  <c r="U1765" i="22"/>
  <c r="S1765" i="22"/>
  <c r="U1764" i="22"/>
  <c r="S1764" i="22"/>
  <c r="U1763" i="22"/>
  <c r="S1763" i="22"/>
  <c r="U1762" i="22"/>
  <c r="S1762" i="22"/>
  <c r="U1761" i="22"/>
  <c r="S1761" i="22"/>
  <c r="U1760" i="22"/>
  <c r="S1760" i="22"/>
  <c r="U1759" i="22"/>
  <c r="S1759" i="22"/>
  <c r="U1758" i="22"/>
  <c r="S1758" i="22"/>
  <c r="U1757" i="22"/>
  <c r="S1757" i="22"/>
  <c r="U1756" i="22"/>
  <c r="S1756" i="22"/>
  <c r="U1755" i="22"/>
  <c r="S1755" i="22"/>
  <c r="U1754" i="22"/>
  <c r="S1754" i="22"/>
  <c r="U1753" i="22"/>
  <c r="S1753" i="22"/>
  <c r="U1752" i="22"/>
  <c r="S1752" i="22"/>
  <c r="U1751" i="22"/>
  <c r="S1751" i="22"/>
  <c r="U1750" i="22"/>
  <c r="S1750" i="22"/>
  <c r="U1749" i="22"/>
  <c r="S1749" i="22"/>
  <c r="U1748" i="22"/>
  <c r="S1748" i="22"/>
  <c r="U1747" i="22"/>
  <c r="S1747" i="22"/>
  <c r="U1746" i="22"/>
  <c r="S1746" i="22"/>
  <c r="U1745" i="22"/>
  <c r="S1745" i="22"/>
  <c r="U1744" i="22"/>
  <c r="S1744" i="22"/>
  <c r="U1743" i="22"/>
  <c r="S1743" i="22"/>
  <c r="U1742" i="22"/>
  <c r="S1742" i="22"/>
  <c r="U1741" i="22"/>
  <c r="S1741" i="22"/>
  <c r="U1740" i="22"/>
  <c r="S1740" i="22"/>
  <c r="U1739" i="22"/>
  <c r="S1739" i="22"/>
  <c r="U1738" i="22"/>
  <c r="S1738" i="22"/>
  <c r="U1737" i="22"/>
  <c r="S1737" i="22"/>
  <c r="U1736" i="22"/>
  <c r="S1736" i="22"/>
  <c r="U1735" i="22"/>
  <c r="S1735" i="22"/>
  <c r="U1734" i="22"/>
  <c r="S1734" i="22"/>
  <c r="U1733" i="22"/>
  <c r="S1733" i="22"/>
  <c r="U1732" i="22"/>
  <c r="S1732" i="22"/>
  <c r="U1731" i="22"/>
  <c r="S1731" i="22"/>
  <c r="U1730" i="22"/>
  <c r="S1730" i="22"/>
  <c r="U1729" i="22"/>
  <c r="S1729" i="22"/>
  <c r="U1728" i="22"/>
  <c r="S1728" i="22"/>
  <c r="U1727" i="22"/>
  <c r="S1727" i="22"/>
  <c r="U1726" i="22"/>
  <c r="S1726" i="22"/>
  <c r="U1725" i="22"/>
  <c r="S1725" i="22"/>
  <c r="U1724" i="22"/>
  <c r="S1724" i="22"/>
  <c r="U1723" i="22"/>
  <c r="S1723" i="22"/>
  <c r="U1722" i="22"/>
  <c r="S1722" i="22"/>
  <c r="U1721" i="22"/>
  <c r="S1721" i="22"/>
  <c r="U1720" i="22"/>
  <c r="S1720" i="22"/>
  <c r="U1719" i="22"/>
  <c r="S1719" i="22"/>
  <c r="U1718" i="22"/>
  <c r="S1718" i="22"/>
  <c r="U1717" i="22"/>
  <c r="S1717" i="22"/>
  <c r="U1716" i="22"/>
  <c r="S1716" i="22"/>
  <c r="U1715" i="22"/>
  <c r="S1715" i="22"/>
  <c r="U1714" i="22"/>
  <c r="S1714" i="22"/>
  <c r="U1713" i="22"/>
  <c r="S1713" i="22"/>
  <c r="U1712" i="22"/>
  <c r="S1712" i="22"/>
  <c r="U1711" i="22"/>
  <c r="S1711" i="22"/>
  <c r="U1710" i="22"/>
  <c r="S1710" i="22"/>
  <c r="U1709" i="22"/>
  <c r="S1709" i="22"/>
  <c r="U1708" i="22"/>
  <c r="S1708" i="22"/>
  <c r="U1707" i="22"/>
  <c r="S1707" i="22"/>
  <c r="U1706" i="22"/>
  <c r="S1706" i="22"/>
  <c r="U1705" i="22"/>
  <c r="S1705" i="22"/>
  <c r="U1704" i="22"/>
  <c r="S1704" i="22"/>
  <c r="U1703" i="22"/>
  <c r="S1703" i="22"/>
  <c r="U1702" i="22"/>
  <c r="S1702" i="22"/>
  <c r="U1701" i="22"/>
  <c r="S1701" i="22"/>
  <c r="U1700" i="22"/>
  <c r="S1700" i="22"/>
  <c r="U1699" i="22"/>
  <c r="S1699" i="22"/>
  <c r="U1698" i="22"/>
  <c r="S1698" i="22"/>
  <c r="U1697" i="22"/>
  <c r="S1697" i="22"/>
  <c r="U1696" i="22"/>
  <c r="S1696" i="22"/>
  <c r="U1695" i="22"/>
  <c r="S1695" i="22"/>
  <c r="U1694" i="22"/>
  <c r="S1694" i="22"/>
  <c r="U1693" i="22"/>
  <c r="S1693" i="22"/>
  <c r="U1692" i="22"/>
  <c r="S1692" i="22"/>
  <c r="U1691" i="22"/>
  <c r="S1691" i="22"/>
  <c r="U1690" i="22"/>
  <c r="S1690" i="22"/>
  <c r="U1689" i="22"/>
  <c r="S1689" i="22"/>
  <c r="U1688" i="22"/>
  <c r="S1688" i="22"/>
  <c r="U1687" i="22"/>
  <c r="S1687" i="22"/>
  <c r="U1686" i="22"/>
  <c r="S1686" i="22"/>
  <c r="U1685" i="22"/>
  <c r="S1685" i="22"/>
  <c r="U1684" i="22"/>
  <c r="S1684" i="22"/>
  <c r="U1683" i="22"/>
  <c r="S1683" i="22"/>
  <c r="U1682" i="22"/>
  <c r="S1682" i="22"/>
  <c r="U1681" i="22"/>
  <c r="S1681" i="22"/>
  <c r="U1680" i="22"/>
  <c r="S1680" i="22"/>
  <c r="U1679" i="22"/>
  <c r="S1679" i="22"/>
  <c r="U1678" i="22"/>
  <c r="S1678" i="22"/>
  <c r="U1677" i="22"/>
  <c r="S1677" i="22"/>
  <c r="U1676" i="22"/>
  <c r="S1676" i="22"/>
  <c r="U1675" i="22"/>
  <c r="S1675" i="22"/>
  <c r="U1674" i="22"/>
  <c r="S1674" i="22"/>
  <c r="U1673" i="22"/>
  <c r="S1673" i="22"/>
  <c r="U1672" i="22"/>
  <c r="S1672" i="22"/>
  <c r="U1671" i="22"/>
  <c r="S1671" i="22"/>
  <c r="U1670" i="22"/>
  <c r="S1670" i="22"/>
  <c r="U1669" i="22"/>
  <c r="S1669" i="22"/>
  <c r="U1668" i="22"/>
  <c r="S1668" i="22"/>
  <c r="U1667" i="22"/>
  <c r="S1667" i="22"/>
  <c r="U1666" i="22"/>
  <c r="S1666" i="22"/>
  <c r="U1665" i="22"/>
  <c r="S1665" i="22"/>
  <c r="U1664" i="22"/>
  <c r="S1664" i="22"/>
  <c r="U1663" i="22"/>
  <c r="S1663" i="22"/>
  <c r="U1662" i="22"/>
  <c r="S1662" i="22"/>
  <c r="U1661" i="22"/>
  <c r="S1661" i="22"/>
  <c r="U1660" i="22"/>
  <c r="S1660" i="22"/>
  <c r="U1659" i="22"/>
  <c r="S1659" i="22"/>
  <c r="U1658" i="22"/>
  <c r="S1658" i="22"/>
  <c r="U1657" i="22"/>
  <c r="S1657" i="22"/>
  <c r="U1656" i="22"/>
  <c r="S1656" i="22"/>
  <c r="U1655" i="22"/>
  <c r="S1655" i="22"/>
  <c r="U1654" i="22"/>
  <c r="S1654" i="22"/>
  <c r="U1653" i="22"/>
  <c r="S1653" i="22"/>
  <c r="U1652" i="22"/>
  <c r="S1652" i="22"/>
  <c r="U1651" i="22"/>
  <c r="S1651" i="22"/>
  <c r="U1650" i="22"/>
  <c r="S1650" i="22"/>
  <c r="U1649" i="22"/>
  <c r="S1649" i="22"/>
  <c r="U1648" i="22"/>
  <c r="S1648" i="22"/>
  <c r="U1647" i="22"/>
  <c r="S1647" i="22"/>
  <c r="U1646" i="22"/>
  <c r="S1646" i="22"/>
  <c r="U1645" i="22"/>
  <c r="S1645" i="22"/>
  <c r="U1644" i="22"/>
  <c r="S1644" i="22"/>
  <c r="U1643" i="22"/>
  <c r="S1643" i="22"/>
  <c r="U1642" i="22"/>
  <c r="S1642" i="22"/>
  <c r="U1641" i="22"/>
  <c r="S1641" i="22"/>
  <c r="U1640" i="22"/>
  <c r="S1640" i="22"/>
  <c r="U1639" i="22"/>
  <c r="S1639" i="22"/>
  <c r="U1638" i="22"/>
  <c r="S1638" i="22"/>
  <c r="U1637" i="22"/>
  <c r="S1637" i="22"/>
  <c r="U1636" i="22"/>
  <c r="S1636" i="22"/>
  <c r="U1635" i="22"/>
  <c r="S1635" i="22"/>
  <c r="U1634" i="22"/>
  <c r="S1634" i="22"/>
  <c r="U1633" i="22"/>
  <c r="S1633" i="22"/>
  <c r="U1632" i="22"/>
  <c r="S1632" i="22"/>
  <c r="U1631" i="22"/>
  <c r="S1631" i="22"/>
  <c r="U1630" i="22"/>
  <c r="S1630" i="22"/>
  <c r="U1629" i="22"/>
  <c r="S1629" i="22"/>
  <c r="U1628" i="22"/>
  <c r="S1628" i="22"/>
  <c r="U1627" i="22"/>
  <c r="S1627" i="22"/>
  <c r="U1626" i="22"/>
  <c r="S1626" i="22"/>
  <c r="U1625" i="22"/>
  <c r="S1625" i="22"/>
  <c r="U1624" i="22"/>
  <c r="S1624" i="22"/>
  <c r="U1623" i="22"/>
  <c r="S1623" i="22"/>
  <c r="U1622" i="22"/>
  <c r="S1622" i="22"/>
  <c r="U1621" i="22"/>
  <c r="S1621" i="22"/>
  <c r="U1620" i="22"/>
  <c r="S1620" i="22"/>
  <c r="U1619" i="22"/>
  <c r="S1619" i="22"/>
  <c r="U1618" i="22"/>
  <c r="S1618" i="22"/>
  <c r="U1617" i="22"/>
  <c r="S1617" i="22"/>
  <c r="U1616" i="22"/>
  <c r="S1616" i="22"/>
  <c r="U1615" i="22"/>
  <c r="S1615" i="22"/>
  <c r="U1614" i="22"/>
  <c r="S1614" i="22"/>
  <c r="U1613" i="22"/>
  <c r="S1613" i="22"/>
  <c r="U1612" i="22"/>
  <c r="S1612" i="22"/>
  <c r="U1611" i="22"/>
  <c r="S1611" i="22"/>
  <c r="U1610" i="22"/>
  <c r="S1610" i="22"/>
  <c r="U1609" i="22"/>
  <c r="S1609" i="22"/>
  <c r="U1608" i="22"/>
  <c r="S1608" i="22"/>
  <c r="U1607" i="22"/>
  <c r="S1607" i="22"/>
  <c r="U1606" i="22"/>
  <c r="S1606" i="22"/>
  <c r="U1605" i="22"/>
  <c r="S1605" i="22"/>
  <c r="U1604" i="22"/>
  <c r="S1604" i="22"/>
  <c r="U1603" i="22"/>
  <c r="S1603" i="22"/>
  <c r="U1602" i="22"/>
  <c r="S1602" i="22"/>
  <c r="U1601" i="22"/>
  <c r="S1601" i="22"/>
  <c r="U1600" i="22"/>
  <c r="S1600" i="22"/>
  <c r="U1599" i="22"/>
  <c r="S1599" i="22"/>
  <c r="U1598" i="22"/>
  <c r="S1598" i="22"/>
  <c r="U1597" i="22"/>
  <c r="S1597" i="22"/>
  <c r="U1596" i="22"/>
  <c r="S1596" i="22"/>
  <c r="U1595" i="22"/>
  <c r="S1595" i="22"/>
  <c r="U1594" i="22"/>
  <c r="S1594" i="22"/>
  <c r="U1593" i="22"/>
  <c r="S1593" i="22"/>
  <c r="U1592" i="22"/>
  <c r="S1592" i="22"/>
  <c r="U1591" i="22"/>
  <c r="S1591" i="22"/>
  <c r="U1590" i="22"/>
  <c r="S1590" i="22"/>
  <c r="U1589" i="22"/>
  <c r="S1589" i="22"/>
  <c r="U1588" i="22"/>
  <c r="S1588" i="22"/>
  <c r="U1587" i="22"/>
  <c r="S1587" i="22"/>
  <c r="U1586" i="22"/>
  <c r="S1586" i="22"/>
  <c r="U1585" i="22"/>
  <c r="S1585" i="22"/>
  <c r="U1584" i="22"/>
  <c r="S1584" i="22"/>
  <c r="U1583" i="22"/>
  <c r="S1583" i="22"/>
  <c r="U1582" i="22"/>
  <c r="S1582" i="22"/>
  <c r="U1581" i="22"/>
  <c r="S1581" i="22"/>
  <c r="U1580" i="22"/>
  <c r="S1580" i="22"/>
  <c r="U1579" i="22"/>
  <c r="S1579" i="22"/>
  <c r="U1578" i="22"/>
  <c r="S1578" i="22"/>
  <c r="U1577" i="22"/>
  <c r="S1577" i="22"/>
  <c r="U1576" i="22"/>
  <c r="S1576" i="22"/>
  <c r="U1575" i="22"/>
  <c r="S1575" i="22"/>
  <c r="U1574" i="22"/>
  <c r="S1574" i="22"/>
  <c r="U1573" i="22"/>
  <c r="S1573" i="22"/>
  <c r="U1572" i="22"/>
  <c r="S1572" i="22"/>
  <c r="U1571" i="22"/>
  <c r="S1571" i="22"/>
  <c r="U1570" i="22"/>
  <c r="S1570" i="22"/>
  <c r="U1569" i="22"/>
  <c r="S1569" i="22"/>
  <c r="U1568" i="22"/>
  <c r="S1568" i="22"/>
  <c r="U1567" i="22"/>
  <c r="S1567" i="22"/>
  <c r="U1566" i="22"/>
  <c r="S1566" i="22"/>
  <c r="U1565" i="22"/>
  <c r="S1565" i="22"/>
  <c r="U1564" i="22"/>
  <c r="S1564" i="22"/>
  <c r="U1563" i="22"/>
  <c r="S1563" i="22"/>
  <c r="U1562" i="22"/>
  <c r="S1562" i="22"/>
  <c r="U1561" i="22"/>
  <c r="S1561" i="22"/>
  <c r="U1560" i="22"/>
  <c r="S1560" i="22"/>
  <c r="U1559" i="22"/>
  <c r="S1559" i="22"/>
  <c r="U1558" i="22"/>
  <c r="S1558" i="22"/>
  <c r="U1557" i="22"/>
  <c r="S1557" i="22"/>
  <c r="U1556" i="22"/>
  <c r="S1556" i="22"/>
  <c r="U1555" i="22"/>
  <c r="S1555" i="22"/>
  <c r="U1554" i="22"/>
  <c r="S1554" i="22"/>
  <c r="U1553" i="22"/>
  <c r="S1553" i="22"/>
  <c r="U1552" i="22"/>
  <c r="S1552" i="22"/>
  <c r="U1551" i="22"/>
  <c r="S1551" i="22"/>
  <c r="U1550" i="22"/>
  <c r="S1550" i="22"/>
  <c r="U1549" i="22"/>
  <c r="S1549" i="22"/>
  <c r="U1548" i="22"/>
  <c r="S1548" i="22"/>
  <c r="U1547" i="22"/>
  <c r="S1547" i="22"/>
  <c r="U1546" i="22"/>
  <c r="S1546" i="22"/>
  <c r="U1545" i="22"/>
  <c r="S1545" i="22"/>
  <c r="U1544" i="22"/>
  <c r="S1544" i="22"/>
  <c r="U1543" i="22"/>
  <c r="S1543" i="22"/>
  <c r="U1542" i="22"/>
  <c r="S1542" i="22"/>
  <c r="U1541" i="22"/>
  <c r="S1541" i="22"/>
  <c r="U1540" i="22"/>
  <c r="S1540" i="22"/>
  <c r="U1539" i="22"/>
  <c r="S1539" i="22"/>
  <c r="U1538" i="22"/>
  <c r="S1538" i="22"/>
  <c r="U1537" i="22"/>
  <c r="S1537" i="22"/>
  <c r="U1536" i="22"/>
  <c r="S1536" i="22"/>
  <c r="U1535" i="22"/>
  <c r="S1535" i="22"/>
  <c r="U1534" i="22"/>
  <c r="S1534" i="22"/>
  <c r="U1533" i="22"/>
  <c r="S1533" i="22"/>
  <c r="U1532" i="22"/>
  <c r="S1532" i="22"/>
  <c r="U1531" i="22"/>
  <c r="S1531" i="22"/>
  <c r="U1530" i="22"/>
  <c r="S1530" i="22"/>
  <c r="U1529" i="22"/>
  <c r="S1529" i="22"/>
  <c r="U1528" i="22"/>
  <c r="S1528" i="22"/>
  <c r="U1527" i="22"/>
  <c r="S1527" i="22"/>
  <c r="U1526" i="22"/>
  <c r="S1526" i="22"/>
  <c r="U1525" i="22"/>
  <c r="S1525" i="22"/>
  <c r="U1524" i="22"/>
  <c r="S1524" i="22"/>
  <c r="U1523" i="22"/>
  <c r="S1523" i="22"/>
  <c r="U1522" i="22"/>
  <c r="S1522" i="22"/>
  <c r="U1521" i="22"/>
  <c r="S1521" i="22"/>
  <c r="U1520" i="22"/>
  <c r="S1520" i="22"/>
  <c r="U1519" i="22"/>
  <c r="S1519" i="22"/>
  <c r="U1518" i="22"/>
  <c r="S1518" i="22"/>
  <c r="U1517" i="22"/>
  <c r="S1517" i="22"/>
  <c r="U1516" i="22"/>
  <c r="S1516" i="22"/>
  <c r="U1515" i="22"/>
  <c r="S1515" i="22"/>
  <c r="U1514" i="22"/>
  <c r="S1514" i="22"/>
  <c r="U1513" i="22"/>
  <c r="S1513" i="22"/>
  <c r="U1512" i="22"/>
  <c r="S1512" i="22"/>
  <c r="U1511" i="22"/>
  <c r="S1511" i="22"/>
  <c r="U1510" i="22"/>
  <c r="S1510" i="22"/>
  <c r="U1509" i="22"/>
  <c r="S1509" i="22"/>
  <c r="U1508" i="22"/>
  <c r="S1508" i="22"/>
  <c r="U1507" i="22"/>
  <c r="S1507" i="22"/>
  <c r="U1506" i="22"/>
  <c r="S1506" i="22"/>
  <c r="U1505" i="22"/>
  <c r="S1505" i="22"/>
  <c r="U1504" i="22"/>
  <c r="S1504" i="22"/>
  <c r="U1503" i="22"/>
  <c r="S1503" i="22"/>
  <c r="U1502" i="22"/>
  <c r="S1502" i="22"/>
  <c r="U1501" i="22"/>
  <c r="S1501" i="22"/>
  <c r="U1500" i="22"/>
  <c r="S1500" i="22"/>
  <c r="U1499" i="22"/>
  <c r="S1499" i="22"/>
  <c r="U1498" i="22"/>
  <c r="S1498" i="22"/>
  <c r="U1497" i="22"/>
  <c r="S1497" i="22"/>
  <c r="U1496" i="22"/>
  <c r="S1496" i="22"/>
  <c r="U1495" i="22"/>
  <c r="S1495" i="22"/>
  <c r="U1494" i="22"/>
  <c r="S1494" i="22"/>
  <c r="U1493" i="22"/>
  <c r="S1493" i="22"/>
  <c r="U1492" i="22"/>
  <c r="S1492" i="22"/>
  <c r="U1491" i="22"/>
  <c r="S1491" i="22"/>
  <c r="U1490" i="22"/>
  <c r="S1490" i="22"/>
  <c r="U1489" i="22"/>
  <c r="S1489" i="22"/>
  <c r="U1488" i="22"/>
  <c r="S1488" i="22"/>
  <c r="U1487" i="22"/>
  <c r="S1487" i="22"/>
  <c r="U1486" i="22"/>
  <c r="S1486" i="22"/>
  <c r="U1485" i="22"/>
  <c r="S1485" i="22"/>
  <c r="U1484" i="22"/>
  <c r="S1484" i="22"/>
  <c r="U1483" i="22"/>
  <c r="S1483" i="22"/>
  <c r="U1482" i="22"/>
  <c r="S1482" i="22"/>
  <c r="U1481" i="22"/>
  <c r="S1481" i="22"/>
  <c r="U1480" i="22"/>
  <c r="S1480" i="22"/>
  <c r="U1479" i="22"/>
  <c r="S1479" i="22"/>
  <c r="U1478" i="22"/>
  <c r="S1478" i="22"/>
  <c r="U1477" i="22"/>
  <c r="S1477" i="22"/>
  <c r="U1476" i="22"/>
  <c r="S1476" i="22"/>
  <c r="U1475" i="22"/>
  <c r="S1475" i="22"/>
  <c r="U1474" i="22"/>
  <c r="S1474" i="22"/>
  <c r="U1473" i="22"/>
  <c r="S1473" i="22"/>
  <c r="U1472" i="22"/>
  <c r="S1472" i="22"/>
  <c r="U1471" i="22"/>
  <c r="S1471" i="22"/>
  <c r="U1470" i="22"/>
  <c r="S1470" i="22"/>
  <c r="U1469" i="22"/>
  <c r="S1469" i="22"/>
  <c r="U1468" i="22"/>
  <c r="S1468" i="22"/>
  <c r="U1467" i="22"/>
  <c r="S1467" i="22"/>
  <c r="U1466" i="22"/>
  <c r="S1466" i="22"/>
  <c r="U1465" i="22"/>
  <c r="S1465" i="22"/>
  <c r="U1464" i="22"/>
  <c r="S1464" i="22"/>
  <c r="U1463" i="22"/>
  <c r="S1463" i="22"/>
  <c r="U1462" i="22"/>
  <c r="S1462" i="22"/>
  <c r="U1461" i="22"/>
  <c r="S1461" i="22"/>
  <c r="U1460" i="22"/>
  <c r="S1460" i="22"/>
  <c r="U1459" i="22"/>
  <c r="S1459" i="22"/>
  <c r="U1458" i="22"/>
  <c r="S1458" i="22"/>
  <c r="U1457" i="22"/>
  <c r="S1457" i="22"/>
  <c r="U1456" i="22"/>
  <c r="S1456" i="22"/>
  <c r="U1455" i="22"/>
  <c r="S1455" i="22"/>
  <c r="U1454" i="22"/>
  <c r="S1454" i="22"/>
  <c r="U1453" i="22"/>
  <c r="S1453" i="22"/>
  <c r="U1452" i="22"/>
  <c r="S1452" i="22"/>
  <c r="U1451" i="22"/>
  <c r="S1451" i="22"/>
  <c r="U1450" i="22"/>
  <c r="S1450" i="22"/>
  <c r="U1449" i="22"/>
  <c r="S1449" i="22"/>
  <c r="U1448" i="22"/>
  <c r="S1448" i="22"/>
  <c r="U1447" i="22"/>
  <c r="S1447" i="22"/>
  <c r="U1446" i="22"/>
  <c r="S1446" i="22"/>
  <c r="U1445" i="22"/>
  <c r="S1445" i="22"/>
  <c r="U1444" i="22"/>
  <c r="S1444" i="22"/>
  <c r="U1443" i="22"/>
  <c r="S1443" i="22"/>
  <c r="U1442" i="22"/>
  <c r="S1442" i="22"/>
  <c r="U1441" i="22"/>
  <c r="S1441" i="22"/>
  <c r="U1440" i="22"/>
  <c r="S1440" i="22"/>
  <c r="U1439" i="22"/>
  <c r="S1439" i="22"/>
  <c r="U1438" i="22"/>
  <c r="S1438" i="22"/>
  <c r="U1437" i="22"/>
  <c r="S1437" i="22"/>
  <c r="U1436" i="22"/>
  <c r="S1436" i="22"/>
  <c r="U1435" i="22"/>
  <c r="S1435" i="22"/>
  <c r="U1434" i="22"/>
  <c r="S1434" i="22"/>
  <c r="U1433" i="22"/>
  <c r="S1433" i="22"/>
  <c r="U1432" i="22"/>
  <c r="S1432" i="22"/>
  <c r="U1431" i="22"/>
  <c r="S1431" i="22"/>
  <c r="U1430" i="22"/>
  <c r="S1430" i="22"/>
  <c r="U1429" i="22"/>
  <c r="S1429" i="22"/>
  <c r="U1428" i="22"/>
  <c r="S1428" i="22"/>
  <c r="U1427" i="22"/>
  <c r="S1427" i="22"/>
  <c r="U1426" i="22"/>
  <c r="S1426" i="22"/>
  <c r="U1425" i="22"/>
  <c r="S1425" i="22"/>
  <c r="U1424" i="22"/>
  <c r="S1424" i="22"/>
  <c r="U1423" i="22"/>
  <c r="S1423" i="22"/>
  <c r="U1422" i="22"/>
  <c r="S1422" i="22"/>
  <c r="U1421" i="22"/>
  <c r="S1421" i="22"/>
  <c r="U1420" i="22"/>
  <c r="S1420" i="22"/>
  <c r="U1419" i="22"/>
  <c r="S1419" i="22"/>
  <c r="U1418" i="22"/>
  <c r="S1418" i="22"/>
  <c r="U1417" i="22"/>
  <c r="S1417" i="22"/>
  <c r="U1416" i="22"/>
  <c r="S1416" i="22"/>
  <c r="U1415" i="22"/>
  <c r="S1415" i="22"/>
  <c r="U1414" i="22"/>
  <c r="S1414" i="22"/>
  <c r="U1413" i="22"/>
  <c r="S1413" i="22"/>
  <c r="U1412" i="22"/>
  <c r="S1412" i="22"/>
  <c r="U1411" i="22"/>
  <c r="S1411" i="22"/>
  <c r="U1410" i="22"/>
  <c r="S1410" i="22"/>
  <c r="U1409" i="22"/>
  <c r="S1409" i="22"/>
  <c r="U1408" i="22"/>
  <c r="S1408" i="22"/>
  <c r="U1407" i="22"/>
  <c r="S1407" i="22"/>
  <c r="U1406" i="22"/>
  <c r="S1406" i="22"/>
  <c r="U1405" i="22"/>
  <c r="S1405" i="22"/>
  <c r="U1404" i="22"/>
  <c r="S1404" i="22"/>
  <c r="U1403" i="22"/>
  <c r="S1403" i="22"/>
  <c r="U1402" i="22"/>
  <c r="S1402" i="22"/>
  <c r="U1401" i="22"/>
  <c r="S1401" i="22"/>
  <c r="U1400" i="22"/>
  <c r="S1400" i="22"/>
  <c r="U1399" i="22"/>
  <c r="S1399" i="22"/>
  <c r="U1398" i="22"/>
  <c r="S1398" i="22"/>
  <c r="U1397" i="22"/>
  <c r="S1397" i="22"/>
  <c r="U1396" i="22"/>
  <c r="S1396" i="22"/>
  <c r="U1395" i="22"/>
  <c r="S1395" i="22"/>
  <c r="U1394" i="22"/>
  <c r="S1394" i="22"/>
  <c r="U1393" i="22"/>
  <c r="S1393" i="22"/>
  <c r="U1392" i="22"/>
  <c r="S1392" i="22"/>
  <c r="U1391" i="22"/>
  <c r="S1391" i="22"/>
  <c r="U1390" i="22"/>
  <c r="S1390" i="22"/>
  <c r="U1389" i="22"/>
  <c r="S1389" i="22"/>
  <c r="U1388" i="22"/>
  <c r="S1388" i="22"/>
  <c r="U1387" i="22"/>
  <c r="S1387" i="22"/>
  <c r="U1386" i="22"/>
  <c r="S1386" i="22"/>
  <c r="U1385" i="22"/>
  <c r="S1385" i="22"/>
  <c r="U1384" i="22"/>
  <c r="S1384" i="22"/>
  <c r="U1383" i="22"/>
  <c r="S1383" i="22"/>
  <c r="U1382" i="22"/>
  <c r="S1382" i="22"/>
  <c r="U1381" i="22"/>
  <c r="S1381" i="22"/>
  <c r="U1380" i="22"/>
  <c r="S1380" i="22"/>
  <c r="U1379" i="22"/>
  <c r="S1379" i="22"/>
  <c r="U1378" i="22"/>
  <c r="S1378" i="22"/>
  <c r="U1377" i="22"/>
  <c r="S1377" i="22"/>
  <c r="U1376" i="22"/>
  <c r="S1376" i="22"/>
  <c r="U1375" i="22"/>
  <c r="S1375" i="22"/>
  <c r="U1374" i="22"/>
  <c r="S1374" i="22"/>
  <c r="U1373" i="22"/>
  <c r="S1373" i="22"/>
  <c r="U1372" i="22"/>
  <c r="S1372" i="22"/>
  <c r="U1371" i="22"/>
  <c r="S1371" i="22"/>
  <c r="U1370" i="22"/>
  <c r="S1370" i="22"/>
  <c r="U1369" i="22"/>
  <c r="S1369" i="22"/>
  <c r="U1368" i="22"/>
  <c r="S1368" i="22"/>
  <c r="U1367" i="22"/>
  <c r="S1367" i="22"/>
  <c r="U1366" i="22"/>
  <c r="S1366" i="22"/>
  <c r="U1365" i="22"/>
  <c r="S1365" i="22"/>
  <c r="U1364" i="22"/>
  <c r="S1364" i="22"/>
  <c r="U1363" i="22"/>
  <c r="S1363" i="22"/>
  <c r="U1362" i="22"/>
  <c r="S1362" i="22"/>
  <c r="U1361" i="22"/>
  <c r="S1361" i="22"/>
  <c r="U1360" i="22"/>
  <c r="S1360" i="22"/>
  <c r="U1359" i="22"/>
  <c r="S1359" i="22"/>
  <c r="U1358" i="22"/>
  <c r="S1358" i="22"/>
  <c r="U1357" i="22"/>
  <c r="S1357" i="22"/>
  <c r="U1356" i="22"/>
  <c r="S1356" i="22"/>
  <c r="U1355" i="22"/>
  <c r="S1355" i="22"/>
  <c r="U1354" i="22"/>
  <c r="S1354" i="22"/>
  <c r="U1353" i="22"/>
  <c r="S1353" i="22"/>
  <c r="U1352" i="22"/>
  <c r="S1352" i="22"/>
  <c r="U1351" i="22"/>
  <c r="S1351" i="22"/>
  <c r="U1350" i="22"/>
  <c r="S1350" i="22"/>
  <c r="U1349" i="22"/>
  <c r="S1349" i="22"/>
  <c r="U1348" i="22"/>
  <c r="S1348" i="22"/>
  <c r="U1347" i="22"/>
  <c r="S1347" i="22"/>
  <c r="U1346" i="22"/>
  <c r="S1346" i="22"/>
  <c r="U1345" i="22"/>
  <c r="S1345" i="22"/>
  <c r="U1344" i="22"/>
  <c r="S1344" i="22"/>
  <c r="U1343" i="22"/>
  <c r="S1343" i="22"/>
  <c r="U1342" i="22"/>
  <c r="S1342" i="22"/>
  <c r="U1341" i="22"/>
  <c r="S1341" i="22"/>
  <c r="U1340" i="22"/>
  <c r="S1340" i="22"/>
  <c r="U1339" i="22"/>
  <c r="S1339" i="22"/>
  <c r="U1338" i="22"/>
  <c r="S1338" i="22"/>
  <c r="U1337" i="22"/>
  <c r="S1337" i="22"/>
  <c r="U1336" i="22"/>
  <c r="S1336" i="22"/>
  <c r="U1335" i="22"/>
  <c r="S1335" i="22"/>
  <c r="U1334" i="22"/>
  <c r="S1334" i="22"/>
  <c r="U1333" i="22"/>
  <c r="S1333" i="22"/>
  <c r="U1332" i="22"/>
  <c r="S1332" i="22"/>
  <c r="U1331" i="22"/>
  <c r="S1331" i="22"/>
  <c r="U1330" i="22"/>
  <c r="S1330" i="22"/>
  <c r="U1329" i="22"/>
  <c r="S1329" i="22"/>
  <c r="U1328" i="22"/>
  <c r="S1328" i="22"/>
  <c r="U1327" i="22"/>
  <c r="S1327" i="22"/>
  <c r="U1326" i="22"/>
  <c r="S1326" i="22"/>
  <c r="U1325" i="22"/>
  <c r="S1325" i="22"/>
  <c r="U1324" i="22"/>
  <c r="S1324" i="22"/>
  <c r="U1323" i="22"/>
  <c r="S1323" i="22"/>
  <c r="U1322" i="22"/>
  <c r="S1322" i="22"/>
  <c r="U1321" i="22"/>
  <c r="S1321" i="22"/>
  <c r="U1320" i="22"/>
  <c r="S1320" i="22"/>
  <c r="U1319" i="22"/>
  <c r="S1319" i="22"/>
  <c r="U1318" i="22"/>
  <c r="S1318" i="22"/>
  <c r="U1317" i="22"/>
  <c r="S1317" i="22"/>
  <c r="U1316" i="22"/>
  <c r="S1316" i="22"/>
  <c r="U1315" i="22"/>
  <c r="S1315" i="22"/>
  <c r="U1314" i="22"/>
  <c r="S1314" i="22"/>
  <c r="U1313" i="22"/>
  <c r="S1313" i="22"/>
  <c r="U1312" i="22"/>
  <c r="S1312" i="22"/>
  <c r="U1311" i="22"/>
  <c r="S1311" i="22"/>
  <c r="U1310" i="22"/>
  <c r="S1310" i="22"/>
  <c r="U1309" i="22"/>
  <c r="S1309" i="22"/>
  <c r="U1308" i="22"/>
  <c r="S1308" i="22"/>
  <c r="U1307" i="22"/>
  <c r="S1307" i="22"/>
  <c r="U1306" i="22"/>
  <c r="S1306" i="22"/>
  <c r="U1305" i="22"/>
  <c r="S1305" i="22"/>
  <c r="U1304" i="22"/>
  <c r="S1304" i="22"/>
  <c r="U1303" i="22"/>
  <c r="S1303" i="22"/>
  <c r="U1302" i="22"/>
  <c r="S1302" i="22"/>
  <c r="U1301" i="22"/>
  <c r="S1301" i="22"/>
  <c r="U1300" i="22"/>
  <c r="S1300" i="22"/>
  <c r="U1299" i="22"/>
  <c r="S1299" i="22"/>
  <c r="U1298" i="22"/>
  <c r="S1298" i="22"/>
  <c r="U1297" i="22"/>
  <c r="S1297" i="22"/>
  <c r="U1296" i="22"/>
  <c r="S1296" i="22"/>
  <c r="U1295" i="22"/>
  <c r="S1295" i="22"/>
  <c r="U1294" i="22"/>
  <c r="S1294" i="22"/>
  <c r="U1293" i="22"/>
  <c r="S1293" i="22"/>
  <c r="U1292" i="22"/>
  <c r="S1292" i="22"/>
  <c r="U1291" i="22"/>
  <c r="S1291" i="22"/>
  <c r="U1290" i="22"/>
  <c r="S1290" i="22"/>
  <c r="U1289" i="22"/>
  <c r="S1289" i="22"/>
  <c r="U1288" i="22"/>
  <c r="S1288" i="22"/>
  <c r="U1287" i="22"/>
  <c r="S1287" i="22"/>
  <c r="U1286" i="22"/>
  <c r="S1286" i="22"/>
  <c r="U1285" i="22"/>
  <c r="S1285" i="22"/>
  <c r="U1284" i="22"/>
  <c r="S1284" i="22"/>
  <c r="U1283" i="22"/>
  <c r="S1283" i="22"/>
  <c r="U1282" i="22"/>
  <c r="S1282" i="22"/>
  <c r="U1281" i="22"/>
  <c r="S1281" i="22"/>
  <c r="U1280" i="22"/>
  <c r="S1280" i="22"/>
  <c r="U1279" i="22"/>
  <c r="S1279" i="22"/>
  <c r="U1278" i="22"/>
  <c r="S1278" i="22"/>
  <c r="U1277" i="22"/>
  <c r="S1277" i="22"/>
  <c r="U1276" i="22"/>
  <c r="S1276" i="22"/>
  <c r="U1275" i="22"/>
  <c r="S1275" i="22"/>
  <c r="U1274" i="22"/>
  <c r="S1274" i="22"/>
  <c r="U1273" i="22"/>
  <c r="S1273" i="22"/>
  <c r="U1272" i="22"/>
  <c r="S1272" i="22"/>
  <c r="U1271" i="22"/>
  <c r="S1271" i="22"/>
  <c r="U1270" i="22"/>
  <c r="S1270" i="22"/>
  <c r="U1269" i="22"/>
  <c r="S1269" i="22"/>
  <c r="U1268" i="22"/>
  <c r="S1268" i="22"/>
  <c r="U1267" i="22"/>
  <c r="S1267" i="22"/>
  <c r="U1266" i="22"/>
  <c r="S1266" i="22"/>
  <c r="U1265" i="22"/>
  <c r="S1265" i="22"/>
  <c r="U1264" i="22"/>
  <c r="S1264" i="22"/>
  <c r="U1263" i="22"/>
  <c r="S1263" i="22"/>
  <c r="U1262" i="22"/>
  <c r="S1262" i="22"/>
  <c r="U1261" i="22"/>
  <c r="S1261" i="22"/>
  <c r="U1260" i="22"/>
  <c r="S1260" i="22"/>
  <c r="U1259" i="22"/>
  <c r="S1259" i="22"/>
  <c r="U1258" i="22"/>
  <c r="S1258" i="22"/>
  <c r="U1257" i="22"/>
  <c r="S1257" i="22"/>
  <c r="U1256" i="22"/>
  <c r="S1256" i="22"/>
  <c r="U1255" i="22"/>
  <c r="S1255" i="22"/>
  <c r="U1254" i="22"/>
  <c r="S1254" i="22"/>
  <c r="U1253" i="22"/>
  <c r="S1253" i="22"/>
  <c r="U1252" i="22"/>
  <c r="S1252" i="22"/>
  <c r="U1251" i="22"/>
  <c r="S1251" i="22"/>
  <c r="U1250" i="22"/>
  <c r="S1250" i="22"/>
  <c r="U1249" i="22"/>
  <c r="S1249" i="22"/>
  <c r="U1248" i="22"/>
  <c r="S1248" i="22"/>
  <c r="U1247" i="22"/>
  <c r="S1247" i="22"/>
  <c r="U1246" i="22"/>
  <c r="S1246" i="22"/>
  <c r="U1245" i="22"/>
  <c r="S1245" i="22"/>
  <c r="U1244" i="22"/>
  <c r="S1244" i="22"/>
  <c r="U1243" i="22"/>
  <c r="S1243" i="22"/>
  <c r="U1242" i="22"/>
  <c r="S1242" i="22"/>
  <c r="U1241" i="22"/>
  <c r="S1241" i="22"/>
  <c r="U1240" i="22"/>
  <c r="S1240" i="22"/>
  <c r="U1239" i="22"/>
  <c r="S1239" i="22"/>
  <c r="U1238" i="22"/>
  <c r="S1238" i="22"/>
  <c r="U1237" i="22"/>
  <c r="S1237" i="22"/>
  <c r="U1236" i="22"/>
  <c r="S1236" i="22"/>
  <c r="U1235" i="22"/>
  <c r="S1235" i="22"/>
  <c r="U1234" i="22"/>
  <c r="S1234" i="22"/>
  <c r="U1233" i="22"/>
  <c r="S1233" i="22"/>
  <c r="U1232" i="22"/>
  <c r="S1232" i="22"/>
  <c r="U1231" i="22"/>
  <c r="S1231" i="22"/>
  <c r="U1230" i="22"/>
  <c r="S1230" i="22"/>
  <c r="U1229" i="22"/>
  <c r="S1229" i="22"/>
  <c r="U1228" i="22"/>
  <c r="S1228" i="22"/>
  <c r="U1227" i="22"/>
  <c r="S1227" i="22"/>
  <c r="U1226" i="22"/>
  <c r="S1226" i="22"/>
  <c r="U1225" i="22"/>
  <c r="S1225" i="22"/>
  <c r="U1224" i="22"/>
  <c r="S1224" i="22"/>
  <c r="U1223" i="22"/>
  <c r="S1223" i="22"/>
  <c r="U1222" i="22"/>
  <c r="S1222" i="22"/>
  <c r="U1221" i="22"/>
  <c r="S1221" i="22"/>
  <c r="U1220" i="22"/>
  <c r="S1220" i="22"/>
  <c r="U1219" i="22"/>
  <c r="S1219" i="22"/>
  <c r="U1218" i="22"/>
  <c r="S1218" i="22"/>
  <c r="U1217" i="22"/>
  <c r="S1217" i="22"/>
  <c r="U1216" i="22"/>
  <c r="S1216" i="22"/>
  <c r="U1215" i="22"/>
  <c r="S1215" i="22"/>
  <c r="U1214" i="22"/>
  <c r="S1214" i="22"/>
  <c r="U1213" i="22"/>
  <c r="S1213" i="22"/>
  <c r="U1212" i="22"/>
  <c r="S1212" i="22"/>
  <c r="U1211" i="22"/>
  <c r="S1211" i="22"/>
  <c r="U1210" i="22"/>
  <c r="S1210" i="22"/>
  <c r="U1209" i="22"/>
  <c r="S1209" i="22"/>
  <c r="U1208" i="22"/>
  <c r="S1208" i="22"/>
  <c r="U1207" i="22"/>
  <c r="S1207" i="22"/>
  <c r="U1206" i="22"/>
  <c r="S1206" i="22"/>
  <c r="U1205" i="22"/>
  <c r="S1205" i="22"/>
  <c r="U1204" i="22"/>
  <c r="S1204" i="22"/>
  <c r="U1203" i="22"/>
  <c r="S1203" i="22"/>
  <c r="U1202" i="22"/>
  <c r="S1202" i="22"/>
  <c r="U1201" i="22"/>
  <c r="S1201" i="22"/>
  <c r="U1200" i="22"/>
  <c r="S1200" i="22"/>
  <c r="U1199" i="22"/>
  <c r="S1199" i="22"/>
  <c r="U1198" i="22"/>
  <c r="S1198" i="22"/>
  <c r="U1197" i="22"/>
  <c r="S1197" i="22"/>
  <c r="U1196" i="22"/>
  <c r="S1196" i="22"/>
  <c r="U1195" i="22"/>
  <c r="S1195" i="22"/>
  <c r="U1194" i="22"/>
  <c r="S1194" i="22"/>
  <c r="U1193" i="22"/>
  <c r="S1193" i="22"/>
  <c r="U1192" i="22"/>
  <c r="S1192" i="22"/>
  <c r="U1191" i="22"/>
  <c r="S1191" i="22"/>
  <c r="U1190" i="22"/>
  <c r="S1190" i="22"/>
  <c r="U1189" i="22"/>
  <c r="S1189" i="22"/>
  <c r="U1188" i="22"/>
  <c r="S1188" i="22"/>
  <c r="U1187" i="22"/>
  <c r="S1187" i="22"/>
  <c r="U1186" i="22"/>
  <c r="S1186" i="22"/>
  <c r="U1185" i="22"/>
  <c r="S1185" i="22"/>
  <c r="U1184" i="22"/>
  <c r="S1184" i="22"/>
  <c r="U1183" i="22"/>
  <c r="S1183" i="22"/>
  <c r="U1182" i="22"/>
  <c r="S1182" i="22"/>
  <c r="U1181" i="22"/>
  <c r="S1181" i="22"/>
  <c r="U1180" i="22"/>
  <c r="S1180" i="22"/>
  <c r="U1179" i="22"/>
  <c r="S1179" i="22"/>
  <c r="U1178" i="22"/>
  <c r="S1178" i="22"/>
  <c r="U1177" i="22"/>
  <c r="S1177" i="22"/>
  <c r="U1176" i="22"/>
  <c r="S1176" i="22"/>
  <c r="U1175" i="22"/>
  <c r="S1175" i="22"/>
  <c r="U1174" i="22"/>
  <c r="S1174" i="22"/>
  <c r="U1173" i="22"/>
  <c r="S1173" i="22"/>
  <c r="U1172" i="22"/>
  <c r="S1172" i="22"/>
  <c r="U1171" i="22"/>
  <c r="S1171" i="22"/>
  <c r="U1170" i="22"/>
  <c r="S1170" i="22"/>
  <c r="U1169" i="22"/>
  <c r="S1169" i="22"/>
  <c r="U1168" i="22"/>
  <c r="S1168" i="22"/>
  <c r="U1167" i="22"/>
  <c r="S1167" i="22"/>
  <c r="U1166" i="22"/>
  <c r="S1166" i="22"/>
  <c r="U1165" i="22"/>
  <c r="S1165" i="22"/>
  <c r="U1164" i="22"/>
  <c r="S1164" i="22"/>
  <c r="U1163" i="22"/>
  <c r="S1163" i="22"/>
  <c r="U1162" i="22"/>
  <c r="S1162" i="22"/>
  <c r="U1161" i="22"/>
  <c r="S1161" i="22"/>
  <c r="U1160" i="22"/>
  <c r="S1160" i="22"/>
  <c r="U1159" i="22"/>
  <c r="S1159" i="22"/>
  <c r="U1158" i="22"/>
  <c r="S1158" i="22"/>
  <c r="U1157" i="22"/>
  <c r="S1157" i="22"/>
  <c r="U1156" i="22"/>
  <c r="S1156" i="22"/>
  <c r="U1155" i="22"/>
  <c r="S1155" i="22"/>
  <c r="U1154" i="22"/>
  <c r="S1154" i="22"/>
  <c r="U1153" i="22"/>
  <c r="S1153" i="22"/>
  <c r="U1152" i="22"/>
  <c r="S1152" i="22"/>
  <c r="U1151" i="22"/>
  <c r="S1151" i="22"/>
  <c r="U1150" i="22"/>
  <c r="S1150" i="22"/>
  <c r="U1149" i="22"/>
  <c r="S1149" i="22"/>
  <c r="U1148" i="22"/>
  <c r="S1148" i="22"/>
  <c r="U1147" i="22"/>
  <c r="S1147" i="22"/>
  <c r="U1146" i="22"/>
  <c r="S1146" i="22"/>
  <c r="U1145" i="22"/>
  <c r="S1145" i="22"/>
  <c r="U1144" i="22"/>
  <c r="S1144" i="22"/>
  <c r="U1143" i="22"/>
  <c r="S1143" i="22"/>
  <c r="U1142" i="22"/>
  <c r="S1142" i="22"/>
  <c r="U1141" i="22"/>
  <c r="S1141" i="22"/>
  <c r="U1140" i="22"/>
  <c r="S1140" i="22"/>
  <c r="U1139" i="22"/>
  <c r="S1139" i="22"/>
  <c r="U1138" i="22"/>
  <c r="S1138" i="22"/>
  <c r="U1137" i="22"/>
  <c r="S1137" i="22"/>
  <c r="U1136" i="22"/>
  <c r="S1136" i="22"/>
  <c r="U1135" i="22"/>
  <c r="S1135" i="22"/>
  <c r="U1134" i="22"/>
  <c r="S1134" i="22"/>
  <c r="U1133" i="22"/>
  <c r="S1133" i="22"/>
  <c r="U1132" i="22"/>
  <c r="S1132" i="22"/>
  <c r="U1131" i="22"/>
  <c r="S1131" i="22"/>
  <c r="U1130" i="22"/>
  <c r="S1130" i="22"/>
  <c r="U1129" i="22"/>
  <c r="S1129" i="22"/>
  <c r="U1128" i="22"/>
  <c r="S1128" i="22"/>
  <c r="U1127" i="22"/>
  <c r="S1127" i="22"/>
  <c r="U1126" i="22"/>
  <c r="S1126" i="22"/>
  <c r="U1125" i="22"/>
  <c r="S1125" i="22"/>
  <c r="U1124" i="22"/>
  <c r="S1124" i="22"/>
  <c r="U1123" i="22"/>
  <c r="S1123" i="22"/>
  <c r="U1122" i="22"/>
  <c r="S1122" i="22"/>
  <c r="U1121" i="22"/>
  <c r="S1121" i="22"/>
  <c r="U1120" i="22"/>
  <c r="S1120" i="22"/>
  <c r="U1119" i="22"/>
  <c r="S1119" i="22"/>
  <c r="U1118" i="22"/>
  <c r="S1118" i="22"/>
  <c r="U1117" i="22"/>
  <c r="S1117" i="22"/>
  <c r="U1116" i="22"/>
  <c r="S1116" i="22"/>
  <c r="U1115" i="22"/>
  <c r="S1115" i="22"/>
  <c r="U1114" i="22"/>
  <c r="S1114" i="22"/>
  <c r="U1113" i="22"/>
  <c r="S1113" i="22"/>
  <c r="U1112" i="22"/>
  <c r="S1112" i="22"/>
  <c r="U1111" i="22"/>
  <c r="S1111" i="22"/>
  <c r="U1110" i="22"/>
  <c r="S1110" i="22"/>
  <c r="U1109" i="22"/>
  <c r="S1109" i="22"/>
  <c r="U1108" i="22"/>
  <c r="S1108" i="22"/>
  <c r="U1107" i="22"/>
  <c r="S1107" i="22"/>
  <c r="U1106" i="22"/>
  <c r="S1106" i="22"/>
  <c r="U1105" i="22"/>
  <c r="S1105" i="22"/>
  <c r="U1104" i="22"/>
  <c r="S1104" i="22"/>
  <c r="U1103" i="22"/>
  <c r="S1103" i="22"/>
  <c r="U1102" i="22"/>
  <c r="S1102" i="22"/>
  <c r="U1101" i="22"/>
  <c r="S1101" i="22"/>
  <c r="U1100" i="22"/>
  <c r="S1100" i="22"/>
  <c r="U1099" i="22"/>
  <c r="S1099" i="22"/>
  <c r="U1098" i="22"/>
  <c r="S1098" i="22"/>
  <c r="U1097" i="22"/>
  <c r="S1097" i="22"/>
  <c r="U1096" i="22"/>
  <c r="S1096" i="22"/>
  <c r="U1095" i="22"/>
  <c r="S1095" i="22"/>
  <c r="U1094" i="22"/>
  <c r="S1094" i="22"/>
  <c r="U1093" i="22"/>
  <c r="S1093" i="22"/>
  <c r="U1092" i="22"/>
  <c r="S1092" i="22"/>
  <c r="U1091" i="22"/>
  <c r="S1091" i="22"/>
  <c r="U1090" i="22"/>
  <c r="S1090" i="22"/>
  <c r="U1089" i="22"/>
  <c r="S1089" i="22"/>
  <c r="U1088" i="22"/>
  <c r="S1088" i="22"/>
  <c r="U1087" i="22"/>
  <c r="S1087" i="22"/>
  <c r="U1086" i="22"/>
  <c r="S1086" i="22"/>
  <c r="U1085" i="22"/>
  <c r="S1085" i="22"/>
  <c r="U1084" i="22"/>
  <c r="S1084" i="22"/>
  <c r="U1083" i="22"/>
  <c r="S1083" i="22"/>
  <c r="U1082" i="22"/>
  <c r="S1082" i="22"/>
  <c r="U1081" i="22"/>
  <c r="S1081" i="22"/>
  <c r="U1080" i="22"/>
  <c r="S1080" i="22"/>
  <c r="U1079" i="22"/>
  <c r="S1079" i="22"/>
  <c r="U1078" i="22"/>
  <c r="S1078" i="22"/>
  <c r="U1077" i="22"/>
  <c r="S1077" i="22"/>
  <c r="U1076" i="22"/>
  <c r="S1076" i="22"/>
  <c r="U1075" i="22"/>
  <c r="S1075" i="22"/>
  <c r="U1074" i="22"/>
  <c r="S1074" i="22"/>
  <c r="U1073" i="22"/>
  <c r="S1073" i="22"/>
  <c r="U1072" i="22"/>
  <c r="S1072" i="22"/>
  <c r="U1071" i="22"/>
  <c r="S1071" i="22"/>
  <c r="U1070" i="22"/>
  <c r="S1070" i="22"/>
  <c r="U1069" i="22"/>
  <c r="S1069" i="22"/>
  <c r="U1068" i="22"/>
  <c r="S1068" i="22"/>
  <c r="U1067" i="22"/>
  <c r="S1067" i="22"/>
  <c r="U1066" i="22"/>
  <c r="S1066" i="22"/>
  <c r="U1065" i="22"/>
  <c r="S1065" i="22"/>
  <c r="U1064" i="22"/>
  <c r="S1064" i="22"/>
  <c r="U1063" i="22"/>
  <c r="S1063" i="22"/>
  <c r="U1062" i="22"/>
  <c r="S1062" i="22"/>
  <c r="U1061" i="22"/>
  <c r="S1061" i="22"/>
  <c r="U1060" i="22"/>
  <c r="S1060" i="22"/>
  <c r="U1059" i="22"/>
  <c r="S1059" i="22"/>
  <c r="U1058" i="22"/>
  <c r="S1058" i="22"/>
  <c r="U1057" i="22"/>
  <c r="S1057" i="22"/>
  <c r="U1056" i="22"/>
  <c r="S1056" i="22"/>
  <c r="U1055" i="22"/>
  <c r="S1055" i="22"/>
  <c r="U1054" i="22"/>
  <c r="S1054" i="22"/>
  <c r="U1053" i="22"/>
  <c r="S1053" i="22"/>
  <c r="U1052" i="22"/>
  <c r="S1052" i="22"/>
  <c r="U1051" i="22"/>
  <c r="S1051" i="22"/>
  <c r="U1050" i="22"/>
  <c r="S1050" i="22"/>
  <c r="U1049" i="22"/>
  <c r="S1049" i="22"/>
  <c r="U1048" i="22"/>
  <c r="S1048" i="22"/>
  <c r="U1047" i="22"/>
  <c r="S1047" i="22"/>
  <c r="U1046" i="22"/>
  <c r="S1046" i="22"/>
  <c r="U1045" i="22"/>
  <c r="S1045" i="22"/>
  <c r="U1044" i="22"/>
  <c r="S1044" i="22"/>
  <c r="U1043" i="22"/>
  <c r="S1043" i="22"/>
  <c r="U1042" i="22"/>
  <c r="S1042" i="22"/>
  <c r="U1041" i="22"/>
  <c r="S1041" i="22"/>
  <c r="U1040" i="22"/>
  <c r="S1040" i="22"/>
  <c r="U1039" i="22"/>
  <c r="S1039" i="22"/>
  <c r="U1038" i="22"/>
  <c r="S1038" i="22"/>
  <c r="U1037" i="22"/>
  <c r="S1037" i="22"/>
  <c r="U1036" i="22"/>
  <c r="S1036" i="22"/>
  <c r="U1035" i="22"/>
  <c r="S1035" i="22"/>
  <c r="U1034" i="22"/>
  <c r="S1034" i="22"/>
  <c r="U1033" i="22"/>
  <c r="S1033" i="22"/>
  <c r="U1032" i="22"/>
  <c r="S1032" i="22"/>
  <c r="U1031" i="22"/>
  <c r="S1031" i="22"/>
  <c r="U1030" i="22"/>
  <c r="S1030" i="22"/>
  <c r="U1029" i="22"/>
  <c r="S1029" i="22"/>
  <c r="U1028" i="22"/>
  <c r="S1028" i="22"/>
  <c r="U1027" i="22"/>
  <c r="S1027" i="22"/>
  <c r="U1026" i="22"/>
  <c r="S1026" i="22"/>
  <c r="U1025" i="22"/>
  <c r="S1025" i="22"/>
  <c r="U1024" i="22"/>
  <c r="S1024" i="22"/>
  <c r="U1023" i="22"/>
  <c r="S1023" i="22"/>
  <c r="U1022" i="22"/>
  <c r="S1022" i="22"/>
  <c r="U1021" i="22"/>
  <c r="S1021" i="22"/>
  <c r="U1020" i="22"/>
  <c r="S1020" i="22"/>
  <c r="U1019" i="22"/>
  <c r="S1019" i="22"/>
  <c r="U1018" i="22"/>
  <c r="S1018" i="22"/>
  <c r="U1017" i="22"/>
  <c r="S1017" i="22"/>
  <c r="U1016" i="22"/>
  <c r="S1016" i="22"/>
  <c r="U1015" i="22"/>
  <c r="S1015" i="22"/>
  <c r="U1014" i="22"/>
  <c r="S1014" i="22"/>
  <c r="U1013" i="22"/>
  <c r="S1013" i="22"/>
  <c r="U1012" i="22"/>
  <c r="S1012" i="22"/>
  <c r="U1011" i="22"/>
  <c r="S1011" i="22"/>
  <c r="U1010" i="22"/>
  <c r="S1010" i="22"/>
  <c r="U1009" i="22"/>
  <c r="S1009" i="22"/>
  <c r="U1008" i="22"/>
  <c r="S1008" i="22"/>
  <c r="U1007" i="22"/>
  <c r="S1007" i="22"/>
  <c r="U1006" i="22"/>
  <c r="S1006" i="22"/>
  <c r="U1005" i="22"/>
  <c r="S1005" i="22"/>
  <c r="U1004" i="22"/>
  <c r="S1004" i="22"/>
  <c r="U1003" i="22"/>
  <c r="S1003" i="22"/>
  <c r="U1002" i="22"/>
  <c r="S1002" i="22"/>
  <c r="U1001" i="22"/>
  <c r="S1001" i="22"/>
  <c r="U1000" i="22"/>
  <c r="S1000" i="22"/>
  <c r="U999" i="22"/>
  <c r="S999" i="22"/>
  <c r="U998" i="22"/>
  <c r="S998" i="22"/>
  <c r="U997" i="22"/>
  <c r="S997" i="22"/>
  <c r="U996" i="22"/>
  <c r="S996" i="22"/>
  <c r="U995" i="22"/>
  <c r="S995" i="22"/>
  <c r="U994" i="22"/>
  <c r="S994" i="22"/>
  <c r="U993" i="22"/>
  <c r="S993" i="22"/>
  <c r="U992" i="22"/>
  <c r="S992" i="22"/>
  <c r="U991" i="22"/>
  <c r="S991" i="22"/>
  <c r="U990" i="22"/>
  <c r="S990" i="22"/>
  <c r="U989" i="22"/>
  <c r="S989" i="22"/>
  <c r="U988" i="22"/>
  <c r="S988" i="22"/>
  <c r="U987" i="22"/>
  <c r="S987" i="22"/>
  <c r="U986" i="22"/>
  <c r="S986" i="22"/>
  <c r="U985" i="22"/>
  <c r="S985" i="22"/>
  <c r="U984" i="22"/>
  <c r="S984" i="22"/>
  <c r="U983" i="22"/>
  <c r="S983" i="22"/>
  <c r="U982" i="22"/>
  <c r="S982" i="22"/>
  <c r="U981" i="22"/>
  <c r="S981" i="22"/>
  <c r="U980" i="22"/>
  <c r="S980" i="22"/>
  <c r="U979" i="22"/>
  <c r="S979" i="22"/>
  <c r="U978" i="22"/>
  <c r="S978" i="22"/>
  <c r="U977" i="22"/>
  <c r="S977" i="22"/>
  <c r="U976" i="22"/>
  <c r="S976" i="22"/>
  <c r="U975" i="22"/>
  <c r="S975" i="22"/>
  <c r="U974" i="22"/>
  <c r="S974" i="22"/>
  <c r="U973" i="22"/>
  <c r="S973" i="22"/>
  <c r="U972" i="22"/>
  <c r="S972" i="22"/>
  <c r="U971" i="22"/>
  <c r="S971" i="22"/>
  <c r="U970" i="22"/>
  <c r="S970" i="22"/>
  <c r="U969" i="22"/>
  <c r="S969" i="22"/>
  <c r="U968" i="22"/>
  <c r="S968" i="22"/>
  <c r="U967" i="22"/>
  <c r="S967" i="22"/>
  <c r="U966" i="22"/>
  <c r="S966" i="22"/>
  <c r="U965" i="22"/>
  <c r="S965" i="22"/>
  <c r="U964" i="22"/>
  <c r="S964" i="22"/>
  <c r="U963" i="22"/>
  <c r="S963" i="22"/>
  <c r="U962" i="22"/>
  <c r="S962" i="22"/>
  <c r="U961" i="22"/>
  <c r="S961" i="22"/>
  <c r="U960" i="22"/>
  <c r="S960" i="22"/>
  <c r="U959" i="22"/>
  <c r="S959" i="22"/>
  <c r="U958" i="22"/>
  <c r="S958" i="22"/>
  <c r="U957" i="22"/>
  <c r="S957" i="22"/>
  <c r="U956" i="22"/>
  <c r="S956" i="22"/>
  <c r="U955" i="22"/>
  <c r="S955" i="22"/>
  <c r="U954" i="22"/>
  <c r="S954" i="22"/>
  <c r="U953" i="22"/>
  <c r="S953" i="22"/>
  <c r="U952" i="22"/>
  <c r="S952" i="22"/>
  <c r="U951" i="22"/>
  <c r="S951" i="22"/>
  <c r="U950" i="22"/>
  <c r="S950" i="22"/>
  <c r="U949" i="22"/>
  <c r="S949" i="22"/>
  <c r="U948" i="22"/>
  <c r="S948" i="22"/>
  <c r="U947" i="22"/>
  <c r="S947" i="22"/>
  <c r="U946" i="22"/>
  <c r="S946" i="22"/>
  <c r="U945" i="22"/>
  <c r="S945" i="22"/>
  <c r="U944" i="22"/>
  <c r="S944" i="22"/>
  <c r="U943" i="22"/>
  <c r="S943" i="22"/>
  <c r="U942" i="22"/>
  <c r="S942" i="22"/>
  <c r="U941" i="22"/>
  <c r="S941" i="22"/>
  <c r="U940" i="22"/>
  <c r="S940" i="22"/>
  <c r="U939" i="22"/>
  <c r="S939" i="22"/>
  <c r="U938" i="22"/>
  <c r="S938" i="22"/>
  <c r="U937" i="22"/>
  <c r="S937" i="22"/>
  <c r="U936" i="22"/>
  <c r="S936" i="22"/>
  <c r="U935" i="22"/>
  <c r="S935" i="22"/>
  <c r="U934" i="22"/>
  <c r="S934" i="22"/>
  <c r="U933" i="22"/>
  <c r="S933" i="22"/>
  <c r="U932" i="22"/>
  <c r="S932" i="22"/>
  <c r="U931" i="22"/>
  <c r="S931" i="22"/>
  <c r="U930" i="22"/>
  <c r="S930" i="22"/>
  <c r="U929" i="22"/>
  <c r="S929" i="22"/>
  <c r="U928" i="22"/>
  <c r="S928" i="22"/>
  <c r="U927" i="22"/>
  <c r="S927" i="22"/>
  <c r="U926" i="22"/>
  <c r="S926" i="22"/>
  <c r="U925" i="22"/>
  <c r="S925" i="22"/>
  <c r="U924" i="22"/>
  <c r="S924" i="22"/>
  <c r="U923" i="22"/>
  <c r="S923" i="22"/>
  <c r="U922" i="22"/>
  <c r="S922" i="22"/>
  <c r="U921" i="22"/>
  <c r="S921" i="22"/>
  <c r="U920" i="22"/>
  <c r="S920" i="22"/>
  <c r="U919" i="22"/>
  <c r="S919" i="22"/>
  <c r="U918" i="22"/>
  <c r="S918" i="22"/>
  <c r="U917" i="22"/>
  <c r="S917" i="22"/>
  <c r="U916" i="22"/>
  <c r="S916" i="22"/>
  <c r="U915" i="22"/>
  <c r="S915" i="22"/>
  <c r="U914" i="22"/>
  <c r="S914" i="22"/>
  <c r="U913" i="22"/>
  <c r="S913" i="22"/>
  <c r="U912" i="22"/>
  <c r="S912" i="22"/>
  <c r="U911" i="22"/>
  <c r="S911" i="22"/>
  <c r="U910" i="22"/>
  <c r="S910" i="22"/>
  <c r="U909" i="22"/>
  <c r="S909" i="22"/>
  <c r="U908" i="22"/>
  <c r="S908" i="22"/>
  <c r="U907" i="22"/>
  <c r="S907" i="22"/>
  <c r="U906" i="22"/>
  <c r="S906" i="22"/>
  <c r="U905" i="22"/>
  <c r="S905" i="22"/>
  <c r="U904" i="22"/>
  <c r="S904" i="22"/>
  <c r="U903" i="22"/>
  <c r="S903" i="22"/>
  <c r="U902" i="22"/>
  <c r="S902" i="22"/>
  <c r="U901" i="22"/>
  <c r="S901" i="22"/>
  <c r="U900" i="22"/>
  <c r="S900" i="22"/>
  <c r="U899" i="22"/>
  <c r="S899" i="22"/>
  <c r="U898" i="22"/>
  <c r="S898" i="22"/>
  <c r="U897" i="22"/>
  <c r="S897" i="22"/>
  <c r="U896" i="22"/>
  <c r="S896" i="22"/>
  <c r="U895" i="22"/>
  <c r="S895" i="22"/>
  <c r="U894" i="22"/>
  <c r="S894" i="22"/>
  <c r="U893" i="22"/>
  <c r="S893" i="22"/>
  <c r="U892" i="22"/>
  <c r="S892" i="22"/>
  <c r="U891" i="22"/>
  <c r="S891" i="22"/>
  <c r="U890" i="22"/>
  <c r="S890" i="22"/>
  <c r="U889" i="22"/>
  <c r="S889" i="22"/>
  <c r="U888" i="22"/>
  <c r="S888" i="22"/>
  <c r="U887" i="22"/>
  <c r="S887" i="22"/>
  <c r="U886" i="22"/>
  <c r="S886" i="22"/>
  <c r="U885" i="22"/>
  <c r="S885" i="22"/>
  <c r="U884" i="22"/>
  <c r="S884" i="22"/>
  <c r="U883" i="22"/>
  <c r="S883" i="22"/>
  <c r="U882" i="22"/>
  <c r="S882" i="22"/>
  <c r="U881" i="22"/>
  <c r="S881" i="22"/>
  <c r="U880" i="22"/>
  <c r="S880" i="22"/>
  <c r="U879" i="22"/>
  <c r="S879" i="22"/>
  <c r="U878" i="22"/>
  <c r="S878" i="22"/>
  <c r="U877" i="22"/>
  <c r="S877" i="22"/>
  <c r="U876" i="22"/>
  <c r="S876" i="22"/>
  <c r="U875" i="22"/>
  <c r="S875" i="22"/>
  <c r="U874" i="22"/>
  <c r="S874" i="22"/>
  <c r="U873" i="22"/>
  <c r="S873" i="22"/>
  <c r="U872" i="22"/>
  <c r="S872" i="22"/>
  <c r="U871" i="22"/>
  <c r="S871" i="22"/>
  <c r="U870" i="22"/>
  <c r="S870" i="22"/>
  <c r="U869" i="22"/>
  <c r="S869" i="22"/>
  <c r="U868" i="22"/>
  <c r="S868" i="22"/>
  <c r="U867" i="22"/>
  <c r="S867" i="22"/>
  <c r="U866" i="22"/>
  <c r="S866" i="22"/>
  <c r="U865" i="22"/>
  <c r="S865" i="22"/>
  <c r="U864" i="22"/>
  <c r="S864" i="22"/>
  <c r="U863" i="22"/>
  <c r="S863" i="22"/>
  <c r="U862" i="22"/>
  <c r="S862" i="22"/>
  <c r="U861" i="22"/>
  <c r="S861" i="22"/>
  <c r="U860" i="22"/>
  <c r="S860" i="22"/>
  <c r="U859" i="22"/>
  <c r="S859" i="22"/>
  <c r="U858" i="22"/>
  <c r="S858" i="22"/>
  <c r="U857" i="22"/>
  <c r="S857" i="22"/>
  <c r="U856" i="22"/>
  <c r="S856" i="22"/>
  <c r="U855" i="22"/>
  <c r="S855" i="22"/>
  <c r="U854" i="22"/>
  <c r="S854" i="22"/>
  <c r="U853" i="22"/>
  <c r="S853" i="22"/>
  <c r="U852" i="22"/>
  <c r="S852" i="22"/>
  <c r="U851" i="22"/>
  <c r="S851" i="22"/>
  <c r="U850" i="22"/>
  <c r="S850" i="22"/>
  <c r="U849" i="22"/>
  <c r="S849" i="22"/>
  <c r="U848" i="22"/>
  <c r="S848" i="22"/>
  <c r="U847" i="22"/>
  <c r="S847" i="22"/>
  <c r="U846" i="22"/>
  <c r="S846" i="22"/>
  <c r="U845" i="22"/>
  <c r="S845" i="22"/>
  <c r="U844" i="22"/>
  <c r="S844" i="22"/>
  <c r="U843" i="22"/>
  <c r="S843" i="22"/>
  <c r="U842" i="22"/>
  <c r="S842" i="22"/>
  <c r="U841" i="22"/>
  <c r="S841" i="22"/>
  <c r="U840" i="22"/>
  <c r="S840" i="22"/>
  <c r="U839" i="22"/>
  <c r="S839" i="22"/>
  <c r="U838" i="22"/>
  <c r="S838" i="22"/>
  <c r="U837" i="22"/>
  <c r="S837" i="22"/>
  <c r="U836" i="22"/>
  <c r="S836" i="22"/>
  <c r="U835" i="22"/>
  <c r="S835" i="22"/>
  <c r="U834" i="22"/>
  <c r="S834" i="22"/>
  <c r="U833" i="22"/>
  <c r="S833" i="22"/>
  <c r="U832" i="22"/>
  <c r="S832" i="22"/>
  <c r="U831" i="22"/>
  <c r="S831" i="22"/>
  <c r="U830" i="22"/>
  <c r="S830" i="22"/>
  <c r="U829" i="22"/>
  <c r="S829" i="22"/>
  <c r="U828" i="22"/>
  <c r="S828" i="22"/>
  <c r="U827" i="22"/>
  <c r="S827" i="22"/>
  <c r="U826" i="22"/>
  <c r="S826" i="22"/>
  <c r="U825" i="22"/>
  <c r="S825" i="22"/>
  <c r="U824" i="22"/>
  <c r="S824" i="22"/>
  <c r="U823" i="22"/>
  <c r="S823" i="22"/>
  <c r="U822" i="22"/>
  <c r="S822" i="22"/>
  <c r="U821" i="22"/>
  <c r="S821" i="22"/>
  <c r="U820" i="22"/>
  <c r="S820" i="22"/>
  <c r="U819" i="22"/>
  <c r="S819" i="22"/>
  <c r="U818" i="22"/>
  <c r="S818" i="22"/>
  <c r="U817" i="22"/>
  <c r="S817" i="22"/>
  <c r="U816" i="22"/>
  <c r="S816" i="22"/>
  <c r="U815" i="22"/>
  <c r="S815" i="22"/>
  <c r="U814" i="22"/>
  <c r="S814" i="22"/>
  <c r="U813" i="22"/>
  <c r="S813" i="22"/>
  <c r="U812" i="22"/>
  <c r="S812" i="22"/>
  <c r="U811" i="22"/>
  <c r="S811" i="22"/>
  <c r="U810" i="22"/>
  <c r="S810" i="22"/>
  <c r="U809" i="22"/>
  <c r="S809" i="22"/>
  <c r="U808" i="22"/>
  <c r="S808" i="22"/>
  <c r="U807" i="22"/>
  <c r="S807" i="22"/>
  <c r="U806" i="22"/>
  <c r="S806" i="22"/>
  <c r="U805" i="22"/>
  <c r="S805" i="22"/>
  <c r="U804" i="22"/>
  <c r="S804" i="22"/>
  <c r="U803" i="22"/>
  <c r="S803" i="22"/>
  <c r="U802" i="22"/>
  <c r="S802" i="22"/>
  <c r="U801" i="22"/>
  <c r="S801" i="22"/>
  <c r="U800" i="22"/>
  <c r="S800" i="22"/>
  <c r="U799" i="22"/>
  <c r="S799" i="22"/>
  <c r="U798" i="22"/>
  <c r="S798" i="22"/>
  <c r="U797" i="22"/>
  <c r="S797" i="22"/>
  <c r="U796" i="22"/>
  <c r="S796" i="22"/>
  <c r="U795" i="22"/>
  <c r="S795" i="22"/>
  <c r="U794" i="22"/>
  <c r="S794" i="22"/>
  <c r="U793" i="22"/>
  <c r="S793" i="22"/>
  <c r="U792" i="22"/>
  <c r="S792" i="22"/>
  <c r="U791" i="22"/>
  <c r="S791" i="22"/>
  <c r="U790" i="22"/>
  <c r="S790" i="22"/>
  <c r="U789" i="22"/>
  <c r="S789" i="22"/>
  <c r="U788" i="22"/>
  <c r="S788" i="22"/>
  <c r="U787" i="22"/>
  <c r="S787" i="22"/>
  <c r="U786" i="22"/>
  <c r="S786" i="22"/>
  <c r="U785" i="22"/>
  <c r="S785" i="22"/>
  <c r="U784" i="22"/>
  <c r="S784" i="22"/>
  <c r="U783" i="22"/>
  <c r="S783" i="22"/>
  <c r="U782" i="22"/>
  <c r="S782" i="22"/>
  <c r="U781" i="22"/>
  <c r="S781" i="22"/>
  <c r="U780" i="22"/>
  <c r="S780" i="22"/>
  <c r="U779" i="22"/>
  <c r="S779" i="22"/>
  <c r="U778" i="22"/>
  <c r="S778" i="22"/>
  <c r="U777" i="22"/>
  <c r="S777" i="22"/>
  <c r="U776" i="22"/>
  <c r="S776" i="22"/>
  <c r="U775" i="22"/>
  <c r="S775" i="22"/>
  <c r="U774" i="22"/>
  <c r="S774" i="22"/>
  <c r="U773" i="22"/>
  <c r="S773" i="22"/>
  <c r="U772" i="22"/>
  <c r="S772" i="22"/>
  <c r="U771" i="22"/>
  <c r="S771" i="22"/>
  <c r="U770" i="22"/>
  <c r="S770" i="22"/>
  <c r="U769" i="22"/>
  <c r="S769" i="22"/>
  <c r="U768" i="22"/>
  <c r="S768" i="22"/>
  <c r="U767" i="22"/>
  <c r="S767" i="22"/>
  <c r="U766" i="22"/>
  <c r="S766" i="22"/>
  <c r="U765" i="22"/>
  <c r="S765" i="22"/>
  <c r="U764" i="22"/>
  <c r="S764" i="22"/>
  <c r="U763" i="22"/>
  <c r="S763" i="22"/>
  <c r="U762" i="22"/>
  <c r="S762" i="22"/>
  <c r="U761" i="22"/>
  <c r="S761" i="22"/>
  <c r="U760" i="22"/>
  <c r="S760" i="22"/>
  <c r="U759" i="22"/>
  <c r="S759" i="22"/>
  <c r="U758" i="22"/>
  <c r="S758" i="22"/>
  <c r="U757" i="22"/>
  <c r="S757" i="22"/>
  <c r="U756" i="22"/>
  <c r="S756" i="22"/>
  <c r="U755" i="22"/>
  <c r="S755" i="22"/>
  <c r="U754" i="22"/>
  <c r="S754" i="22"/>
  <c r="U753" i="22"/>
  <c r="S753" i="22"/>
  <c r="U752" i="22"/>
  <c r="S752" i="22"/>
  <c r="U751" i="22"/>
  <c r="S751" i="22"/>
  <c r="U750" i="22"/>
  <c r="S750" i="22"/>
  <c r="U749" i="22"/>
  <c r="S749" i="22"/>
  <c r="U748" i="22"/>
  <c r="S748" i="22"/>
  <c r="U747" i="22"/>
  <c r="S747" i="22"/>
  <c r="U746" i="22"/>
  <c r="S746" i="22"/>
  <c r="U745" i="22"/>
  <c r="S745" i="22"/>
  <c r="U744" i="22"/>
  <c r="S744" i="22"/>
  <c r="U743" i="22"/>
  <c r="S743" i="22"/>
  <c r="U742" i="22"/>
  <c r="S742" i="22"/>
  <c r="U741" i="22"/>
  <c r="S741" i="22"/>
  <c r="U740" i="22"/>
  <c r="S740" i="22"/>
  <c r="U739" i="22"/>
  <c r="S739" i="22"/>
  <c r="U738" i="22"/>
  <c r="S738" i="22"/>
  <c r="U737" i="22"/>
  <c r="S737" i="22"/>
  <c r="U736" i="22"/>
  <c r="S736" i="22"/>
  <c r="U735" i="22"/>
  <c r="S735" i="22"/>
  <c r="U734" i="22"/>
  <c r="S734" i="22"/>
  <c r="U733" i="22"/>
  <c r="S733" i="22"/>
  <c r="U732" i="22"/>
  <c r="S732" i="22"/>
  <c r="U731" i="22"/>
  <c r="S731" i="22"/>
  <c r="U730" i="22"/>
  <c r="S730" i="22"/>
  <c r="U729" i="22"/>
  <c r="S729" i="22"/>
  <c r="U728" i="22"/>
  <c r="S728" i="22"/>
  <c r="U727" i="22"/>
  <c r="S727" i="22"/>
  <c r="U726" i="22"/>
  <c r="S726" i="22"/>
  <c r="U725" i="22"/>
  <c r="S725" i="22"/>
  <c r="U724" i="22"/>
  <c r="S724" i="22"/>
  <c r="U723" i="22"/>
  <c r="S723" i="22"/>
  <c r="U722" i="22"/>
  <c r="S722" i="22"/>
  <c r="U721" i="22"/>
  <c r="S721" i="22"/>
  <c r="U720" i="22"/>
  <c r="S720" i="22"/>
  <c r="U719" i="22"/>
  <c r="S719" i="22"/>
  <c r="U718" i="22"/>
  <c r="S718" i="22"/>
  <c r="U717" i="22"/>
  <c r="S717" i="22"/>
  <c r="U716" i="22"/>
  <c r="S716" i="22"/>
  <c r="U715" i="22"/>
  <c r="S715" i="22"/>
  <c r="U714" i="22"/>
  <c r="S714" i="22"/>
  <c r="U713" i="22"/>
  <c r="S713" i="22"/>
  <c r="U712" i="22"/>
  <c r="S712" i="22"/>
  <c r="U711" i="22"/>
  <c r="S711" i="22"/>
  <c r="U710" i="22"/>
  <c r="S710" i="22"/>
  <c r="U709" i="22"/>
  <c r="S709" i="22"/>
  <c r="U708" i="22"/>
  <c r="S708" i="22"/>
  <c r="U707" i="22"/>
  <c r="S707" i="22"/>
  <c r="U706" i="22"/>
  <c r="S706" i="22"/>
  <c r="U705" i="22"/>
  <c r="S705" i="22"/>
  <c r="U704" i="22"/>
  <c r="S704" i="22"/>
  <c r="U703" i="22"/>
  <c r="S703" i="22"/>
  <c r="U702" i="22"/>
  <c r="S702" i="22"/>
  <c r="U701" i="22"/>
  <c r="S701" i="22"/>
  <c r="U700" i="22"/>
  <c r="S700" i="22"/>
  <c r="U699" i="22"/>
  <c r="S699" i="22"/>
  <c r="U698" i="22"/>
  <c r="S698" i="22"/>
  <c r="U697" i="22"/>
  <c r="S697" i="22"/>
  <c r="U696" i="22"/>
  <c r="S696" i="22"/>
  <c r="U695" i="22"/>
  <c r="S695" i="22"/>
  <c r="U694" i="22"/>
  <c r="S694" i="22"/>
  <c r="U693" i="22"/>
  <c r="S693" i="22"/>
  <c r="U692" i="22"/>
  <c r="S692" i="22"/>
  <c r="U691" i="22"/>
  <c r="S691" i="22"/>
  <c r="U690" i="22"/>
  <c r="S690" i="22"/>
  <c r="U689" i="22"/>
  <c r="S689" i="22"/>
  <c r="U688" i="22"/>
  <c r="S688" i="22"/>
  <c r="U687" i="22"/>
  <c r="S687" i="22"/>
  <c r="U686" i="22"/>
  <c r="S686" i="22"/>
  <c r="U685" i="22"/>
  <c r="S685" i="22"/>
  <c r="U684" i="22"/>
  <c r="S684" i="22"/>
  <c r="U683" i="22"/>
  <c r="S683" i="22"/>
  <c r="U682" i="22"/>
  <c r="S682" i="22"/>
  <c r="U681" i="22"/>
  <c r="S681" i="22"/>
  <c r="U680" i="22"/>
  <c r="S680" i="22"/>
  <c r="U679" i="22"/>
  <c r="S679" i="22"/>
  <c r="U678" i="22"/>
  <c r="S678" i="22"/>
  <c r="U677" i="22"/>
  <c r="S677" i="22"/>
  <c r="U676" i="22"/>
  <c r="S676" i="22"/>
  <c r="U675" i="22"/>
  <c r="S675" i="22"/>
  <c r="U674" i="22"/>
  <c r="S674" i="22"/>
  <c r="U673" i="22"/>
  <c r="S673" i="22"/>
  <c r="U672" i="22"/>
  <c r="S672" i="22"/>
  <c r="U671" i="22"/>
  <c r="S671" i="22"/>
  <c r="U670" i="22"/>
  <c r="S670" i="22"/>
  <c r="U669" i="22"/>
  <c r="S669" i="22"/>
  <c r="U668" i="22"/>
  <c r="S668" i="22"/>
  <c r="U667" i="22"/>
  <c r="S667" i="22"/>
  <c r="U666" i="22"/>
  <c r="S666" i="22"/>
  <c r="U665" i="22"/>
  <c r="S665" i="22"/>
  <c r="U664" i="22"/>
  <c r="S664" i="22"/>
  <c r="U663" i="22"/>
  <c r="S663" i="22"/>
  <c r="U662" i="22"/>
  <c r="S662" i="22"/>
  <c r="U661" i="22"/>
  <c r="S661" i="22"/>
  <c r="U660" i="22"/>
  <c r="S660" i="22"/>
  <c r="U659" i="22"/>
  <c r="S659" i="22"/>
  <c r="U658" i="22"/>
  <c r="S658" i="22"/>
  <c r="U657" i="22"/>
  <c r="S657" i="22"/>
  <c r="U656" i="22"/>
  <c r="S656" i="22"/>
  <c r="U655" i="22"/>
  <c r="S655" i="22"/>
  <c r="U654" i="22"/>
  <c r="S654" i="22"/>
  <c r="U653" i="22"/>
  <c r="S653" i="22"/>
  <c r="U652" i="22"/>
  <c r="S652" i="22"/>
  <c r="U651" i="22"/>
  <c r="S651" i="22"/>
  <c r="U650" i="22"/>
  <c r="S650" i="22"/>
  <c r="U649" i="22"/>
  <c r="S649" i="22"/>
  <c r="U648" i="22"/>
  <c r="S648" i="22"/>
  <c r="U647" i="22"/>
  <c r="S647" i="22"/>
  <c r="U646" i="22"/>
  <c r="S646" i="22"/>
  <c r="U645" i="22"/>
  <c r="S645" i="22"/>
  <c r="U644" i="22"/>
  <c r="S644" i="22"/>
  <c r="U643" i="22"/>
  <c r="S643" i="22"/>
  <c r="U642" i="22"/>
  <c r="S642" i="22"/>
  <c r="U641" i="22"/>
  <c r="S641" i="22"/>
  <c r="U640" i="22"/>
  <c r="S640" i="22"/>
  <c r="U639" i="22"/>
  <c r="S639" i="22"/>
  <c r="U638" i="22"/>
  <c r="S638" i="22"/>
  <c r="U637" i="22"/>
  <c r="S637" i="22"/>
  <c r="U636" i="22"/>
  <c r="S636" i="22"/>
  <c r="U635" i="22"/>
  <c r="S635" i="22"/>
  <c r="U634" i="22"/>
  <c r="S634" i="22"/>
  <c r="U633" i="22"/>
  <c r="S633" i="22"/>
  <c r="U632" i="22"/>
  <c r="S632" i="22"/>
  <c r="U631" i="22"/>
  <c r="S631" i="22"/>
  <c r="U630" i="22"/>
  <c r="S630" i="22"/>
  <c r="U629" i="22"/>
  <c r="S629" i="22"/>
  <c r="U628" i="22"/>
  <c r="S628" i="22"/>
  <c r="U627" i="22"/>
  <c r="S627" i="22"/>
  <c r="U626" i="22"/>
  <c r="S626" i="22"/>
  <c r="U625" i="22"/>
  <c r="S625" i="22"/>
  <c r="U624" i="22"/>
  <c r="S624" i="22"/>
  <c r="U623" i="22"/>
  <c r="S623" i="22"/>
  <c r="U622" i="22"/>
  <c r="S622" i="22"/>
  <c r="U621" i="22"/>
  <c r="S621" i="22"/>
  <c r="U620" i="22"/>
  <c r="S620" i="22"/>
  <c r="U619" i="22"/>
  <c r="S619" i="22"/>
  <c r="U618" i="22"/>
  <c r="S618" i="22"/>
  <c r="U617" i="22"/>
  <c r="S617" i="22"/>
  <c r="U616" i="22"/>
  <c r="S616" i="22"/>
  <c r="U615" i="22"/>
  <c r="S615" i="22"/>
  <c r="U614" i="22"/>
  <c r="S614" i="22"/>
  <c r="U613" i="22"/>
  <c r="S613" i="22"/>
  <c r="U612" i="22"/>
  <c r="S612" i="22"/>
  <c r="U611" i="22"/>
  <c r="S611" i="22"/>
  <c r="U610" i="22"/>
  <c r="S610" i="22"/>
  <c r="U609" i="22"/>
  <c r="S609" i="22"/>
  <c r="U608" i="22"/>
  <c r="S608" i="22"/>
  <c r="U607" i="22"/>
  <c r="S607" i="22"/>
  <c r="U606" i="22"/>
  <c r="S606" i="22"/>
  <c r="U605" i="22"/>
  <c r="S605" i="22"/>
  <c r="U604" i="22"/>
  <c r="S604" i="22"/>
  <c r="U603" i="22"/>
  <c r="S603" i="22"/>
  <c r="U602" i="22"/>
  <c r="S602" i="22"/>
  <c r="U601" i="22"/>
  <c r="S601" i="22"/>
  <c r="U600" i="22"/>
  <c r="S600" i="22"/>
  <c r="U599" i="22"/>
  <c r="S599" i="22"/>
  <c r="U598" i="22"/>
  <c r="S598" i="22"/>
  <c r="U597" i="22"/>
  <c r="S597" i="22"/>
  <c r="U596" i="22"/>
  <c r="S596" i="22"/>
  <c r="U595" i="22"/>
  <c r="S595" i="22"/>
  <c r="U594" i="22"/>
  <c r="S594" i="22"/>
  <c r="U593" i="22"/>
  <c r="S593" i="22"/>
  <c r="U592" i="22"/>
  <c r="S592" i="22"/>
  <c r="U591" i="22"/>
  <c r="S591" i="22"/>
  <c r="U590" i="22"/>
  <c r="S590" i="22"/>
  <c r="U589" i="22"/>
  <c r="S589" i="22"/>
  <c r="U588" i="22"/>
  <c r="S588" i="22"/>
  <c r="U587" i="22"/>
  <c r="S587" i="22"/>
  <c r="U586" i="22"/>
  <c r="S586" i="22"/>
  <c r="U585" i="22"/>
  <c r="S585" i="22"/>
  <c r="U584" i="22"/>
  <c r="S584" i="22"/>
  <c r="U583" i="22"/>
  <c r="S583" i="22"/>
  <c r="U582" i="22"/>
  <c r="S582" i="22"/>
  <c r="U581" i="22"/>
  <c r="S581" i="22"/>
  <c r="U580" i="22"/>
  <c r="S580" i="22"/>
  <c r="U579" i="22"/>
  <c r="S579" i="22"/>
  <c r="U578" i="22"/>
  <c r="S578" i="22"/>
  <c r="U577" i="22"/>
  <c r="S577" i="22"/>
  <c r="U576" i="22"/>
  <c r="S576" i="22"/>
  <c r="U575" i="22"/>
  <c r="S575" i="22"/>
  <c r="U574" i="22"/>
  <c r="S574" i="22"/>
  <c r="U573" i="22"/>
  <c r="S573" i="22"/>
  <c r="U572" i="22"/>
  <c r="S572" i="22"/>
  <c r="U571" i="22"/>
  <c r="S571" i="22"/>
  <c r="U570" i="22"/>
  <c r="S570" i="22"/>
  <c r="U569" i="22"/>
  <c r="S569" i="22"/>
  <c r="U568" i="22"/>
  <c r="S568" i="22"/>
  <c r="U567" i="22"/>
  <c r="S567" i="22"/>
  <c r="U566" i="22"/>
  <c r="S566" i="22"/>
  <c r="U565" i="22"/>
  <c r="S565" i="22"/>
  <c r="U564" i="22"/>
  <c r="S564" i="22"/>
  <c r="U563" i="22"/>
  <c r="S563" i="22"/>
  <c r="U562" i="22"/>
  <c r="S562" i="22"/>
  <c r="U561" i="22"/>
  <c r="S561" i="22"/>
  <c r="U560" i="22"/>
  <c r="S560" i="22"/>
  <c r="U559" i="22"/>
  <c r="S559" i="22"/>
  <c r="U558" i="22"/>
  <c r="S558" i="22"/>
  <c r="U557" i="22"/>
  <c r="S557" i="22"/>
  <c r="U556" i="22"/>
  <c r="S556" i="22"/>
  <c r="U555" i="22"/>
  <c r="S555" i="22"/>
  <c r="U554" i="22"/>
  <c r="S554" i="22"/>
  <c r="U553" i="22"/>
  <c r="S553" i="22"/>
  <c r="U552" i="22"/>
  <c r="S552" i="22"/>
  <c r="U551" i="22"/>
  <c r="S551" i="22"/>
  <c r="U550" i="22"/>
  <c r="S550" i="22"/>
  <c r="U549" i="22"/>
  <c r="S549" i="22"/>
  <c r="U548" i="22"/>
  <c r="S548" i="22"/>
  <c r="U547" i="22"/>
  <c r="S547" i="22"/>
  <c r="U546" i="22"/>
  <c r="S546" i="22"/>
  <c r="U545" i="22"/>
  <c r="S545" i="22"/>
  <c r="U544" i="22"/>
  <c r="S544" i="22"/>
  <c r="U543" i="22"/>
  <c r="S543" i="22"/>
  <c r="U542" i="22"/>
  <c r="S542" i="22"/>
  <c r="U541" i="22"/>
  <c r="S541" i="22"/>
  <c r="U540" i="22"/>
  <c r="S540" i="22"/>
  <c r="U539" i="22"/>
  <c r="S539" i="22"/>
  <c r="U538" i="22"/>
  <c r="S538" i="22"/>
  <c r="U537" i="22"/>
  <c r="S537" i="22"/>
  <c r="U536" i="22"/>
  <c r="S536" i="22"/>
  <c r="U535" i="22"/>
  <c r="S535" i="22"/>
  <c r="U534" i="22"/>
  <c r="S534" i="22"/>
  <c r="U533" i="22"/>
  <c r="S533" i="22"/>
  <c r="U532" i="22"/>
  <c r="S532" i="22"/>
  <c r="U531" i="22"/>
  <c r="S531" i="22"/>
  <c r="U530" i="22"/>
  <c r="S530" i="22"/>
  <c r="U529" i="22"/>
  <c r="S529" i="22"/>
  <c r="U528" i="22"/>
  <c r="S528" i="22"/>
  <c r="U527" i="22"/>
  <c r="S527" i="22"/>
  <c r="U526" i="22"/>
  <c r="S526" i="22"/>
  <c r="U525" i="22"/>
  <c r="S525" i="22"/>
  <c r="U524" i="22"/>
  <c r="S524" i="22"/>
  <c r="U523" i="22"/>
  <c r="S523" i="22"/>
  <c r="U522" i="22"/>
  <c r="S522" i="22"/>
  <c r="U521" i="22"/>
  <c r="S521" i="22"/>
  <c r="U520" i="22"/>
  <c r="S520" i="22"/>
  <c r="U519" i="22"/>
  <c r="S519" i="22"/>
  <c r="U518" i="22"/>
  <c r="S518" i="22"/>
  <c r="U517" i="22"/>
  <c r="S517" i="22"/>
  <c r="U516" i="22"/>
  <c r="S516" i="22"/>
  <c r="U515" i="22"/>
  <c r="S515" i="22"/>
  <c r="U514" i="22"/>
  <c r="S514" i="22"/>
  <c r="U513" i="22"/>
  <c r="S513" i="22"/>
  <c r="U512" i="22"/>
  <c r="S512" i="22"/>
  <c r="U511" i="22"/>
  <c r="S511" i="22"/>
  <c r="U510" i="22"/>
  <c r="S510" i="22"/>
  <c r="U509" i="22"/>
  <c r="S509" i="22"/>
  <c r="U508" i="22"/>
  <c r="S508" i="22"/>
  <c r="U507" i="22"/>
  <c r="S507" i="22"/>
  <c r="U506" i="22"/>
  <c r="S506" i="22"/>
  <c r="U505" i="22"/>
  <c r="S505" i="22"/>
  <c r="U504" i="22"/>
  <c r="S504" i="22"/>
  <c r="U503" i="22"/>
  <c r="S503" i="22"/>
  <c r="U502" i="22"/>
  <c r="S502" i="22"/>
  <c r="U501" i="22"/>
  <c r="S501" i="22"/>
  <c r="U500" i="22"/>
  <c r="S500" i="22"/>
  <c r="U499" i="22"/>
  <c r="S499" i="22"/>
  <c r="U498" i="22"/>
  <c r="S498" i="22"/>
  <c r="U497" i="22"/>
  <c r="S497" i="22"/>
  <c r="U496" i="22"/>
  <c r="S496" i="22"/>
  <c r="U495" i="22"/>
  <c r="S495" i="22"/>
  <c r="U494" i="22"/>
  <c r="S494" i="22"/>
  <c r="U493" i="22"/>
  <c r="S493" i="22"/>
  <c r="U492" i="22"/>
  <c r="S492" i="22"/>
  <c r="U491" i="22"/>
  <c r="S491" i="22"/>
  <c r="U490" i="22"/>
  <c r="S490" i="22"/>
  <c r="U489" i="22"/>
  <c r="S489" i="22"/>
  <c r="U488" i="22"/>
  <c r="S488" i="22"/>
  <c r="U487" i="22"/>
  <c r="S487" i="22"/>
  <c r="U486" i="22"/>
  <c r="S486" i="22"/>
  <c r="U485" i="22"/>
  <c r="S485" i="22"/>
  <c r="U484" i="22"/>
  <c r="S484" i="22"/>
  <c r="U483" i="22"/>
  <c r="S483" i="22"/>
  <c r="U482" i="22"/>
  <c r="S482" i="22"/>
  <c r="U481" i="22"/>
  <c r="S481" i="22"/>
  <c r="U480" i="22"/>
  <c r="S480" i="22"/>
  <c r="U479" i="22"/>
  <c r="S479" i="22"/>
  <c r="U478" i="22"/>
  <c r="S478" i="22"/>
  <c r="U477" i="22"/>
  <c r="S477" i="22"/>
  <c r="U476" i="22"/>
  <c r="S476" i="22"/>
  <c r="U475" i="22"/>
  <c r="S475" i="22"/>
  <c r="U474" i="22"/>
  <c r="S474" i="22"/>
  <c r="U473" i="22"/>
  <c r="S473" i="22"/>
  <c r="U472" i="22"/>
  <c r="S472" i="22"/>
  <c r="U471" i="22"/>
  <c r="S471" i="22"/>
  <c r="U470" i="22"/>
  <c r="S470" i="22"/>
  <c r="U469" i="22"/>
  <c r="S469" i="22"/>
  <c r="U468" i="22"/>
  <c r="S468" i="22"/>
  <c r="U467" i="22"/>
  <c r="S467" i="22"/>
  <c r="U466" i="22"/>
  <c r="S466" i="22"/>
  <c r="U465" i="22"/>
  <c r="S465" i="22"/>
  <c r="U464" i="22"/>
  <c r="S464" i="22"/>
  <c r="U463" i="22"/>
  <c r="S463" i="22"/>
  <c r="U462" i="22"/>
  <c r="S462" i="22"/>
  <c r="U461" i="22"/>
  <c r="S461" i="22"/>
  <c r="U460" i="22"/>
  <c r="S460" i="22"/>
  <c r="U459" i="22"/>
  <c r="S459" i="22"/>
  <c r="U458" i="22"/>
  <c r="S458" i="22"/>
  <c r="U457" i="22"/>
  <c r="S457" i="22"/>
  <c r="U456" i="22"/>
  <c r="S456" i="22"/>
  <c r="U455" i="22"/>
  <c r="S455" i="22"/>
  <c r="U454" i="22"/>
  <c r="S454" i="22"/>
  <c r="U453" i="22"/>
  <c r="S453" i="22"/>
  <c r="U452" i="22"/>
  <c r="S452" i="22"/>
  <c r="U451" i="22"/>
  <c r="S451" i="22"/>
  <c r="U450" i="22"/>
  <c r="S450" i="22"/>
  <c r="U449" i="22"/>
  <c r="S449" i="22"/>
  <c r="U448" i="22"/>
  <c r="S448" i="22"/>
  <c r="U447" i="22"/>
  <c r="S447" i="22"/>
  <c r="U446" i="22"/>
  <c r="S446" i="22"/>
  <c r="U445" i="22"/>
  <c r="S445" i="22"/>
  <c r="U444" i="22"/>
  <c r="S444" i="22"/>
  <c r="U443" i="22"/>
  <c r="S443" i="22"/>
  <c r="U442" i="22"/>
  <c r="S442" i="22"/>
  <c r="U441" i="22"/>
  <c r="S441" i="22"/>
  <c r="U440" i="22"/>
  <c r="S440" i="22"/>
  <c r="U439" i="22"/>
  <c r="S439" i="22"/>
  <c r="U438" i="22"/>
  <c r="S438" i="22"/>
  <c r="U437" i="22"/>
  <c r="S437" i="22"/>
  <c r="U436" i="22"/>
  <c r="S436" i="22"/>
  <c r="U435" i="22"/>
  <c r="S435" i="22"/>
  <c r="U434" i="22"/>
  <c r="S434" i="22"/>
  <c r="U433" i="22"/>
  <c r="S433" i="22"/>
  <c r="U432" i="22"/>
  <c r="S432" i="22"/>
  <c r="U431" i="22"/>
  <c r="S431" i="22"/>
  <c r="U430" i="22"/>
  <c r="S430" i="22"/>
  <c r="U429" i="22"/>
  <c r="S429" i="22"/>
  <c r="U428" i="22"/>
  <c r="S428" i="22"/>
  <c r="U427" i="22"/>
  <c r="S427" i="22"/>
  <c r="U426" i="22"/>
  <c r="S426" i="22"/>
  <c r="U425" i="22"/>
  <c r="S425" i="22"/>
  <c r="U424" i="22"/>
  <c r="S424" i="22"/>
  <c r="U423" i="22"/>
  <c r="S423" i="22"/>
  <c r="U422" i="22"/>
  <c r="S422" i="22"/>
  <c r="U421" i="22"/>
  <c r="S421" i="22"/>
  <c r="U420" i="22"/>
  <c r="S420" i="22"/>
  <c r="U419" i="22"/>
  <c r="S419" i="22"/>
  <c r="U418" i="22"/>
  <c r="S418" i="22"/>
  <c r="U417" i="22"/>
  <c r="S417" i="22"/>
  <c r="U416" i="22"/>
  <c r="S416" i="22"/>
  <c r="U415" i="22"/>
  <c r="S415" i="22"/>
  <c r="U414" i="22"/>
  <c r="S414" i="22"/>
  <c r="U413" i="22"/>
  <c r="S413" i="22"/>
  <c r="U412" i="22"/>
  <c r="S412" i="22"/>
  <c r="U411" i="22"/>
  <c r="S411" i="22"/>
  <c r="U410" i="22"/>
  <c r="S410" i="22"/>
  <c r="U409" i="22"/>
  <c r="S409" i="22"/>
  <c r="U408" i="22"/>
  <c r="S408" i="22"/>
  <c r="U407" i="22"/>
  <c r="S407" i="22"/>
  <c r="U406" i="22"/>
  <c r="S406" i="22"/>
  <c r="U405" i="22"/>
  <c r="S405" i="22"/>
  <c r="U404" i="22"/>
  <c r="S404" i="22"/>
  <c r="U403" i="22"/>
  <c r="S403" i="22"/>
  <c r="U402" i="22"/>
  <c r="S402" i="22"/>
  <c r="U401" i="22"/>
  <c r="S401" i="22"/>
  <c r="U400" i="22"/>
  <c r="S400" i="22"/>
  <c r="U399" i="22"/>
  <c r="S399" i="22"/>
  <c r="U398" i="22"/>
  <c r="S398" i="22"/>
  <c r="U397" i="22"/>
  <c r="S397" i="22"/>
  <c r="U396" i="22"/>
  <c r="S396" i="22"/>
  <c r="U395" i="22"/>
  <c r="S395" i="22"/>
  <c r="U394" i="22"/>
  <c r="S394" i="22"/>
  <c r="U393" i="22"/>
  <c r="S393" i="22"/>
  <c r="U392" i="22"/>
  <c r="S392" i="22"/>
  <c r="U391" i="22"/>
  <c r="S391" i="22"/>
  <c r="U390" i="22"/>
  <c r="S390" i="22"/>
  <c r="U389" i="22"/>
  <c r="S389" i="22"/>
  <c r="U388" i="22"/>
  <c r="S388" i="22"/>
  <c r="U387" i="22"/>
  <c r="S387" i="22"/>
  <c r="U386" i="22"/>
  <c r="S386" i="22"/>
  <c r="U385" i="22"/>
  <c r="S385" i="22"/>
  <c r="U384" i="22"/>
  <c r="S384" i="22"/>
  <c r="U383" i="22"/>
  <c r="S383" i="22"/>
  <c r="U382" i="22"/>
  <c r="S382" i="22"/>
  <c r="U381" i="22"/>
  <c r="S381" i="22"/>
  <c r="U380" i="22"/>
  <c r="S380" i="22"/>
  <c r="U379" i="22"/>
  <c r="S379" i="22"/>
  <c r="U378" i="22"/>
  <c r="S378" i="22"/>
  <c r="U377" i="22"/>
  <c r="S377" i="22"/>
  <c r="U376" i="22"/>
  <c r="S376" i="22"/>
  <c r="U375" i="22"/>
  <c r="S375" i="22"/>
  <c r="U374" i="22"/>
  <c r="S374" i="22"/>
  <c r="U373" i="22"/>
  <c r="S373" i="22"/>
  <c r="U372" i="22"/>
  <c r="S372" i="22"/>
  <c r="U371" i="22"/>
  <c r="S371" i="22"/>
  <c r="U370" i="22"/>
  <c r="S370" i="22"/>
  <c r="U369" i="22"/>
  <c r="S369" i="22"/>
  <c r="U368" i="22"/>
  <c r="S368" i="22"/>
  <c r="U367" i="22"/>
  <c r="S367" i="22"/>
  <c r="U366" i="22"/>
  <c r="S366" i="22"/>
  <c r="U365" i="22"/>
  <c r="S365" i="22"/>
  <c r="U364" i="22"/>
  <c r="S364" i="22"/>
  <c r="U363" i="22"/>
  <c r="S363" i="22"/>
  <c r="U362" i="22"/>
  <c r="S362" i="22"/>
  <c r="U361" i="22"/>
  <c r="S361" i="22"/>
  <c r="U360" i="22"/>
  <c r="S360" i="22"/>
  <c r="U359" i="22"/>
  <c r="S359" i="22"/>
  <c r="U358" i="22"/>
  <c r="S358" i="22"/>
  <c r="U357" i="22"/>
  <c r="S357" i="22"/>
  <c r="U356" i="22"/>
  <c r="S356" i="22"/>
  <c r="U355" i="22"/>
  <c r="S355" i="22"/>
  <c r="U354" i="22"/>
  <c r="S354" i="22"/>
  <c r="U353" i="22"/>
  <c r="S353" i="22"/>
  <c r="U352" i="22"/>
  <c r="S352" i="22"/>
  <c r="U351" i="22"/>
  <c r="S351" i="22"/>
  <c r="U350" i="22"/>
  <c r="S350" i="22"/>
  <c r="U349" i="22"/>
  <c r="S349" i="22"/>
  <c r="U348" i="22"/>
  <c r="S348" i="22"/>
  <c r="U347" i="22"/>
  <c r="S347" i="22"/>
  <c r="U346" i="22"/>
  <c r="S346" i="22"/>
  <c r="U345" i="22"/>
  <c r="S345" i="22"/>
  <c r="U344" i="22"/>
  <c r="S344" i="22"/>
  <c r="U343" i="22"/>
  <c r="S343" i="22"/>
  <c r="U342" i="22"/>
  <c r="S342" i="22"/>
  <c r="U341" i="22"/>
  <c r="S341" i="22"/>
  <c r="U340" i="22"/>
  <c r="S340" i="22"/>
  <c r="U339" i="22"/>
  <c r="S339" i="22"/>
  <c r="U338" i="22"/>
  <c r="S338" i="22"/>
  <c r="U337" i="22"/>
  <c r="S337" i="22"/>
  <c r="U336" i="22"/>
  <c r="S336" i="22"/>
  <c r="U335" i="22"/>
  <c r="S335" i="22"/>
  <c r="U334" i="22"/>
  <c r="S334" i="22"/>
  <c r="U333" i="22"/>
  <c r="S333" i="22"/>
  <c r="U332" i="22"/>
  <c r="S332" i="22"/>
  <c r="U331" i="22"/>
  <c r="S331" i="22"/>
  <c r="U330" i="22"/>
  <c r="S330" i="22"/>
  <c r="U329" i="22"/>
  <c r="S329" i="22"/>
  <c r="U328" i="22"/>
  <c r="S328" i="22"/>
  <c r="U327" i="22"/>
  <c r="S327" i="22"/>
  <c r="U326" i="22"/>
  <c r="S326" i="22"/>
  <c r="U325" i="22"/>
  <c r="S325" i="22"/>
  <c r="U324" i="22"/>
  <c r="S324" i="22"/>
  <c r="U323" i="22"/>
  <c r="S323" i="22"/>
  <c r="U322" i="22"/>
  <c r="S322" i="22"/>
  <c r="U321" i="22"/>
  <c r="S321" i="22"/>
  <c r="U320" i="22"/>
  <c r="S320" i="22"/>
  <c r="U319" i="22"/>
  <c r="S319" i="22"/>
  <c r="U318" i="22"/>
  <c r="S318" i="22"/>
  <c r="U317" i="22"/>
  <c r="S317" i="22"/>
  <c r="U316" i="22"/>
  <c r="S316" i="22"/>
  <c r="U315" i="22"/>
  <c r="S315" i="22"/>
  <c r="U314" i="22"/>
  <c r="S314" i="22"/>
  <c r="U313" i="22"/>
  <c r="S313" i="22"/>
  <c r="U312" i="22"/>
  <c r="S312" i="22"/>
  <c r="U311" i="22"/>
  <c r="S311" i="22"/>
  <c r="U310" i="22"/>
  <c r="S310" i="22"/>
  <c r="U309" i="22"/>
  <c r="S309" i="22"/>
  <c r="U308" i="22"/>
  <c r="S308" i="22"/>
  <c r="U307" i="22"/>
  <c r="S307" i="22"/>
  <c r="U306" i="22"/>
  <c r="S306" i="22"/>
  <c r="U305" i="22"/>
  <c r="S305" i="22"/>
  <c r="U304" i="22"/>
  <c r="S304" i="22"/>
  <c r="U303" i="22"/>
  <c r="S303" i="22"/>
  <c r="U302" i="22"/>
  <c r="S302" i="22"/>
  <c r="U301" i="22"/>
  <c r="S301" i="22"/>
  <c r="U300" i="22"/>
  <c r="S300" i="22"/>
  <c r="U299" i="22"/>
  <c r="S299" i="22"/>
  <c r="U298" i="22"/>
  <c r="S298" i="22"/>
  <c r="U297" i="22"/>
  <c r="S297" i="22"/>
  <c r="U296" i="22"/>
  <c r="S296" i="22"/>
  <c r="U295" i="22"/>
  <c r="S295" i="22"/>
  <c r="U294" i="22"/>
  <c r="S294" i="22"/>
  <c r="U293" i="22"/>
  <c r="S293" i="22"/>
  <c r="U292" i="22"/>
  <c r="S292" i="22"/>
  <c r="U291" i="22"/>
  <c r="S291" i="22"/>
  <c r="U290" i="22"/>
  <c r="S290" i="22"/>
  <c r="U289" i="22"/>
  <c r="S289" i="22"/>
  <c r="U288" i="22"/>
  <c r="S288" i="22"/>
  <c r="U287" i="22"/>
  <c r="S287" i="22"/>
  <c r="U286" i="22"/>
  <c r="S286" i="22"/>
  <c r="U285" i="22"/>
  <c r="S285" i="22"/>
  <c r="U284" i="22"/>
  <c r="S284" i="22"/>
  <c r="U283" i="22"/>
  <c r="S283" i="22"/>
  <c r="U282" i="22"/>
  <c r="S282" i="22"/>
  <c r="U281" i="22"/>
  <c r="S281" i="22"/>
  <c r="U280" i="22"/>
  <c r="S280" i="22"/>
  <c r="U279" i="22"/>
  <c r="S279" i="22"/>
  <c r="U278" i="22"/>
  <c r="S278" i="22"/>
  <c r="U277" i="22"/>
  <c r="S277" i="22"/>
  <c r="U276" i="22"/>
  <c r="S276" i="22"/>
  <c r="U275" i="22"/>
  <c r="S275" i="22"/>
  <c r="U274" i="22"/>
  <c r="S274" i="22"/>
  <c r="U273" i="22"/>
  <c r="S273" i="22"/>
  <c r="U272" i="22"/>
  <c r="S272" i="22"/>
  <c r="U271" i="22"/>
  <c r="S271" i="22"/>
  <c r="U270" i="22"/>
  <c r="S270" i="22"/>
  <c r="U269" i="22"/>
  <c r="S269" i="22"/>
  <c r="U268" i="22"/>
  <c r="S268" i="22"/>
  <c r="U267" i="22"/>
  <c r="S267" i="22"/>
  <c r="U266" i="22"/>
  <c r="S266" i="22"/>
  <c r="U265" i="22"/>
  <c r="S265" i="22"/>
  <c r="U264" i="22"/>
  <c r="S264" i="22"/>
  <c r="U263" i="22"/>
  <c r="S263" i="22"/>
  <c r="U262" i="22"/>
  <c r="S262" i="22"/>
  <c r="U261" i="22"/>
  <c r="S261" i="22"/>
  <c r="U260" i="22"/>
  <c r="S260" i="22"/>
  <c r="U259" i="22"/>
  <c r="S259" i="22"/>
  <c r="U258" i="22"/>
  <c r="S258" i="22"/>
  <c r="U257" i="22"/>
  <c r="S257" i="22"/>
  <c r="U256" i="22"/>
  <c r="S256" i="22"/>
  <c r="U255" i="22"/>
  <c r="S255" i="22"/>
  <c r="U254" i="22"/>
  <c r="S254" i="22"/>
  <c r="U253" i="22"/>
  <c r="S253" i="22"/>
  <c r="U252" i="22"/>
  <c r="S252" i="22"/>
  <c r="U251" i="22"/>
  <c r="S251" i="22"/>
  <c r="U250" i="22"/>
  <c r="S250" i="22"/>
  <c r="U249" i="22"/>
  <c r="S249" i="22"/>
  <c r="U248" i="22"/>
  <c r="S248" i="22"/>
  <c r="U247" i="22"/>
  <c r="S247" i="22"/>
  <c r="U246" i="22"/>
  <c r="S246" i="22"/>
  <c r="U245" i="22"/>
  <c r="S245" i="22"/>
  <c r="U244" i="22"/>
  <c r="S244" i="22"/>
  <c r="U243" i="22"/>
  <c r="S243" i="22"/>
  <c r="U242" i="22"/>
  <c r="S242" i="22"/>
  <c r="U241" i="22"/>
  <c r="S241" i="22"/>
  <c r="U240" i="22"/>
  <c r="S240" i="22"/>
  <c r="U239" i="22"/>
  <c r="S239" i="22"/>
  <c r="U238" i="22"/>
  <c r="S238" i="22"/>
  <c r="U237" i="22"/>
  <c r="S237" i="22"/>
  <c r="U236" i="22"/>
  <c r="S236" i="22"/>
  <c r="U235" i="22"/>
  <c r="S235" i="22"/>
  <c r="U234" i="22"/>
  <c r="S234" i="22"/>
  <c r="U233" i="22"/>
  <c r="S233" i="22"/>
  <c r="U232" i="22"/>
  <c r="S232" i="22"/>
  <c r="U231" i="22"/>
  <c r="S231" i="22"/>
  <c r="U230" i="22"/>
  <c r="S230" i="22"/>
  <c r="U229" i="22"/>
  <c r="S229" i="22"/>
  <c r="U228" i="22"/>
  <c r="S228" i="22"/>
  <c r="U227" i="22"/>
  <c r="S227" i="22"/>
  <c r="U226" i="22"/>
  <c r="S226" i="22"/>
  <c r="U225" i="22"/>
  <c r="S225" i="22"/>
  <c r="U224" i="22"/>
  <c r="S224" i="22"/>
  <c r="U223" i="22"/>
  <c r="S223" i="22"/>
  <c r="U222" i="22"/>
  <c r="S222" i="22"/>
  <c r="U221" i="22"/>
  <c r="S221" i="22"/>
  <c r="U220" i="22"/>
  <c r="S220" i="22"/>
  <c r="U219" i="22"/>
  <c r="S219" i="22"/>
  <c r="U218" i="22"/>
  <c r="S218" i="22"/>
  <c r="U217" i="22"/>
  <c r="S217" i="22"/>
  <c r="U216" i="22"/>
  <c r="S216" i="22"/>
  <c r="U215" i="22"/>
  <c r="S215" i="22"/>
  <c r="U214" i="22"/>
  <c r="S214" i="22"/>
  <c r="U213" i="22"/>
  <c r="S213" i="22"/>
  <c r="U212" i="22"/>
  <c r="S212" i="22"/>
  <c r="U211" i="22"/>
  <c r="S211" i="22"/>
  <c r="U210" i="22"/>
  <c r="S210" i="22"/>
  <c r="U209" i="22"/>
  <c r="S209" i="22"/>
  <c r="U208" i="22"/>
  <c r="S208" i="22"/>
  <c r="U207" i="22"/>
  <c r="S207" i="22"/>
  <c r="U206" i="22"/>
  <c r="S206" i="22"/>
  <c r="U205" i="22"/>
  <c r="S205" i="22"/>
  <c r="U204" i="22"/>
  <c r="S204" i="22"/>
  <c r="U203" i="22"/>
  <c r="S203" i="22"/>
  <c r="U202" i="22"/>
  <c r="S202" i="22"/>
  <c r="U201" i="22"/>
  <c r="S201" i="22"/>
  <c r="U200" i="22"/>
  <c r="S200" i="22"/>
  <c r="U199" i="22"/>
  <c r="S199" i="22"/>
  <c r="U198" i="22"/>
  <c r="S198" i="22"/>
  <c r="U197" i="22"/>
  <c r="S197" i="22"/>
  <c r="U196" i="22"/>
  <c r="S196" i="22"/>
  <c r="U195" i="22"/>
  <c r="S195" i="22"/>
  <c r="U194" i="22"/>
  <c r="S194" i="22"/>
  <c r="U193" i="22"/>
  <c r="S193" i="22"/>
  <c r="U192" i="22"/>
  <c r="S192" i="22"/>
  <c r="U191" i="22"/>
  <c r="S191" i="22"/>
  <c r="U190" i="22"/>
  <c r="S190" i="22"/>
  <c r="U189" i="22"/>
  <c r="S189" i="22"/>
  <c r="U188" i="22"/>
  <c r="S188" i="22"/>
  <c r="U187" i="22"/>
  <c r="S187" i="22"/>
  <c r="U186" i="22"/>
  <c r="S186" i="22"/>
  <c r="U185" i="22"/>
  <c r="S185" i="22"/>
  <c r="U184" i="22"/>
  <c r="S184" i="22"/>
  <c r="U183" i="22"/>
  <c r="S183" i="22"/>
  <c r="U182" i="22"/>
  <c r="S182" i="22"/>
  <c r="U181" i="22"/>
  <c r="S181" i="22"/>
  <c r="U180" i="22"/>
  <c r="S180" i="22"/>
  <c r="U179" i="22"/>
  <c r="S179" i="22"/>
  <c r="U178" i="22"/>
  <c r="S178" i="22"/>
  <c r="U177" i="22"/>
  <c r="S177" i="22"/>
  <c r="U176" i="22"/>
  <c r="S176" i="22"/>
  <c r="U175" i="22"/>
  <c r="S175" i="22"/>
  <c r="U174" i="22"/>
  <c r="S174" i="22"/>
  <c r="U173" i="22"/>
  <c r="S173" i="22"/>
  <c r="U172" i="22"/>
  <c r="S172" i="22"/>
  <c r="U171" i="22"/>
  <c r="S171" i="22"/>
  <c r="U170" i="22"/>
  <c r="S170" i="22"/>
  <c r="U169" i="22"/>
  <c r="S169" i="22"/>
  <c r="U168" i="22"/>
  <c r="S168" i="22"/>
  <c r="U167" i="22"/>
  <c r="S167" i="22"/>
  <c r="U166" i="22"/>
  <c r="S166" i="22"/>
  <c r="U165" i="22"/>
  <c r="S165" i="22"/>
  <c r="U164" i="22"/>
  <c r="S164" i="22"/>
  <c r="U163" i="22"/>
  <c r="S163" i="22"/>
  <c r="U162" i="22"/>
  <c r="S162" i="22"/>
  <c r="U161" i="22"/>
  <c r="S161" i="22"/>
  <c r="U160" i="22"/>
  <c r="S160" i="22"/>
  <c r="U159" i="22"/>
  <c r="S159" i="22"/>
  <c r="U158" i="22"/>
  <c r="S158" i="22"/>
  <c r="U157" i="22"/>
  <c r="S157" i="22"/>
  <c r="U156" i="22"/>
  <c r="S156" i="22"/>
  <c r="U155" i="22"/>
  <c r="S155" i="22"/>
  <c r="U154" i="22"/>
  <c r="S154" i="22"/>
  <c r="U153" i="22"/>
  <c r="S153" i="22"/>
  <c r="U152" i="22"/>
  <c r="S152" i="22"/>
  <c r="U151" i="22"/>
  <c r="S151" i="22"/>
  <c r="U150" i="22"/>
  <c r="S150" i="22"/>
  <c r="U149" i="22"/>
  <c r="S149" i="22"/>
  <c r="U148" i="22"/>
  <c r="S148" i="22"/>
  <c r="U147" i="22"/>
  <c r="S147" i="22"/>
  <c r="U146" i="22"/>
  <c r="S146" i="22"/>
  <c r="U145" i="22"/>
  <c r="S145" i="22"/>
  <c r="U144" i="22"/>
  <c r="S144" i="22"/>
  <c r="U143" i="22"/>
  <c r="S143" i="22"/>
  <c r="U142" i="22"/>
  <c r="S142" i="22"/>
  <c r="U141" i="22"/>
  <c r="S141" i="22"/>
  <c r="U140" i="22"/>
  <c r="S140" i="22"/>
  <c r="U139" i="22"/>
  <c r="S139" i="22"/>
  <c r="U138" i="22"/>
  <c r="S138" i="22"/>
  <c r="U137" i="22"/>
  <c r="S137" i="22"/>
  <c r="U136" i="22"/>
  <c r="S136" i="22"/>
  <c r="U135" i="22"/>
  <c r="S135" i="22"/>
  <c r="U134" i="22"/>
  <c r="S134" i="22"/>
  <c r="U133" i="22"/>
  <c r="S133" i="22"/>
  <c r="U132" i="22"/>
  <c r="S132" i="22"/>
  <c r="U131" i="22"/>
  <c r="S131" i="22"/>
  <c r="U130" i="22"/>
  <c r="S130" i="22"/>
  <c r="U129" i="22"/>
  <c r="S129" i="22"/>
  <c r="U128" i="22"/>
  <c r="S128" i="22"/>
  <c r="U127" i="22"/>
  <c r="S127" i="22"/>
  <c r="U126" i="22"/>
  <c r="S126" i="22"/>
  <c r="U125" i="22"/>
  <c r="S125" i="22"/>
  <c r="U124" i="22"/>
  <c r="S124" i="22"/>
  <c r="U123" i="22"/>
  <c r="S123" i="22"/>
  <c r="U122" i="22"/>
  <c r="S122" i="22"/>
  <c r="U121" i="22"/>
  <c r="S121" i="22"/>
  <c r="U120" i="22"/>
  <c r="S120" i="22"/>
  <c r="U119" i="22"/>
  <c r="S119" i="22"/>
  <c r="U118" i="22"/>
  <c r="S118" i="22"/>
  <c r="U117" i="22"/>
  <c r="S117" i="22"/>
  <c r="U116" i="22"/>
  <c r="S116" i="22"/>
  <c r="U115" i="22"/>
  <c r="S115" i="22"/>
  <c r="U114" i="22"/>
  <c r="S114" i="22"/>
  <c r="U113" i="22"/>
  <c r="S113" i="22"/>
  <c r="U112" i="22"/>
  <c r="S112" i="22"/>
  <c r="U111" i="22"/>
  <c r="S111" i="22"/>
  <c r="U110" i="22"/>
  <c r="S110" i="22"/>
  <c r="U109" i="22"/>
  <c r="S109" i="22"/>
  <c r="U108" i="22"/>
  <c r="S108" i="22"/>
  <c r="U107" i="22"/>
  <c r="S107" i="22"/>
  <c r="U106" i="22"/>
  <c r="S106" i="22"/>
  <c r="U105" i="22"/>
  <c r="S105" i="22"/>
  <c r="U104" i="22"/>
  <c r="S104" i="22"/>
  <c r="U103" i="22"/>
  <c r="S103" i="22"/>
  <c r="U102" i="22"/>
  <c r="S102" i="22"/>
  <c r="U101" i="22"/>
  <c r="S101" i="22"/>
  <c r="U100" i="22"/>
  <c r="S100" i="22"/>
  <c r="U99" i="22"/>
  <c r="S99" i="22"/>
  <c r="U98" i="22"/>
  <c r="S98" i="22"/>
  <c r="U97" i="22"/>
  <c r="S97" i="22"/>
  <c r="U96" i="22"/>
  <c r="S96" i="22"/>
  <c r="U95" i="22"/>
  <c r="S95" i="22"/>
  <c r="U94" i="22"/>
  <c r="S94" i="22"/>
  <c r="U93" i="22"/>
  <c r="S93" i="22"/>
  <c r="U92" i="22"/>
  <c r="S92" i="22"/>
  <c r="U91" i="22"/>
  <c r="S91" i="22"/>
  <c r="U90" i="22"/>
  <c r="S90" i="22"/>
  <c r="U89" i="22"/>
  <c r="S89" i="22"/>
  <c r="U88" i="22"/>
  <c r="S88" i="22"/>
  <c r="U87" i="22"/>
  <c r="S87" i="22"/>
  <c r="U86" i="22"/>
  <c r="S86" i="22"/>
  <c r="U85" i="22"/>
  <c r="S85" i="22"/>
  <c r="U84" i="22"/>
  <c r="S84" i="22"/>
  <c r="U83" i="22"/>
  <c r="S83" i="22"/>
  <c r="U82" i="22"/>
  <c r="S82" i="22"/>
  <c r="U81" i="22"/>
  <c r="S81" i="22"/>
  <c r="U80" i="22"/>
  <c r="S80" i="22"/>
  <c r="U79" i="22"/>
  <c r="S79" i="22"/>
  <c r="U78" i="22"/>
  <c r="S78" i="22"/>
  <c r="U77" i="22"/>
  <c r="S77" i="22"/>
  <c r="U76" i="22"/>
  <c r="S76" i="22"/>
  <c r="U75" i="22"/>
  <c r="S75" i="22"/>
  <c r="U74" i="22"/>
  <c r="S74" i="22"/>
  <c r="U73" i="22"/>
  <c r="S73" i="22"/>
  <c r="U72" i="22"/>
  <c r="S72" i="22"/>
  <c r="U71" i="22"/>
  <c r="S71" i="22"/>
  <c r="U70" i="22"/>
  <c r="S70" i="22"/>
  <c r="U69" i="22"/>
  <c r="S69" i="22"/>
  <c r="U68" i="22"/>
  <c r="S68" i="22"/>
  <c r="U67" i="22"/>
  <c r="S67" i="22"/>
  <c r="U66" i="22"/>
  <c r="S66" i="22"/>
  <c r="U65" i="22"/>
  <c r="S65" i="22"/>
  <c r="U64" i="22"/>
  <c r="S64" i="22"/>
  <c r="U63" i="22"/>
  <c r="S63" i="22"/>
  <c r="U62" i="22"/>
  <c r="S62" i="22"/>
  <c r="U61" i="22"/>
  <c r="S61" i="22"/>
  <c r="U60" i="22"/>
  <c r="S60" i="22"/>
  <c r="U59" i="22"/>
  <c r="S59" i="22"/>
  <c r="U58" i="22"/>
  <c r="S58" i="22"/>
  <c r="U57" i="22"/>
  <c r="S57" i="22"/>
  <c r="U56" i="22"/>
  <c r="S56" i="22"/>
  <c r="U55" i="22"/>
  <c r="S55" i="22"/>
  <c r="U54" i="22"/>
  <c r="S54" i="22"/>
  <c r="U53" i="22"/>
  <c r="S53" i="22"/>
  <c r="U52" i="22"/>
  <c r="S52" i="22"/>
  <c r="U51" i="22"/>
  <c r="S51" i="22"/>
  <c r="U50" i="22"/>
  <c r="S50" i="22"/>
  <c r="U49" i="22"/>
  <c r="S49" i="22"/>
  <c r="U48" i="22"/>
  <c r="S48" i="22"/>
  <c r="U47" i="22"/>
  <c r="S47" i="22"/>
  <c r="U46" i="22"/>
  <c r="S46" i="22"/>
  <c r="U45" i="22"/>
  <c r="S45" i="22"/>
  <c r="U44" i="22"/>
  <c r="S44" i="22"/>
  <c r="U43" i="22"/>
  <c r="S43" i="22"/>
  <c r="U42" i="22"/>
  <c r="S42" i="22"/>
  <c r="U41" i="22"/>
  <c r="S41" i="22"/>
  <c r="U40" i="22"/>
  <c r="S40" i="22"/>
  <c r="U39" i="22"/>
  <c r="S39" i="22"/>
  <c r="U38" i="22"/>
  <c r="S38" i="22"/>
  <c r="U37" i="22"/>
  <c r="S37" i="22"/>
  <c r="U36" i="22"/>
  <c r="S36" i="22"/>
  <c r="U35" i="22"/>
  <c r="S35" i="22"/>
  <c r="U34" i="22"/>
  <c r="S34" i="22"/>
  <c r="U33" i="22"/>
  <c r="S33" i="22"/>
  <c r="U32" i="22"/>
  <c r="S32" i="22"/>
  <c r="U31" i="22"/>
  <c r="S31" i="22"/>
  <c r="U30" i="22"/>
  <c r="S30" i="22"/>
  <c r="U29" i="22"/>
  <c r="S29" i="22"/>
  <c r="U28" i="22"/>
  <c r="S28" i="22"/>
  <c r="U27" i="22"/>
  <c r="S27" i="22"/>
  <c r="U26" i="22"/>
  <c r="S26" i="22"/>
  <c r="U25" i="22"/>
  <c r="S25" i="22"/>
  <c r="U24" i="22"/>
  <c r="S24" i="22"/>
  <c r="U23" i="22"/>
  <c r="S23" i="22"/>
  <c r="U22" i="22"/>
  <c r="S22" i="22"/>
  <c r="U21" i="22"/>
  <c r="S21" i="22"/>
  <c r="U20" i="22"/>
  <c r="S20" i="22"/>
  <c r="U19" i="22"/>
  <c r="S19" i="22"/>
  <c r="U18" i="22"/>
  <c r="S18" i="22"/>
  <c r="U17" i="22"/>
  <c r="S17" i="22"/>
  <c r="U16" i="22"/>
  <c r="S16" i="22"/>
  <c r="U15" i="22"/>
  <c r="S15" i="22"/>
  <c r="U14" i="22"/>
  <c r="S14" i="22"/>
  <c r="U13" i="22"/>
  <c r="S13" i="22"/>
  <c r="U12" i="22"/>
  <c r="S12" i="22"/>
  <c r="U11" i="22"/>
  <c r="S11" i="22"/>
  <c r="U10" i="22"/>
  <c r="S10" i="22"/>
  <c r="U9" i="22"/>
  <c r="S9" i="22"/>
  <c r="N10" i="22"/>
  <c r="P10" i="22"/>
  <c r="N11" i="22"/>
  <c r="P11" i="22"/>
  <c r="N12" i="22"/>
  <c r="P12" i="22"/>
  <c r="N13" i="22"/>
  <c r="P13" i="22"/>
  <c r="N14" i="22"/>
  <c r="P14" i="22"/>
  <c r="N15" i="22"/>
  <c r="P15" i="22"/>
  <c r="N16" i="22"/>
  <c r="P16" i="22"/>
  <c r="N17" i="22"/>
  <c r="P17" i="22"/>
  <c r="N18" i="22"/>
  <c r="P18" i="22"/>
  <c r="N19" i="22"/>
  <c r="P19" i="22"/>
  <c r="N20" i="22"/>
  <c r="P20" i="22"/>
  <c r="N21" i="22"/>
  <c r="P21" i="22"/>
  <c r="N22" i="22"/>
  <c r="P22" i="22"/>
  <c r="N23" i="22"/>
  <c r="P23" i="22"/>
  <c r="N24" i="22"/>
  <c r="P24" i="22"/>
  <c r="N25" i="22"/>
  <c r="P25" i="22"/>
  <c r="N26" i="22"/>
  <c r="P26" i="22"/>
  <c r="N27" i="22"/>
  <c r="P27" i="22"/>
  <c r="N28" i="22"/>
  <c r="P28" i="22"/>
  <c r="N29" i="22"/>
  <c r="P29" i="22"/>
  <c r="N30" i="22"/>
  <c r="P30" i="22"/>
  <c r="N31" i="22"/>
  <c r="P31" i="22"/>
  <c r="N32" i="22"/>
  <c r="P32" i="22"/>
  <c r="N33" i="22"/>
  <c r="P33" i="22"/>
  <c r="N34" i="22"/>
  <c r="P34" i="22"/>
  <c r="N35" i="22"/>
  <c r="P35" i="22"/>
  <c r="N36" i="22"/>
  <c r="P36" i="22"/>
  <c r="N37" i="22"/>
  <c r="P37" i="22"/>
  <c r="N38" i="22"/>
  <c r="P38" i="22"/>
  <c r="N39" i="22"/>
  <c r="P39" i="22"/>
  <c r="N40" i="22"/>
  <c r="P40" i="22"/>
  <c r="N41" i="22"/>
  <c r="P41" i="22"/>
  <c r="N42" i="22"/>
  <c r="P42" i="22"/>
  <c r="N43" i="22"/>
  <c r="P43" i="22"/>
  <c r="N44" i="22"/>
  <c r="P44" i="22"/>
  <c r="N45" i="22"/>
  <c r="P45" i="22"/>
  <c r="N46" i="22"/>
  <c r="P46" i="22"/>
  <c r="N47" i="22"/>
  <c r="P47" i="22"/>
  <c r="N48" i="22"/>
  <c r="P48" i="22"/>
  <c r="N49" i="22"/>
  <c r="P49" i="22"/>
  <c r="N50" i="22"/>
  <c r="P50" i="22"/>
  <c r="N51" i="22"/>
  <c r="P51" i="22"/>
  <c r="N52" i="22"/>
  <c r="P52" i="22"/>
  <c r="N53" i="22"/>
  <c r="P53" i="22"/>
  <c r="N54" i="22"/>
  <c r="P54" i="22"/>
  <c r="N55" i="22"/>
  <c r="P55" i="22"/>
  <c r="N56" i="22"/>
  <c r="P56" i="22"/>
  <c r="N57" i="22"/>
  <c r="P57" i="22"/>
  <c r="N58" i="22"/>
  <c r="P58" i="22"/>
  <c r="N59" i="22"/>
  <c r="P59" i="22"/>
  <c r="N60" i="22"/>
  <c r="P60" i="22"/>
  <c r="N61" i="22"/>
  <c r="P61" i="22"/>
  <c r="N62" i="22"/>
  <c r="P62" i="22"/>
  <c r="N63" i="22"/>
  <c r="P63" i="22"/>
  <c r="N64" i="22"/>
  <c r="P64" i="22"/>
  <c r="N65" i="22"/>
  <c r="P65" i="22"/>
  <c r="N66" i="22"/>
  <c r="P66" i="22"/>
  <c r="N67" i="22"/>
  <c r="P67" i="22"/>
  <c r="N68" i="22"/>
  <c r="P68" i="22"/>
  <c r="N69" i="22"/>
  <c r="P69" i="22"/>
  <c r="N70" i="22"/>
  <c r="P70" i="22"/>
  <c r="N71" i="22"/>
  <c r="P71" i="22"/>
  <c r="N72" i="22"/>
  <c r="P72" i="22"/>
  <c r="N73" i="22"/>
  <c r="P73" i="22"/>
  <c r="N74" i="22"/>
  <c r="P74" i="22"/>
  <c r="N75" i="22"/>
  <c r="P75" i="22"/>
  <c r="N76" i="22"/>
  <c r="P76" i="22"/>
  <c r="N77" i="22"/>
  <c r="P77" i="22"/>
  <c r="N78" i="22"/>
  <c r="P78" i="22"/>
  <c r="N79" i="22"/>
  <c r="P79" i="22"/>
  <c r="N80" i="22"/>
  <c r="P80" i="22"/>
  <c r="N81" i="22"/>
  <c r="P81" i="22"/>
  <c r="N82" i="22"/>
  <c r="P82" i="22"/>
  <c r="N83" i="22"/>
  <c r="P83" i="22"/>
  <c r="N84" i="22"/>
  <c r="P84" i="22"/>
  <c r="N85" i="22"/>
  <c r="P85" i="22"/>
  <c r="N86" i="22"/>
  <c r="P86" i="22"/>
  <c r="N87" i="22"/>
  <c r="P87" i="22"/>
  <c r="N88" i="22"/>
  <c r="P88" i="22"/>
  <c r="N89" i="22"/>
  <c r="P89" i="22"/>
  <c r="N90" i="22"/>
  <c r="P90" i="22"/>
  <c r="N91" i="22"/>
  <c r="P91" i="22"/>
  <c r="N92" i="22"/>
  <c r="P92" i="22"/>
  <c r="N93" i="22"/>
  <c r="P93" i="22"/>
  <c r="N94" i="22"/>
  <c r="P94" i="22"/>
  <c r="N95" i="22"/>
  <c r="P95" i="22"/>
  <c r="N96" i="22"/>
  <c r="P96" i="22"/>
  <c r="N97" i="22"/>
  <c r="P97" i="22"/>
  <c r="N98" i="22"/>
  <c r="P98" i="22"/>
  <c r="N99" i="22"/>
  <c r="P99" i="22"/>
  <c r="N100" i="22"/>
  <c r="P100" i="22"/>
  <c r="N101" i="22"/>
  <c r="P101" i="22"/>
  <c r="N102" i="22"/>
  <c r="P102" i="22"/>
  <c r="N103" i="22"/>
  <c r="P103" i="22"/>
  <c r="N104" i="22"/>
  <c r="P104" i="22"/>
  <c r="N105" i="22"/>
  <c r="P105" i="22"/>
  <c r="N106" i="22"/>
  <c r="P106" i="22"/>
  <c r="N107" i="22"/>
  <c r="P107" i="22"/>
  <c r="N108" i="22"/>
  <c r="P108" i="22"/>
  <c r="N109" i="22"/>
  <c r="P109" i="22"/>
  <c r="N110" i="22"/>
  <c r="P110" i="22"/>
  <c r="N111" i="22"/>
  <c r="P111" i="22"/>
  <c r="N112" i="22"/>
  <c r="P112" i="22"/>
  <c r="N113" i="22"/>
  <c r="P113" i="22"/>
  <c r="N114" i="22"/>
  <c r="P114" i="22"/>
  <c r="N115" i="22"/>
  <c r="P115" i="22"/>
  <c r="N116" i="22"/>
  <c r="P116" i="22"/>
  <c r="N117" i="22"/>
  <c r="P117" i="22"/>
  <c r="N118" i="22"/>
  <c r="P118" i="22"/>
  <c r="N119" i="22"/>
  <c r="P119" i="22"/>
  <c r="N120" i="22"/>
  <c r="P120" i="22"/>
  <c r="N121" i="22"/>
  <c r="P121" i="22"/>
  <c r="N122" i="22"/>
  <c r="P122" i="22"/>
  <c r="N123" i="22"/>
  <c r="P123" i="22"/>
  <c r="N124" i="22"/>
  <c r="P124" i="22"/>
  <c r="N125" i="22"/>
  <c r="P125" i="22"/>
  <c r="N126" i="22"/>
  <c r="P126" i="22"/>
  <c r="N127" i="22"/>
  <c r="P127" i="22"/>
  <c r="N128" i="22"/>
  <c r="P128" i="22"/>
  <c r="N129" i="22"/>
  <c r="P129" i="22"/>
  <c r="N130" i="22"/>
  <c r="P130" i="22"/>
  <c r="N131" i="22"/>
  <c r="P131" i="22"/>
  <c r="N132" i="22"/>
  <c r="P132" i="22"/>
  <c r="N133" i="22"/>
  <c r="P133" i="22"/>
  <c r="N134" i="22"/>
  <c r="P134" i="22"/>
  <c r="N135" i="22"/>
  <c r="P135" i="22"/>
  <c r="N136" i="22"/>
  <c r="P136" i="22"/>
  <c r="N137" i="22"/>
  <c r="P137" i="22"/>
  <c r="N138" i="22"/>
  <c r="P138" i="22"/>
  <c r="N139" i="22"/>
  <c r="P139" i="22"/>
  <c r="N140" i="22"/>
  <c r="P140" i="22"/>
  <c r="N141" i="22"/>
  <c r="P141" i="22"/>
  <c r="N142" i="22"/>
  <c r="P142" i="22"/>
  <c r="N143" i="22"/>
  <c r="P143" i="22"/>
  <c r="N144" i="22"/>
  <c r="P144" i="22"/>
  <c r="N145" i="22"/>
  <c r="P145" i="22"/>
  <c r="N146" i="22"/>
  <c r="P146" i="22"/>
  <c r="N147" i="22"/>
  <c r="P147" i="22"/>
  <c r="N148" i="22"/>
  <c r="P148" i="22"/>
  <c r="N149" i="22"/>
  <c r="P149" i="22"/>
  <c r="N150" i="22"/>
  <c r="P150" i="22"/>
  <c r="N151" i="22"/>
  <c r="P151" i="22"/>
  <c r="N152" i="22"/>
  <c r="P152" i="22"/>
  <c r="N153" i="22"/>
  <c r="P153" i="22"/>
  <c r="N154" i="22"/>
  <c r="P154" i="22"/>
  <c r="N155" i="22"/>
  <c r="P155" i="22"/>
  <c r="N156" i="22"/>
  <c r="P156" i="22"/>
  <c r="N157" i="22"/>
  <c r="P157" i="22"/>
  <c r="N158" i="22"/>
  <c r="P158" i="22"/>
  <c r="N159" i="22"/>
  <c r="P159" i="22"/>
  <c r="N160" i="22"/>
  <c r="P160" i="22"/>
  <c r="N161" i="22"/>
  <c r="P161" i="22"/>
  <c r="N162" i="22"/>
  <c r="P162" i="22"/>
  <c r="N163" i="22"/>
  <c r="P163" i="22"/>
  <c r="N164" i="22"/>
  <c r="P164" i="22"/>
  <c r="N165" i="22"/>
  <c r="P165" i="22"/>
  <c r="N166" i="22"/>
  <c r="P166" i="22"/>
  <c r="N167" i="22"/>
  <c r="P167" i="22"/>
  <c r="N168" i="22"/>
  <c r="P168" i="22"/>
  <c r="N169" i="22"/>
  <c r="P169" i="22"/>
  <c r="N170" i="22"/>
  <c r="P170" i="22"/>
  <c r="N171" i="22"/>
  <c r="P171" i="22"/>
  <c r="N172" i="22"/>
  <c r="P172" i="22"/>
  <c r="N173" i="22"/>
  <c r="P173" i="22"/>
  <c r="N174" i="22"/>
  <c r="P174" i="22"/>
  <c r="N175" i="22"/>
  <c r="P175" i="22"/>
  <c r="N176" i="22"/>
  <c r="P176" i="22"/>
  <c r="N177" i="22"/>
  <c r="P177" i="22"/>
  <c r="N178" i="22"/>
  <c r="P178" i="22"/>
  <c r="N179" i="22"/>
  <c r="P179" i="22"/>
  <c r="N180" i="22"/>
  <c r="P180" i="22"/>
  <c r="N181" i="22"/>
  <c r="P181" i="22"/>
  <c r="N182" i="22"/>
  <c r="P182" i="22"/>
  <c r="N183" i="22"/>
  <c r="P183" i="22"/>
  <c r="N184" i="22"/>
  <c r="P184" i="22"/>
  <c r="N185" i="22"/>
  <c r="P185" i="22"/>
  <c r="N186" i="22"/>
  <c r="P186" i="22"/>
  <c r="N187" i="22"/>
  <c r="P187" i="22"/>
  <c r="N188" i="22"/>
  <c r="P188" i="22"/>
  <c r="N189" i="22"/>
  <c r="P189" i="22"/>
  <c r="N190" i="22"/>
  <c r="P190" i="22"/>
  <c r="N191" i="22"/>
  <c r="P191" i="22"/>
  <c r="N192" i="22"/>
  <c r="P192" i="22"/>
  <c r="N193" i="22"/>
  <c r="P193" i="22"/>
  <c r="N194" i="22"/>
  <c r="P194" i="22"/>
  <c r="N195" i="22"/>
  <c r="P195" i="22"/>
  <c r="N196" i="22"/>
  <c r="P196" i="22"/>
  <c r="N197" i="22"/>
  <c r="P197" i="22"/>
  <c r="N198" i="22"/>
  <c r="P198" i="22"/>
  <c r="N199" i="22"/>
  <c r="P199" i="22"/>
  <c r="N200" i="22"/>
  <c r="P200" i="22"/>
  <c r="N201" i="22"/>
  <c r="P201" i="22"/>
  <c r="N202" i="22"/>
  <c r="P202" i="22"/>
  <c r="N203" i="22"/>
  <c r="P203" i="22"/>
  <c r="N204" i="22"/>
  <c r="P204" i="22"/>
  <c r="N205" i="22"/>
  <c r="P205" i="22"/>
  <c r="N206" i="22"/>
  <c r="P206" i="22"/>
  <c r="N207" i="22"/>
  <c r="P207" i="22"/>
  <c r="N208" i="22"/>
  <c r="P208" i="22"/>
  <c r="N209" i="22"/>
  <c r="P209" i="22"/>
  <c r="N210" i="22"/>
  <c r="P210" i="22"/>
  <c r="N211" i="22"/>
  <c r="P211" i="22"/>
  <c r="N212" i="22"/>
  <c r="P212" i="22"/>
  <c r="N213" i="22"/>
  <c r="P213" i="22"/>
  <c r="N214" i="22"/>
  <c r="P214" i="22"/>
  <c r="N215" i="22"/>
  <c r="P215" i="22"/>
  <c r="N216" i="22"/>
  <c r="P216" i="22"/>
  <c r="N217" i="22"/>
  <c r="P217" i="22"/>
  <c r="N218" i="22"/>
  <c r="P218" i="22"/>
  <c r="N219" i="22"/>
  <c r="P219" i="22"/>
  <c r="N220" i="22"/>
  <c r="P220" i="22"/>
  <c r="N221" i="22"/>
  <c r="P221" i="22"/>
  <c r="N222" i="22"/>
  <c r="P222" i="22"/>
  <c r="N223" i="22"/>
  <c r="P223" i="22"/>
  <c r="N224" i="22"/>
  <c r="P224" i="22"/>
  <c r="N225" i="22"/>
  <c r="P225" i="22"/>
  <c r="N226" i="22"/>
  <c r="P226" i="22"/>
  <c r="N227" i="22"/>
  <c r="P227" i="22"/>
  <c r="N228" i="22"/>
  <c r="P228" i="22"/>
  <c r="N229" i="22"/>
  <c r="P229" i="22"/>
  <c r="N230" i="22"/>
  <c r="P230" i="22"/>
  <c r="N231" i="22"/>
  <c r="P231" i="22"/>
  <c r="N232" i="22"/>
  <c r="P232" i="22"/>
  <c r="N233" i="22"/>
  <c r="P233" i="22"/>
  <c r="N234" i="22"/>
  <c r="P234" i="22"/>
  <c r="N235" i="22"/>
  <c r="P235" i="22"/>
  <c r="N236" i="22"/>
  <c r="P236" i="22"/>
  <c r="N237" i="22"/>
  <c r="P237" i="22"/>
  <c r="N238" i="22"/>
  <c r="P238" i="22"/>
  <c r="N239" i="22"/>
  <c r="P239" i="22"/>
  <c r="N240" i="22"/>
  <c r="P240" i="22"/>
  <c r="N241" i="22"/>
  <c r="P241" i="22"/>
  <c r="N242" i="22"/>
  <c r="P242" i="22"/>
  <c r="N243" i="22"/>
  <c r="P243" i="22"/>
  <c r="N244" i="22"/>
  <c r="P244" i="22"/>
  <c r="N245" i="22"/>
  <c r="P245" i="22"/>
  <c r="N246" i="22"/>
  <c r="P246" i="22"/>
  <c r="N247" i="22"/>
  <c r="P247" i="22"/>
  <c r="N248" i="22"/>
  <c r="P248" i="22"/>
  <c r="N249" i="22"/>
  <c r="P249" i="22"/>
  <c r="N250" i="22"/>
  <c r="P250" i="22"/>
  <c r="N251" i="22"/>
  <c r="P251" i="22"/>
  <c r="N252" i="22"/>
  <c r="P252" i="22"/>
  <c r="N253" i="22"/>
  <c r="P253" i="22"/>
  <c r="N254" i="22"/>
  <c r="P254" i="22"/>
  <c r="N255" i="22"/>
  <c r="P255" i="22"/>
  <c r="N256" i="22"/>
  <c r="P256" i="22"/>
  <c r="N257" i="22"/>
  <c r="P257" i="22"/>
  <c r="N258" i="22"/>
  <c r="P258" i="22"/>
  <c r="N259" i="22"/>
  <c r="P259" i="22"/>
  <c r="N260" i="22"/>
  <c r="P260" i="22"/>
  <c r="N261" i="22"/>
  <c r="P261" i="22"/>
  <c r="N262" i="22"/>
  <c r="P262" i="22"/>
  <c r="N263" i="22"/>
  <c r="P263" i="22"/>
  <c r="N264" i="22"/>
  <c r="P264" i="22"/>
  <c r="N265" i="22"/>
  <c r="P265" i="22"/>
  <c r="N266" i="22"/>
  <c r="P266" i="22"/>
  <c r="N267" i="22"/>
  <c r="P267" i="22"/>
  <c r="N268" i="22"/>
  <c r="P268" i="22"/>
  <c r="N269" i="22"/>
  <c r="P269" i="22"/>
  <c r="N270" i="22"/>
  <c r="P270" i="22"/>
  <c r="N271" i="22"/>
  <c r="P271" i="22"/>
  <c r="N272" i="22"/>
  <c r="P272" i="22"/>
  <c r="N273" i="22"/>
  <c r="P273" i="22"/>
  <c r="N274" i="22"/>
  <c r="P274" i="22"/>
  <c r="N275" i="22"/>
  <c r="P275" i="22"/>
  <c r="N276" i="22"/>
  <c r="P276" i="22"/>
  <c r="N277" i="22"/>
  <c r="P277" i="22"/>
  <c r="N278" i="22"/>
  <c r="P278" i="22"/>
  <c r="N279" i="22"/>
  <c r="P279" i="22"/>
  <c r="N280" i="22"/>
  <c r="P280" i="22"/>
  <c r="N281" i="22"/>
  <c r="P281" i="22"/>
  <c r="N282" i="22"/>
  <c r="P282" i="22"/>
  <c r="N283" i="22"/>
  <c r="P283" i="22"/>
  <c r="N284" i="22"/>
  <c r="P284" i="22"/>
  <c r="N285" i="22"/>
  <c r="P285" i="22"/>
  <c r="N286" i="22"/>
  <c r="P286" i="22"/>
  <c r="N287" i="22"/>
  <c r="P287" i="22"/>
  <c r="N288" i="22"/>
  <c r="P288" i="22"/>
  <c r="N289" i="22"/>
  <c r="P289" i="22"/>
  <c r="N290" i="22"/>
  <c r="P290" i="22"/>
  <c r="N291" i="22"/>
  <c r="P291" i="22"/>
  <c r="N292" i="22"/>
  <c r="P292" i="22"/>
  <c r="N293" i="22"/>
  <c r="P293" i="22"/>
  <c r="N294" i="22"/>
  <c r="P294" i="22"/>
  <c r="N295" i="22"/>
  <c r="P295" i="22"/>
  <c r="N296" i="22"/>
  <c r="P296" i="22"/>
  <c r="N297" i="22"/>
  <c r="P297" i="22"/>
  <c r="N298" i="22"/>
  <c r="P298" i="22"/>
  <c r="N299" i="22"/>
  <c r="P299" i="22"/>
  <c r="N300" i="22"/>
  <c r="P300" i="22"/>
  <c r="N301" i="22"/>
  <c r="P301" i="22"/>
  <c r="N302" i="22"/>
  <c r="P302" i="22"/>
  <c r="N303" i="22"/>
  <c r="P303" i="22"/>
  <c r="N304" i="22"/>
  <c r="P304" i="22"/>
  <c r="N305" i="22"/>
  <c r="P305" i="22"/>
  <c r="N306" i="22"/>
  <c r="P306" i="22"/>
  <c r="N307" i="22"/>
  <c r="P307" i="22"/>
  <c r="N308" i="22"/>
  <c r="P308" i="22"/>
  <c r="N309" i="22"/>
  <c r="P309" i="22"/>
  <c r="N310" i="22"/>
  <c r="P310" i="22"/>
  <c r="N311" i="22"/>
  <c r="P311" i="22"/>
  <c r="N312" i="22"/>
  <c r="P312" i="22"/>
  <c r="N313" i="22"/>
  <c r="P313" i="22"/>
  <c r="N314" i="22"/>
  <c r="P314" i="22"/>
  <c r="N315" i="22"/>
  <c r="P315" i="22"/>
  <c r="N316" i="22"/>
  <c r="P316" i="22"/>
  <c r="N317" i="22"/>
  <c r="P317" i="22"/>
  <c r="N318" i="22"/>
  <c r="P318" i="22"/>
  <c r="N319" i="22"/>
  <c r="P319" i="22"/>
  <c r="N320" i="22"/>
  <c r="P320" i="22"/>
  <c r="N321" i="22"/>
  <c r="P321" i="22"/>
  <c r="N322" i="22"/>
  <c r="P322" i="22"/>
  <c r="N323" i="22"/>
  <c r="P323" i="22"/>
  <c r="N324" i="22"/>
  <c r="P324" i="22"/>
  <c r="N325" i="22"/>
  <c r="P325" i="22"/>
  <c r="N326" i="22"/>
  <c r="P326" i="22"/>
  <c r="N327" i="22"/>
  <c r="P327" i="22"/>
  <c r="N328" i="22"/>
  <c r="P328" i="22"/>
  <c r="N329" i="22"/>
  <c r="P329" i="22"/>
  <c r="N330" i="22"/>
  <c r="P330" i="22"/>
  <c r="N331" i="22"/>
  <c r="P331" i="22"/>
  <c r="N332" i="22"/>
  <c r="P332" i="22"/>
  <c r="N333" i="22"/>
  <c r="P333" i="22"/>
  <c r="N334" i="22"/>
  <c r="P334" i="22"/>
  <c r="N335" i="22"/>
  <c r="P335" i="22"/>
  <c r="N336" i="22"/>
  <c r="P336" i="22"/>
  <c r="N337" i="22"/>
  <c r="P337" i="22"/>
  <c r="N338" i="22"/>
  <c r="P338" i="22"/>
  <c r="N339" i="22"/>
  <c r="P339" i="22"/>
  <c r="N340" i="22"/>
  <c r="P340" i="22"/>
  <c r="N341" i="22"/>
  <c r="P341" i="22"/>
  <c r="N342" i="22"/>
  <c r="P342" i="22"/>
  <c r="N343" i="22"/>
  <c r="P343" i="22"/>
  <c r="N344" i="22"/>
  <c r="P344" i="22"/>
  <c r="N345" i="22"/>
  <c r="P345" i="22"/>
  <c r="N346" i="22"/>
  <c r="P346" i="22"/>
  <c r="N347" i="22"/>
  <c r="P347" i="22"/>
  <c r="N348" i="22"/>
  <c r="P348" i="22"/>
  <c r="N349" i="22"/>
  <c r="P349" i="22"/>
  <c r="N350" i="22"/>
  <c r="P350" i="22"/>
  <c r="N351" i="22"/>
  <c r="P351" i="22"/>
  <c r="N352" i="22"/>
  <c r="P352" i="22"/>
  <c r="N353" i="22"/>
  <c r="P353" i="22"/>
  <c r="N354" i="22"/>
  <c r="P354" i="22"/>
  <c r="N355" i="22"/>
  <c r="P355" i="22"/>
  <c r="N356" i="22"/>
  <c r="P356" i="22"/>
  <c r="N357" i="22"/>
  <c r="P357" i="22"/>
  <c r="N358" i="22"/>
  <c r="P358" i="22"/>
  <c r="N359" i="22"/>
  <c r="P359" i="22"/>
  <c r="N360" i="22"/>
  <c r="P360" i="22"/>
  <c r="N361" i="22"/>
  <c r="P361" i="22"/>
  <c r="N362" i="22"/>
  <c r="P362" i="22"/>
  <c r="N363" i="22"/>
  <c r="P363" i="22"/>
  <c r="N364" i="22"/>
  <c r="P364" i="22"/>
  <c r="N365" i="22"/>
  <c r="P365" i="22"/>
  <c r="N366" i="22"/>
  <c r="P366" i="22"/>
  <c r="N367" i="22"/>
  <c r="P367" i="22"/>
  <c r="N368" i="22"/>
  <c r="P368" i="22"/>
  <c r="N369" i="22"/>
  <c r="P369" i="22"/>
  <c r="N370" i="22"/>
  <c r="P370" i="22"/>
  <c r="N371" i="22"/>
  <c r="P371" i="22"/>
  <c r="N372" i="22"/>
  <c r="P372" i="22"/>
  <c r="N373" i="22"/>
  <c r="P373" i="22"/>
  <c r="N374" i="22"/>
  <c r="P374" i="22"/>
  <c r="N375" i="22"/>
  <c r="P375" i="22"/>
  <c r="N376" i="22"/>
  <c r="P376" i="22"/>
  <c r="N377" i="22"/>
  <c r="P377" i="22"/>
  <c r="N378" i="22"/>
  <c r="P378" i="22"/>
  <c r="N379" i="22"/>
  <c r="P379" i="22"/>
  <c r="N380" i="22"/>
  <c r="P380" i="22"/>
  <c r="N381" i="22"/>
  <c r="P381" i="22"/>
  <c r="N382" i="22"/>
  <c r="P382" i="22"/>
  <c r="N383" i="22"/>
  <c r="P383" i="22"/>
  <c r="N384" i="22"/>
  <c r="P384" i="22"/>
  <c r="N385" i="22"/>
  <c r="P385" i="22"/>
  <c r="N386" i="22"/>
  <c r="P386" i="22"/>
  <c r="N387" i="22"/>
  <c r="P387" i="22"/>
  <c r="N388" i="22"/>
  <c r="P388" i="22"/>
  <c r="N389" i="22"/>
  <c r="P389" i="22"/>
  <c r="N390" i="22"/>
  <c r="P390" i="22"/>
  <c r="N391" i="22"/>
  <c r="P391" i="22"/>
  <c r="N392" i="22"/>
  <c r="P392" i="22"/>
  <c r="N393" i="22"/>
  <c r="P393" i="22"/>
  <c r="N394" i="22"/>
  <c r="P394" i="22"/>
  <c r="N395" i="22"/>
  <c r="P395" i="22"/>
  <c r="N396" i="22"/>
  <c r="P396" i="22"/>
  <c r="N397" i="22"/>
  <c r="P397" i="22"/>
  <c r="N398" i="22"/>
  <c r="P398" i="22"/>
  <c r="N399" i="22"/>
  <c r="P399" i="22"/>
  <c r="N400" i="22"/>
  <c r="P400" i="22"/>
  <c r="N401" i="22"/>
  <c r="P401" i="22"/>
  <c r="N402" i="22"/>
  <c r="P402" i="22"/>
  <c r="N403" i="22"/>
  <c r="P403" i="22"/>
  <c r="N404" i="22"/>
  <c r="P404" i="22"/>
  <c r="N405" i="22"/>
  <c r="P405" i="22"/>
  <c r="N406" i="22"/>
  <c r="P406" i="22"/>
  <c r="N407" i="22"/>
  <c r="P407" i="22"/>
  <c r="N408" i="22"/>
  <c r="P408" i="22"/>
  <c r="N409" i="22"/>
  <c r="P409" i="22"/>
  <c r="N410" i="22"/>
  <c r="P410" i="22"/>
  <c r="N411" i="22"/>
  <c r="P411" i="22"/>
  <c r="N412" i="22"/>
  <c r="P412" i="22"/>
  <c r="N413" i="22"/>
  <c r="P413" i="22"/>
  <c r="N414" i="22"/>
  <c r="P414" i="22"/>
  <c r="N415" i="22"/>
  <c r="P415" i="22"/>
  <c r="N416" i="22"/>
  <c r="P416" i="22"/>
  <c r="N417" i="22"/>
  <c r="P417" i="22"/>
  <c r="N418" i="22"/>
  <c r="P418" i="22"/>
  <c r="N419" i="22"/>
  <c r="P419" i="22"/>
  <c r="N420" i="22"/>
  <c r="P420" i="22"/>
  <c r="N421" i="22"/>
  <c r="P421" i="22"/>
  <c r="N422" i="22"/>
  <c r="P422" i="22"/>
  <c r="N423" i="22"/>
  <c r="P423" i="22"/>
  <c r="N424" i="22"/>
  <c r="P424" i="22"/>
  <c r="N425" i="22"/>
  <c r="P425" i="22"/>
  <c r="N426" i="22"/>
  <c r="P426" i="22"/>
  <c r="N427" i="22"/>
  <c r="P427" i="22"/>
  <c r="N428" i="22"/>
  <c r="P428" i="22"/>
  <c r="N429" i="22"/>
  <c r="P429" i="22"/>
  <c r="N430" i="22"/>
  <c r="P430" i="22"/>
  <c r="N431" i="22"/>
  <c r="P431" i="22"/>
  <c r="N432" i="22"/>
  <c r="P432" i="22"/>
  <c r="N433" i="22"/>
  <c r="P433" i="22"/>
  <c r="N434" i="22"/>
  <c r="P434" i="22"/>
  <c r="N435" i="22"/>
  <c r="P435" i="22"/>
  <c r="N436" i="22"/>
  <c r="P436" i="22"/>
  <c r="N437" i="22"/>
  <c r="P437" i="22"/>
  <c r="N438" i="22"/>
  <c r="P438" i="22"/>
  <c r="N439" i="22"/>
  <c r="P439" i="22"/>
  <c r="N440" i="22"/>
  <c r="P440" i="22"/>
  <c r="N441" i="22"/>
  <c r="P441" i="22"/>
  <c r="N442" i="22"/>
  <c r="P442" i="22"/>
  <c r="N443" i="22"/>
  <c r="P443" i="22"/>
  <c r="N444" i="22"/>
  <c r="P444" i="22"/>
  <c r="N445" i="22"/>
  <c r="P445" i="22"/>
  <c r="N446" i="22"/>
  <c r="P446" i="22"/>
  <c r="N447" i="22"/>
  <c r="P447" i="22"/>
  <c r="N448" i="22"/>
  <c r="P448" i="22"/>
  <c r="N449" i="22"/>
  <c r="P449" i="22"/>
  <c r="N450" i="22"/>
  <c r="P450" i="22"/>
  <c r="N451" i="22"/>
  <c r="P451" i="22"/>
  <c r="N452" i="22"/>
  <c r="P452" i="22"/>
  <c r="N453" i="22"/>
  <c r="P453" i="22"/>
  <c r="N454" i="22"/>
  <c r="P454" i="22"/>
  <c r="N455" i="22"/>
  <c r="P455" i="22"/>
  <c r="N456" i="22"/>
  <c r="P456" i="22"/>
  <c r="N457" i="22"/>
  <c r="P457" i="22"/>
  <c r="N458" i="22"/>
  <c r="P458" i="22"/>
  <c r="N459" i="22"/>
  <c r="P459" i="22"/>
  <c r="N460" i="22"/>
  <c r="P460" i="22"/>
  <c r="N461" i="22"/>
  <c r="P461" i="22"/>
  <c r="N462" i="22"/>
  <c r="P462" i="22"/>
  <c r="N463" i="22"/>
  <c r="P463" i="22"/>
  <c r="N464" i="22"/>
  <c r="P464" i="22"/>
  <c r="N465" i="22"/>
  <c r="P465" i="22"/>
  <c r="N466" i="22"/>
  <c r="P466" i="22"/>
  <c r="N467" i="22"/>
  <c r="P467" i="22"/>
  <c r="N468" i="22"/>
  <c r="P468" i="22"/>
  <c r="N469" i="22"/>
  <c r="P469" i="22"/>
  <c r="N470" i="22"/>
  <c r="P470" i="22"/>
  <c r="N471" i="22"/>
  <c r="P471" i="22"/>
  <c r="N472" i="22"/>
  <c r="P472" i="22"/>
  <c r="N473" i="22"/>
  <c r="P473" i="22"/>
  <c r="N474" i="22"/>
  <c r="P474" i="22"/>
  <c r="N475" i="22"/>
  <c r="P475" i="22"/>
  <c r="N476" i="22"/>
  <c r="P476" i="22"/>
  <c r="N477" i="22"/>
  <c r="P477" i="22"/>
  <c r="N478" i="22"/>
  <c r="P478" i="22"/>
  <c r="N479" i="22"/>
  <c r="P479" i="22"/>
  <c r="N480" i="22"/>
  <c r="P480" i="22"/>
  <c r="N481" i="22"/>
  <c r="P481" i="22"/>
  <c r="N482" i="22"/>
  <c r="P482" i="22"/>
  <c r="N483" i="22"/>
  <c r="P483" i="22"/>
  <c r="N484" i="22"/>
  <c r="P484" i="22"/>
  <c r="N485" i="22"/>
  <c r="P485" i="22"/>
  <c r="N486" i="22"/>
  <c r="P486" i="22"/>
  <c r="N487" i="22"/>
  <c r="P487" i="22"/>
  <c r="N488" i="22"/>
  <c r="P488" i="22"/>
  <c r="N489" i="22"/>
  <c r="P489" i="22"/>
  <c r="N490" i="22"/>
  <c r="P490" i="22"/>
  <c r="N491" i="22"/>
  <c r="P491" i="22"/>
  <c r="N492" i="22"/>
  <c r="P492" i="22"/>
  <c r="N493" i="22"/>
  <c r="P493" i="22"/>
  <c r="N494" i="22"/>
  <c r="P494" i="22"/>
  <c r="N495" i="22"/>
  <c r="P495" i="22"/>
  <c r="N496" i="22"/>
  <c r="P496" i="22"/>
  <c r="N497" i="22"/>
  <c r="P497" i="22"/>
  <c r="N498" i="22"/>
  <c r="P498" i="22"/>
  <c r="N499" i="22"/>
  <c r="P499" i="22"/>
  <c r="N500" i="22"/>
  <c r="P500" i="22"/>
  <c r="N501" i="22"/>
  <c r="P501" i="22"/>
  <c r="N502" i="22"/>
  <c r="P502" i="22"/>
  <c r="N503" i="22"/>
  <c r="P503" i="22"/>
  <c r="N504" i="22"/>
  <c r="P504" i="22"/>
  <c r="N505" i="22"/>
  <c r="P505" i="22"/>
  <c r="N506" i="22"/>
  <c r="P506" i="22"/>
  <c r="N507" i="22"/>
  <c r="P507" i="22"/>
  <c r="N508" i="22"/>
  <c r="P508" i="22"/>
  <c r="N509" i="22"/>
  <c r="P509" i="22"/>
  <c r="N510" i="22"/>
  <c r="P510" i="22"/>
  <c r="N511" i="22"/>
  <c r="P511" i="22"/>
  <c r="N512" i="22"/>
  <c r="P512" i="22"/>
  <c r="N513" i="22"/>
  <c r="P513" i="22"/>
  <c r="N514" i="22"/>
  <c r="P514" i="22"/>
  <c r="N515" i="22"/>
  <c r="P515" i="22"/>
  <c r="N516" i="22"/>
  <c r="P516" i="22"/>
  <c r="N517" i="22"/>
  <c r="P517" i="22"/>
  <c r="N518" i="22"/>
  <c r="P518" i="22"/>
  <c r="N519" i="22"/>
  <c r="P519" i="22"/>
  <c r="N520" i="22"/>
  <c r="P520" i="22"/>
  <c r="N521" i="22"/>
  <c r="P521" i="22"/>
  <c r="N522" i="22"/>
  <c r="P522" i="22"/>
  <c r="N523" i="22"/>
  <c r="P523" i="22"/>
  <c r="N524" i="22"/>
  <c r="P524" i="22"/>
  <c r="N525" i="22"/>
  <c r="P525" i="22"/>
  <c r="N526" i="22"/>
  <c r="P526" i="22"/>
  <c r="N527" i="22"/>
  <c r="P527" i="22"/>
  <c r="N528" i="22"/>
  <c r="P528" i="22"/>
  <c r="N529" i="22"/>
  <c r="P529" i="22"/>
  <c r="N530" i="22"/>
  <c r="P530" i="22"/>
  <c r="N531" i="22"/>
  <c r="P531" i="22"/>
  <c r="N532" i="22"/>
  <c r="P532" i="22"/>
  <c r="N533" i="22"/>
  <c r="P533" i="22"/>
  <c r="N534" i="22"/>
  <c r="P534" i="22"/>
  <c r="N535" i="22"/>
  <c r="P535" i="22"/>
  <c r="N536" i="22"/>
  <c r="P536" i="22"/>
  <c r="N537" i="22"/>
  <c r="P537" i="22"/>
  <c r="N538" i="22"/>
  <c r="P538" i="22"/>
  <c r="N539" i="22"/>
  <c r="P539" i="22"/>
  <c r="N540" i="22"/>
  <c r="P540" i="22"/>
  <c r="N541" i="22"/>
  <c r="P541" i="22"/>
  <c r="N542" i="22"/>
  <c r="P542" i="22"/>
  <c r="N543" i="22"/>
  <c r="P543" i="22"/>
  <c r="N544" i="22"/>
  <c r="P544" i="22"/>
  <c r="N545" i="22"/>
  <c r="P545" i="22"/>
  <c r="N546" i="22"/>
  <c r="P546" i="22"/>
  <c r="N547" i="22"/>
  <c r="P547" i="22"/>
  <c r="N548" i="22"/>
  <c r="P548" i="22"/>
  <c r="N549" i="22"/>
  <c r="P549" i="22"/>
  <c r="N550" i="22"/>
  <c r="P550" i="22"/>
  <c r="N551" i="22"/>
  <c r="P551" i="22"/>
  <c r="N552" i="22"/>
  <c r="P552" i="22"/>
  <c r="N553" i="22"/>
  <c r="P553" i="22"/>
  <c r="N554" i="22"/>
  <c r="P554" i="22"/>
  <c r="N555" i="22"/>
  <c r="P555" i="22"/>
  <c r="N556" i="22"/>
  <c r="P556" i="22"/>
  <c r="N557" i="22"/>
  <c r="P557" i="22"/>
  <c r="N558" i="22"/>
  <c r="P558" i="22"/>
  <c r="N559" i="22"/>
  <c r="P559" i="22"/>
  <c r="N560" i="22"/>
  <c r="P560" i="22"/>
  <c r="N561" i="22"/>
  <c r="P561" i="22"/>
  <c r="N562" i="22"/>
  <c r="P562" i="22"/>
  <c r="N563" i="22"/>
  <c r="P563" i="22"/>
  <c r="N564" i="22"/>
  <c r="P564" i="22"/>
  <c r="N565" i="22"/>
  <c r="P565" i="22"/>
  <c r="N566" i="22"/>
  <c r="P566" i="22"/>
  <c r="N567" i="22"/>
  <c r="P567" i="22"/>
  <c r="N568" i="22"/>
  <c r="P568" i="22"/>
  <c r="N569" i="22"/>
  <c r="P569" i="22"/>
  <c r="N570" i="22"/>
  <c r="P570" i="22"/>
  <c r="N571" i="22"/>
  <c r="P571" i="22"/>
  <c r="N572" i="22"/>
  <c r="P572" i="22"/>
  <c r="N573" i="22"/>
  <c r="P573" i="22"/>
  <c r="N574" i="22"/>
  <c r="P574" i="22"/>
  <c r="N575" i="22"/>
  <c r="P575" i="22"/>
  <c r="N576" i="22"/>
  <c r="P576" i="22"/>
  <c r="N577" i="22"/>
  <c r="P577" i="22"/>
  <c r="N578" i="22"/>
  <c r="P578" i="22"/>
  <c r="N579" i="22"/>
  <c r="P579" i="22"/>
  <c r="N580" i="22"/>
  <c r="P580" i="22"/>
  <c r="N581" i="22"/>
  <c r="P581" i="22"/>
  <c r="N582" i="22"/>
  <c r="P582" i="22"/>
  <c r="N583" i="22"/>
  <c r="P583" i="22"/>
  <c r="N584" i="22"/>
  <c r="P584" i="22"/>
  <c r="N585" i="22"/>
  <c r="P585" i="22"/>
  <c r="N586" i="22"/>
  <c r="P586" i="22"/>
  <c r="N587" i="22"/>
  <c r="P587" i="22"/>
  <c r="N588" i="22"/>
  <c r="P588" i="22"/>
  <c r="N589" i="22"/>
  <c r="P589" i="22"/>
  <c r="N590" i="22"/>
  <c r="P590" i="22"/>
  <c r="N591" i="22"/>
  <c r="P591" i="22"/>
  <c r="N592" i="22"/>
  <c r="P592" i="22"/>
  <c r="N593" i="22"/>
  <c r="P593" i="22"/>
  <c r="N594" i="22"/>
  <c r="P594" i="22"/>
  <c r="N595" i="22"/>
  <c r="P595" i="22"/>
  <c r="N596" i="22"/>
  <c r="P596" i="22"/>
  <c r="N597" i="22"/>
  <c r="P597" i="22"/>
  <c r="N598" i="22"/>
  <c r="P598" i="22"/>
  <c r="N599" i="22"/>
  <c r="P599" i="22"/>
  <c r="N600" i="22"/>
  <c r="P600" i="22"/>
  <c r="N601" i="22"/>
  <c r="P601" i="22"/>
  <c r="N602" i="22"/>
  <c r="P602" i="22"/>
  <c r="N603" i="22"/>
  <c r="P603" i="22"/>
  <c r="N604" i="22"/>
  <c r="P604" i="22"/>
  <c r="N605" i="22"/>
  <c r="P605" i="22"/>
  <c r="N606" i="22"/>
  <c r="P606" i="22"/>
  <c r="N607" i="22"/>
  <c r="P607" i="22"/>
  <c r="N608" i="22"/>
  <c r="P608" i="22"/>
  <c r="N609" i="22"/>
  <c r="P609" i="22"/>
  <c r="N610" i="22"/>
  <c r="P610" i="22"/>
  <c r="N611" i="22"/>
  <c r="P611" i="22"/>
  <c r="N612" i="22"/>
  <c r="P612" i="22"/>
  <c r="N613" i="22"/>
  <c r="P613" i="22"/>
  <c r="N614" i="22"/>
  <c r="P614" i="22"/>
  <c r="N615" i="22"/>
  <c r="P615" i="22"/>
  <c r="N616" i="22"/>
  <c r="P616" i="22"/>
  <c r="N617" i="22"/>
  <c r="P617" i="22"/>
  <c r="N618" i="22"/>
  <c r="P618" i="22"/>
  <c r="N619" i="22"/>
  <c r="P619" i="22"/>
  <c r="N620" i="22"/>
  <c r="P620" i="22"/>
  <c r="N621" i="22"/>
  <c r="P621" i="22"/>
  <c r="N622" i="22"/>
  <c r="P622" i="22"/>
  <c r="N623" i="22"/>
  <c r="P623" i="22"/>
  <c r="N624" i="22"/>
  <c r="P624" i="22"/>
  <c r="N625" i="22"/>
  <c r="P625" i="22"/>
  <c r="N626" i="22"/>
  <c r="P626" i="22"/>
  <c r="N627" i="22"/>
  <c r="P627" i="22"/>
  <c r="N628" i="22"/>
  <c r="P628" i="22"/>
  <c r="N629" i="22"/>
  <c r="P629" i="22"/>
  <c r="N630" i="22"/>
  <c r="P630" i="22"/>
  <c r="N631" i="22"/>
  <c r="P631" i="22"/>
  <c r="N632" i="22"/>
  <c r="P632" i="22"/>
  <c r="N633" i="22"/>
  <c r="P633" i="22"/>
  <c r="N634" i="22"/>
  <c r="P634" i="22"/>
  <c r="N635" i="22"/>
  <c r="P635" i="22"/>
  <c r="N636" i="22"/>
  <c r="P636" i="22"/>
  <c r="N637" i="22"/>
  <c r="P637" i="22"/>
  <c r="N638" i="22"/>
  <c r="P638" i="22"/>
  <c r="N639" i="22"/>
  <c r="P639" i="22"/>
  <c r="N640" i="22"/>
  <c r="P640" i="22"/>
  <c r="N641" i="22"/>
  <c r="P641" i="22"/>
  <c r="N642" i="22"/>
  <c r="P642" i="22"/>
  <c r="N643" i="22"/>
  <c r="P643" i="22"/>
  <c r="N644" i="22"/>
  <c r="P644" i="22"/>
  <c r="N645" i="22"/>
  <c r="P645" i="22"/>
  <c r="N646" i="22"/>
  <c r="P646" i="22"/>
  <c r="N647" i="22"/>
  <c r="P647" i="22"/>
  <c r="N648" i="22"/>
  <c r="P648" i="22"/>
  <c r="N649" i="22"/>
  <c r="P649" i="22"/>
  <c r="N650" i="22"/>
  <c r="P650" i="22"/>
  <c r="N651" i="22"/>
  <c r="P651" i="22"/>
  <c r="N652" i="22"/>
  <c r="P652" i="22"/>
  <c r="N653" i="22"/>
  <c r="P653" i="22"/>
  <c r="N654" i="22"/>
  <c r="P654" i="22"/>
  <c r="N655" i="22"/>
  <c r="P655" i="22"/>
  <c r="N656" i="22"/>
  <c r="P656" i="22"/>
  <c r="N657" i="22"/>
  <c r="P657" i="22"/>
  <c r="N658" i="22"/>
  <c r="P658" i="22"/>
  <c r="N659" i="22"/>
  <c r="P659" i="22"/>
  <c r="N660" i="22"/>
  <c r="P660" i="22"/>
  <c r="N661" i="22"/>
  <c r="P661" i="22"/>
  <c r="N662" i="22"/>
  <c r="P662" i="22"/>
  <c r="N663" i="22"/>
  <c r="P663" i="22"/>
  <c r="N664" i="22"/>
  <c r="P664" i="22"/>
  <c r="N665" i="22"/>
  <c r="P665" i="22"/>
  <c r="N666" i="22"/>
  <c r="P666" i="22"/>
  <c r="N667" i="22"/>
  <c r="P667" i="22"/>
  <c r="N668" i="22"/>
  <c r="P668" i="22"/>
  <c r="N669" i="22"/>
  <c r="P669" i="22"/>
  <c r="N670" i="22"/>
  <c r="P670" i="22"/>
  <c r="N671" i="22"/>
  <c r="P671" i="22"/>
  <c r="N672" i="22"/>
  <c r="P672" i="22"/>
  <c r="N673" i="22"/>
  <c r="P673" i="22"/>
  <c r="N674" i="22"/>
  <c r="P674" i="22"/>
  <c r="N675" i="22"/>
  <c r="P675" i="22"/>
  <c r="N676" i="22"/>
  <c r="P676" i="22"/>
  <c r="N677" i="22"/>
  <c r="P677" i="22"/>
  <c r="N678" i="22"/>
  <c r="P678" i="22"/>
  <c r="N679" i="22"/>
  <c r="P679" i="22"/>
  <c r="N680" i="22"/>
  <c r="P680" i="22"/>
  <c r="N681" i="22"/>
  <c r="P681" i="22"/>
  <c r="N682" i="22"/>
  <c r="P682" i="22"/>
  <c r="N683" i="22"/>
  <c r="P683" i="22"/>
  <c r="N684" i="22"/>
  <c r="P684" i="22"/>
  <c r="N685" i="22"/>
  <c r="P685" i="22"/>
  <c r="N686" i="22"/>
  <c r="P686" i="22"/>
  <c r="N687" i="22"/>
  <c r="P687" i="22"/>
  <c r="N688" i="22"/>
  <c r="P688" i="22"/>
  <c r="N689" i="22"/>
  <c r="P689" i="22"/>
  <c r="N690" i="22"/>
  <c r="P690" i="22"/>
  <c r="N691" i="22"/>
  <c r="P691" i="22"/>
  <c r="N692" i="22"/>
  <c r="P692" i="22"/>
  <c r="N693" i="22"/>
  <c r="P693" i="22"/>
  <c r="N694" i="22"/>
  <c r="P694" i="22"/>
  <c r="N695" i="22"/>
  <c r="P695" i="22"/>
  <c r="N696" i="22"/>
  <c r="P696" i="22"/>
  <c r="N697" i="22"/>
  <c r="P697" i="22"/>
  <c r="N698" i="22"/>
  <c r="P698" i="22"/>
  <c r="N699" i="22"/>
  <c r="P699" i="22"/>
  <c r="N700" i="22"/>
  <c r="P700" i="22"/>
  <c r="N701" i="22"/>
  <c r="P701" i="22"/>
  <c r="N702" i="22"/>
  <c r="P702" i="22"/>
  <c r="N703" i="22"/>
  <c r="P703" i="22"/>
  <c r="N704" i="22"/>
  <c r="P704" i="22"/>
  <c r="N705" i="22"/>
  <c r="P705" i="22"/>
  <c r="N706" i="22"/>
  <c r="P706" i="22"/>
  <c r="N707" i="22"/>
  <c r="P707" i="22"/>
  <c r="N708" i="22"/>
  <c r="P708" i="22"/>
  <c r="N709" i="22"/>
  <c r="P709" i="22"/>
  <c r="N710" i="22"/>
  <c r="P710" i="22"/>
  <c r="N711" i="22"/>
  <c r="P711" i="22"/>
  <c r="N712" i="22"/>
  <c r="P712" i="22"/>
  <c r="N713" i="22"/>
  <c r="P713" i="22"/>
  <c r="N714" i="22"/>
  <c r="P714" i="22"/>
  <c r="N715" i="22"/>
  <c r="P715" i="22"/>
  <c r="N716" i="22"/>
  <c r="P716" i="22"/>
  <c r="N717" i="22"/>
  <c r="P717" i="22"/>
  <c r="N718" i="22"/>
  <c r="P718" i="22"/>
  <c r="N719" i="22"/>
  <c r="P719" i="22"/>
  <c r="N720" i="22"/>
  <c r="P720" i="22"/>
  <c r="N721" i="22"/>
  <c r="P721" i="22"/>
  <c r="N722" i="22"/>
  <c r="P722" i="22"/>
  <c r="N723" i="22"/>
  <c r="P723" i="22"/>
  <c r="N724" i="22"/>
  <c r="P724" i="22"/>
  <c r="N725" i="22"/>
  <c r="P725" i="22"/>
  <c r="N726" i="22"/>
  <c r="P726" i="22"/>
  <c r="N727" i="22"/>
  <c r="P727" i="22"/>
  <c r="N728" i="22"/>
  <c r="P728" i="22"/>
  <c r="N729" i="22"/>
  <c r="P729" i="22"/>
  <c r="N730" i="22"/>
  <c r="P730" i="22"/>
  <c r="N731" i="22"/>
  <c r="P731" i="22"/>
  <c r="N732" i="22"/>
  <c r="P732" i="22"/>
  <c r="N733" i="22"/>
  <c r="P733" i="22"/>
  <c r="N734" i="22"/>
  <c r="P734" i="22"/>
  <c r="N735" i="22"/>
  <c r="P735" i="22"/>
  <c r="N736" i="22"/>
  <c r="P736" i="22"/>
  <c r="N737" i="22"/>
  <c r="P737" i="22"/>
  <c r="N738" i="22"/>
  <c r="P738" i="22"/>
  <c r="N739" i="22"/>
  <c r="P739" i="22"/>
  <c r="N740" i="22"/>
  <c r="P740" i="22"/>
  <c r="N741" i="22"/>
  <c r="P741" i="22"/>
  <c r="N742" i="22"/>
  <c r="P742" i="22"/>
  <c r="N743" i="22"/>
  <c r="P743" i="22"/>
  <c r="N744" i="22"/>
  <c r="P744" i="22"/>
  <c r="N745" i="22"/>
  <c r="P745" i="22"/>
  <c r="N746" i="22"/>
  <c r="P746" i="22"/>
  <c r="N747" i="22"/>
  <c r="P747" i="22"/>
  <c r="N748" i="22"/>
  <c r="P748" i="22"/>
  <c r="N749" i="22"/>
  <c r="P749" i="22"/>
  <c r="N750" i="22"/>
  <c r="P750" i="22"/>
  <c r="N751" i="22"/>
  <c r="P751" i="22"/>
  <c r="N752" i="22"/>
  <c r="P752" i="22"/>
  <c r="N753" i="22"/>
  <c r="P753" i="22"/>
  <c r="N754" i="22"/>
  <c r="P754" i="22"/>
  <c r="N755" i="22"/>
  <c r="P755" i="22"/>
  <c r="N756" i="22"/>
  <c r="P756" i="22"/>
  <c r="N757" i="22"/>
  <c r="P757" i="22"/>
  <c r="N758" i="22"/>
  <c r="P758" i="22"/>
  <c r="N759" i="22"/>
  <c r="P759" i="22"/>
  <c r="N760" i="22"/>
  <c r="P760" i="22"/>
  <c r="N761" i="22"/>
  <c r="P761" i="22"/>
  <c r="N762" i="22"/>
  <c r="P762" i="22"/>
  <c r="N763" i="22"/>
  <c r="P763" i="22"/>
  <c r="N764" i="22"/>
  <c r="P764" i="22"/>
  <c r="N765" i="22"/>
  <c r="P765" i="22"/>
  <c r="N766" i="22"/>
  <c r="P766" i="22"/>
  <c r="N767" i="22"/>
  <c r="P767" i="22"/>
  <c r="N768" i="22"/>
  <c r="P768" i="22"/>
  <c r="N769" i="22"/>
  <c r="P769" i="22"/>
  <c r="N770" i="22"/>
  <c r="P770" i="22"/>
  <c r="N771" i="22"/>
  <c r="P771" i="22"/>
  <c r="N772" i="22"/>
  <c r="P772" i="22"/>
  <c r="N773" i="22"/>
  <c r="P773" i="22"/>
  <c r="N774" i="22"/>
  <c r="P774" i="22"/>
  <c r="N775" i="22"/>
  <c r="P775" i="22"/>
  <c r="N776" i="22"/>
  <c r="P776" i="22"/>
  <c r="N777" i="22"/>
  <c r="P777" i="22"/>
  <c r="N778" i="22"/>
  <c r="P778" i="22"/>
  <c r="N779" i="22"/>
  <c r="P779" i="22"/>
  <c r="N780" i="22"/>
  <c r="P780" i="22"/>
  <c r="N781" i="22"/>
  <c r="P781" i="22"/>
  <c r="N782" i="22"/>
  <c r="P782" i="22"/>
  <c r="N783" i="22"/>
  <c r="P783" i="22"/>
  <c r="N784" i="22"/>
  <c r="P784" i="22"/>
  <c r="N785" i="22"/>
  <c r="P785" i="22"/>
  <c r="N786" i="22"/>
  <c r="P786" i="22"/>
  <c r="N787" i="22"/>
  <c r="P787" i="22"/>
  <c r="N788" i="22"/>
  <c r="P788" i="22"/>
  <c r="N789" i="22"/>
  <c r="P789" i="22"/>
  <c r="N790" i="22"/>
  <c r="P790" i="22"/>
  <c r="N791" i="22"/>
  <c r="P791" i="22"/>
  <c r="N792" i="22"/>
  <c r="P792" i="22"/>
  <c r="N793" i="22"/>
  <c r="P793" i="22"/>
  <c r="N794" i="22"/>
  <c r="P794" i="22"/>
  <c r="N795" i="22"/>
  <c r="P795" i="22"/>
  <c r="N796" i="22"/>
  <c r="P796" i="22"/>
  <c r="N797" i="22"/>
  <c r="P797" i="22"/>
  <c r="N798" i="22"/>
  <c r="P798" i="22"/>
  <c r="N799" i="22"/>
  <c r="P799" i="22"/>
  <c r="N800" i="22"/>
  <c r="P800" i="22"/>
  <c r="N801" i="22"/>
  <c r="P801" i="22"/>
  <c r="N802" i="22"/>
  <c r="P802" i="22"/>
  <c r="N803" i="22"/>
  <c r="P803" i="22"/>
  <c r="N804" i="22"/>
  <c r="P804" i="22"/>
  <c r="N805" i="22"/>
  <c r="P805" i="22"/>
  <c r="N806" i="22"/>
  <c r="P806" i="22"/>
  <c r="N807" i="22"/>
  <c r="P807" i="22"/>
  <c r="N808" i="22"/>
  <c r="P808" i="22"/>
  <c r="N809" i="22"/>
  <c r="P809" i="22"/>
  <c r="N810" i="22"/>
  <c r="P810" i="22"/>
  <c r="N811" i="22"/>
  <c r="P811" i="22"/>
  <c r="N812" i="22"/>
  <c r="P812" i="22"/>
  <c r="N813" i="22"/>
  <c r="P813" i="22"/>
  <c r="N814" i="22"/>
  <c r="P814" i="22"/>
  <c r="N815" i="22"/>
  <c r="P815" i="22"/>
  <c r="N816" i="22"/>
  <c r="P816" i="22"/>
  <c r="N817" i="22"/>
  <c r="P817" i="22"/>
  <c r="N818" i="22"/>
  <c r="P818" i="22"/>
  <c r="N819" i="22"/>
  <c r="P819" i="22"/>
  <c r="N820" i="22"/>
  <c r="P820" i="22"/>
  <c r="N821" i="22"/>
  <c r="P821" i="22"/>
  <c r="N822" i="22"/>
  <c r="P822" i="22"/>
  <c r="N823" i="22"/>
  <c r="P823" i="22"/>
  <c r="N824" i="22"/>
  <c r="P824" i="22"/>
  <c r="N825" i="22"/>
  <c r="P825" i="22"/>
  <c r="N826" i="22"/>
  <c r="P826" i="22"/>
  <c r="N827" i="22"/>
  <c r="P827" i="22"/>
  <c r="N828" i="22"/>
  <c r="P828" i="22"/>
  <c r="N829" i="22"/>
  <c r="P829" i="22"/>
  <c r="N830" i="22"/>
  <c r="P830" i="22"/>
  <c r="N831" i="22"/>
  <c r="P831" i="22"/>
  <c r="N832" i="22"/>
  <c r="P832" i="22"/>
  <c r="N833" i="22"/>
  <c r="P833" i="22"/>
  <c r="N834" i="22"/>
  <c r="P834" i="22"/>
  <c r="N835" i="22"/>
  <c r="P835" i="22"/>
  <c r="N836" i="22"/>
  <c r="P836" i="22"/>
  <c r="N837" i="22"/>
  <c r="P837" i="22"/>
  <c r="N838" i="22"/>
  <c r="P838" i="22"/>
  <c r="N839" i="22"/>
  <c r="P839" i="22"/>
  <c r="N840" i="22"/>
  <c r="P840" i="22"/>
  <c r="N841" i="22"/>
  <c r="P841" i="22"/>
  <c r="N842" i="22"/>
  <c r="P842" i="22"/>
  <c r="N843" i="22"/>
  <c r="P843" i="22"/>
  <c r="N844" i="22"/>
  <c r="P844" i="22"/>
  <c r="N845" i="22"/>
  <c r="P845" i="22"/>
  <c r="N846" i="22"/>
  <c r="P846" i="22"/>
  <c r="N847" i="22"/>
  <c r="P847" i="22"/>
  <c r="N848" i="22"/>
  <c r="P848" i="22"/>
  <c r="N849" i="22"/>
  <c r="P849" i="22"/>
  <c r="N850" i="22"/>
  <c r="P850" i="22"/>
  <c r="N851" i="22"/>
  <c r="P851" i="22"/>
  <c r="N852" i="22"/>
  <c r="P852" i="22"/>
  <c r="N853" i="22"/>
  <c r="P853" i="22"/>
  <c r="N854" i="22"/>
  <c r="P854" i="22"/>
  <c r="N855" i="22"/>
  <c r="P855" i="22"/>
  <c r="N856" i="22"/>
  <c r="P856" i="22"/>
  <c r="N857" i="22"/>
  <c r="P857" i="22"/>
  <c r="N858" i="22"/>
  <c r="P858" i="22"/>
  <c r="N859" i="22"/>
  <c r="P859" i="22"/>
  <c r="N860" i="22"/>
  <c r="P860" i="22"/>
  <c r="N861" i="22"/>
  <c r="P861" i="22"/>
  <c r="N862" i="22"/>
  <c r="P862" i="22"/>
  <c r="N863" i="22"/>
  <c r="P863" i="22"/>
  <c r="N864" i="22"/>
  <c r="P864" i="22"/>
  <c r="N865" i="22"/>
  <c r="P865" i="22"/>
  <c r="N866" i="22"/>
  <c r="P866" i="22"/>
  <c r="N867" i="22"/>
  <c r="P867" i="22"/>
  <c r="N868" i="22"/>
  <c r="P868" i="22"/>
  <c r="N869" i="22"/>
  <c r="P869" i="22"/>
  <c r="N870" i="22"/>
  <c r="P870" i="22"/>
  <c r="N871" i="22"/>
  <c r="P871" i="22"/>
  <c r="N872" i="22"/>
  <c r="P872" i="22"/>
  <c r="N873" i="22"/>
  <c r="P873" i="22"/>
  <c r="N874" i="22"/>
  <c r="P874" i="22"/>
  <c r="N875" i="22"/>
  <c r="P875" i="22"/>
  <c r="N876" i="22"/>
  <c r="P876" i="22"/>
  <c r="N877" i="22"/>
  <c r="P877" i="22"/>
  <c r="N878" i="22"/>
  <c r="P878" i="22"/>
  <c r="N879" i="22"/>
  <c r="P879" i="22"/>
  <c r="N880" i="22"/>
  <c r="P880" i="22"/>
  <c r="N881" i="22"/>
  <c r="P881" i="22"/>
  <c r="N882" i="22"/>
  <c r="P882" i="22"/>
  <c r="N883" i="22"/>
  <c r="P883" i="22"/>
  <c r="N884" i="22"/>
  <c r="P884" i="22"/>
  <c r="N885" i="22"/>
  <c r="P885" i="22"/>
  <c r="N886" i="22"/>
  <c r="P886" i="22"/>
  <c r="N887" i="22"/>
  <c r="P887" i="22"/>
  <c r="N888" i="22"/>
  <c r="P888" i="22"/>
  <c r="N889" i="22"/>
  <c r="P889" i="22"/>
  <c r="N890" i="22"/>
  <c r="P890" i="22"/>
  <c r="N891" i="22"/>
  <c r="P891" i="22"/>
  <c r="N892" i="22"/>
  <c r="P892" i="22"/>
  <c r="N893" i="22"/>
  <c r="P893" i="22"/>
  <c r="N894" i="22"/>
  <c r="P894" i="22"/>
  <c r="N895" i="22"/>
  <c r="P895" i="22"/>
  <c r="N896" i="22"/>
  <c r="P896" i="22"/>
  <c r="N897" i="22"/>
  <c r="P897" i="22"/>
  <c r="N898" i="22"/>
  <c r="P898" i="22"/>
  <c r="N899" i="22"/>
  <c r="P899" i="22"/>
  <c r="N900" i="22"/>
  <c r="P900" i="22"/>
  <c r="N901" i="22"/>
  <c r="P901" i="22"/>
  <c r="N902" i="22"/>
  <c r="P902" i="22"/>
  <c r="N903" i="22"/>
  <c r="P903" i="22"/>
  <c r="N904" i="22"/>
  <c r="P904" i="22"/>
  <c r="N905" i="22"/>
  <c r="P905" i="22"/>
  <c r="N906" i="22"/>
  <c r="P906" i="22"/>
  <c r="N907" i="22"/>
  <c r="P907" i="22"/>
  <c r="N908" i="22"/>
  <c r="P908" i="22"/>
  <c r="N909" i="22"/>
  <c r="P909" i="22"/>
  <c r="N910" i="22"/>
  <c r="P910" i="22"/>
  <c r="N911" i="22"/>
  <c r="P911" i="22"/>
  <c r="N912" i="22"/>
  <c r="P912" i="22"/>
  <c r="N913" i="22"/>
  <c r="P913" i="22"/>
  <c r="N914" i="22"/>
  <c r="P914" i="22"/>
  <c r="N915" i="22"/>
  <c r="P915" i="22"/>
  <c r="N916" i="22"/>
  <c r="P916" i="22"/>
  <c r="N917" i="22"/>
  <c r="P917" i="22"/>
  <c r="N918" i="22"/>
  <c r="P918" i="22"/>
  <c r="N919" i="22"/>
  <c r="P919" i="22"/>
  <c r="N920" i="22"/>
  <c r="P920" i="22"/>
  <c r="N921" i="22"/>
  <c r="P921" i="22"/>
  <c r="N922" i="22"/>
  <c r="P922" i="22"/>
  <c r="N923" i="22"/>
  <c r="P923" i="22"/>
  <c r="N924" i="22"/>
  <c r="P924" i="22"/>
  <c r="N925" i="22"/>
  <c r="P925" i="22"/>
  <c r="N926" i="22"/>
  <c r="P926" i="22"/>
  <c r="N927" i="22"/>
  <c r="P927" i="22"/>
  <c r="N928" i="22"/>
  <c r="P928" i="22"/>
  <c r="N929" i="22"/>
  <c r="P929" i="22"/>
  <c r="N930" i="22"/>
  <c r="P930" i="22"/>
  <c r="N931" i="22"/>
  <c r="P931" i="22"/>
  <c r="N932" i="22"/>
  <c r="P932" i="22"/>
  <c r="N933" i="22"/>
  <c r="P933" i="22"/>
  <c r="N934" i="22"/>
  <c r="P934" i="22"/>
  <c r="N935" i="22"/>
  <c r="P935" i="22"/>
  <c r="N936" i="22"/>
  <c r="P936" i="22"/>
  <c r="N937" i="22"/>
  <c r="P937" i="22"/>
  <c r="N938" i="22"/>
  <c r="P938" i="22"/>
  <c r="N939" i="22"/>
  <c r="P939" i="22"/>
  <c r="N940" i="22"/>
  <c r="P940" i="22"/>
  <c r="N941" i="22"/>
  <c r="P941" i="22"/>
  <c r="N942" i="22"/>
  <c r="P942" i="22"/>
  <c r="N943" i="22"/>
  <c r="P943" i="22"/>
  <c r="N944" i="22"/>
  <c r="P944" i="22"/>
  <c r="N945" i="22"/>
  <c r="P945" i="22"/>
  <c r="N946" i="22"/>
  <c r="P946" i="22"/>
  <c r="N947" i="22"/>
  <c r="P947" i="22"/>
  <c r="N948" i="22"/>
  <c r="P948" i="22"/>
  <c r="N949" i="22"/>
  <c r="P949" i="22"/>
  <c r="N950" i="22"/>
  <c r="P950" i="22"/>
  <c r="N951" i="22"/>
  <c r="P951" i="22"/>
  <c r="N952" i="22"/>
  <c r="P952" i="22"/>
  <c r="N953" i="22"/>
  <c r="P953" i="22"/>
  <c r="N954" i="22"/>
  <c r="P954" i="22"/>
  <c r="N955" i="22"/>
  <c r="P955" i="22"/>
  <c r="N956" i="22"/>
  <c r="P956" i="22"/>
  <c r="N957" i="22"/>
  <c r="P957" i="22"/>
  <c r="N958" i="22"/>
  <c r="P958" i="22"/>
  <c r="N959" i="22"/>
  <c r="P959" i="22"/>
  <c r="N960" i="22"/>
  <c r="P960" i="22"/>
  <c r="N961" i="22"/>
  <c r="P961" i="22"/>
  <c r="N962" i="22"/>
  <c r="P962" i="22"/>
  <c r="N963" i="22"/>
  <c r="P963" i="22"/>
  <c r="N964" i="22"/>
  <c r="P964" i="22"/>
  <c r="N965" i="22"/>
  <c r="P965" i="22"/>
  <c r="N966" i="22"/>
  <c r="P966" i="22"/>
  <c r="N967" i="22"/>
  <c r="P967" i="22"/>
  <c r="N968" i="22"/>
  <c r="P968" i="22"/>
  <c r="N969" i="22"/>
  <c r="P969" i="22"/>
  <c r="N970" i="22"/>
  <c r="P970" i="22"/>
  <c r="N971" i="22"/>
  <c r="P971" i="22"/>
  <c r="N972" i="22"/>
  <c r="P972" i="22"/>
  <c r="N973" i="22"/>
  <c r="P973" i="22"/>
  <c r="N974" i="22"/>
  <c r="P974" i="22"/>
  <c r="N975" i="22"/>
  <c r="P975" i="22"/>
  <c r="N976" i="22"/>
  <c r="P976" i="22"/>
  <c r="N977" i="22"/>
  <c r="P977" i="22"/>
  <c r="N978" i="22"/>
  <c r="P978" i="22"/>
  <c r="N979" i="22"/>
  <c r="P979" i="22"/>
  <c r="N980" i="22"/>
  <c r="P980" i="22"/>
  <c r="N981" i="22"/>
  <c r="P981" i="22"/>
  <c r="N982" i="22"/>
  <c r="P982" i="22"/>
  <c r="N983" i="22"/>
  <c r="P983" i="22"/>
  <c r="N984" i="22"/>
  <c r="P984" i="22"/>
  <c r="N985" i="22"/>
  <c r="P985" i="22"/>
  <c r="N986" i="22"/>
  <c r="P986" i="22"/>
  <c r="N987" i="22"/>
  <c r="P987" i="22"/>
  <c r="N988" i="22"/>
  <c r="P988" i="22"/>
  <c r="N989" i="22"/>
  <c r="P989" i="22"/>
  <c r="N990" i="22"/>
  <c r="P990" i="22"/>
  <c r="N991" i="22"/>
  <c r="P991" i="22"/>
  <c r="N992" i="22"/>
  <c r="P992" i="22"/>
  <c r="N993" i="22"/>
  <c r="P993" i="22"/>
  <c r="N994" i="22"/>
  <c r="P994" i="22"/>
  <c r="N995" i="22"/>
  <c r="P995" i="22"/>
  <c r="N996" i="22"/>
  <c r="P996" i="22"/>
  <c r="N997" i="22"/>
  <c r="P997" i="22"/>
  <c r="N998" i="22"/>
  <c r="P998" i="22"/>
  <c r="N999" i="22"/>
  <c r="P999" i="22"/>
  <c r="N1000" i="22"/>
  <c r="P1000" i="22"/>
  <c r="N1001" i="22"/>
  <c r="P1001" i="22"/>
  <c r="N1002" i="22"/>
  <c r="P1002" i="22"/>
  <c r="N1003" i="22"/>
  <c r="P1003" i="22"/>
  <c r="N1004" i="22"/>
  <c r="P1004" i="22"/>
  <c r="N1005" i="22"/>
  <c r="P1005" i="22"/>
  <c r="N1006" i="22"/>
  <c r="P1006" i="22"/>
  <c r="N1007" i="22"/>
  <c r="P1007" i="22"/>
  <c r="N1008" i="22"/>
  <c r="P1008" i="22"/>
  <c r="N1009" i="22"/>
  <c r="P1009" i="22"/>
  <c r="N1010" i="22"/>
  <c r="P1010" i="22"/>
  <c r="N1011" i="22"/>
  <c r="P1011" i="22"/>
  <c r="N1012" i="22"/>
  <c r="P1012" i="22"/>
  <c r="N1013" i="22"/>
  <c r="P1013" i="22"/>
  <c r="N1014" i="22"/>
  <c r="P1014" i="22"/>
  <c r="N1015" i="22"/>
  <c r="P1015" i="22"/>
  <c r="N1016" i="22"/>
  <c r="P1016" i="22"/>
  <c r="N1017" i="22"/>
  <c r="P1017" i="22"/>
  <c r="N1018" i="22"/>
  <c r="P1018" i="22"/>
  <c r="N1019" i="22"/>
  <c r="P1019" i="22"/>
  <c r="N1020" i="22"/>
  <c r="P1020" i="22"/>
  <c r="N1021" i="22"/>
  <c r="P1021" i="22"/>
  <c r="N1022" i="22"/>
  <c r="P1022" i="22"/>
  <c r="N1023" i="22"/>
  <c r="P1023" i="22"/>
  <c r="N1024" i="22"/>
  <c r="P1024" i="22"/>
  <c r="N1025" i="22"/>
  <c r="P1025" i="22"/>
  <c r="N1026" i="22"/>
  <c r="P1026" i="22"/>
  <c r="N1027" i="22"/>
  <c r="P1027" i="22"/>
  <c r="N1028" i="22"/>
  <c r="P1028" i="22"/>
  <c r="N1029" i="22"/>
  <c r="P1029" i="22"/>
  <c r="N1030" i="22"/>
  <c r="P1030" i="22"/>
  <c r="N1031" i="22"/>
  <c r="P1031" i="22"/>
  <c r="N1032" i="22"/>
  <c r="P1032" i="22"/>
  <c r="N1033" i="22"/>
  <c r="P1033" i="22"/>
  <c r="N1034" i="22"/>
  <c r="P1034" i="22"/>
  <c r="N1035" i="22"/>
  <c r="P1035" i="22"/>
  <c r="N1036" i="22"/>
  <c r="P1036" i="22"/>
  <c r="N1037" i="22"/>
  <c r="P1037" i="22"/>
  <c r="N1038" i="22"/>
  <c r="P1038" i="22"/>
  <c r="N1039" i="22"/>
  <c r="P1039" i="22"/>
  <c r="N1040" i="22"/>
  <c r="P1040" i="22"/>
  <c r="N1041" i="22"/>
  <c r="P1041" i="22"/>
  <c r="N1042" i="22"/>
  <c r="P1042" i="22"/>
  <c r="N1043" i="22"/>
  <c r="P1043" i="22"/>
  <c r="N1044" i="22"/>
  <c r="P1044" i="22"/>
  <c r="N1045" i="22"/>
  <c r="P1045" i="22"/>
  <c r="N1046" i="22"/>
  <c r="P1046" i="22"/>
  <c r="N1047" i="22"/>
  <c r="P1047" i="22"/>
  <c r="N1048" i="22"/>
  <c r="P1048" i="22"/>
  <c r="N1049" i="22"/>
  <c r="P1049" i="22"/>
  <c r="N1050" i="22"/>
  <c r="P1050" i="22"/>
  <c r="N1051" i="22"/>
  <c r="P1051" i="22"/>
  <c r="N1052" i="22"/>
  <c r="P1052" i="22"/>
  <c r="N1053" i="22"/>
  <c r="P1053" i="22"/>
  <c r="N1054" i="22"/>
  <c r="P1054" i="22"/>
  <c r="N1055" i="22"/>
  <c r="P1055" i="22"/>
  <c r="N1056" i="22"/>
  <c r="P1056" i="22"/>
  <c r="N1057" i="22"/>
  <c r="P1057" i="22"/>
  <c r="N1058" i="22"/>
  <c r="P1058" i="22"/>
  <c r="N1059" i="22"/>
  <c r="P1059" i="22"/>
  <c r="N1060" i="22"/>
  <c r="P1060" i="22"/>
  <c r="N1061" i="22"/>
  <c r="P1061" i="22"/>
  <c r="N1062" i="22"/>
  <c r="P1062" i="22"/>
  <c r="N1063" i="22"/>
  <c r="P1063" i="22"/>
  <c r="N1064" i="22"/>
  <c r="P1064" i="22"/>
  <c r="N1065" i="22"/>
  <c r="P1065" i="22"/>
  <c r="N1066" i="22"/>
  <c r="P1066" i="22"/>
  <c r="N1067" i="22"/>
  <c r="P1067" i="22"/>
  <c r="N1068" i="22"/>
  <c r="P1068" i="22"/>
  <c r="N1069" i="22"/>
  <c r="P1069" i="22"/>
  <c r="N1070" i="22"/>
  <c r="P1070" i="22"/>
  <c r="N1071" i="22"/>
  <c r="P1071" i="22"/>
  <c r="N1072" i="22"/>
  <c r="P1072" i="22"/>
  <c r="N1073" i="22"/>
  <c r="P1073" i="22"/>
  <c r="N1074" i="22"/>
  <c r="P1074" i="22"/>
  <c r="N1075" i="22"/>
  <c r="P1075" i="22"/>
  <c r="N1076" i="22"/>
  <c r="P1076" i="22"/>
  <c r="N1077" i="22"/>
  <c r="P1077" i="22"/>
  <c r="N1078" i="22"/>
  <c r="P1078" i="22"/>
  <c r="N1079" i="22"/>
  <c r="P1079" i="22"/>
  <c r="N1080" i="22"/>
  <c r="P1080" i="22"/>
  <c r="N1081" i="22"/>
  <c r="P1081" i="22"/>
  <c r="N1082" i="22"/>
  <c r="P1082" i="22"/>
  <c r="N1083" i="22"/>
  <c r="P1083" i="22"/>
  <c r="N1084" i="22"/>
  <c r="P1084" i="22"/>
  <c r="N1085" i="22"/>
  <c r="P1085" i="22"/>
  <c r="N1086" i="22"/>
  <c r="P1086" i="22"/>
  <c r="N1087" i="22"/>
  <c r="P1087" i="22"/>
  <c r="N1088" i="22"/>
  <c r="P1088" i="22"/>
  <c r="N1089" i="22"/>
  <c r="P1089" i="22"/>
  <c r="N1090" i="22"/>
  <c r="P1090" i="22"/>
  <c r="N1091" i="22"/>
  <c r="P1091" i="22"/>
  <c r="N1092" i="22"/>
  <c r="P1092" i="22"/>
  <c r="N1093" i="22"/>
  <c r="P1093" i="22"/>
  <c r="N1094" i="22"/>
  <c r="P1094" i="22"/>
  <c r="N1095" i="22"/>
  <c r="P1095" i="22"/>
  <c r="N1096" i="22"/>
  <c r="P1096" i="22"/>
  <c r="N1097" i="22"/>
  <c r="P1097" i="22"/>
  <c r="N1098" i="22"/>
  <c r="P1098" i="22"/>
  <c r="N1099" i="22"/>
  <c r="P1099" i="22"/>
  <c r="N1100" i="22"/>
  <c r="P1100" i="22"/>
  <c r="N1101" i="22"/>
  <c r="P1101" i="22"/>
  <c r="N1102" i="22"/>
  <c r="P1102" i="22"/>
  <c r="N1103" i="22"/>
  <c r="P1103" i="22"/>
  <c r="N1104" i="22"/>
  <c r="P1104" i="22"/>
  <c r="N1105" i="22"/>
  <c r="P1105" i="22"/>
  <c r="N1106" i="22"/>
  <c r="P1106" i="22"/>
  <c r="N1107" i="22"/>
  <c r="P1107" i="22"/>
  <c r="N1108" i="22"/>
  <c r="P1108" i="22"/>
  <c r="N1109" i="22"/>
  <c r="P1109" i="22"/>
  <c r="N1110" i="22"/>
  <c r="P1110" i="22"/>
  <c r="N1111" i="22"/>
  <c r="P1111" i="22"/>
  <c r="N1112" i="22"/>
  <c r="P1112" i="22"/>
  <c r="N1113" i="22"/>
  <c r="P1113" i="22"/>
  <c r="N1114" i="22"/>
  <c r="P1114" i="22"/>
  <c r="N1115" i="22"/>
  <c r="P1115" i="22"/>
  <c r="N1116" i="22"/>
  <c r="P1116" i="22"/>
  <c r="N1117" i="22"/>
  <c r="P1117" i="22"/>
  <c r="N1118" i="22"/>
  <c r="P1118" i="22"/>
  <c r="N1119" i="22"/>
  <c r="P1119" i="22"/>
  <c r="N1120" i="22"/>
  <c r="P1120" i="22"/>
  <c r="N1121" i="22"/>
  <c r="P1121" i="22"/>
  <c r="N1122" i="22"/>
  <c r="P1122" i="22"/>
  <c r="N1123" i="22"/>
  <c r="P1123" i="22"/>
  <c r="N1124" i="22"/>
  <c r="P1124" i="22"/>
  <c r="N1125" i="22"/>
  <c r="P1125" i="22"/>
  <c r="N1126" i="22"/>
  <c r="P1126" i="22"/>
  <c r="N1127" i="22"/>
  <c r="P1127" i="22"/>
  <c r="N1128" i="22"/>
  <c r="P1128" i="22"/>
  <c r="N1129" i="22"/>
  <c r="P1129" i="22"/>
  <c r="N1130" i="22"/>
  <c r="P1130" i="22"/>
  <c r="N1131" i="22"/>
  <c r="P1131" i="22"/>
  <c r="N1132" i="22"/>
  <c r="P1132" i="22"/>
  <c r="N1133" i="22"/>
  <c r="P1133" i="22"/>
  <c r="N1134" i="22"/>
  <c r="P1134" i="22"/>
  <c r="N1135" i="22"/>
  <c r="P1135" i="22"/>
  <c r="N1136" i="22"/>
  <c r="P1136" i="22"/>
  <c r="N1137" i="22"/>
  <c r="P1137" i="22"/>
  <c r="N1138" i="22"/>
  <c r="P1138" i="22"/>
  <c r="N1139" i="22"/>
  <c r="P1139" i="22"/>
  <c r="N1140" i="22"/>
  <c r="P1140" i="22"/>
  <c r="N1141" i="22"/>
  <c r="P1141" i="22"/>
  <c r="N1142" i="22"/>
  <c r="P1142" i="22"/>
  <c r="N1143" i="22"/>
  <c r="P1143" i="22"/>
  <c r="N1144" i="22"/>
  <c r="P1144" i="22"/>
  <c r="N1145" i="22"/>
  <c r="P1145" i="22"/>
  <c r="N1146" i="22"/>
  <c r="P1146" i="22"/>
  <c r="N1147" i="22"/>
  <c r="P1147" i="22"/>
  <c r="N1148" i="22"/>
  <c r="P1148" i="22"/>
  <c r="N1149" i="22"/>
  <c r="P1149" i="22"/>
  <c r="N1150" i="22"/>
  <c r="P1150" i="22"/>
  <c r="N1151" i="22"/>
  <c r="P1151" i="22"/>
  <c r="N1152" i="22"/>
  <c r="P1152" i="22"/>
  <c r="N1153" i="22"/>
  <c r="P1153" i="22"/>
  <c r="N1154" i="22"/>
  <c r="P1154" i="22"/>
  <c r="N1155" i="22"/>
  <c r="P1155" i="22"/>
  <c r="N1156" i="22"/>
  <c r="P1156" i="22"/>
  <c r="N1157" i="22"/>
  <c r="P1157" i="22"/>
  <c r="N1158" i="22"/>
  <c r="P1158" i="22"/>
  <c r="N1159" i="22"/>
  <c r="P1159" i="22"/>
  <c r="N1160" i="22"/>
  <c r="P1160" i="22"/>
  <c r="N1161" i="22"/>
  <c r="P1161" i="22"/>
  <c r="N1162" i="22"/>
  <c r="P1162" i="22"/>
  <c r="N1163" i="22"/>
  <c r="P1163" i="22"/>
  <c r="N1164" i="22"/>
  <c r="P1164" i="22"/>
  <c r="N1165" i="22"/>
  <c r="P1165" i="22"/>
  <c r="N1166" i="22"/>
  <c r="P1166" i="22"/>
  <c r="N1167" i="22"/>
  <c r="P1167" i="22"/>
  <c r="N1168" i="22"/>
  <c r="P1168" i="22"/>
  <c r="N1169" i="22"/>
  <c r="P1169" i="22"/>
  <c r="N1170" i="22"/>
  <c r="P1170" i="22"/>
  <c r="N1171" i="22"/>
  <c r="P1171" i="22"/>
  <c r="N1172" i="22"/>
  <c r="P1172" i="22"/>
  <c r="N1173" i="22"/>
  <c r="P1173" i="22"/>
  <c r="N1174" i="22"/>
  <c r="P1174" i="22"/>
  <c r="N1175" i="22"/>
  <c r="P1175" i="22"/>
  <c r="N1176" i="22"/>
  <c r="P1176" i="22"/>
  <c r="N1177" i="22"/>
  <c r="P1177" i="22"/>
  <c r="N1178" i="22"/>
  <c r="P1178" i="22"/>
  <c r="N1179" i="22"/>
  <c r="P1179" i="22"/>
  <c r="N1180" i="22"/>
  <c r="P1180" i="22"/>
  <c r="N1181" i="22"/>
  <c r="P1181" i="22"/>
  <c r="N1182" i="22"/>
  <c r="P1182" i="22"/>
  <c r="N1183" i="22"/>
  <c r="P1183" i="22"/>
  <c r="N1184" i="22"/>
  <c r="P1184" i="22"/>
  <c r="N1185" i="22"/>
  <c r="P1185" i="22"/>
  <c r="N1186" i="22"/>
  <c r="P1186" i="22"/>
  <c r="N1187" i="22"/>
  <c r="P1187" i="22"/>
  <c r="N1188" i="22"/>
  <c r="P1188" i="22"/>
  <c r="N1189" i="22"/>
  <c r="P1189" i="22"/>
  <c r="N1190" i="22"/>
  <c r="P1190" i="22"/>
  <c r="N1191" i="22"/>
  <c r="P1191" i="22"/>
  <c r="N1192" i="22"/>
  <c r="P1192" i="22"/>
  <c r="N1193" i="22"/>
  <c r="P1193" i="22"/>
  <c r="N1194" i="22"/>
  <c r="P1194" i="22"/>
  <c r="N1195" i="22"/>
  <c r="P1195" i="22"/>
  <c r="N1196" i="22"/>
  <c r="P1196" i="22"/>
  <c r="N1197" i="22"/>
  <c r="P1197" i="22"/>
  <c r="N1198" i="22"/>
  <c r="P1198" i="22"/>
  <c r="N1199" i="22"/>
  <c r="P1199" i="22"/>
  <c r="N1200" i="22"/>
  <c r="P1200" i="22"/>
  <c r="N1201" i="22"/>
  <c r="P1201" i="22"/>
  <c r="N1202" i="22"/>
  <c r="P1202" i="22"/>
  <c r="N1203" i="22"/>
  <c r="P1203" i="22"/>
  <c r="N1204" i="22"/>
  <c r="P1204" i="22"/>
  <c r="N1205" i="22"/>
  <c r="P1205" i="22"/>
  <c r="N1206" i="22"/>
  <c r="P1206" i="22"/>
  <c r="N1207" i="22"/>
  <c r="P1207" i="22"/>
  <c r="N1208" i="22"/>
  <c r="P1208" i="22"/>
  <c r="N1209" i="22"/>
  <c r="P1209" i="22"/>
  <c r="N1210" i="22"/>
  <c r="P1210" i="22"/>
  <c r="N1211" i="22"/>
  <c r="P1211" i="22"/>
  <c r="N1212" i="22"/>
  <c r="P1212" i="22"/>
  <c r="N1213" i="22"/>
  <c r="P1213" i="22"/>
  <c r="N1214" i="22"/>
  <c r="P1214" i="22"/>
  <c r="N1215" i="22"/>
  <c r="P1215" i="22"/>
  <c r="N1216" i="22"/>
  <c r="P1216" i="22"/>
  <c r="N1217" i="22"/>
  <c r="P1217" i="22"/>
  <c r="N1218" i="22"/>
  <c r="P1218" i="22"/>
  <c r="N1219" i="22"/>
  <c r="P1219" i="22"/>
  <c r="N1220" i="22"/>
  <c r="P1220" i="22"/>
  <c r="N1221" i="22"/>
  <c r="P1221" i="22"/>
  <c r="N1222" i="22"/>
  <c r="P1222" i="22"/>
  <c r="N1223" i="22"/>
  <c r="P1223" i="22"/>
  <c r="N1224" i="22"/>
  <c r="P1224" i="22"/>
  <c r="N1225" i="22"/>
  <c r="P1225" i="22"/>
  <c r="N1226" i="22"/>
  <c r="P1226" i="22"/>
  <c r="N1227" i="22"/>
  <c r="P1227" i="22"/>
  <c r="N1228" i="22"/>
  <c r="P1228" i="22"/>
  <c r="N1229" i="22"/>
  <c r="P1229" i="22"/>
  <c r="N1230" i="22"/>
  <c r="P1230" i="22"/>
  <c r="N1231" i="22"/>
  <c r="P1231" i="22"/>
  <c r="N1232" i="22"/>
  <c r="P1232" i="22"/>
  <c r="N1233" i="22"/>
  <c r="P1233" i="22"/>
  <c r="N1234" i="22"/>
  <c r="P1234" i="22"/>
  <c r="N1235" i="22"/>
  <c r="P1235" i="22"/>
  <c r="N1236" i="22"/>
  <c r="P1236" i="22"/>
  <c r="N1237" i="22"/>
  <c r="P1237" i="22"/>
  <c r="N1238" i="22"/>
  <c r="P1238" i="22"/>
  <c r="N1239" i="22"/>
  <c r="P1239" i="22"/>
  <c r="N1240" i="22"/>
  <c r="P1240" i="22"/>
  <c r="N1241" i="22"/>
  <c r="P1241" i="22"/>
  <c r="N1242" i="22"/>
  <c r="P1242" i="22"/>
  <c r="N1243" i="22"/>
  <c r="P1243" i="22"/>
  <c r="N1244" i="22"/>
  <c r="P1244" i="22"/>
  <c r="N1245" i="22"/>
  <c r="P1245" i="22"/>
  <c r="N1246" i="22"/>
  <c r="P1246" i="22"/>
  <c r="N1247" i="22"/>
  <c r="P1247" i="22"/>
  <c r="N1248" i="22"/>
  <c r="P1248" i="22"/>
  <c r="N1249" i="22"/>
  <c r="P1249" i="22"/>
  <c r="N1250" i="22"/>
  <c r="P1250" i="22"/>
  <c r="N1251" i="22"/>
  <c r="P1251" i="22"/>
  <c r="N1252" i="22"/>
  <c r="P1252" i="22"/>
  <c r="N1253" i="22"/>
  <c r="P1253" i="22"/>
  <c r="N1254" i="22"/>
  <c r="P1254" i="22"/>
  <c r="N1255" i="22"/>
  <c r="P1255" i="22"/>
  <c r="N1256" i="22"/>
  <c r="P1256" i="22"/>
  <c r="N1257" i="22"/>
  <c r="P1257" i="22"/>
  <c r="N1258" i="22"/>
  <c r="P1258" i="22"/>
  <c r="N1259" i="22"/>
  <c r="P1259" i="22"/>
  <c r="N1260" i="22"/>
  <c r="P1260" i="22"/>
  <c r="N1261" i="22"/>
  <c r="P1261" i="22"/>
  <c r="N1262" i="22"/>
  <c r="P1262" i="22"/>
  <c r="N1263" i="22"/>
  <c r="P1263" i="22"/>
  <c r="N1264" i="22"/>
  <c r="P1264" i="22"/>
  <c r="N1265" i="22"/>
  <c r="P1265" i="22"/>
  <c r="N1266" i="22"/>
  <c r="P1266" i="22"/>
  <c r="N1267" i="22"/>
  <c r="P1267" i="22"/>
  <c r="N1268" i="22"/>
  <c r="P1268" i="22"/>
  <c r="N1269" i="22"/>
  <c r="P1269" i="22"/>
  <c r="N1270" i="22"/>
  <c r="P1270" i="22"/>
  <c r="N1271" i="22"/>
  <c r="P1271" i="22"/>
  <c r="N1272" i="22"/>
  <c r="P1272" i="22"/>
  <c r="N1273" i="22"/>
  <c r="P1273" i="22"/>
  <c r="N1274" i="22"/>
  <c r="P1274" i="22"/>
  <c r="N1275" i="22"/>
  <c r="P1275" i="22"/>
  <c r="N1276" i="22"/>
  <c r="P1276" i="22"/>
  <c r="N1277" i="22"/>
  <c r="P1277" i="22"/>
  <c r="N1278" i="22"/>
  <c r="P1278" i="22"/>
  <c r="N1279" i="22"/>
  <c r="P1279" i="22"/>
  <c r="N1280" i="22"/>
  <c r="P1280" i="22"/>
  <c r="N1281" i="22"/>
  <c r="P1281" i="22"/>
  <c r="N1282" i="22"/>
  <c r="P1282" i="22"/>
  <c r="N1283" i="22"/>
  <c r="P1283" i="22"/>
  <c r="N1284" i="22"/>
  <c r="P1284" i="22"/>
  <c r="N1285" i="22"/>
  <c r="P1285" i="22"/>
  <c r="N1286" i="22"/>
  <c r="P1286" i="22"/>
  <c r="N1287" i="22"/>
  <c r="P1287" i="22"/>
  <c r="N1288" i="22"/>
  <c r="P1288" i="22"/>
  <c r="N1289" i="22"/>
  <c r="P1289" i="22"/>
  <c r="N1290" i="22"/>
  <c r="P1290" i="22"/>
  <c r="N1291" i="22"/>
  <c r="P1291" i="22"/>
  <c r="N1292" i="22"/>
  <c r="P1292" i="22"/>
  <c r="N1293" i="22"/>
  <c r="P1293" i="22"/>
  <c r="N1294" i="22"/>
  <c r="P1294" i="22"/>
  <c r="N1295" i="22"/>
  <c r="P1295" i="22"/>
  <c r="N1296" i="22"/>
  <c r="P1296" i="22"/>
  <c r="N1297" i="22"/>
  <c r="P1297" i="22"/>
  <c r="N1298" i="22"/>
  <c r="P1298" i="22"/>
  <c r="N1299" i="22"/>
  <c r="P1299" i="22"/>
  <c r="N1300" i="22"/>
  <c r="P1300" i="22"/>
  <c r="N1301" i="22"/>
  <c r="P1301" i="22"/>
  <c r="N1302" i="22"/>
  <c r="P1302" i="22"/>
  <c r="N1303" i="22"/>
  <c r="P1303" i="22"/>
  <c r="N1304" i="22"/>
  <c r="P1304" i="22"/>
  <c r="N1305" i="22"/>
  <c r="P1305" i="22"/>
  <c r="N1306" i="22"/>
  <c r="P1306" i="22"/>
  <c r="N1307" i="22"/>
  <c r="P1307" i="22"/>
  <c r="N1308" i="22"/>
  <c r="P1308" i="22"/>
  <c r="N1309" i="22"/>
  <c r="P1309" i="22"/>
  <c r="N1310" i="22"/>
  <c r="P1310" i="22"/>
  <c r="N1311" i="22"/>
  <c r="P1311" i="22"/>
  <c r="N1312" i="22"/>
  <c r="P1312" i="22"/>
  <c r="N1313" i="22"/>
  <c r="P1313" i="22"/>
  <c r="N1314" i="22"/>
  <c r="P1314" i="22"/>
  <c r="N1315" i="22"/>
  <c r="P1315" i="22"/>
  <c r="N1316" i="22"/>
  <c r="P1316" i="22"/>
  <c r="N1317" i="22"/>
  <c r="P1317" i="22"/>
  <c r="N1318" i="22"/>
  <c r="P1318" i="22"/>
  <c r="N1319" i="22"/>
  <c r="P1319" i="22"/>
  <c r="N1320" i="22"/>
  <c r="P1320" i="22"/>
  <c r="N1321" i="22"/>
  <c r="P1321" i="22"/>
  <c r="N1322" i="22"/>
  <c r="P1322" i="22"/>
  <c r="N1323" i="22"/>
  <c r="P1323" i="22"/>
  <c r="N1324" i="22"/>
  <c r="P1324" i="22"/>
  <c r="N1325" i="22"/>
  <c r="P1325" i="22"/>
  <c r="N1326" i="22"/>
  <c r="P1326" i="22"/>
  <c r="N1327" i="22"/>
  <c r="P1327" i="22"/>
  <c r="N1328" i="22"/>
  <c r="P1328" i="22"/>
  <c r="N1329" i="22"/>
  <c r="P1329" i="22"/>
  <c r="N1330" i="22"/>
  <c r="P1330" i="22"/>
  <c r="N1331" i="22"/>
  <c r="P1331" i="22"/>
  <c r="N1332" i="22"/>
  <c r="P1332" i="22"/>
  <c r="N1333" i="22"/>
  <c r="P1333" i="22"/>
  <c r="N1334" i="22"/>
  <c r="P1334" i="22"/>
  <c r="N1335" i="22"/>
  <c r="P1335" i="22"/>
  <c r="N1336" i="22"/>
  <c r="P1336" i="22"/>
  <c r="N1337" i="22"/>
  <c r="P1337" i="22"/>
  <c r="N1338" i="22"/>
  <c r="P1338" i="22"/>
  <c r="N1339" i="22"/>
  <c r="P1339" i="22"/>
  <c r="N1340" i="22"/>
  <c r="P1340" i="22"/>
  <c r="N1341" i="22"/>
  <c r="P1341" i="22"/>
  <c r="N1342" i="22"/>
  <c r="P1342" i="22"/>
  <c r="N1343" i="22"/>
  <c r="P1343" i="22"/>
  <c r="N1344" i="22"/>
  <c r="P1344" i="22"/>
  <c r="N1345" i="22"/>
  <c r="P1345" i="22"/>
  <c r="N1346" i="22"/>
  <c r="P1346" i="22"/>
  <c r="N1347" i="22"/>
  <c r="P1347" i="22"/>
  <c r="N1348" i="22"/>
  <c r="P1348" i="22"/>
  <c r="N1349" i="22"/>
  <c r="P1349" i="22"/>
  <c r="N1350" i="22"/>
  <c r="P1350" i="22"/>
  <c r="N1351" i="22"/>
  <c r="P1351" i="22"/>
  <c r="N1352" i="22"/>
  <c r="P1352" i="22"/>
  <c r="N1353" i="22"/>
  <c r="P1353" i="22"/>
  <c r="N1354" i="22"/>
  <c r="P1354" i="22"/>
  <c r="N1355" i="22"/>
  <c r="P1355" i="22"/>
  <c r="N1356" i="22"/>
  <c r="P1356" i="22"/>
  <c r="N1357" i="22"/>
  <c r="P1357" i="22"/>
  <c r="N1358" i="22"/>
  <c r="P1358" i="22"/>
  <c r="N1359" i="22"/>
  <c r="P1359" i="22"/>
  <c r="N1360" i="22"/>
  <c r="P1360" i="22"/>
  <c r="N1361" i="22"/>
  <c r="P1361" i="22"/>
  <c r="N1362" i="22"/>
  <c r="P1362" i="22"/>
  <c r="N1363" i="22"/>
  <c r="P1363" i="22"/>
  <c r="N1364" i="22"/>
  <c r="P1364" i="22"/>
  <c r="N1365" i="22"/>
  <c r="P1365" i="22"/>
  <c r="N1366" i="22"/>
  <c r="P1366" i="22"/>
  <c r="N1367" i="22"/>
  <c r="P1367" i="22"/>
  <c r="N1368" i="22"/>
  <c r="P1368" i="22"/>
  <c r="N1369" i="22"/>
  <c r="P1369" i="22"/>
  <c r="N1370" i="22"/>
  <c r="P1370" i="22"/>
  <c r="N1371" i="22"/>
  <c r="P1371" i="22"/>
  <c r="N1372" i="22"/>
  <c r="P1372" i="22"/>
  <c r="N1373" i="22"/>
  <c r="P1373" i="22"/>
  <c r="N1374" i="22"/>
  <c r="P1374" i="22"/>
  <c r="N1375" i="22"/>
  <c r="P1375" i="22"/>
  <c r="N1376" i="22"/>
  <c r="P1376" i="22"/>
  <c r="N1377" i="22"/>
  <c r="P1377" i="22"/>
  <c r="N1378" i="22"/>
  <c r="P1378" i="22"/>
  <c r="N1379" i="22"/>
  <c r="P1379" i="22"/>
  <c r="N1380" i="22"/>
  <c r="P1380" i="22"/>
  <c r="N1381" i="22"/>
  <c r="P1381" i="22"/>
  <c r="N1382" i="22"/>
  <c r="P1382" i="22"/>
  <c r="N1383" i="22"/>
  <c r="P1383" i="22"/>
  <c r="N1384" i="22"/>
  <c r="P1384" i="22"/>
  <c r="N1385" i="22"/>
  <c r="P1385" i="22"/>
  <c r="N1386" i="22"/>
  <c r="P1386" i="22"/>
  <c r="N1387" i="22"/>
  <c r="P1387" i="22"/>
  <c r="N1388" i="22"/>
  <c r="P1388" i="22"/>
  <c r="N1389" i="22"/>
  <c r="P1389" i="22"/>
  <c r="N1390" i="22"/>
  <c r="P1390" i="22"/>
  <c r="N1391" i="22"/>
  <c r="P1391" i="22"/>
  <c r="N1392" i="22"/>
  <c r="P1392" i="22"/>
  <c r="N1393" i="22"/>
  <c r="P1393" i="22"/>
  <c r="N1394" i="22"/>
  <c r="P1394" i="22"/>
  <c r="N1395" i="22"/>
  <c r="P1395" i="22"/>
  <c r="N1396" i="22"/>
  <c r="P1396" i="22"/>
  <c r="N1397" i="22"/>
  <c r="P1397" i="22"/>
  <c r="N1398" i="22"/>
  <c r="P1398" i="22"/>
  <c r="N1399" i="22"/>
  <c r="P1399" i="22"/>
  <c r="N1400" i="22"/>
  <c r="P1400" i="22"/>
  <c r="N1401" i="22"/>
  <c r="P1401" i="22"/>
  <c r="N1402" i="22"/>
  <c r="P1402" i="22"/>
  <c r="N1403" i="22"/>
  <c r="P1403" i="22"/>
  <c r="N1404" i="22"/>
  <c r="P1404" i="22"/>
  <c r="N1405" i="22"/>
  <c r="P1405" i="22"/>
  <c r="N1406" i="22"/>
  <c r="P1406" i="22"/>
  <c r="N1407" i="22"/>
  <c r="P1407" i="22"/>
  <c r="N1408" i="22"/>
  <c r="P1408" i="22"/>
  <c r="N1409" i="22"/>
  <c r="P1409" i="22"/>
  <c r="N1410" i="22"/>
  <c r="P1410" i="22"/>
  <c r="N1411" i="22"/>
  <c r="P1411" i="22"/>
  <c r="N1412" i="22"/>
  <c r="P1412" i="22"/>
  <c r="N1413" i="22"/>
  <c r="P1413" i="22"/>
  <c r="N1414" i="22"/>
  <c r="P1414" i="22"/>
  <c r="N1415" i="22"/>
  <c r="P1415" i="22"/>
  <c r="N1416" i="22"/>
  <c r="P1416" i="22"/>
  <c r="N1417" i="22"/>
  <c r="P1417" i="22"/>
  <c r="N1418" i="22"/>
  <c r="P1418" i="22"/>
  <c r="N1419" i="22"/>
  <c r="P1419" i="22"/>
  <c r="N1420" i="22"/>
  <c r="P1420" i="22"/>
  <c r="N1421" i="22"/>
  <c r="P1421" i="22"/>
  <c r="N1422" i="22"/>
  <c r="P1422" i="22"/>
  <c r="N1423" i="22"/>
  <c r="P1423" i="22"/>
  <c r="N1424" i="22"/>
  <c r="P1424" i="22"/>
  <c r="N1425" i="22"/>
  <c r="P1425" i="22"/>
  <c r="N1426" i="22"/>
  <c r="P1426" i="22"/>
  <c r="N1427" i="22"/>
  <c r="P1427" i="22"/>
  <c r="N1428" i="22"/>
  <c r="P1428" i="22"/>
  <c r="N1429" i="22"/>
  <c r="P1429" i="22"/>
  <c r="N1430" i="22"/>
  <c r="P1430" i="22"/>
  <c r="N1431" i="22"/>
  <c r="P1431" i="22"/>
  <c r="N1432" i="22"/>
  <c r="P1432" i="22"/>
  <c r="N1433" i="22"/>
  <c r="P1433" i="22"/>
  <c r="N1434" i="22"/>
  <c r="P1434" i="22"/>
  <c r="N1435" i="22"/>
  <c r="P1435" i="22"/>
  <c r="N1436" i="22"/>
  <c r="P1436" i="22"/>
  <c r="N1437" i="22"/>
  <c r="P1437" i="22"/>
  <c r="N1438" i="22"/>
  <c r="P1438" i="22"/>
  <c r="N1439" i="22"/>
  <c r="P1439" i="22"/>
  <c r="N1440" i="22"/>
  <c r="P1440" i="22"/>
  <c r="N1441" i="22"/>
  <c r="P1441" i="22"/>
  <c r="N1442" i="22"/>
  <c r="P1442" i="22"/>
  <c r="N1443" i="22"/>
  <c r="P1443" i="22"/>
  <c r="N1444" i="22"/>
  <c r="P1444" i="22"/>
  <c r="N1445" i="22"/>
  <c r="P1445" i="22"/>
  <c r="N1446" i="22"/>
  <c r="P1446" i="22"/>
  <c r="N1447" i="22"/>
  <c r="P1447" i="22"/>
  <c r="N1448" i="22"/>
  <c r="P1448" i="22"/>
  <c r="N1449" i="22"/>
  <c r="P1449" i="22"/>
  <c r="N1450" i="22"/>
  <c r="P1450" i="22"/>
  <c r="N1451" i="22"/>
  <c r="P1451" i="22"/>
  <c r="N1452" i="22"/>
  <c r="P1452" i="22"/>
  <c r="N1453" i="22"/>
  <c r="P1453" i="22"/>
  <c r="N1454" i="22"/>
  <c r="P1454" i="22"/>
  <c r="N1455" i="22"/>
  <c r="P1455" i="22"/>
  <c r="N1456" i="22"/>
  <c r="P1456" i="22"/>
  <c r="N1457" i="22"/>
  <c r="P1457" i="22"/>
  <c r="N1458" i="22"/>
  <c r="P1458" i="22"/>
  <c r="N1459" i="22"/>
  <c r="P1459" i="22"/>
  <c r="N1460" i="22"/>
  <c r="P1460" i="22"/>
  <c r="N1461" i="22"/>
  <c r="P1461" i="22"/>
  <c r="N1462" i="22"/>
  <c r="P1462" i="22"/>
  <c r="N1463" i="22"/>
  <c r="P1463" i="22"/>
  <c r="N1464" i="22"/>
  <c r="P1464" i="22"/>
  <c r="N1465" i="22"/>
  <c r="P1465" i="22"/>
  <c r="N1466" i="22"/>
  <c r="P1466" i="22"/>
  <c r="N1467" i="22"/>
  <c r="P1467" i="22"/>
  <c r="N1468" i="22"/>
  <c r="P1468" i="22"/>
  <c r="N1469" i="22"/>
  <c r="P1469" i="22"/>
  <c r="N1470" i="22"/>
  <c r="P1470" i="22"/>
  <c r="N1471" i="22"/>
  <c r="P1471" i="22"/>
  <c r="N1472" i="22"/>
  <c r="P1472" i="22"/>
  <c r="N1473" i="22"/>
  <c r="P1473" i="22"/>
  <c r="N1474" i="22"/>
  <c r="P1474" i="22"/>
  <c r="N1475" i="22"/>
  <c r="P1475" i="22"/>
  <c r="N1476" i="22"/>
  <c r="P1476" i="22"/>
  <c r="N1477" i="22"/>
  <c r="P1477" i="22"/>
  <c r="N1478" i="22"/>
  <c r="P1478" i="22"/>
  <c r="N1479" i="22"/>
  <c r="P1479" i="22"/>
  <c r="N1480" i="22"/>
  <c r="P1480" i="22"/>
  <c r="N1481" i="22"/>
  <c r="P1481" i="22"/>
  <c r="N1482" i="22"/>
  <c r="P1482" i="22"/>
  <c r="N1483" i="22"/>
  <c r="P1483" i="22"/>
  <c r="N1484" i="22"/>
  <c r="P1484" i="22"/>
  <c r="N1485" i="22"/>
  <c r="P1485" i="22"/>
  <c r="N1486" i="22"/>
  <c r="P1486" i="22"/>
  <c r="N1487" i="22"/>
  <c r="P1487" i="22"/>
  <c r="N1488" i="22"/>
  <c r="P1488" i="22"/>
  <c r="N1489" i="22"/>
  <c r="P1489" i="22"/>
  <c r="N1490" i="22"/>
  <c r="P1490" i="22"/>
  <c r="N1491" i="22"/>
  <c r="P1491" i="22"/>
  <c r="N1492" i="22"/>
  <c r="P1492" i="22"/>
  <c r="N1493" i="22"/>
  <c r="P1493" i="22"/>
  <c r="N1494" i="22"/>
  <c r="P1494" i="22"/>
  <c r="N1495" i="22"/>
  <c r="P1495" i="22"/>
  <c r="N1496" i="22"/>
  <c r="P1496" i="22"/>
  <c r="N1497" i="22"/>
  <c r="P1497" i="22"/>
  <c r="N1498" i="22"/>
  <c r="P1498" i="22"/>
  <c r="N1499" i="22"/>
  <c r="P1499" i="22"/>
  <c r="N1500" i="22"/>
  <c r="P1500" i="22"/>
  <c r="N1501" i="22"/>
  <c r="P1501" i="22"/>
  <c r="N1502" i="22"/>
  <c r="P1502" i="22"/>
  <c r="N1503" i="22"/>
  <c r="P1503" i="22"/>
  <c r="N1504" i="22"/>
  <c r="P1504" i="22"/>
  <c r="N1505" i="22"/>
  <c r="P1505" i="22"/>
  <c r="N1506" i="22"/>
  <c r="P1506" i="22"/>
  <c r="N1507" i="22"/>
  <c r="P1507" i="22"/>
  <c r="N1508" i="22"/>
  <c r="P1508" i="22"/>
  <c r="N1509" i="22"/>
  <c r="P1509" i="22"/>
  <c r="N1510" i="22"/>
  <c r="P1510" i="22"/>
  <c r="N1511" i="22"/>
  <c r="P1511" i="22"/>
  <c r="N1512" i="22"/>
  <c r="P1512" i="22"/>
  <c r="N1513" i="22"/>
  <c r="P1513" i="22"/>
  <c r="N1514" i="22"/>
  <c r="P1514" i="22"/>
  <c r="N1515" i="22"/>
  <c r="P1515" i="22"/>
  <c r="N1516" i="22"/>
  <c r="P1516" i="22"/>
  <c r="N1517" i="22"/>
  <c r="P1517" i="22"/>
  <c r="N1518" i="22"/>
  <c r="P1518" i="22"/>
  <c r="N1519" i="22"/>
  <c r="P1519" i="22"/>
  <c r="N1520" i="22"/>
  <c r="P1520" i="22"/>
  <c r="N1521" i="22"/>
  <c r="P1521" i="22"/>
  <c r="N1522" i="22"/>
  <c r="P1522" i="22"/>
  <c r="N1523" i="22"/>
  <c r="P1523" i="22"/>
  <c r="N1524" i="22"/>
  <c r="P1524" i="22"/>
  <c r="N1525" i="22"/>
  <c r="P1525" i="22"/>
  <c r="N1526" i="22"/>
  <c r="P1526" i="22"/>
  <c r="N1527" i="22"/>
  <c r="P1527" i="22"/>
  <c r="N1528" i="22"/>
  <c r="P1528" i="22"/>
  <c r="N1529" i="22"/>
  <c r="P1529" i="22"/>
  <c r="N1530" i="22"/>
  <c r="P1530" i="22"/>
  <c r="N1531" i="22"/>
  <c r="P1531" i="22"/>
  <c r="N1532" i="22"/>
  <c r="P1532" i="22"/>
  <c r="N1533" i="22"/>
  <c r="P1533" i="22"/>
  <c r="N1534" i="22"/>
  <c r="P1534" i="22"/>
  <c r="N1535" i="22"/>
  <c r="P1535" i="22"/>
  <c r="N1536" i="22"/>
  <c r="P1536" i="22"/>
  <c r="N1537" i="22"/>
  <c r="P1537" i="22"/>
  <c r="N1538" i="22"/>
  <c r="P1538" i="22"/>
  <c r="N1539" i="22"/>
  <c r="P1539" i="22"/>
  <c r="N1540" i="22"/>
  <c r="P1540" i="22"/>
  <c r="N1541" i="22"/>
  <c r="P1541" i="22"/>
  <c r="N1542" i="22"/>
  <c r="P1542" i="22"/>
  <c r="N1543" i="22"/>
  <c r="P1543" i="22"/>
  <c r="N1544" i="22"/>
  <c r="P1544" i="22"/>
  <c r="N1545" i="22"/>
  <c r="P1545" i="22"/>
  <c r="N1546" i="22"/>
  <c r="P1546" i="22"/>
  <c r="N1547" i="22"/>
  <c r="P1547" i="22"/>
  <c r="N1548" i="22"/>
  <c r="P1548" i="22"/>
  <c r="N1549" i="22"/>
  <c r="P1549" i="22"/>
  <c r="N1550" i="22"/>
  <c r="P1550" i="22"/>
  <c r="N1551" i="22"/>
  <c r="P1551" i="22"/>
  <c r="N1552" i="22"/>
  <c r="P1552" i="22"/>
  <c r="N1553" i="22"/>
  <c r="P1553" i="22"/>
  <c r="N1554" i="22"/>
  <c r="P1554" i="22"/>
  <c r="N1555" i="22"/>
  <c r="P1555" i="22"/>
  <c r="N1556" i="22"/>
  <c r="P1556" i="22"/>
  <c r="N1557" i="22"/>
  <c r="P1557" i="22"/>
  <c r="N1558" i="22"/>
  <c r="P1558" i="22"/>
  <c r="N1559" i="22"/>
  <c r="P1559" i="22"/>
  <c r="N1560" i="22"/>
  <c r="P1560" i="22"/>
  <c r="N1561" i="22"/>
  <c r="P1561" i="22"/>
  <c r="N1562" i="22"/>
  <c r="P1562" i="22"/>
  <c r="N1563" i="22"/>
  <c r="P1563" i="22"/>
  <c r="N1564" i="22"/>
  <c r="P1564" i="22"/>
  <c r="N1565" i="22"/>
  <c r="P1565" i="22"/>
  <c r="N1566" i="22"/>
  <c r="P1566" i="22"/>
  <c r="N1567" i="22"/>
  <c r="P1567" i="22"/>
  <c r="N1568" i="22"/>
  <c r="P1568" i="22"/>
  <c r="N1569" i="22"/>
  <c r="P1569" i="22"/>
  <c r="N1570" i="22"/>
  <c r="P1570" i="22"/>
  <c r="N1571" i="22"/>
  <c r="P1571" i="22"/>
  <c r="N1572" i="22"/>
  <c r="P1572" i="22"/>
  <c r="N1573" i="22"/>
  <c r="P1573" i="22"/>
  <c r="N1574" i="22"/>
  <c r="P1574" i="22"/>
  <c r="N1575" i="22"/>
  <c r="P1575" i="22"/>
  <c r="N1576" i="22"/>
  <c r="P1576" i="22"/>
  <c r="N1577" i="22"/>
  <c r="P1577" i="22"/>
  <c r="N1578" i="22"/>
  <c r="P1578" i="22"/>
  <c r="N1579" i="22"/>
  <c r="P1579" i="22"/>
  <c r="N1580" i="22"/>
  <c r="P1580" i="22"/>
  <c r="N1581" i="22"/>
  <c r="P1581" i="22"/>
  <c r="N1582" i="22"/>
  <c r="P1582" i="22"/>
  <c r="N1583" i="22"/>
  <c r="P1583" i="22"/>
  <c r="N1584" i="22"/>
  <c r="P1584" i="22"/>
  <c r="N1585" i="22"/>
  <c r="P1585" i="22"/>
  <c r="N1586" i="22"/>
  <c r="P1586" i="22"/>
  <c r="N1587" i="22"/>
  <c r="P1587" i="22"/>
  <c r="N1588" i="22"/>
  <c r="P1588" i="22"/>
  <c r="N1589" i="22"/>
  <c r="P1589" i="22"/>
  <c r="N1590" i="22"/>
  <c r="P1590" i="22"/>
  <c r="N1591" i="22"/>
  <c r="P1591" i="22"/>
  <c r="N1592" i="22"/>
  <c r="P1592" i="22"/>
  <c r="N1593" i="22"/>
  <c r="P1593" i="22"/>
  <c r="N1594" i="22"/>
  <c r="P1594" i="22"/>
  <c r="N1595" i="22"/>
  <c r="P1595" i="22"/>
  <c r="N1596" i="22"/>
  <c r="P1596" i="22"/>
  <c r="N1597" i="22"/>
  <c r="P1597" i="22"/>
  <c r="N1598" i="22"/>
  <c r="P1598" i="22"/>
  <c r="N1599" i="22"/>
  <c r="P1599" i="22"/>
  <c r="N1600" i="22"/>
  <c r="P1600" i="22"/>
  <c r="N1601" i="22"/>
  <c r="P1601" i="22"/>
  <c r="N1602" i="22"/>
  <c r="P1602" i="22"/>
  <c r="N1603" i="22"/>
  <c r="P1603" i="22"/>
  <c r="N1604" i="22"/>
  <c r="P1604" i="22"/>
  <c r="N1605" i="22"/>
  <c r="P1605" i="22"/>
  <c r="N1606" i="22"/>
  <c r="P1606" i="22"/>
  <c r="N1607" i="22"/>
  <c r="P1607" i="22"/>
  <c r="N1608" i="22"/>
  <c r="P1608" i="22"/>
  <c r="N1609" i="22"/>
  <c r="P1609" i="22"/>
  <c r="N1610" i="22"/>
  <c r="P1610" i="22"/>
  <c r="N1611" i="22"/>
  <c r="P1611" i="22"/>
  <c r="N1612" i="22"/>
  <c r="P1612" i="22"/>
  <c r="N1613" i="22"/>
  <c r="P1613" i="22"/>
  <c r="N1614" i="22"/>
  <c r="P1614" i="22"/>
  <c r="N1615" i="22"/>
  <c r="P1615" i="22"/>
  <c r="N1616" i="22"/>
  <c r="P1616" i="22"/>
  <c r="N1617" i="22"/>
  <c r="P1617" i="22"/>
  <c r="N1618" i="22"/>
  <c r="P1618" i="22"/>
  <c r="N1619" i="22"/>
  <c r="P1619" i="22"/>
  <c r="N1620" i="22"/>
  <c r="P1620" i="22"/>
  <c r="N1621" i="22"/>
  <c r="P1621" i="22"/>
  <c r="N1622" i="22"/>
  <c r="P1622" i="22"/>
  <c r="N1623" i="22"/>
  <c r="P1623" i="22"/>
  <c r="N1624" i="22"/>
  <c r="P1624" i="22"/>
  <c r="N1625" i="22"/>
  <c r="P1625" i="22"/>
  <c r="N1626" i="22"/>
  <c r="P1626" i="22"/>
  <c r="N1627" i="22"/>
  <c r="P1627" i="22"/>
  <c r="N1628" i="22"/>
  <c r="P1628" i="22"/>
  <c r="N1629" i="22"/>
  <c r="P1629" i="22"/>
  <c r="N1630" i="22"/>
  <c r="P1630" i="22"/>
  <c r="N1631" i="22"/>
  <c r="P1631" i="22"/>
  <c r="N1632" i="22"/>
  <c r="P1632" i="22"/>
  <c r="N1633" i="22"/>
  <c r="P1633" i="22"/>
  <c r="N1634" i="22"/>
  <c r="P1634" i="22"/>
  <c r="N1635" i="22"/>
  <c r="P1635" i="22"/>
  <c r="N1636" i="22"/>
  <c r="P1636" i="22"/>
  <c r="N1637" i="22"/>
  <c r="P1637" i="22"/>
  <c r="N1638" i="22"/>
  <c r="P1638" i="22"/>
  <c r="N1639" i="22"/>
  <c r="P1639" i="22"/>
  <c r="N1640" i="22"/>
  <c r="P1640" i="22"/>
  <c r="N1641" i="22"/>
  <c r="P1641" i="22"/>
  <c r="N1642" i="22"/>
  <c r="P1642" i="22"/>
  <c r="N1643" i="22"/>
  <c r="P1643" i="22"/>
  <c r="N1644" i="22"/>
  <c r="P1644" i="22"/>
  <c r="N1645" i="22"/>
  <c r="P1645" i="22"/>
  <c r="N1646" i="22"/>
  <c r="P1646" i="22"/>
  <c r="N1647" i="22"/>
  <c r="P1647" i="22"/>
  <c r="N1648" i="22"/>
  <c r="P1648" i="22"/>
  <c r="N1649" i="22"/>
  <c r="P1649" i="22"/>
  <c r="N1650" i="22"/>
  <c r="P1650" i="22"/>
  <c r="N1651" i="22"/>
  <c r="P1651" i="22"/>
  <c r="N1652" i="22"/>
  <c r="P1652" i="22"/>
  <c r="N1653" i="22"/>
  <c r="P1653" i="22"/>
  <c r="N1654" i="22"/>
  <c r="P1654" i="22"/>
  <c r="N1655" i="22"/>
  <c r="P1655" i="22"/>
  <c r="N1656" i="22"/>
  <c r="P1656" i="22"/>
  <c r="N1657" i="22"/>
  <c r="P1657" i="22"/>
  <c r="N1658" i="22"/>
  <c r="P1658" i="22"/>
  <c r="N1659" i="22"/>
  <c r="P1659" i="22"/>
  <c r="N1660" i="22"/>
  <c r="P1660" i="22"/>
  <c r="N1661" i="22"/>
  <c r="P1661" i="22"/>
  <c r="N1662" i="22"/>
  <c r="P1662" i="22"/>
  <c r="N1663" i="22"/>
  <c r="P1663" i="22"/>
  <c r="N1664" i="22"/>
  <c r="P1664" i="22"/>
  <c r="N1665" i="22"/>
  <c r="P1665" i="22"/>
  <c r="N1666" i="22"/>
  <c r="P1666" i="22"/>
  <c r="N1667" i="22"/>
  <c r="P1667" i="22"/>
  <c r="N1668" i="22"/>
  <c r="P1668" i="22"/>
  <c r="N1669" i="22"/>
  <c r="P1669" i="22"/>
  <c r="N1670" i="22"/>
  <c r="P1670" i="22"/>
  <c r="N1671" i="22"/>
  <c r="P1671" i="22"/>
  <c r="N1672" i="22"/>
  <c r="P1672" i="22"/>
  <c r="N1673" i="22"/>
  <c r="P1673" i="22"/>
  <c r="N1674" i="22"/>
  <c r="P1674" i="22"/>
  <c r="N1675" i="22"/>
  <c r="P1675" i="22"/>
  <c r="N1676" i="22"/>
  <c r="P1676" i="22"/>
  <c r="N1677" i="22"/>
  <c r="P1677" i="22"/>
  <c r="N1678" i="22"/>
  <c r="P1678" i="22"/>
  <c r="N1679" i="22"/>
  <c r="P1679" i="22"/>
  <c r="N1680" i="22"/>
  <c r="P1680" i="22"/>
  <c r="N1681" i="22"/>
  <c r="P1681" i="22"/>
  <c r="N1682" i="22"/>
  <c r="P1682" i="22"/>
  <c r="N1683" i="22"/>
  <c r="P1683" i="22"/>
  <c r="N1684" i="22"/>
  <c r="P1684" i="22"/>
  <c r="N1685" i="22"/>
  <c r="P1685" i="22"/>
  <c r="N1686" i="22"/>
  <c r="P1686" i="22"/>
  <c r="N1687" i="22"/>
  <c r="P1687" i="22"/>
  <c r="N1688" i="22"/>
  <c r="P1688" i="22"/>
  <c r="N1689" i="22"/>
  <c r="P1689" i="22"/>
  <c r="N1690" i="22"/>
  <c r="P1690" i="22"/>
  <c r="N1691" i="22"/>
  <c r="P1691" i="22"/>
  <c r="N1692" i="22"/>
  <c r="P1692" i="22"/>
  <c r="N1693" i="22"/>
  <c r="P1693" i="22"/>
  <c r="N1694" i="22"/>
  <c r="P1694" i="22"/>
  <c r="N1695" i="22"/>
  <c r="P1695" i="22"/>
  <c r="N1696" i="22"/>
  <c r="P1696" i="22"/>
  <c r="N1697" i="22"/>
  <c r="P1697" i="22"/>
  <c r="N1698" i="22"/>
  <c r="P1698" i="22"/>
  <c r="N1699" i="22"/>
  <c r="P1699" i="22"/>
  <c r="N1700" i="22"/>
  <c r="P1700" i="22"/>
  <c r="N1701" i="22"/>
  <c r="P1701" i="22"/>
  <c r="N1702" i="22"/>
  <c r="P1702" i="22"/>
  <c r="N1703" i="22"/>
  <c r="P1703" i="22"/>
  <c r="N1704" i="22"/>
  <c r="P1704" i="22"/>
  <c r="N1705" i="22"/>
  <c r="P1705" i="22"/>
  <c r="N1706" i="22"/>
  <c r="P1706" i="22"/>
  <c r="N1707" i="22"/>
  <c r="P1707" i="22"/>
  <c r="N1708" i="22"/>
  <c r="P1708" i="22"/>
  <c r="N1709" i="22"/>
  <c r="P1709" i="22"/>
  <c r="N1710" i="22"/>
  <c r="P1710" i="22"/>
  <c r="N1711" i="22"/>
  <c r="P1711" i="22"/>
  <c r="N1712" i="22"/>
  <c r="P1712" i="22"/>
  <c r="N1713" i="22"/>
  <c r="P1713" i="22"/>
  <c r="N1714" i="22"/>
  <c r="P1714" i="22"/>
  <c r="N1715" i="22"/>
  <c r="P1715" i="22"/>
  <c r="N1716" i="22"/>
  <c r="P1716" i="22"/>
  <c r="N1717" i="22"/>
  <c r="P1717" i="22"/>
  <c r="N1718" i="22"/>
  <c r="P1718" i="22"/>
  <c r="N1719" i="22"/>
  <c r="P1719" i="22"/>
  <c r="N1720" i="22"/>
  <c r="P1720" i="22"/>
  <c r="N1721" i="22"/>
  <c r="P1721" i="22"/>
  <c r="N1722" i="22"/>
  <c r="P1722" i="22"/>
  <c r="N1723" i="22"/>
  <c r="P1723" i="22"/>
  <c r="N1724" i="22"/>
  <c r="P1724" i="22"/>
  <c r="N1725" i="22"/>
  <c r="P1725" i="22"/>
  <c r="N1726" i="22"/>
  <c r="P1726" i="22"/>
  <c r="N1727" i="22"/>
  <c r="P1727" i="22"/>
  <c r="N1728" i="22"/>
  <c r="P1728" i="22"/>
  <c r="N1729" i="22"/>
  <c r="P1729" i="22"/>
  <c r="N1730" i="22"/>
  <c r="P1730" i="22"/>
  <c r="N1731" i="22"/>
  <c r="P1731" i="22"/>
  <c r="N1732" i="22"/>
  <c r="P1732" i="22"/>
  <c r="N1733" i="22"/>
  <c r="P1733" i="22"/>
  <c r="N1734" i="22"/>
  <c r="P1734" i="22"/>
  <c r="N1735" i="22"/>
  <c r="P1735" i="22"/>
  <c r="N1736" i="22"/>
  <c r="P1736" i="22"/>
  <c r="N1737" i="22"/>
  <c r="P1737" i="22"/>
  <c r="N1738" i="22"/>
  <c r="P1738" i="22"/>
  <c r="N1739" i="22"/>
  <c r="P1739" i="22"/>
  <c r="N1740" i="22"/>
  <c r="P1740" i="22"/>
  <c r="N1741" i="22"/>
  <c r="P1741" i="22"/>
  <c r="N1742" i="22"/>
  <c r="P1742" i="22"/>
  <c r="N1743" i="22"/>
  <c r="P1743" i="22"/>
  <c r="N1744" i="22"/>
  <c r="P1744" i="22"/>
  <c r="N1745" i="22"/>
  <c r="P1745" i="22"/>
  <c r="N1746" i="22"/>
  <c r="P1746" i="22"/>
  <c r="N1747" i="22"/>
  <c r="P1747" i="22"/>
  <c r="N1748" i="22"/>
  <c r="P1748" i="22"/>
  <c r="N1749" i="22"/>
  <c r="P1749" i="22"/>
  <c r="N1750" i="22"/>
  <c r="P1750" i="22"/>
  <c r="N1751" i="22"/>
  <c r="P1751" i="22"/>
  <c r="N1752" i="22"/>
  <c r="P1752" i="22"/>
  <c r="N1753" i="22"/>
  <c r="P1753" i="22"/>
  <c r="N1754" i="22"/>
  <c r="P1754" i="22"/>
  <c r="N1755" i="22"/>
  <c r="P1755" i="22"/>
  <c r="N1756" i="22"/>
  <c r="P1756" i="22"/>
  <c r="N1757" i="22"/>
  <c r="P1757" i="22"/>
  <c r="N1758" i="22"/>
  <c r="P1758" i="22"/>
  <c r="N1759" i="22"/>
  <c r="P1759" i="22"/>
  <c r="N1760" i="22"/>
  <c r="P1760" i="22"/>
  <c r="N1761" i="22"/>
  <c r="P1761" i="22"/>
  <c r="N1762" i="22"/>
  <c r="P1762" i="22"/>
  <c r="N1763" i="22"/>
  <c r="P1763" i="22"/>
  <c r="N1764" i="22"/>
  <c r="P1764" i="22"/>
  <c r="N1765" i="22"/>
  <c r="P1765" i="22"/>
  <c r="N1766" i="22"/>
  <c r="P1766" i="22"/>
  <c r="N1767" i="22"/>
  <c r="P1767" i="22"/>
  <c r="N1768" i="22"/>
  <c r="P1768" i="22"/>
  <c r="N1769" i="22"/>
  <c r="P1769" i="22"/>
  <c r="N1770" i="22"/>
  <c r="P1770" i="22"/>
  <c r="N1771" i="22"/>
  <c r="P1771" i="22"/>
  <c r="N1772" i="22"/>
  <c r="P1772" i="22"/>
  <c r="N1773" i="22"/>
  <c r="P1773" i="22"/>
  <c r="N1774" i="22"/>
  <c r="P1774" i="22"/>
  <c r="N1775" i="22"/>
  <c r="P1775" i="22"/>
  <c r="N1776" i="22"/>
  <c r="P1776" i="22"/>
  <c r="N1777" i="22"/>
  <c r="P1777" i="22"/>
  <c r="N1778" i="22"/>
  <c r="P1778" i="22"/>
  <c r="N1779" i="22"/>
  <c r="P1779" i="22"/>
  <c r="N1780" i="22"/>
  <c r="P1780" i="22"/>
  <c r="N1781" i="22"/>
  <c r="P1781" i="22"/>
  <c r="N1782" i="22"/>
  <c r="P1782" i="22"/>
  <c r="N1783" i="22"/>
  <c r="P1783" i="22"/>
  <c r="N1784" i="22"/>
  <c r="P1784" i="22"/>
  <c r="N1785" i="22"/>
  <c r="P1785" i="22"/>
  <c r="N1786" i="22"/>
  <c r="P1786" i="22"/>
  <c r="N1787" i="22"/>
  <c r="P1787" i="22"/>
  <c r="N1788" i="22"/>
  <c r="P1788" i="22"/>
  <c r="N1789" i="22"/>
  <c r="P1789" i="22"/>
  <c r="N1790" i="22"/>
  <c r="P1790" i="22"/>
  <c r="N1791" i="22"/>
  <c r="P1791" i="22"/>
  <c r="N1792" i="22"/>
  <c r="P1792" i="22"/>
  <c r="N1793" i="22"/>
  <c r="P1793" i="22"/>
  <c r="N1794" i="22"/>
  <c r="P1794" i="22"/>
  <c r="N1795" i="22"/>
  <c r="P1795" i="22"/>
  <c r="N1796" i="22"/>
  <c r="P1796" i="22"/>
  <c r="N1797" i="22"/>
  <c r="P1797" i="22"/>
  <c r="N1798" i="22"/>
  <c r="P1798" i="22"/>
  <c r="N1799" i="22"/>
  <c r="P1799" i="22"/>
  <c r="N1800" i="22"/>
  <c r="P1800" i="22"/>
  <c r="N1801" i="22"/>
  <c r="P1801" i="22"/>
  <c r="N1802" i="22"/>
  <c r="P1802" i="22"/>
  <c r="N1803" i="22"/>
  <c r="P1803" i="22"/>
  <c r="N1804" i="22"/>
  <c r="P1804" i="22"/>
  <c r="N1805" i="22"/>
  <c r="P1805" i="22"/>
  <c r="N1806" i="22"/>
  <c r="P1806" i="22"/>
  <c r="N1807" i="22"/>
  <c r="P1807" i="22"/>
  <c r="N1808" i="22"/>
  <c r="P1808" i="22"/>
  <c r="N1809" i="22"/>
  <c r="P1809" i="22"/>
  <c r="N1810" i="22"/>
  <c r="P1810" i="22"/>
  <c r="N1811" i="22"/>
  <c r="P1811" i="22"/>
  <c r="N1812" i="22"/>
  <c r="P1812" i="22"/>
  <c r="N1813" i="22"/>
  <c r="P1813" i="22"/>
  <c r="N1814" i="22"/>
  <c r="P1814" i="22"/>
  <c r="N1815" i="22"/>
  <c r="P1815" i="22"/>
  <c r="N1816" i="22"/>
  <c r="P1816" i="22"/>
  <c r="N1817" i="22"/>
  <c r="P1817" i="22"/>
  <c r="N1818" i="22"/>
  <c r="P1818" i="22"/>
  <c r="N1819" i="22"/>
  <c r="P1819" i="22"/>
  <c r="N1820" i="22"/>
  <c r="P1820" i="22"/>
  <c r="N1821" i="22"/>
  <c r="P1821" i="22"/>
  <c r="N1822" i="22"/>
  <c r="P1822" i="22"/>
  <c r="N1823" i="22"/>
  <c r="P1823" i="22"/>
  <c r="N1824" i="22"/>
  <c r="P1824" i="22"/>
  <c r="N1825" i="22"/>
  <c r="P1825" i="22"/>
  <c r="N1826" i="22"/>
  <c r="P1826" i="22"/>
  <c r="N1827" i="22"/>
  <c r="P1827" i="22"/>
  <c r="N1828" i="22"/>
  <c r="P1828" i="22"/>
  <c r="N1829" i="22"/>
  <c r="P1829" i="22"/>
  <c r="N1830" i="22"/>
  <c r="P1830" i="22"/>
  <c r="N1831" i="22"/>
  <c r="P1831" i="22"/>
  <c r="N1832" i="22"/>
  <c r="P1832" i="22"/>
  <c r="N1833" i="22"/>
  <c r="P1833" i="22"/>
  <c r="N1834" i="22"/>
  <c r="P1834" i="22"/>
  <c r="N1835" i="22"/>
  <c r="P1835" i="22"/>
  <c r="N1836" i="22"/>
  <c r="P1836" i="22"/>
  <c r="N1837" i="22"/>
  <c r="P1837" i="22"/>
  <c r="N1838" i="22"/>
  <c r="P1838" i="22"/>
  <c r="N1839" i="22"/>
  <c r="P1839" i="22"/>
  <c r="N1840" i="22"/>
  <c r="P1840" i="22"/>
  <c r="N1841" i="22"/>
  <c r="P1841" i="22"/>
  <c r="N1842" i="22"/>
  <c r="P1842" i="22"/>
  <c r="N1843" i="22"/>
  <c r="P1843" i="22"/>
  <c r="N1844" i="22"/>
  <c r="P1844" i="22"/>
  <c r="N1845" i="22"/>
  <c r="P1845" i="22"/>
  <c r="N1846" i="22"/>
  <c r="P1846" i="22"/>
  <c r="N1847" i="22"/>
  <c r="P1847" i="22"/>
  <c r="N1848" i="22"/>
  <c r="P1848" i="22"/>
  <c r="N1849" i="22"/>
  <c r="P1849" i="22"/>
  <c r="N1850" i="22"/>
  <c r="P1850" i="22"/>
  <c r="N1851" i="22"/>
  <c r="P1851" i="22"/>
  <c r="N1852" i="22"/>
  <c r="P1852" i="22"/>
  <c r="N1853" i="22"/>
  <c r="P1853" i="22"/>
  <c r="N1854" i="22"/>
  <c r="P1854" i="22"/>
  <c r="N1855" i="22"/>
  <c r="P1855" i="22"/>
  <c r="N1856" i="22"/>
  <c r="P1856" i="22"/>
  <c r="N1857" i="22"/>
  <c r="P1857" i="22"/>
  <c r="N1858" i="22"/>
  <c r="P1858" i="22"/>
  <c r="N1859" i="22"/>
  <c r="P1859" i="22"/>
  <c r="N1860" i="22"/>
  <c r="P1860" i="22"/>
  <c r="N1861" i="22"/>
  <c r="P1861" i="22"/>
  <c r="N1862" i="22"/>
  <c r="P1862" i="22"/>
  <c r="N1863" i="22"/>
  <c r="P1863" i="22"/>
  <c r="N1864" i="22"/>
  <c r="P1864" i="22"/>
  <c r="N1865" i="22"/>
  <c r="P1865" i="22"/>
  <c r="N1866" i="22"/>
  <c r="P1866" i="22"/>
  <c r="N1867" i="22"/>
  <c r="P1867" i="22"/>
  <c r="N1868" i="22"/>
  <c r="P1868" i="22"/>
  <c r="N1869" i="22"/>
  <c r="P1869" i="22"/>
  <c r="N1870" i="22"/>
  <c r="P1870" i="22"/>
  <c r="N1871" i="22"/>
  <c r="P1871" i="22"/>
  <c r="N1872" i="22"/>
  <c r="P1872" i="22"/>
  <c r="N1873" i="22"/>
  <c r="P1873" i="22"/>
  <c r="N1874" i="22"/>
  <c r="P1874" i="22"/>
  <c r="N1875" i="22"/>
  <c r="P1875" i="22"/>
  <c r="N1876" i="22"/>
  <c r="P1876" i="22"/>
  <c r="N1877" i="22"/>
  <c r="P1877" i="22"/>
  <c r="N1878" i="22"/>
  <c r="P1878" i="22"/>
  <c r="N1879" i="22"/>
  <c r="P1879" i="22"/>
  <c r="N1880" i="22"/>
  <c r="P1880" i="22"/>
  <c r="N1881" i="22"/>
  <c r="P1881" i="22"/>
  <c r="N1882" i="22"/>
  <c r="P1882" i="22"/>
  <c r="N1883" i="22"/>
  <c r="P1883" i="22"/>
  <c r="N1884" i="22"/>
  <c r="P1884" i="22"/>
  <c r="N1885" i="22"/>
  <c r="P1885" i="22"/>
  <c r="N1886" i="22"/>
  <c r="P1886" i="22"/>
  <c r="N1887" i="22"/>
  <c r="P1887" i="22"/>
  <c r="N1888" i="22"/>
  <c r="P1888" i="22"/>
  <c r="N1889" i="22"/>
  <c r="P1889" i="22"/>
  <c r="N1890" i="22"/>
  <c r="P1890" i="22"/>
  <c r="N1891" i="22"/>
  <c r="P1891" i="22"/>
  <c r="N1892" i="22"/>
  <c r="P1892" i="22"/>
  <c r="N1893" i="22"/>
  <c r="P1893" i="22"/>
  <c r="N1894" i="22"/>
  <c r="P1894" i="22"/>
  <c r="N1895" i="22"/>
  <c r="P1895" i="22"/>
  <c r="N1896" i="22"/>
  <c r="P1896" i="22"/>
  <c r="N1897" i="22"/>
  <c r="P1897" i="22"/>
  <c r="N1898" i="22"/>
  <c r="P1898" i="22"/>
  <c r="N1899" i="22"/>
  <c r="P1899" i="22"/>
  <c r="N1900" i="22"/>
  <c r="P1900" i="22"/>
  <c r="N1901" i="22"/>
  <c r="P1901" i="22"/>
  <c r="N1902" i="22"/>
  <c r="P1902" i="22"/>
  <c r="N1903" i="22"/>
  <c r="P1903" i="22"/>
  <c r="N1904" i="22"/>
  <c r="P1904" i="22"/>
  <c r="N1905" i="22"/>
  <c r="P1905" i="22"/>
  <c r="N1906" i="22"/>
  <c r="P1906" i="22"/>
  <c r="N1907" i="22"/>
  <c r="P1907" i="22"/>
  <c r="N1908" i="22"/>
  <c r="P1908" i="22"/>
  <c r="N1909" i="22"/>
  <c r="P1909" i="22"/>
  <c r="N1910" i="22"/>
  <c r="P1910" i="22"/>
  <c r="N1911" i="22"/>
  <c r="P1911" i="22"/>
  <c r="N1912" i="22"/>
  <c r="P1912" i="22"/>
  <c r="N1913" i="22"/>
  <c r="P1913" i="22"/>
  <c r="N1914" i="22"/>
  <c r="P1914" i="22"/>
  <c r="N1915" i="22"/>
  <c r="P1915" i="22"/>
  <c r="N1916" i="22"/>
  <c r="P1916" i="22"/>
  <c r="N1917" i="22"/>
  <c r="P1917" i="22"/>
  <c r="N1918" i="22"/>
  <c r="P1918" i="22"/>
  <c r="N1919" i="22"/>
  <c r="P1919" i="22"/>
  <c r="N1920" i="22"/>
  <c r="P1920" i="22"/>
  <c r="N1921" i="22"/>
  <c r="P1921" i="22"/>
  <c r="N1922" i="22"/>
  <c r="P1922" i="22"/>
  <c r="N1923" i="22"/>
  <c r="P1923" i="22"/>
  <c r="N1924" i="22"/>
  <c r="P1924" i="22"/>
  <c r="N1925" i="22"/>
  <c r="P1925" i="22"/>
  <c r="N1926" i="22"/>
  <c r="P1926" i="22"/>
  <c r="N1927" i="22"/>
  <c r="P1927" i="22"/>
  <c r="N1928" i="22"/>
  <c r="P1928" i="22"/>
  <c r="N1929" i="22"/>
  <c r="P1929" i="22"/>
  <c r="N1930" i="22"/>
  <c r="P1930" i="22"/>
  <c r="N1931" i="22"/>
  <c r="P1931" i="22"/>
  <c r="N1932" i="22"/>
  <c r="P1932" i="22"/>
  <c r="N1933" i="22"/>
  <c r="P1933" i="22"/>
  <c r="N1934" i="22"/>
  <c r="P1934" i="22"/>
  <c r="N1935" i="22"/>
  <c r="P1935" i="22"/>
  <c r="N1936" i="22"/>
  <c r="P1936" i="22"/>
  <c r="N1937" i="22"/>
  <c r="P1937" i="22"/>
  <c r="N1938" i="22"/>
  <c r="P1938" i="22"/>
  <c r="N1939" i="22"/>
  <c r="P1939" i="22"/>
  <c r="N1940" i="22"/>
  <c r="P1940" i="22"/>
  <c r="N1941" i="22"/>
  <c r="P1941" i="22"/>
  <c r="N1942" i="22"/>
  <c r="P1942" i="22"/>
  <c r="N1943" i="22"/>
  <c r="P1943" i="22"/>
  <c r="N1944" i="22"/>
  <c r="P1944" i="22"/>
  <c r="N1945" i="22"/>
  <c r="P1945" i="22"/>
  <c r="N1946" i="22"/>
  <c r="P1946" i="22"/>
  <c r="N1947" i="22"/>
  <c r="P1947" i="22"/>
  <c r="N1948" i="22"/>
  <c r="P1948" i="22"/>
  <c r="N1949" i="22"/>
  <c r="P1949" i="22"/>
  <c r="N1950" i="22"/>
  <c r="P1950" i="22"/>
  <c r="N1951" i="22"/>
  <c r="P1951" i="22"/>
  <c r="N1952" i="22"/>
  <c r="P1952" i="22"/>
  <c r="N1953" i="22"/>
  <c r="P1953" i="22"/>
  <c r="N1954" i="22"/>
  <c r="P1954" i="22"/>
  <c r="N1955" i="22"/>
  <c r="P1955" i="22"/>
  <c r="N1956" i="22"/>
  <c r="P1956" i="22"/>
  <c r="N1957" i="22"/>
  <c r="P1957" i="22"/>
  <c r="N1958" i="22"/>
  <c r="P1958" i="22"/>
  <c r="N1959" i="22"/>
  <c r="P1959" i="22"/>
  <c r="N1960" i="22"/>
  <c r="P1960" i="22"/>
  <c r="N1961" i="22"/>
  <c r="P1961" i="22"/>
  <c r="N1962" i="22"/>
  <c r="P1962" i="22"/>
  <c r="N1963" i="22"/>
  <c r="P1963" i="22"/>
  <c r="N1964" i="22"/>
  <c r="P1964" i="22"/>
  <c r="N1965" i="22"/>
  <c r="P1965" i="22"/>
  <c r="N1966" i="22"/>
  <c r="P1966" i="22"/>
  <c r="N1967" i="22"/>
  <c r="P1967" i="22"/>
  <c r="N1968" i="22"/>
  <c r="P1968" i="22"/>
  <c r="N1969" i="22"/>
  <c r="P1969" i="22"/>
  <c r="N1970" i="22"/>
  <c r="P1970" i="22"/>
  <c r="N1971" i="22"/>
  <c r="P1971" i="22"/>
  <c r="N1972" i="22"/>
  <c r="P1972" i="22"/>
  <c r="N1973" i="22"/>
  <c r="P1973" i="22"/>
  <c r="N1974" i="22"/>
  <c r="P1974" i="22"/>
  <c r="N1975" i="22"/>
  <c r="P1975" i="22"/>
  <c r="N1976" i="22"/>
  <c r="P1976" i="22"/>
  <c r="N1977" i="22"/>
  <c r="P1977" i="22"/>
  <c r="N1978" i="22"/>
  <c r="P1978" i="22"/>
  <c r="N1979" i="22"/>
  <c r="P1979" i="22"/>
  <c r="N1980" i="22"/>
  <c r="P1980" i="22"/>
  <c r="N1981" i="22"/>
  <c r="P1981" i="22"/>
  <c r="N1982" i="22"/>
  <c r="P1982" i="22"/>
  <c r="N1983" i="22"/>
  <c r="P1983" i="22"/>
  <c r="N1984" i="22"/>
  <c r="P1984" i="22"/>
  <c r="N1985" i="22"/>
  <c r="P1985" i="22"/>
  <c r="N1986" i="22"/>
  <c r="P1986" i="22"/>
  <c r="N1987" i="22"/>
  <c r="P1987" i="22"/>
  <c r="N1988" i="22"/>
  <c r="P1988" i="22"/>
  <c r="N1989" i="22"/>
  <c r="P1989" i="22"/>
  <c r="N1990" i="22"/>
  <c r="P1990" i="22"/>
  <c r="N1991" i="22"/>
  <c r="P1991" i="22"/>
  <c r="N1992" i="22"/>
  <c r="P1992" i="22"/>
  <c r="N1993" i="22"/>
  <c r="P1993" i="22"/>
  <c r="N1994" i="22"/>
  <c r="P1994" i="22"/>
  <c r="N1995" i="22"/>
  <c r="P1995" i="22"/>
  <c r="N1996" i="22"/>
  <c r="P1996" i="22"/>
  <c r="N1997" i="22"/>
  <c r="P1997" i="22"/>
  <c r="N1998" i="22"/>
  <c r="P1998" i="22"/>
  <c r="N1999" i="22"/>
  <c r="P1999" i="22"/>
  <c r="N2000" i="22"/>
  <c r="P2000" i="22"/>
  <c r="N2001" i="22"/>
  <c r="P2001" i="22"/>
  <c r="N2002" i="22"/>
  <c r="P2002" i="22"/>
  <c r="N2003" i="22"/>
  <c r="P2003" i="22"/>
  <c r="N2004" i="22"/>
  <c r="P2004" i="22"/>
  <c r="N2005" i="22"/>
  <c r="P2005" i="22"/>
  <c r="N2006" i="22"/>
  <c r="P2006" i="22"/>
  <c r="N2007" i="22"/>
  <c r="P2007" i="22"/>
  <c r="N2008" i="22"/>
  <c r="P2008" i="22"/>
  <c r="N2009" i="22"/>
  <c r="P2009" i="22"/>
  <c r="N2010" i="22"/>
  <c r="P2010" i="22"/>
  <c r="N2011" i="22"/>
  <c r="P2011" i="22"/>
  <c r="N2012" i="22"/>
  <c r="P2012" i="22"/>
  <c r="N2013" i="22"/>
  <c r="P2013" i="22"/>
  <c r="N2014" i="22"/>
  <c r="P2014" i="22"/>
  <c r="N2015" i="22"/>
  <c r="P2015" i="22"/>
  <c r="N2016" i="22"/>
  <c r="P2016" i="22"/>
  <c r="N2017" i="22"/>
  <c r="P2017" i="22"/>
  <c r="N2018" i="22"/>
  <c r="P2018" i="22"/>
  <c r="N2019" i="22"/>
  <c r="P2019" i="22"/>
  <c r="N2020" i="22"/>
  <c r="P2020" i="22"/>
  <c r="N2021" i="22"/>
  <c r="P2021" i="22"/>
  <c r="N2022" i="22"/>
  <c r="P2022" i="22"/>
  <c r="N2023" i="22"/>
  <c r="P2023" i="22"/>
  <c r="N2024" i="22"/>
  <c r="P2024" i="22"/>
  <c r="N2025" i="22"/>
  <c r="P2025" i="22"/>
  <c r="N2026" i="22"/>
  <c r="P2026" i="22"/>
  <c r="N2027" i="22"/>
  <c r="P2027" i="22"/>
  <c r="N2028" i="22"/>
  <c r="P2028" i="22"/>
  <c r="N2029" i="22"/>
  <c r="P2029" i="22"/>
  <c r="N2030" i="22"/>
  <c r="P2030" i="22"/>
  <c r="N2031" i="22"/>
  <c r="P2031" i="22"/>
  <c r="N2032" i="22"/>
  <c r="P2032" i="22"/>
  <c r="N2033" i="22"/>
  <c r="P2033" i="22"/>
  <c r="N2034" i="22"/>
  <c r="P2034" i="22"/>
  <c r="N2035" i="22"/>
  <c r="P2035" i="22"/>
  <c r="N2036" i="22"/>
  <c r="P2036" i="22"/>
  <c r="N2037" i="22"/>
  <c r="P2037" i="22"/>
  <c r="N2038" i="22"/>
  <c r="P2038" i="22"/>
  <c r="N2039" i="22"/>
  <c r="P2039" i="22"/>
  <c r="N2040" i="22"/>
  <c r="P2040" i="22"/>
  <c r="N2041" i="22"/>
  <c r="P2041" i="22"/>
  <c r="N2042" i="22"/>
  <c r="P2042" i="22"/>
  <c r="N2043" i="22"/>
  <c r="P2043" i="22"/>
  <c r="N2044" i="22"/>
  <c r="P2044" i="22"/>
  <c r="N2045" i="22"/>
  <c r="P2045" i="22"/>
  <c r="N2046" i="22"/>
  <c r="P2046" i="22"/>
  <c r="N2047" i="22"/>
  <c r="P2047" i="22"/>
  <c r="N2048" i="22"/>
  <c r="P2048" i="22"/>
  <c r="N2049" i="22"/>
  <c r="P2049" i="22"/>
  <c r="N2050" i="22"/>
  <c r="P2050" i="22"/>
  <c r="N2051" i="22"/>
  <c r="P2051" i="22"/>
  <c r="N2052" i="22"/>
  <c r="P2052" i="22"/>
  <c r="N2053" i="22"/>
  <c r="P2053" i="22"/>
  <c r="N2054" i="22"/>
  <c r="P2054" i="22"/>
  <c r="N2055" i="22"/>
  <c r="P2055" i="22"/>
  <c r="N2056" i="22"/>
  <c r="P2056" i="22"/>
  <c r="N2057" i="22"/>
  <c r="P2057" i="22"/>
  <c r="N2058" i="22"/>
  <c r="P2058" i="22"/>
  <c r="N2059" i="22"/>
  <c r="P2059" i="22"/>
  <c r="N2060" i="22"/>
  <c r="P2060" i="22"/>
  <c r="N2061" i="22"/>
  <c r="P2061" i="22"/>
  <c r="N2062" i="22"/>
  <c r="P2062" i="22"/>
  <c r="N2063" i="22"/>
  <c r="P2063" i="22"/>
  <c r="N2064" i="22"/>
  <c r="P2064" i="22"/>
  <c r="N2065" i="22"/>
  <c r="P2065" i="22"/>
  <c r="N2066" i="22"/>
  <c r="P2066" i="22"/>
  <c r="N2067" i="22"/>
  <c r="P2067" i="22"/>
  <c r="N2068" i="22"/>
  <c r="P2068" i="22"/>
  <c r="N2069" i="22"/>
  <c r="P2069" i="22"/>
  <c r="N2070" i="22"/>
  <c r="P2070" i="22"/>
  <c r="N2071" i="22"/>
  <c r="P2071" i="22"/>
  <c r="N2072" i="22"/>
  <c r="P2072" i="22"/>
  <c r="N2073" i="22"/>
  <c r="P2073" i="22"/>
  <c r="N2074" i="22"/>
  <c r="P2074" i="22"/>
  <c r="N2075" i="22"/>
  <c r="P2075" i="22"/>
  <c r="N2076" i="22"/>
  <c r="P2076" i="22"/>
  <c r="N2077" i="22"/>
  <c r="P2077" i="22"/>
  <c r="N2078" i="22"/>
  <c r="P2078" i="22"/>
  <c r="N2079" i="22"/>
  <c r="P2079" i="22"/>
  <c r="N2080" i="22"/>
  <c r="P2080" i="22"/>
  <c r="N2081" i="22"/>
  <c r="P2081" i="22"/>
  <c r="N2082" i="22"/>
  <c r="P2082" i="22"/>
  <c r="N2083" i="22"/>
  <c r="P2083" i="22"/>
  <c r="N2084" i="22"/>
  <c r="P2084" i="22"/>
  <c r="N2085" i="22"/>
  <c r="P2085" i="22"/>
  <c r="N2086" i="22"/>
  <c r="P2086" i="22"/>
  <c r="N2087" i="22"/>
  <c r="P2087" i="22"/>
  <c r="N2088" i="22"/>
  <c r="P2088" i="22"/>
  <c r="N2089" i="22"/>
  <c r="P2089" i="22"/>
  <c r="N2090" i="22"/>
  <c r="P2090" i="22"/>
  <c r="N2091" i="22"/>
  <c r="P2091" i="22"/>
  <c r="N2092" i="22"/>
  <c r="P2092" i="22"/>
  <c r="N2093" i="22"/>
  <c r="P2093" i="22"/>
  <c r="N2094" i="22"/>
  <c r="P2094" i="22"/>
  <c r="N2095" i="22"/>
  <c r="P2095" i="22"/>
  <c r="N2096" i="22"/>
  <c r="P2096" i="22"/>
  <c r="N2097" i="22"/>
  <c r="P2097" i="22"/>
  <c r="N2098" i="22"/>
  <c r="P2098" i="22"/>
  <c r="N2099" i="22"/>
  <c r="P2099" i="22"/>
  <c r="N2100" i="22"/>
  <c r="P2100" i="22"/>
  <c r="N2101" i="22"/>
  <c r="P2101" i="22"/>
  <c r="N2102" i="22"/>
  <c r="P2102" i="22"/>
  <c r="N2103" i="22"/>
  <c r="P2103" i="22"/>
  <c r="N2104" i="22"/>
  <c r="P2104" i="22"/>
  <c r="N2105" i="22"/>
  <c r="P2105" i="22"/>
  <c r="N2106" i="22"/>
  <c r="P2106" i="22"/>
  <c r="N2107" i="22"/>
  <c r="P2107" i="22"/>
  <c r="N2108" i="22"/>
  <c r="P2108" i="22"/>
  <c r="N2109" i="22"/>
  <c r="P2109" i="22"/>
  <c r="N2110" i="22"/>
  <c r="P2110" i="22"/>
  <c r="N2111" i="22"/>
  <c r="P2111" i="22"/>
  <c r="N2112" i="22"/>
  <c r="P2112" i="22"/>
  <c r="N2113" i="22"/>
  <c r="P2113" i="22"/>
  <c r="N2114" i="22"/>
  <c r="P2114" i="22"/>
  <c r="N2115" i="22"/>
  <c r="P2115" i="22"/>
  <c r="N2116" i="22"/>
  <c r="P2116" i="22"/>
  <c r="N2117" i="22"/>
  <c r="P2117" i="22"/>
  <c r="N2118" i="22"/>
  <c r="P2118" i="22"/>
  <c r="N2119" i="22"/>
  <c r="P2119" i="22"/>
  <c r="N2120" i="22"/>
  <c r="P2120" i="22"/>
  <c r="N2121" i="22"/>
  <c r="P2121" i="22"/>
  <c r="N2122" i="22"/>
  <c r="P2122" i="22"/>
  <c r="N2123" i="22"/>
  <c r="P2123" i="22"/>
  <c r="N2124" i="22"/>
  <c r="P2124" i="22"/>
  <c r="N2125" i="22"/>
  <c r="P2125" i="22"/>
  <c r="N2126" i="22"/>
  <c r="P2126" i="22"/>
  <c r="N2127" i="22"/>
  <c r="P2127" i="22"/>
  <c r="N2128" i="22"/>
  <c r="P2128" i="22"/>
  <c r="N2129" i="22"/>
  <c r="P2129" i="22"/>
  <c r="N2130" i="22"/>
  <c r="P2130" i="22"/>
  <c r="N2131" i="22"/>
  <c r="P2131" i="22"/>
  <c r="N2132" i="22"/>
  <c r="P2132" i="22"/>
  <c r="N2133" i="22"/>
  <c r="P2133" i="22"/>
  <c r="N2134" i="22"/>
  <c r="P2134" i="22"/>
  <c r="N2135" i="22"/>
  <c r="P2135" i="22"/>
  <c r="N2136" i="22"/>
  <c r="P2136" i="22"/>
  <c r="N2137" i="22"/>
  <c r="P2137" i="22"/>
  <c r="N2138" i="22"/>
  <c r="P2138" i="22"/>
  <c r="N2139" i="22"/>
  <c r="P2139" i="22"/>
  <c r="N2140" i="22"/>
  <c r="P2140" i="22"/>
  <c r="N2141" i="22"/>
  <c r="P2141" i="22"/>
  <c r="N2142" i="22"/>
  <c r="P2142" i="22"/>
  <c r="N2143" i="22"/>
  <c r="P2143" i="22"/>
  <c r="N2144" i="22"/>
  <c r="P2144" i="22"/>
  <c r="N2145" i="22"/>
  <c r="P2145" i="22"/>
  <c r="N2146" i="22"/>
  <c r="P2146" i="22"/>
  <c r="N2147" i="22"/>
  <c r="P2147" i="22"/>
  <c r="N2148" i="22"/>
  <c r="P2148" i="22"/>
  <c r="N2149" i="22"/>
  <c r="P2149" i="22"/>
  <c r="N2150" i="22"/>
  <c r="P2150" i="22"/>
  <c r="N2151" i="22"/>
  <c r="P2151" i="22"/>
  <c r="N2152" i="22"/>
  <c r="P2152" i="22"/>
  <c r="N2153" i="22"/>
  <c r="P2153" i="22"/>
  <c r="N2154" i="22"/>
  <c r="P2154" i="22"/>
  <c r="N2155" i="22"/>
  <c r="P2155" i="22"/>
  <c r="N2156" i="22"/>
  <c r="P2156" i="22"/>
  <c r="N2157" i="22"/>
  <c r="P2157" i="22"/>
  <c r="N2158" i="22"/>
  <c r="P2158" i="22"/>
  <c r="N2159" i="22"/>
  <c r="P2159" i="22"/>
  <c r="N2160" i="22"/>
  <c r="P2160" i="22"/>
  <c r="N2161" i="22"/>
  <c r="P2161" i="22"/>
  <c r="N2162" i="22"/>
  <c r="P2162" i="22"/>
  <c r="N2163" i="22"/>
  <c r="P2163" i="22"/>
  <c r="N2164" i="22"/>
  <c r="P2164" i="22"/>
  <c r="N2165" i="22"/>
  <c r="P2165" i="22"/>
  <c r="N2166" i="22"/>
  <c r="P2166" i="22"/>
  <c r="N2167" i="22"/>
  <c r="P2167" i="22"/>
  <c r="N2168" i="22"/>
  <c r="P2168" i="22"/>
  <c r="N2169" i="22"/>
  <c r="P2169" i="22"/>
  <c r="N2170" i="22"/>
  <c r="P2170" i="22"/>
  <c r="N2171" i="22"/>
  <c r="P2171" i="22"/>
  <c r="N2172" i="22"/>
  <c r="P2172" i="22"/>
  <c r="N2173" i="22"/>
  <c r="P2173" i="22"/>
  <c r="N2174" i="22"/>
  <c r="P2174" i="22"/>
  <c r="N2175" i="22"/>
  <c r="P2175" i="22"/>
  <c r="N2176" i="22"/>
  <c r="P2176" i="22"/>
  <c r="N2177" i="22"/>
  <c r="P2177" i="22"/>
  <c r="N2178" i="22"/>
  <c r="P2178" i="22"/>
  <c r="N2179" i="22"/>
  <c r="P2179" i="22"/>
  <c r="N2180" i="22"/>
  <c r="P2180" i="22"/>
  <c r="N2181" i="22"/>
  <c r="P2181" i="22"/>
  <c r="N2182" i="22"/>
  <c r="P2182" i="22"/>
  <c r="N2183" i="22"/>
  <c r="P2183" i="22"/>
  <c r="N2184" i="22"/>
  <c r="P2184" i="22"/>
  <c r="N2185" i="22"/>
  <c r="P2185" i="22"/>
  <c r="N2186" i="22"/>
  <c r="P2186" i="22"/>
  <c r="N2187" i="22"/>
  <c r="P2187" i="22"/>
  <c r="N2188" i="22"/>
  <c r="P2188" i="22"/>
  <c r="N2189" i="22"/>
  <c r="P2189" i="22"/>
  <c r="N2190" i="22"/>
  <c r="P2190" i="22"/>
  <c r="N2191" i="22"/>
  <c r="P2191" i="22"/>
  <c r="N2192" i="22"/>
  <c r="P2192" i="22"/>
  <c r="N2193" i="22"/>
  <c r="P2193" i="22"/>
  <c r="N2194" i="22"/>
  <c r="P2194" i="22"/>
  <c r="N2195" i="22"/>
  <c r="P2195" i="22"/>
  <c r="N2196" i="22"/>
  <c r="P2196" i="22"/>
  <c r="N2197" i="22"/>
  <c r="P2197" i="22"/>
  <c r="N2198" i="22"/>
  <c r="P2198" i="22"/>
  <c r="N2199" i="22"/>
  <c r="P2199" i="22"/>
  <c r="N2200" i="22"/>
  <c r="P2200" i="22"/>
  <c r="N2201" i="22"/>
  <c r="P2201" i="22"/>
  <c r="N2202" i="22"/>
  <c r="P2202" i="22"/>
  <c r="N2203" i="22"/>
  <c r="P2203" i="22"/>
  <c r="N2204" i="22"/>
  <c r="P2204" i="22"/>
  <c r="N2205" i="22"/>
  <c r="P2205" i="22"/>
  <c r="N2206" i="22"/>
  <c r="P2206" i="22"/>
  <c r="N2207" i="22"/>
  <c r="P2207" i="22"/>
  <c r="N2208" i="22"/>
  <c r="P2208" i="22"/>
  <c r="N2209" i="22"/>
  <c r="P2209" i="22"/>
  <c r="N2210" i="22"/>
  <c r="P2210" i="22"/>
  <c r="N2211" i="22"/>
  <c r="P2211" i="22"/>
  <c r="N2212" i="22"/>
  <c r="P2212" i="22"/>
  <c r="N2213" i="22"/>
  <c r="P2213" i="22"/>
  <c r="N2214" i="22"/>
  <c r="P2214" i="22"/>
  <c r="N2215" i="22"/>
  <c r="P2215" i="22"/>
  <c r="N2216" i="22"/>
  <c r="P2216" i="22"/>
  <c r="N2217" i="22"/>
  <c r="P2217" i="22"/>
  <c r="N2218" i="22"/>
  <c r="P2218" i="22"/>
  <c r="N2219" i="22"/>
  <c r="P2219" i="22"/>
  <c r="N2220" i="22"/>
  <c r="P2220" i="22"/>
  <c r="N2221" i="22"/>
  <c r="P2221" i="22"/>
  <c r="N2222" i="22"/>
  <c r="P2222" i="22"/>
  <c r="N2223" i="22"/>
  <c r="P2223" i="22"/>
  <c r="N2224" i="22"/>
  <c r="P2224" i="22"/>
  <c r="N2225" i="22"/>
  <c r="P2225" i="22"/>
  <c r="N2226" i="22"/>
  <c r="P2226" i="22"/>
  <c r="N2227" i="22"/>
  <c r="P2227" i="22"/>
  <c r="N2228" i="22"/>
  <c r="P2228" i="22"/>
  <c r="N2229" i="22"/>
  <c r="P2229" i="22"/>
  <c r="N2230" i="22"/>
  <c r="P2230" i="22"/>
  <c r="N2231" i="22"/>
  <c r="P2231" i="22"/>
  <c r="N2232" i="22"/>
  <c r="P2232" i="22"/>
  <c r="N2233" i="22"/>
  <c r="P2233" i="22"/>
  <c r="N2234" i="22"/>
  <c r="P2234" i="22"/>
  <c r="N2235" i="22"/>
  <c r="P2235" i="22"/>
  <c r="N2236" i="22"/>
  <c r="P2236" i="22"/>
  <c r="N2237" i="22"/>
  <c r="P2237" i="22"/>
  <c r="N2238" i="22"/>
  <c r="P2238" i="22"/>
  <c r="N2239" i="22"/>
  <c r="P2239" i="22"/>
  <c r="N2240" i="22"/>
  <c r="P2240" i="22"/>
  <c r="N2241" i="22"/>
  <c r="P2241" i="22"/>
  <c r="N2242" i="22"/>
  <c r="P2242" i="22"/>
  <c r="N2243" i="22"/>
  <c r="P2243" i="22"/>
  <c r="N2244" i="22"/>
  <c r="P2244" i="22"/>
  <c r="N2245" i="22"/>
  <c r="P2245" i="22"/>
  <c r="N2246" i="22"/>
  <c r="P2246" i="22"/>
  <c r="N2247" i="22"/>
  <c r="P2247" i="22"/>
  <c r="N2248" i="22"/>
  <c r="P2248" i="22"/>
  <c r="N2249" i="22"/>
  <c r="P2249" i="22"/>
  <c r="N2250" i="22"/>
  <c r="P2250" i="22"/>
  <c r="N2251" i="22"/>
  <c r="P2251" i="22"/>
  <c r="N2252" i="22"/>
  <c r="P2252" i="22"/>
  <c r="N2253" i="22"/>
  <c r="P2253" i="22"/>
  <c r="N2254" i="22"/>
  <c r="P2254" i="22"/>
  <c r="N2255" i="22"/>
  <c r="P2255" i="22"/>
  <c r="N2256" i="22"/>
  <c r="P2256" i="22"/>
  <c r="N2257" i="22"/>
  <c r="P2257" i="22"/>
  <c r="N2258" i="22"/>
  <c r="P2258" i="22"/>
  <c r="N2259" i="22"/>
  <c r="P2259" i="22"/>
  <c r="N2260" i="22"/>
  <c r="P2260" i="22"/>
  <c r="N2261" i="22"/>
  <c r="P2261" i="22"/>
  <c r="N2262" i="22"/>
  <c r="P2262" i="22"/>
  <c r="N2263" i="22"/>
  <c r="P2263" i="22"/>
  <c r="N2264" i="22"/>
  <c r="P2264" i="22"/>
  <c r="N2265" i="22"/>
  <c r="P2265" i="22"/>
  <c r="N2266" i="22"/>
  <c r="P2266" i="22"/>
  <c r="N2267" i="22"/>
  <c r="P2267" i="22"/>
  <c r="N2268" i="22"/>
  <c r="P2268" i="22"/>
  <c r="N2269" i="22"/>
  <c r="P2269" i="22"/>
  <c r="N2270" i="22"/>
  <c r="P2270" i="22"/>
  <c r="N2271" i="22"/>
  <c r="P2271" i="22"/>
  <c r="N2272" i="22"/>
  <c r="P2272" i="22"/>
  <c r="N2273" i="22"/>
  <c r="P2273" i="22"/>
  <c r="N2274" i="22"/>
  <c r="P2274" i="22"/>
  <c r="N2275" i="22"/>
  <c r="P2275" i="22"/>
  <c r="N2276" i="22"/>
  <c r="P2276" i="22"/>
  <c r="N2277" i="22"/>
  <c r="P2277" i="22"/>
  <c r="N2278" i="22"/>
  <c r="P2278" i="22"/>
  <c r="N2279" i="22"/>
  <c r="P2279" i="22"/>
  <c r="N2280" i="22"/>
  <c r="P2280" i="22"/>
  <c r="N2281" i="22"/>
  <c r="P2281" i="22"/>
  <c r="N2282" i="22"/>
  <c r="P2282" i="22"/>
  <c r="N2283" i="22"/>
  <c r="P2283" i="22"/>
  <c r="N2284" i="22"/>
  <c r="P2284" i="22"/>
  <c r="N2285" i="22"/>
  <c r="P2285" i="22"/>
  <c r="N2286" i="22"/>
  <c r="P2286" i="22"/>
  <c r="N2287" i="22"/>
  <c r="P2287" i="22"/>
  <c r="N2288" i="22"/>
  <c r="P2288" i="22"/>
  <c r="N2289" i="22"/>
  <c r="P2289" i="22"/>
  <c r="N2290" i="22"/>
  <c r="P2290" i="22"/>
  <c r="N2291" i="22"/>
  <c r="P2291" i="22"/>
  <c r="N2292" i="22"/>
  <c r="P2292" i="22"/>
  <c r="N2293" i="22"/>
  <c r="P2293" i="22"/>
  <c r="N2294" i="22"/>
  <c r="P2294" i="22"/>
  <c r="N2295" i="22"/>
  <c r="P2295" i="22"/>
  <c r="N2296" i="22"/>
  <c r="P2296" i="22"/>
  <c r="N2297" i="22"/>
  <c r="P2297" i="22"/>
  <c r="N2298" i="22"/>
  <c r="P2298" i="22"/>
  <c r="N2299" i="22"/>
  <c r="P2299" i="22"/>
  <c r="N2300" i="22"/>
  <c r="P2300" i="22"/>
  <c r="N2301" i="22"/>
  <c r="P2301" i="22"/>
  <c r="N2302" i="22"/>
  <c r="P2302" i="22"/>
  <c r="N2303" i="22"/>
  <c r="P2303" i="22"/>
  <c r="N2304" i="22"/>
  <c r="P2304" i="22"/>
  <c r="N2305" i="22"/>
  <c r="P2305" i="22"/>
  <c r="N2306" i="22"/>
  <c r="P2306" i="22"/>
  <c r="N2307" i="22"/>
  <c r="P2307" i="22"/>
  <c r="N2308" i="22"/>
  <c r="P2308" i="22"/>
  <c r="N2309" i="22"/>
  <c r="P2309" i="22"/>
  <c r="N2310" i="22"/>
  <c r="P2310" i="22"/>
  <c r="N2311" i="22"/>
  <c r="P2311" i="22"/>
  <c r="N2312" i="22"/>
  <c r="P2312" i="22"/>
  <c r="N2313" i="22"/>
  <c r="P2313" i="22"/>
  <c r="N2314" i="22"/>
  <c r="P2314" i="22"/>
  <c r="N2315" i="22"/>
  <c r="P2315" i="22"/>
  <c r="N2316" i="22"/>
  <c r="P2316" i="22"/>
  <c r="N2317" i="22"/>
  <c r="P2317" i="22"/>
  <c r="N2318" i="22"/>
  <c r="P2318" i="22"/>
  <c r="N2319" i="22"/>
  <c r="P2319" i="22"/>
  <c r="N2320" i="22"/>
  <c r="P2320" i="22"/>
  <c r="N2321" i="22"/>
  <c r="P2321" i="22"/>
  <c r="N2322" i="22"/>
  <c r="P2322" i="22"/>
  <c r="N2323" i="22"/>
  <c r="P2323" i="22"/>
  <c r="N2324" i="22"/>
  <c r="P2324" i="22"/>
  <c r="N2325" i="22"/>
  <c r="P2325" i="22"/>
  <c r="N2326" i="22"/>
  <c r="P2326" i="22"/>
  <c r="N2327" i="22"/>
  <c r="P2327" i="22"/>
  <c r="N2328" i="22"/>
  <c r="P2328" i="22"/>
  <c r="N2329" i="22"/>
  <c r="P2329" i="22"/>
  <c r="N2330" i="22"/>
  <c r="P2330" i="22"/>
  <c r="N2331" i="22"/>
  <c r="P2331" i="22"/>
  <c r="N2332" i="22"/>
  <c r="P2332" i="22"/>
  <c r="N2333" i="22"/>
  <c r="P2333" i="22"/>
  <c r="N2334" i="22"/>
  <c r="P2334" i="22"/>
  <c r="N2335" i="22"/>
  <c r="P2335" i="22"/>
  <c r="N2336" i="22"/>
  <c r="P2336" i="22"/>
  <c r="N2337" i="22"/>
  <c r="P2337" i="22"/>
  <c r="N2338" i="22"/>
  <c r="P2338" i="22"/>
  <c r="N2339" i="22"/>
  <c r="P2339" i="22"/>
  <c r="N2340" i="22"/>
  <c r="P2340" i="22"/>
  <c r="N2341" i="22"/>
  <c r="P2341" i="22"/>
  <c r="N2342" i="22"/>
  <c r="P2342" i="22"/>
  <c r="N2343" i="22"/>
  <c r="P2343" i="22"/>
  <c r="N2344" i="22"/>
  <c r="P2344" i="22"/>
  <c r="N2345" i="22"/>
  <c r="P2345" i="22"/>
  <c r="N2346" i="22"/>
  <c r="P2346" i="22"/>
  <c r="N2347" i="22"/>
  <c r="P2347" i="22"/>
  <c r="N2348" i="22"/>
  <c r="P2348" i="22"/>
  <c r="N2349" i="22"/>
  <c r="P2349" i="22"/>
  <c r="N2350" i="22"/>
  <c r="P2350" i="22"/>
  <c r="N2351" i="22"/>
  <c r="P2351" i="22"/>
  <c r="N2352" i="22"/>
  <c r="P2352" i="22"/>
  <c r="N2353" i="22"/>
  <c r="P2353" i="22"/>
  <c r="N2354" i="22"/>
  <c r="P2354" i="22"/>
  <c r="N2355" i="22"/>
  <c r="P2355" i="22"/>
  <c r="N2356" i="22"/>
  <c r="P2356" i="22"/>
  <c r="N2357" i="22"/>
  <c r="P2357" i="22"/>
  <c r="N2358" i="22"/>
  <c r="P2358" i="22"/>
  <c r="N2359" i="22"/>
  <c r="P2359" i="22"/>
  <c r="N2360" i="22"/>
  <c r="P2360" i="22"/>
  <c r="N2361" i="22"/>
  <c r="P2361" i="22"/>
  <c r="N2362" i="22"/>
  <c r="P2362" i="22"/>
  <c r="N2363" i="22"/>
  <c r="P2363" i="22"/>
  <c r="N2364" i="22"/>
  <c r="P2364" i="22"/>
  <c r="N2365" i="22"/>
  <c r="P2365" i="22"/>
  <c r="N2366" i="22"/>
  <c r="P2366" i="22"/>
  <c r="N2367" i="22"/>
  <c r="P2367" i="22"/>
  <c r="N2368" i="22"/>
  <c r="P2368" i="22"/>
  <c r="N2369" i="22"/>
  <c r="P2369" i="22"/>
  <c r="N2370" i="22"/>
  <c r="P2370" i="22"/>
  <c r="N2371" i="22"/>
  <c r="P2371" i="22"/>
  <c r="N2372" i="22"/>
  <c r="P2372" i="22"/>
  <c r="N2373" i="22"/>
  <c r="P2373" i="22"/>
  <c r="N2374" i="22"/>
  <c r="P2374" i="22"/>
  <c r="N2375" i="22"/>
  <c r="P2375" i="22"/>
  <c r="N2376" i="22"/>
  <c r="P2376" i="22"/>
  <c r="N2377" i="22"/>
  <c r="P2377" i="22"/>
  <c r="N2378" i="22"/>
  <c r="P2378" i="22"/>
  <c r="N2379" i="22"/>
  <c r="P2379" i="22"/>
  <c r="N2380" i="22"/>
  <c r="P2380" i="22"/>
  <c r="N2381" i="22"/>
  <c r="P2381" i="22"/>
  <c r="N2382" i="22"/>
  <c r="P2382" i="22"/>
  <c r="N2383" i="22"/>
  <c r="P2383" i="22"/>
  <c r="N2384" i="22"/>
  <c r="P2384" i="22"/>
  <c r="N2385" i="22"/>
  <c r="P2385" i="22"/>
  <c r="N2386" i="22"/>
  <c r="P2386" i="22"/>
  <c r="N2387" i="22"/>
  <c r="P2387" i="22"/>
  <c r="N2388" i="22"/>
  <c r="P2388" i="22"/>
  <c r="N2389" i="22"/>
  <c r="P2389" i="22"/>
  <c r="N2390" i="22"/>
  <c r="P2390" i="22"/>
  <c r="N2391" i="22"/>
  <c r="P2391" i="22"/>
  <c r="N2392" i="22"/>
  <c r="P2392" i="22"/>
  <c r="N2393" i="22"/>
  <c r="P2393" i="22"/>
  <c r="N2394" i="22"/>
  <c r="P2394" i="22"/>
  <c r="N2395" i="22"/>
  <c r="P2395" i="22"/>
  <c r="N2396" i="22"/>
  <c r="P2396" i="22"/>
  <c r="N2397" i="22"/>
  <c r="P2397" i="22"/>
  <c r="N2398" i="22"/>
  <c r="P2398" i="22"/>
  <c r="N2399" i="22"/>
  <c r="P2399" i="22"/>
  <c r="N2400" i="22"/>
  <c r="P2400" i="22"/>
  <c r="N2401" i="22"/>
  <c r="P2401" i="22"/>
  <c r="N2402" i="22"/>
  <c r="P2402" i="22"/>
  <c r="N2403" i="22"/>
  <c r="P2403" i="22"/>
  <c r="N2404" i="22"/>
  <c r="P2404" i="22"/>
  <c r="N2405" i="22"/>
  <c r="P2405" i="22"/>
  <c r="N2406" i="22"/>
  <c r="P2406" i="22"/>
  <c r="N2407" i="22"/>
  <c r="P2407" i="22"/>
  <c r="N2408" i="22"/>
  <c r="P2408" i="22"/>
  <c r="N2409" i="22"/>
  <c r="P2409" i="22"/>
  <c r="N2410" i="22"/>
  <c r="P2410" i="22"/>
  <c r="N2411" i="22"/>
  <c r="P2411" i="22"/>
  <c r="N2412" i="22"/>
  <c r="P2412" i="22"/>
  <c r="N2413" i="22"/>
  <c r="P2413" i="22"/>
  <c r="N2414" i="22"/>
  <c r="P2414" i="22"/>
  <c r="N2415" i="22"/>
  <c r="P2415" i="22"/>
  <c r="N2416" i="22"/>
  <c r="P2416" i="22"/>
  <c r="N2417" i="22"/>
  <c r="P2417" i="22"/>
  <c r="N2418" i="22"/>
  <c r="P2418" i="22"/>
  <c r="N2419" i="22"/>
  <c r="P2419" i="22"/>
  <c r="N2420" i="22"/>
  <c r="P2420" i="22"/>
  <c r="N2421" i="22"/>
  <c r="P2421" i="22"/>
  <c r="N2422" i="22"/>
  <c r="P2422" i="22"/>
  <c r="N2423" i="22"/>
  <c r="P2423" i="22"/>
  <c r="N2424" i="22"/>
  <c r="P2424" i="22"/>
  <c r="N2425" i="22"/>
  <c r="P2425" i="22"/>
  <c r="N2426" i="22"/>
  <c r="P2426" i="22"/>
  <c r="N2427" i="22"/>
  <c r="P2427" i="22"/>
  <c r="N2428" i="22"/>
  <c r="P2428" i="22"/>
  <c r="N2429" i="22"/>
  <c r="P2429" i="22"/>
  <c r="N2430" i="22"/>
  <c r="P2430" i="22"/>
  <c r="N2431" i="22"/>
  <c r="P2431" i="22"/>
  <c r="N2432" i="22"/>
  <c r="P2432" i="22"/>
  <c r="N2433" i="22"/>
  <c r="P2433" i="22"/>
  <c r="N2434" i="22"/>
  <c r="P2434" i="22"/>
  <c r="N2435" i="22"/>
  <c r="P2435" i="22"/>
  <c r="N2436" i="22"/>
  <c r="P2436" i="22"/>
  <c r="N2437" i="22"/>
  <c r="P2437" i="22"/>
  <c r="N2438" i="22"/>
  <c r="P2438" i="22"/>
  <c r="N2439" i="22"/>
  <c r="P2439" i="22"/>
  <c r="N2440" i="22"/>
  <c r="P2440" i="22"/>
  <c r="N2441" i="22"/>
  <c r="P2441" i="22"/>
  <c r="N2442" i="22"/>
  <c r="P2442" i="22"/>
  <c r="N2443" i="22"/>
  <c r="P2443" i="22"/>
  <c r="N2444" i="22"/>
  <c r="P2444" i="22"/>
  <c r="N2445" i="22"/>
  <c r="P2445" i="22"/>
  <c r="N2446" i="22"/>
  <c r="P2446" i="22"/>
  <c r="N2447" i="22"/>
  <c r="P2447" i="22"/>
  <c r="N2448" i="22"/>
  <c r="P2448" i="22"/>
  <c r="N2449" i="22"/>
  <c r="P2449" i="22"/>
  <c r="N2450" i="22"/>
  <c r="P2450" i="22"/>
  <c r="N2451" i="22"/>
  <c r="P2451" i="22"/>
  <c r="N2452" i="22"/>
  <c r="P2452" i="22"/>
  <c r="N2453" i="22"/>
  <c r="P2453" i="22"/>
  <c r="N2454" i="22"/>
  <c r="P2454" i="22"/>
  <c r="N2455" i="22"/>
  <c r="P2455" i="22"/>
  <c r="N2456" i="22"/>
  <c r="P2456" i="22"/>
  <c r="N2457" i="22"/>
  <c r="P2457" i="22"/>
  <c r="N2458" i="22"/>
  <c r="P2458" i="22"/>
  <c r="N2459" i="22"/>
  <c r="P2459" i="22"/>
  <c r="N2460" i="22"/>
  <c r="P2460" i="22"/>
  <c r="N2461" i="22"/>
  <c r="P2461" i="22"/>
  <c r="N2462" i="22"/>
  <c r="P2462" i="22"/>
  <c r="N2463" i="22"/>
  <c r="P2463" i="22"/>
  <c r="N2464" i="22"/>
  <c r="P2464" i="22"/>
  <c r="N2465" i="22"/>
  <c r="P2465" i="22"/>
  <c r="N2466" i="22"/>
  <c r="P2466" i="22"/>
  <c r="N2467" i="22"/>
  <c r="P2467" i="22"/>
  <c r="N2468" i="22"/>
  <c r="P2468" i="22"/>
  <c r="N2469" i="22"/>
  <c r="P2469" i="22"/>
  <c r="N2470" i="22"/>
  <c r="P2470" i="22"/>
  <c r="N2471" i="22"/>
  <c r="P2471" i="22"/>
  <c r="N2472" i="22"/>
  <c r="P2472" i="22"/>
  <c r="N2473" i="22"/>
  <c r="P2473" i="22"/>
  <c r="N2474" i="22"/>
  <c r="P2474" i="22"/>
  <c r="N2475" i="22"/>
  <c r="P2475" i="22"/>
  <c r="N2476" i="22"/>
  <c r="P2476" i="22"/>
  <c r="N2477" i="22"/>
  <c r="P2477" i="22"/>
  <c r="N2478" i="22"/>
  <c r="P2478" i="22"/>
  <c r="N2479" i="22"/>
  <c r="P2479" i="22"/>
  <c r="N2480" i="22"/>
  <c r="P2480" i="22"/>
  <c r="N2481" i="22"/>
  <c r="P2481" i="22"/>
  <c r="N2482" i="22"/>
  <c r="P2482" i="22"/>
  <c r="N2483" i="22"/>
  <c r="P2483" i="22"/>
  <c r="N2484" i="22"/>
  <c r="P2484" i="22"/>
  <c r="N2485" i="22"/>
  <c r="P2485" i="22"/>
  <c r="N2486" i="22"/>
  <c r="P2486" i="22"/>
  <c r="N2487" i="22"/>
  <c r="P2487" i="22"/>
  <c r="N2488" i="22"/>
  <c r="P2488" i="22"/>
  <c r="N2489" i="22"/>
  <c r="P2489" i="22"/>
  <c r="N2490" i="22"/>
  <c r="P2490" i="22"/>
  <c r="N2491" i="22"/>
  <c r="P2491" i="22"/>
  <c r="N2492" i="22"/>
  <c r="P2492" i="22"/>
  <c r="N2493" i="22"/>
  <c r="P2493" i="22"/>
  <c r="N2494" i="22"/>
  <c r="P2494" i="22"/>
  <c r="N2495" i="22"/>
  <c r="P2495" i="22"/>
  <c r="N2496" i="22"/>
  <c r="P2496" i="22"/>
  <c r="N2497" i="22"/>
  <c r="P2497" i="22"/>
  <c r="N2498" i="22"/>
  <c r="P2498" i="22"/>
  <c r="N2499" i="22"/>
  <c r="P2499" i="22"/>
  <c r="N2500" i="22"/>
  <c r="P2500" i="22"/>
  <c r="N2501" i="22"/>
  <c r="P2501" i="22"/>
  <c r="N2502" i="22"/>
  <c r="P2502" i="22"/>
  <c r="N2503" i="22"/>
  <c r="P2503" i="22"/>
  <c r="N2504" i="22"/>
  <c r="P2504" i="22"/>
  <c r="N2505" i="22"/>
  <c r="P2505" i="22"/>
  <c r="N2506" i="22"/>
  <c r="P2506" i="22"/>
  <c r="N2507" i="22"/>
  <c r="P2507" i="22"/>
  <c r="N2508" i="22"/>
  <c r="P2508" i="22"/>
  <c r="N2509" i="22"/>
  <c r="P2509" i="22"/>
  <c r="N2510" i="22"/>
  <c r="P2510" i="22"/>
  <c r="N2511" i="22"/>
  <c r="P2511" i="22"/>
  <c r="N2512" i="22"/>
  <c r="P2512" i="22"/>
  <c r="N2513" i="22"/>
  <c r="P2513" i="22"/>
  <c r="N2514" i="22"/>
  <c r="P2514" i="22"/>
  <c r="N2515" i="22"/>
  <c r="P2515" i="22"/>
  <c r="N2516" i="22"/>
  <c r="P2516" i="22"/>
  <c r="N2517" i="22"/>
  <c r="P2517" i="22"/>
  <c r="N2518" i="22"/>
  <c r="P2518" i="22"/>
  <c r="N2519" i="22"/>
  <c r="P2519" i="22"/>
  <c r="N2520" i="22"/>
  <c r="P2520" i="22"/>
  <c r="N2521" i="22"/>
  <c r="P2521" i="22"/>
  <c r="N2522" i="22"/>
  <c r="P2522" i="22"/>
  <c r="N2523" i="22"/>
  <c r="P2523" i="22"/>
  <c r="N2524" i="22"/>
  <c r="P2524" i="22"/>
  <c r="N2525" i="22"/>
  <c r="P2525" i="22"/>
  <c r="N2526" i="22"/>
  <c r="P2526" i="22"/>
  <c r="N2527" i="22"/>
  <c r="P2527" i="22"/>
  <c r="N2528" i="22"/>
  <c r="P2528" i="22"/>
  <c r="N2529" i="22"/>
  <c r="P2529" i="22"/>
  <c r="N2530" i="22"/>
  <c r="P2530" i="22"/>
  <c r="N2531" i="22"/>
  <c r="P2531" i="22"/>
  <c r="N2532" i="22"/>
  <c r="P2532" i="22"/>
  <c r="N2533" i="22"/>
  <c r="P2533" i="22"/>
  <c r="N2534" i="22"/>
  <c r="P2534" i="22"/>
  <c r="N2535" i="22"/>
  <c r="P2535" i="22"/>
  <c r="N2536" i="22"/>
  <c r="P2536" i="22"/>
  <c r="N2537" i="22"/>
  <c r="P2537" i="22"/>
  <c r="N2538" i="22"/>
  <c r="P2538" i="22"/>
  <c r="N2539" i="22"/>
  <c r="P2539" i="22"/>
  <c r="N2540" i="22"/>
  <c r="P2540" i="22"/>
  <c r="N2541" i="22"/>
  <c r="P2541" i="22"/>
  <c r="N2542" i="22"/>
  <c r="P2542" i="22"/>
  <c r="N2543" i="22"/>
  <c r="P2543" i="22"/>
  <c r="N2544" i="22"/>
  <c r="P2544" i="22"/>
  <c r="N2545" i="22"/>
  <c r="P2545" i="22"/>
  <c r="N2546" i="22"/>
  <c r="P2546" i="22"/>
  <c r="N2547" i="22"/>
  <c r="P2547" i="22"/>
  <c r="N2548" i="22"/>
  <c r="P2548" i="22"/>
  <c r="N2549" i="22"/>
  <c r="P2549" i="22"/>
  <c r="N2550" i="22"/>
  <c r="P2550" i="22"/>
  <c r="N2551" i="22"/>
  <c r="P2551" i="22"/>
  <c r="N2552" i="22"/>
  <c r="P2552" i="22"/>
  <c r="N2553" i="22"/>
  <c r="P2553" i="22"/>
  <c r="N2554" i="22"/>
  <c r="P2554" i="22"/>
  <c r="N2555" i="22"/>
  <c r="P2555" i="22"/>
  <c r="N2556" i="22"/>
  <c r="P2556" i="22"/>
  <c r="N2557" i="22"/>
  <c r="P2557" i="22"/>
  <c r="N2558" i="22"/>
  <c r="P2558" i="22"/>
  <c r="N2559" i="22"/>
  <c r="P2559" i="22"/>
  <c r="N2560" i="22"/>
  <c r="P2560" i="22"/>
  <c r="N2561" i="22"/>
  <c r="P2561" i="22"/>
  <c r="N2562" i="22"/>
  <c r="P2562" i="22"/>
  <c r="N2563" i="22"/>
  <c r="P2563" i="22"/>
  <c r="N2564" i="22"/>
  <c r="P2564" i="22"/>
  <c r="N2565" i="22"/>
  <c r="P2565" i="22"/>
  <c r="N2566" i="22"/>
  <c r="P2566" i="22"/>
  <c r="N2567" i="22"/>
  <c r="P2567" i="22"/>
  <c r="N2568" i="22"/>
  <c r="P2568" i="22"/>
  <c r="N2569" i="22"/>
  <c r="P2569" i="22"/>
  <c r="N2570" i="22"/>
  <c r="P2570" i="22"/>
  <c r="N2571" i="22"/>
  <c r="P2571" i="22"/>
  <c r="N2572" i="22"/>
  <c r="P2572" i="22"/>
  <c r="N2573" i="22"/>
  <c r="P2573" i="22"/>
  <c r="N2574" i="22"/>
  <c r="P2574" i="22"/>
  <c r="N2575" i="22"/>
  <c r="P2575" i="22"/>
  <c r="N2576" i="22"/>
  <c r="P2576" i="22"/>
  <c r="N2577" i="22"/>
  <c r="P2577" i="22"/>
  <c r="N2578" i="22"/>
  <c r="P2578" i="22"/>
  <c r="N2579" i="22"/>
  <c r="P2579" i="22"/>
  <c r="N2580" i="22"/>
  <c r="P2580" i="22"/>
  <c r="N2581" i="22"/>
  <c r="P2581" i="22"/>
  <c r="N2582" i="22"/>
  <c r="P2582" i="22"/>
  <c r="N2583" i="22"/>
  <c r="P2583" i="22"/>
  <c r="N2584" i="22"/>
  <c r="P2584" i="22"/>
  <c r="N2585" i="22"/>
  <c r="P2585" i="22"/>
  <c r="N2586" i="22"/>
  <c r="P2586" i="22"/>
  <c r="N2587" i="22"/>
  <c r="P2587" i="22"/>
  <c r="N2588" i="22"/>
  <c r="P2588" i="22"/>
  <c r="N2589" i="22"/>
  <c r="P2589" i="22"/>
  <c r="N2590" i="22"/>
  <c r="P2590" i="22"/>
  <c r="N2591" i="22"/>
  <c r="P2591" i="22"/>
  <c r="N2592" i="22"/>
  <c r="P2592" i="22"/>
  <c r="N2593" i="22"/>
  <c r="P2593" i="22"/>
  <c r="N2594" i="22"/>
  <c r="P2594" i="22"/>
  <c r="N2595" i="22"/>
  <c r="P2595" i="22"/>
  <c r="N2596" i="22"/>
  <c r="P2596" i="22"/>
  <c r="N2597" i="22"/>
  <c r="P2597" i="22"/>
  <c r="N2598" i="22"/>
  <c r="P2598" i="22"/>
  <c r="N2599" i="22"/>
  <c r="P2599" i="22"/>
  <c r="N2600" i="22"/>
  <c r="P2600" i="22"/>
  <c r="N2601" i="22"/>
  <c r="P2601" i="22"/>
  <c r="N2602" i="22"/>
  <c r="P2602" i="22"/>
  <c r="N2603" i="22"/>
  <c r="P2603" i="22"/>
  <c r="N2604" i="22"/>
  <c r="P2604" i="22"/>
  <c r="N2605" i="22"/>
  <c r="P2605" i="22"/>
  <c r="N2606" i="22"/>
  <c r="P2606" i="22"/>
  <c r="N2607" i="22"/>
  <c r="P2607" i="22"/>
  <c r="N2608" i="22"/>
  <c r="P2608" i="22"/>
  <c r="N2609" i="22"/>
  <c r="P2609" i="22"/>
  <c r="N2610" i="22"/>
  <c r="P2610" i="22"/>
  <c r="N2611" i="22"/>
  <c r="P2611" i="22"/>
  <c r="N2612" i="22"/>
  <c r="P2612" i="22"/>
  <c r="N2613" i="22"/>
  <c r="P2613" i="22"/>
  <c r="N2614" i="22"/>
  <c r="P2614" i="22"/>
  <c r="N2615" i="22"/>
  <c r="P2615" i="22"/>
  <c r="N2616" i="22"/>
  <c r="P2616" i="22"/>
  <c r="N2617" i="22"/>
  <c r="P2617" i="22"/>
  <c r="N2618" i="22"/>
  <c r="P2618" i="22"/>
  <c r="N2619" i="22"/>
  <c r="P2619" i="22"/>
  <c r="N2620" i="22"/>
  <c r="P2620" i="22"/>
  <c r="N2621" i="22"/>
  <c r="P2621" i="22"/>
  <c r="N2622" i="22"/>
  <c r="P2622" i="22"/>
  <c r="N2623" i="22"/>
  <c r="P2623" i="22"/>
  <c r="N2624" i="22"/>
  <c r="P2624" i="22"/>
  <c r="N2625" i="22"/>
  <c r="P2625" i="22"/>
  <c r="N2626" i="22"/>
  <c r="P2626" i="22"/>
  <c r="N2627" i="22"/>
  <c r="P2627" i="22"/>
  <c r="N2628" i="22"/>
  <c r="P2628" i="22"/>
  <c r="N2629" i="22"/>
  <c r="P2629" i="22"/>
  <c r="N2630" i="22"/>
  <c r="P2630" i="22"/>
  <c r="N2631" i="22"/>
  <c r="P2631" i="22"/>
  <c r="N2632" i="22"/>
  <c r="P2632" i="22"/>
  <c r="N2633" i="22"/>
  <c r="P2633" i="22"/>
  <c r="N2634" i="22"/>
  <c r="P2634" i="22"/>
  <c r="N2635" i="22"/>
  <c r="P2635" i="22"/>
  <c r="N2636" i="22"/>
  <c r="P2636" i="22"/>
  <c r="N2637" i="22"/>
  <c r="P2637" i="22"/>
  <c r="N2638" i="22"/>
  <c r="P2638" i="22"/>
  <c r="N2639" i="22"/>
  <c r="P2639" i="22"/>
  <c r="N2640" i="22"/>
  <c r="P2640" i="22"/>
  <c r="N2641" i="22"/>
  <c r="P2641" i="22"/>
  <c r="N2642" i="22"/>
  <c r="P2642" i="22"/>
  <c r="N2643" i="22"/>
  <c r="P2643" i="22"/>
  <c r="N2644" i="22"/>
  <c r="P2644" i="22"/>
  <c r="N2645" i="22"/>
  <c r="P2645" i="22"/>
  <c r="N2646" i="22"/>
  <c r="P2646" i="22"/>
  <c r="N2647" i="22"/>
  <c r="P2647" i="22"/>
  <c r="N2648" i="22"/>
  <c r="P2648" i="22"/>
  <c r="N2649" i="22"/>
  <c r="P2649" i="22"/>
  <c r="N2650" i="22"/>
  <c r="P2650" i="22"/>
  <c r="N2651" i="22"/>
  <c r="P2651" i="22"/>
  <c r="N2652" i="22"/>
  <c r="P2652" i="22"/>
  <c r="N2653" i="22"/>
  <c r="P2653" i="22"/>
  <c r="N2654" i="22"/>
  <c r="P2654" i="22"/>
  <c r="N2655" i="22"/>
  <c r="P2655" i="22"/>
  <c r="N2656" i="22"/>
  <c r="P2656" i="22"/>
  <c r="N2657" i="22"/>
  <c r="P2657" i="22"/>
  <c r="N2658" i="22"/>
  <c r="P2658" i="22"/>
  <c r="N2659" i="22"/>
  <c r="P2659" i="22"/>
  <c r="N2660" i="22"/>
  <c r="P2660" i="22"/>
  <c r="N2661" i="22"/>
  <c r="P2661" i="22"/>
  <c r="N2662" i="22"/>
  <c r="P2662" i="22"/>
  <c r="N2663" i="22"/>
  <c r="P2663" i="22"/>
  <c r="N2664" i="22"/>
  <c r="P2664" i="22"/>
  <c r="N2665" i="22"/>
  <c r="P2665" i="22"/>
  <c r="N2666" i="22"/>
  <c r="P2666" i="22"/>
  <c r="N2667" i="22"/>
  <c r="P2667" i="22"/>
  <c r="N2668" i="22"/>
  <c r="P2668" i="22"/>
  <c r="N2669" i="22"/>
  <c r="P2669" i="22"/>
  <c r="N2670" i="22"/>
  <c r="P2670" i="22"/>
  <c r="N2671" i="22"/>
  <c r="P2671" i="22"/>
  <c r="N2672" i="22"/>
  <c r="P2672" i="22"/>
  <c r="N2673" i="22"/>
  <c r="P2673" i="22"/>
  <c r="N2674" i="22"/>
  <c r="P2674" i="22"/>
  <c r="N2675" i="22"/>
  <c r="P2675" i="22"/>
  <c r="N2676" i="22"/>
  <c r="P2676" i="22"/>
  <c r="N2677" i="22"/>
  <c r="P2677" i="22"/>
  <c r="N2678" i="22"/>
  <c r="P2678" i="22"/>
  <c r="N2679" i="22"/>
  <c r="P2679" i="22"/>
  <c r="N2680" i="22"/>
  <c r="P2680" i="22"/>
  <c r="N2681" i="22"/>
  <c r="P2681" i="22"/>
  <c r="N2682" i="22"/>
  <c r="P2682" i="22"/>
  <c r="N2683" i="22"/>
  <c r="P2683" i="22"/>
  <c r="N2684" i="22"/>
  <c r="P2684" i="22"/>
  <c r="N2685" i="22"/>
  <c r="P2685" i="22"/>
  <c r="N2686" i="22"/>
  <c r="P2686" i="22"/>
  <c r="N2687" i="22"/>
  <c r="P2687" i="22"/>
  <c r="N2688" i="22"/>
  <c r="P2688" i="22"/>
  <c r="N2689" i="22"/>
  <c r="P2689" i="22"/>
  <c r="N2690" i="22"/>
  <c r="P2690" i="22"/>
  <c r="N2691" i="22"/>
  <c r="P2691" i="22"/>
  <c r="N2692" i="22"/>
  <c r="P2692" i="22"/>
  <c r="N2693" i="22"/>
  <c r="P2693" i="22"/>
  <c r="N2694" i="22"/>
  <c r="P2694" i="22"/>
  <c r="N2695" i="22"/>
  <c r="P2695" i="22"/>
  <c r="N2696" i="22"/>
  <c r="P2696" i="22"/>
  <c r="N2697" i="22"/>
  <c r="P2697" i="22"/>
  <c r="N2698" i="22"/>
  <c r="P2698" i="22"/>
  <c r="N2699" i="22"/>
  <c r="P2699" i="22"/>
  <c r="N2700" i="22"/>
  <c r="P2700" i="22"/>
  <c r="N2701" i="22"/>
  <c r="P2701" i="22"/>
  <c r="N2702" i="22"/>
  <c r="P2702" i="22"/>
  <c r="N2703" i="22"/>
  <c r="P2703" i="22"/>
  <c r="N2704" i="22"/>
  <c r="P2704" i="22"/>
  <c r="N2705" i="22"/>
  <c r="P2705" i="22"/>
  <c r="N2706" i="22"/>
  <c r="P2706" i="22"/>
  <c r="N2707" i="22"/>
  <c r="P2707" i="22"/>
  <c r="N2708" i="22"/>
  <c r="P2708" i="22"/>
  <c r="N2709" i="22"/>
  <c r="P2709" i="22"/>
  <c r="N2710" i="22"/>
  <c r="P2710" i="22"/>
  <c r="N2711" i="22"/>
  <c r="P2711" i="22"/>
  <c r="N2712" i="22"/>
  <c r="P2712" i="22"/>
  <c r="N2713" i="22"/>
  <c r="P2713" i="22"/>
  <c r="N2714" i="22"/>
  <c r="P2714" i="22"/>
  <c r="N2715" i="22"/>
  <c r="P2715" i="22"/>
  <c r="N2716" i="22"/>
  <c r="P2716" i="22"/>
  <c r="N2717" i="22"/>
  <c r="P2717" i="22"/>
  <c r="N2718" i="22"/>
  <c r="P2718" i="22"/>
  <c r="N2719" i="22"/>
  <c r="P2719" i="22"/>
  <c r="N2720" i="22"/>
  <c r="P2720" i="22"/>
  <c r="N2721" i="22"/>
  <c r="P2721" i="22"/>
  <c r="N2722" i="22"/>
  <c r="P2722" i="22"/>
  <c r="N2723" i="22"/>
  <c r="P2723" i="22"/>
  <c r="N2724" i="22"/>
  <c r="P2724" i="22"/>
  <c r="N2725" i="22"/>
  <c r="P2725" i="22"/>
  <c r="N2726" i="22"/>
  <c r="P2726" i="22"/>
  <c r="N2727" i="22"/>
  <c r="P2727" i="22"/>
  <c r="N2728" i="22"/>
  <c r="P2728" i="22"/>
  <c r="N2729" i="22"/>
  <c r="P2729" i="22"/>
  <c r="N2730" i="22"/>
  <c r="P2730" i="22"/>
  <c r="N2731" i="22"/>
  <c r="P2731" i="22"/>
  <c r="N2732" i="22"/>
  <c r="P2732" i="22"/>
  <c r="N2733" i="22"/>
  <c r="P2733" i="22"/>
  <c r="N2734" i="22"/>
  <c r="P2734" i="22"/>
  <c r="N2735" i="22"/>
  <c r="P2735" i="22"/>
  <c r="N2736" i="22"/>
  <c r="P2736" i="22"/>
  <c r="N2737" i="22"/>
  <c r="P2737" i="22"/>
  <c r="N2738" i="22"/>
  <c r="P2738" i="22"/>
  <c r="N2739" i="22"/>
  <c r="P2739" i="22"/>
  <c r="N2740" i="22"/>
  <c r="P2740" i="22"/>
  <c r="N2741" i="22"/>
  <c r="P2741" i="22"/>
  <c r="N2742" i="22"/>
  <c r="P2742" i="22"/>
  <c r="N2743" i="22"/>
  <c r="P2743" i="22"/>
  <c r="N2744" i="22"/>
  <c r="P2744" i="22"/>
  <c r="N2745" i="22"/>
  <c r="P2745" i="22"/>
  <c r="N2746" i="22"/>
  <c r="P2746" i="22"/>
  <c r="N2747" i="22"/>
  <c r="P2747" i="22"/>
  <c r="N2748" i="22"/>
  <c r="P2748" i="22"/>
  <c r="N2749" i="22"/>
  <c r="P2749" i="22"/>
  <c r="N2750" i="22"/>
  <c r="P2750" i="22"/>
  <c r="N2751" i="22"/>
  <c r="P2751" i="22"/>
  <c r="N2752" i="22"/>
  <c r="P2752" i="22"/>
  <c r="N2753" i="22"/>
  <c r="P2753" i="22"/>
  <c r="N2754" i="22"/>
  <c r="P2754" i="22"/>
  <c r="N2755" i="22"/>
  <c r="P2755" i="22"/>
  <c r="N2756" i="22"/>
  <c r="P2756" i="22"/>
  <c r="N2757" i="22"/>
  <c r="P2757" i="22"/>
  <c r="N2758" i="22"/>
  <c r="P2758" i="22"/>
  <c r="N2759" i="22"/>
  <c r="P2759" i="22"/>
  <c r="N2760" i="22"/>
  <c r="P2760" i="22"/>
  <c r="N2761" i="22"/>
  <c r="P2761" i="22"/>
  <c r="N2762" i="22"/>
  <c r="P2762" i="22"/>
  <c r="N2763" i="22"/>
  <c r="P2763" i="22"/>
  <c r="N2764" i="22"/>
  <c r="P2764" i="22"/>
  <c r="N2765" i="22"/>
  <c r="P2765" i="22"/>
  <c r="N2766" i="22"/>
  <c r="P2766" i="22"/>
  <c r="N2767" i="22"/>
  <c r="P2767" i="22"/>
  <c r="N2768" i="22"/>
  <c r="P2768" i="22"/>
  <c r="N2769" i="22"/>
  <c r="P2769" i="22"/>
  <c r="N2770" i="22"/>
  <c r="P2770" i="22"/>
  <c r="N2771" i="22"/>
  <c r="P2771" i="22"/>
  <c r="N2772" i="22"/>
  <c r="P2772" i="22"/>
  <c r="N2773" i="22"/>
  <c r="P2773" i="22"/>
  <c r="N2774" i="22"/>
  <c r="P2774" i="22"/>
  <c r="N2775" i="22"/>
  <c r="P2775" i="22"/>
  <c r="N2776" i="22"/>
  <c r="P2776" i="22"/>
  <c r="N2777" i="22"/>
  <c r="P2777" i="22"/>
  <c r="N2778" i="22"/>
  <c r="P2778" i="22"/>
  <c r="N2779" i="22"/>
  <c r="P2779" i="22"/>
  <c r="N2780" i="22"/>
  <c r="P2780" i="22"/>
  <c r="N2781" i="22"/>
  <c r="P2781" i="22"/>
  <c r="N2782" i="22"/>
  <c r="P2782" i="22"/>
  <c r="N2783" i="22"/>
  <c r="P2783" i="22"/>
  <c r="N2784" i="22"/>
  <c r="P2784" i="22"/>
  <c r="N2785" i="22"/>
  <c r="P2785" i="22"/>
  <c r="N2786" i="22"/>
  <c r="P2786" i="22"/>
  <c r="N2787" i="22"/>
  <c r="P2787" i="22"/>
  <c r="N2788" i="22"/>
  <c r="P2788" i="22"/>
  <c r="N2789" i="22"/>
  <c r="P2789" i="22"/>
  <c r="N2790" i="22"/>
  <c r="P2790" i="22"/>
  <c r="N2791" i="22"/>
  <c r="P2791" i="22"/>
  <c r="N2792" i="22"/>
  <c r="P2792" i="22"/>
  <c r="N2793" i="22"/>
  <c r="P2793" i="22"/>
  <c r="N2794" i="22"/>
  <c r="P2794" i="22"/>
  <c r="N2795" i="22"/>
  <c r="P2795" i="22"/>
  <c r="N2796" i="22"/>
  <c r="P2796" i="22"/>
  <c r="N2797" i="22"/>
  <c r="P2797" i="22"/>
  <c r="N2798" i="22"/>
  <c r="P2798" i="22"/>
  <c r="N2799" i="22"/>
  <c r="P2799" i="22"/>
  <c r="N2800" i="22"/>
  <c r="P2800" i="22"/>
  <c r="N2801" i="22"/>
  <c r="P2801" i="22"/>
  <c r="N2802" i="22"/>
  <c r="P2802" i="22"/>
  <c r="N2803" i="22"/>
  <c r="P2803" i="22"/>
  <c r="N2804" i="22"/>
  <c r="P2804" i="22"/>
  <c r="N2805" i="22"/>
  <c r="P2805" i="22"/>
  <c r="N2806" i="22"/>
  <c r="P2806" i="22"/>
  <c r="N2807" i="22"/>
  <c r="P2807" i="22"/>
  <c r="N2808" i="22"/>
  <c r="P2808" i="22"/>
  <c r="N2809" i="22"/>
  <c r="P2809" i="22"/>
  <c r="N2810" i="22"/>
  <c r="P2810" i="22"/>
  <c r="N2811" i="22"/>
  <c r="P2811" i="22"/>
  <c r="N2812" i="22"/>
  <c r="P2812" i="22"/>
  <c r="N2813" i="22"/>
  <c r="P2813" i="22"/>
  <c r="N2814" i="22"/>
  <c r="P2814" i="22"/>
  <c r="N2815" i="22"/>
  <c r="P2815" i="22"/>
  <c r="N2816" i="22"/>
  <c r="P2816" i="22"/>
  <c r="N2817" i="22"/>
  <c r="P2817" i="22"/>
  <c r="N2818" i="22"/>
  <c r="P2818" i="22"/>
  <c r="N2819" i="22"/>
  <c r="P2819" i="22"/>
  <c r="N2820" i="22"/>
  <c r="P2820" i="22"/>
  <c r="N2821" i="22"/>
  <c r="P2821" i="22"/>
  <c r="N2822" i="22"/>
  <c r="P2822" i="22"/>
  <c r="N2823" i="22"/>
  <c r="P2823" i="22"/>
  <c r="N2824" i="22"/>
  <c r="P2824" i="22"/>
  <c r="N2825" i="22"/>
  <c r="P2825" i="22"/>
  <c r="N2826" i="22"/>
  <c r="P2826" i="22"/>
  <c r="N2827" i="22"/>
  <c r="P2827" i="22"/>
  <c r="N2828" i="22"/>
  <c r="P2828" i="22"/>
  <c r="N2829" i="22"/>
  <c r="P2829" i="22"/>
  <c r="N2830" i="22"/>
  <c r="P2830" i="22"/>
  <c r="N2831" i="22"/>
  <c r="P2831" i="22"/>
  <c r="N2832" i="22"/>
  <c r="P2832" i="22"/>
  <c r="N2833" i="22"/>
  <c r="P2833" i="22"/>
  <c r="N2834" i="22"/>
  <c r="P2834" i="22"/>
  <c r="N2835" i="22"/>
  <c r="P2835" i="22"/>
  <c r="N2836" i="22"/>
  <c r="P2836" i="22"/>
  <c r="N2837" i="22"/>
  <c r="P2837" i="22"/>
  <c r="N2838" i="22"/>
  <c r="P2838" i="22"/>
  <c r="N2839" i="22"/>
  <c r="P2839" i="22"/>
  <c r="P9" i="22"/>
  <c r="N9" i="22"/>
  <c r="J9" i="22"/>
  <c r="O9" i="22" s="1"/>
  <c r="M9" i="22" l="1"/>
  <c r="L9" i="22"/>
  <c r="V9" i="22" s="1"/>
  <c r="A23" i="23"/>
  <c r="A27" i="23" s="1"/>
  <c r="A29" i="23" s="1"/>
  <c r="A32" i="23" s="1"/>
  <c r="J10" i="22"/>
  <c r="L10" i="22" l="1"/>
  <c r="M10" i="22"/>
  <c r="O10" i="22"/>
  <c r="K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309" i="22"/>
  <c r="J310" i="22"/>
  <c r="J311" i="22"/>
  <c r="J312" i="22"/>
  <c r="J313" i="22"/>
  <c r="J314" i="22"/>
  <c r="J315" i="22"/>
  <c r="J316" i="22"/>
  <c r="J317" i="22"/>
  <c r="J318" i="22"/>
  <c r="J319" i="22"/>
  <c r="J320" i="22"/>
  <c r="J321" i="22"/>
  <c r="J322" i="22"/>
  <c r="J323" i="22"/>
  <c r="J324" i="22"/>
  <c r="J325" i="22"/>
  <c r="J326" i="22"/>
  <c r="J327" i="22"/>
  <c r="J328" i="22"/>
  <c r="J329" i="22"/>
  <c r="J330" i="22"/>
  <c r="K330" i="22" s="1"/>
  <c r="J331" i="22"/>
  <c r="J332" i="22"/>
  <c r="J333" i="22"/>
  <c r="J334" i="22"/>
  <c r="J335" i="22"/>
  <c r="J336" i="22"/>
  <c r="J337" i="22"/>
  <c r="J338" i="22"/>
  <c r="K338" i="22" s="1"/>
  <c r="J339" i="22"/>
  <c r="J340" i="22"/>
  <c r="J341" i="22"/>
  <c r="J342" i="22"/>
  <c r="J343" i="22"/>
  <c r="J344" i="22"/>
  <c r="J345" i="22"/>
  <c r="J346" i="22"/>
  <c r="J347" i="22"/>
  <c r="J348" i="22"/>
  <c r="J349" i="22"/>
  <c r="J350" i="22"/>
  <c r="J351" i="22"/>
  <c r="J352" i="22"/>
  <c r="K352" i="22" s="1"/>
  <c r="J353" i="22"/>
  <c r="J354" i="22"/>
  <c r="J355" i="22"/>
  <c r="J356" i="22"/>
  <c r="K356" i="22"/>
  <c r="J357" i="22"/>
  <c r="J358" i="22"/>
  <c r="J359" i="22"/>
  <c r="J360" i="22"/>
  <c r="J361" i="22"/>
  <c r="J362" i="22"/>
  <c r="J363" i="22"/>
  <c r="J364" i="22"/>
  <c r="J365" i="22"/>
  <c r="J366" i="22"/>
  <c r="J367" i="22"/>
  <c r="J368" i="22"/>
  <c r="J369" i="22"/>
  <c r="J370" i="22"/>
  <c r="J371" i="22"/>
  <c r="J372" i="22"/>
  <c r="J373" i="22"/>
  <c r="J374" i="22"/>
  <c r="J375" i="22"/>
  <c r="J376" i="22"/>
  <c r="J377" i="22"/>
  <c r="J378" i="22"/>
  <c r="J379" i="22"/>
  <c r="J380" i="22"/>
  <c r="J381" i="22"/>
  <c r="J382" i="22"/>
  <c r="J383" i="22"/>
  <c r="J384" i="22"/>
  <c r="J385" i="22"/>
  <c r="J386" i="22"/>
  <c r="J387" i="22"/>
  <c r="J388" i="22"/>
  <c r="J389" i="22"/>
  <c r="J390" i="22"/>
  <c r="J391" i="22"/>
  <c r="J392" i="22"/>
  <c r="J393" i="22"/>
  <c r="J394" i="22"/>
  <c r="J395" i="22"/>
  <c r="J396" i="22"/>
  <c r="J397" i="22"/>
  <c r="J398" i="22"/>
  <c r="J399" i="22"/>
  <c r="J400" i="22"/>
  <c r="J401" i="22"/>
  <c r="J402" i="22"/>
  <c r="J403" i="22"/>
  <c r="J404" i="22"/>
  <c r="J405" i="22"/>
  <c r="J406" i="22"/>
  <c r="J407" i="22"/>
  <c r="J408" i="22"/>
  <c r="J409" i="22"/>
  <c r="J410" i="22"/>
  <c r="J411" i="22"/>
  <c r="J412" i="22"/>
  <c r="J413" i="22"/>
  <c r="J414" i="22"/>
  <c r="J415" i="22"/>
  <c r="J416" i="22"/>
  <c r="J417" i="22"/>
  <c r="J418" i="22"/>
  <c r="J419" i="22"/>
  <c r="J420" i="22"/>
  <c r="J421" i="22"/>
  <c r="J422" i="22"/>
  <c r="J423" i="22"/>
  <c r="J424" i="22"/>
  <c r="J425" i="22"/>
  <c r="J426" i="22"/>
  <c r="J427" i="22"/>
  <c r="J428" i="22"/>
  <c r="J429" i="22"/>
  <c r="J430" i="22"/>
  <c r="J431" i="22"/>
  <c r="J432" i="22"/>
  <c r="J433" i="22"/>
  <c r="J434" i="22"/>
  <c r="J435" i="22"/>
  <c r="J436" i="22"/>
  <c r="J437" i="22"/>
  <c r="J438" i="22"/>
  <c r="J439" i="22"/>
  <c r="K439" i="22"/>
  <c r="J440" i="22"/>
  <c r="J441" i="22"/>
  <c r="J442" i="22"/>
  <c r="J443" i="22"/>
  <c r="K443" i="22" s="1"/>
  <c r="J444" i="22"/>
  <c r="J445" i="22"/>
  <c r="J446" i="22"/>
  <c r="J447" i="22"/>
  <c r="J448" i="22"/>
  <c r="J449" i="22"/>
  <c r="J450" i="22"/>
  <c r="J451" i="22"/>
  <c r="K451" i="22" s="1"/>
  <c r="J452" i="22"/>
  <c r="J453" i="22"/>
  <c r="J454" i="22"/>
  <c r="J455" i="22"/>
  <c r="J456" i="22"/>
  <c r="J457" i="22"/>
  <c r="J458" i="22"/>
  <c r="J459" i="22"/>
  <c r="K459" i="22" s="1"/>
  <c r="J460" i="22"/>
  <c r="J461" i="22"/>
  <c r="J462" i="22"/>
  <c r="J463" i="22"/>
  <c r="J464" i="22"/>
  <c r="J465" i="22"/>
  <c r="J466" i="22"/>
  <c r="J467" i="22"/>
  <c r="J468" i="22"/>
  <c r="J469" i="22"/>
  <c r="J470" i="22"/>
  <c r="J471" i="22"/>
  <c r="K471" i="22"/>
  <c r="J472" i="22"/>
  <c r="J473" i="22"/>
  <c r="J474" i="22"/>
  <c r="J475" i="22"/>
  <c r="J476" i="22"/>
  <c r="J477" i="22"/>
  <c r="J478" i="22"/>
  <c r="J479" i="22"/>
  <c r="K479" i="22" s="1"/>
  <c r="J480" i="22"/>
  <c r="J481" i="22"/>
  <c r="J482" i="22"/>
  <c r="J483" i="22"/>
  <c r="K483" i="22"/>
  <c r="J484" i="22"/>
  <c r="J485" i="22"/>
  <c r="J486" i="22"/>
  <c r="J487" i="22"/>
  <c r="J488" i="22"/>
  <c r="J489" i="22"/>
  <c r="J490" i="22"/>
  <c r="J491" i="22"/>
  <c r="K491" i="22" s="1"/>
  <c r="J492" i="22"/>
  <c r="J493" i="22"/>
  <c r="J494" i="22"/>
  <c r="J495" i="22"/>
  <c r="J496" i="22"/>
  <c r="J497" i="22"/>
  <c r="J498" i="22"/>
  <c r="J499" i="22"/>
  <c r="J500" i="22"/>
  <c r="J501" i="22"/>
  <c r="J502" i="22"/>
  <c r="J503" i="22"/>
  <c r="J504" i="22"/>
  <c r="J505" i="22"/>
  <c r="J506" i="22"/>
  <c r="J507" i="22"/>
  <c r="J508" i="22"/>
  <c r="J509" i="22"/>
  <c r="K509" i="22"/>
  <c r="J510" i="22"/>
  <c r="J511" i="22"/>
  <c r="J512" i="22"/>
  <c r="J513" i="22"/>
  <c r="K513" i="22" s="1"/>
  <c r="J514" i="22"/>
  <c r="J515" i="22"/>
  <c r="K515" i="22"/>
  <c r="J516" i="22"/>
  <c r="J517" i="22"/>
  <c r="K517" i="22"/>
  <c r="J518" i="22"/>
  <c r="J519" i="22"/>
  <c r="K519" i="22" s="1"/>
  <c r="J520" i="22"/>
  <c r="J521" i="22"/>
  <c r="J522" i="22"/>
  <c r="J523" i="22"/>
  <c r="J524" i="22"/>
  <c r="J525" i="22"/>
  <c r="K525" i="22"/>
  <c r="J526" i="22"/>
  <c r="J527" i="22"/>
  <c r="J528" i="22"/>
  <c r="J529" i="22"/>
  <c r="K529" i="22" s="1"/>
  <c r="J530" i="22"/>
  <c r="J531" i="22"/>
  <c r="K531" i="22"/>
  <c r="J532" i="22"/>
  <c r="J533" i="22"/>
  <c r="K533" i="22" s="1"/>
  <c r="J534" i="22"/>
  <c r="J535" i="22"/>
  <c r="K535" i="22" s="1"/>
  <c r="J536" i="22"/>
  <c r="J537" i="22"/>
  <c r="J538" i="22"/>
  <c r="J539" i="22"/>
  <c r="J540" i="22"/>
  <c r="J541" i="22"/>
  <c r="K541" i="22" s="1"/>
  <c r="J542" i="22"/>
  <c r="J543" i="22"/>
  <c r="J544" i="22"/>
  <c r="J545" i="22"/>
  <c r="K545" i="22"/>
  <c r="J546" i="22"/>
  <c r="J547" i="22"/>
  <c r="K547" i="22" s="1"/>
  <c r="J548" i="22"/>
  <c r="J549" i="22"/>
  <c r="K549" i="22" s="1"/>
  <c r="J550" i="22"/>
  <c r="J551" i="22"/>
  <c r="K551" i="22"/>
  <c r="J552" i="22"/>
  <c r="J553" i="22"/>
  <c r="J554" i="22"/>
  <c r="J555" i="22"/>
  <c r="J556" i="22"/>
  <c r="J557" i="22"/>
  <c r="K557" i="22"/>
  <c r="J558" i="22"/>
  <c r="J559" i="22"/>
  <c r="J560" i="22"/>
  <c r="J561" i="22"/>
  <c r="K561" i="22"/>
  <c r="J562" i="22"/>
  <c r="J563" i="22"/>
  <c r="K563" i="22"/>
  <c r="J564" i="22"/>
  <c r="J565" i="22"/>
  <c r="K565" i="22" s="1"/>
  <c r="J566" i="22"/>
  <c r="J567" i="22"/>
  <c r="K567" i="22"/>
  <c r="J568" i="22"/>
  <c r="J569" i="22"/>
  <c r="J570" i="22"/>
  <c r="J571" i="22"/>
  <c r="J572" i="22"/>
  <c r="J573" i="22"/>
  <c r="K573" i="22"/>
  <c r="J574" i="22"/>
  <c r="J575" i="22"/>
  <c r="J576" i="22"/>
  <c r="J577" i="22"/>
  <c r="J578" i="22"/>
  <c r="J579" i="22"/>
  <c r="K579" i="22" s="1"/>
  <c r="J580" i="22"/>
  <c r="J581" i="22"/>
  <c r="K581" i="22" s="1"/>
  <c r="J582" i="22"/>
  <c r="J583" i="22"/>
  <c r="K583" i="22" s="1"/>
  <c r="J584" i="22"/>
  <c r="J585" i="22"/>
  <c r="J586" i="22"/>
  <c r="J587" i="22"/>
  <c r="J588" i="22"/>
  <c r="J589" i="22"/>
  <c r="J590" i="22"/>
  <c r="J591" i="22"/>
  <c r="J592" i="22"/>
  <c r="J593" i="22"/>
  <c r="K593" i="22" s="1"/>
  <c r="J594" i="22"/>
  <c r="J595" i="22"/>
  <c r="J596" i="22"/>
  <c r="J597" i="22"/>
  <c r="K597" i="22" s="1"/>
  <c r="J598" i="22"/>
  <c r="J599" i="22"/>
  <c r="K599" i="22" s="1"/>
  <c r="J600" i="22"/>
  <c r="J601" i="22"/>
  <c r="J602" i="22"/>
  <c r="J603" i="22"/>
  <c r="J604" i="22"/>
  <c r="J605" i="22"/>
  <c r="K605" i="22" s="1"/>
  <c r="J606" i="22"/>
  <c r="J607" i="22"/>
  <c r="J608" i="22"/>
  <c r="J609" i="22"/>
  <c r="K609" i="22"/>
  <c r="J610" i="22"/>
  <c r="J611" i="22"/>
  <c r="K611" i="22" s="1"/>
  <c r="J612" i="22"/>
  <c r="J613" i="22"/>
  <c r="J614" i="22"/>
  <c r="J615" i="22"/>
  <c r="K615" i="22"/>
  <c r="J616" i="22"/>
  <c r="J617" i="22"/>
  <c r="J618" i="22"/>
  <c r="J619" i="22"/>
  <c r="J620" i="22"/>
  <c r="J621" i="22"/>
  <c r="K621" i="22" s="1"/>
  <c r="J622" i="22"/>
  <c r="J623" i="22"/>
  <c r="J624" i="22"/>
  <c r="J625" i="22"/>
  <c r="K625" i="22"/>
  <c r="J626" i="22"/>
  <c r="J627" i="22"/>
  <c r="K627" i="22" s="1"/>
  <c r="J628" i="22"/>
  <c r="J629" i="22"/>
  <c r="K629" i="22" s="1"/>
  <c r="J630" i="22"/>
  <c r="J631" i="22"/>
  <c r="J632" i="22"/>
  <c r="J633" i="22"/>
  <c r="J634" i="22"/>
  <c r="J635" i="22"/>
  <c r="J636" i="22"/>
  <c r="J637" i="22"/>
  <c r="K637" i="22" s="1"/>
  <c r="J638" i="22"/>
  <c r="J639" i="22"/>
  <c r="J640" i="22"/>
  <c r="J641" i="22"/>
  <c r="K641" i="22" s="1"/>
  <c r="J642" i="22"/>
  <c r="J643" i="22"/>
  <c r="K643" i="22" s="1"/>
  <c r="J644" i="22"/>
  <c r="J645" i="22"/>
  <c r="K645" i="22"/>
  <c r="J646" i="22"/>
  <c r="J647" i="22"/>
  <c r="K647" i="22" s="1"/>
  <c r="J648" i="22"/>
  <c r="J649" i="22"/>
  <c r="J650" i="22"/>
  <c r="J651" i="22"/>
  <c r="J652" i="22"/>
  <c r="J653" i="22"/>
  <c r="K653" i="22" s="1"/>
  <c r="J654" i="22"/>
  <c r="J655" i="22"/>
  <c r="J656" i="22"/>
  <c r="J657" i="22"/>
  <c r="K657" i="22" s="1"/>
  <c r="J658" i="22"/>
  <c r="K658" i="22"/>
  <c r="J659" i="22"/>
  <c r="J660" i="22"/>
  <c r="J661" i="22"/>
  <c r="J662" i="22"/>
  <c r="J663" i="22"/>
  <c r="K663" i="22" s="1"/>
  <c r="J664" i="22"/>
  <c r="J665" i="22"/>
  <c r="K665" i="22" s="1"/>
  <c r="J666" i="22"/>
  <c r="K666" i="22" s="1"/>
  <c r="J667" i="22"/>
  <c r="J668" i="22"/>
  <c r="J669" i="22"/>
  <c r="J670" i="22"/>
  <c r="J671" i="22"/>
  <c r="K671" i="22" s="1"/>
  <c r="J672" i="22"/>
  <c r="J673" i="22"/>
  <c r="J674" i="22"/>
  <c r="K674" i="22" s="1"/>
  <c r="J675" i="22"/>
  <c r="K675" i="22"/>
  <c r="J676" i="22"/>
  <c r="J677" i="22"/>
  <c r="K677" i="22" s="1"/>
  <c r="J678" i="22"/>
  <c r="J679" i="22"/>
  <c r="J680" i="22"/>
  <c r="J681" i="22"/>
  <c r="J682" i="22"/>
  <c r="J683" i="22"/>
  <c r="K683" i="22" s="1"/>
  <c r="J684" i="22"/>
  <c r="J685" i="22"/>
  <c r="J686" i="22"/>
  <c r="J687" i="22"/>
  <c r="J688" i="22"/>
  <c r="J689" i="22"/>
  <c r="K689" i="22" s="1"/>
  <c r="J690" i="22"/>
  <c r="K690" i="22"/>
  <c r="J691" i="22"/>
  <c r="J692" i="22"/>
  <c r="J693" i="22"/>
  <c r="J694" i="22"/>
  <c r="K694" i="22" s="1"/>
  <c r="J695" i="22"/>
  <c r="J696" i="22"/>
  <c r="J697" i="22"/>
  <c r="J698" i="22"/>
  <c r="K698" i="22" s="1"/>
  <c r="J699" i="22"/>
  <c r="K699" i="22"/>
  <c r="J700" i="22"/>
  <c r="J701" i="22"/>
  <c r="J702" i="22"/>
  <c r="K702" i="22"/>
  <c r="J703" i="22"/>
  <c r="K703" i="22" s="1"/>
  <c r="J704" i="22"/>
  <c r="J705" i="22"/>
  <c r="J706" i="22"/>
  <c r="K706" i="22" s="1"/>
  <c r="J707" i="22"/>
  <c r="K707" i="22" s="1"/>
  <c r="J708" i="22"/>
  <c r="K708" i="22" s="1"/>
  <c r="J709" i="22"/>
  <c r="J710" i="22"/>
  <c r="K710" i="22" s="1"/>
  <c r="J711" i="22"/>
  <c r="K711" i="22"/>
  <c r="J712" i="22"/>
  <c r="J713" i="22"/>
  <c r="J714" i="22"/>
  <c r="K714" i="22"/>
  <c r="J715" i="22"/>
  <c r="J716" i="22"/>
  <c r="K716" i="22" s="1"/>
  <c r="J717" i="22"/>
  <c r="J718" i="22"/>
  <c r="J719" i="22"/>
  <c r="J720" i="22"/>
  <c r="K720" i="22" s="1"/>
  <c r="J721" i="22"/>
  <c r="J722" i="22"/>
  <c r="K722" i="22" s="1"/>
  <c r="J723" i="22"/>
  <c r="J724" i="22"/>
  <c r="J725" i="22"/>
  <c r="J726" i="22"/>
  <c r="K726" i="22" s="1"/>
  <c r="J727" i="22"/>
  <c r="J728" i="22"/>
  <c r="J729" i="22"/>
  <c r="J730" i="22"/>
  <c r="K730" i="22" s="1"/>
  <c r="J731" i="22"/>
  <c r="K731" i="22"/>
  <c r="J732" i="22"/>
  <c r="K732" i="22" s="1"/>
  <c r="J733" i="22"/>
  <c r="J734" i="22"/>
  <c r="J735" i="22"/>
  <c r="J736" i="22"/>
  <c r="J737" i="22"/>
  <c r="J738" i="22"/>
  <c r="K738" i="22" s="1"/>
  <c r="J739" i="22"/>
  <c r="K739" i="22" s="1"/>
  <c r="J740" i="22"/>
  <c r="K740" i="22" s="1"/>
  <c r="J741" i="22"/>
  <c r="J742" i="22"/>
  <c r="K742" i="22" s="1"/>
  <c r="J743" i="22"/>
  <c r="K743" i="22"/>
  <c r="J744" i="22"/>
  <c r="J745" i="22"/>
  <c r="J746" i="22"/>
  <c r="K746" i="22"/>
  <c r="J747" i="22"/>
  <c r="J748" i="22"/>
  <c r="K748" i="22" s="1"/>
  <c r="J749" i="22"/>
  <c r="J750" i="22"/>
  <c r="J751" i="22"/>
  <c r="J752" i="22"/>
  <c r="K752" i="22" s="1"/>
  <c r="J753" i="22"/>
  <c r="J754" i="22"/>
  <c r="K754" i="22" s="1"/>
  <c r="J755" i="22"/>
  <c r="J756" i="22"/>
  <c r="J757" i="22"/>
  <c r="J758" i="22"/>
  <c r="K758" i="22" s="1"/>
  <c r="J759" i="22"/>
  <c r="J760" i="22"/>
  <c r="J761" i="22"/>
  <c r="J762" i="22"/>
  <c r="K762" i="22" s="1"/>
  <c r="J763" i="22"/>
  <c r="K763" i="22"/>
  <c r="J764" i="22"/>
  <c r="K764" i="22" s="1"/>
  <c r="J765" i="22"/>
  <c r="J766" i="22"/>
  <c r="J767" i="22"/>
  <c r="J768" i="22"/>
  <c r="J769" i="22"/>
  <c r="J770" i="22"/>
  <c r="K770" i="22" s="1"/>
  <c r="J771" i="22"/>
  <c r="K771" i="22" s="1"/>
  <c r="J772" i="22"/>
  <c r="K772" i="22" s="1"/>
  <c r="J773" i="22"/>
  <c r="J774" i="22"/>
  <c r="K774" i="22" s="1"/>
  <c r="J775" i="22"/>
  <c r="K775" i="22"/>
  <c r="J776" i="22"/>
  <c r="J777" i="22"/>
  <c r="J778" i="22"/>
  <c r="K778" i="22"/>
  <c r="J779" i="22"/>
  <c r="J780" i="22"/>
  <c r="K780" i="22" s="1"/>
  <c r="J781" i="22"/>
  <c r="J782" i="22"/>
  <c r="J783" i="22"/>
  <c r="J784" i="22"/>
  <c r="K784" i="22" s="1"/>
  <c r="J785" i="22"/>
  <c r="J786" i="22"/>
  <c r="K786" i="22" s="1"/>
  <c r="J787" i="22"/>
  <c r="J788" i="22"/>
  <c r="J789" i="22"/>
  <c r="J790" i="22"/>
  <c r="K790" i="22" s="1"/>
  <c r="J791" i="22"/>
  <c r="J792" i="22"/>
  <c r="J793" i="22"/>
  <c r="J794" i="22"/>
  <c r="K794" i="22" s="1"/>
  <c r="J795" i="22"/>
  <c r="K795" i="22"/>
  <c r="J796" i="22"/>
  <c r="K796" i="22" s="1"/>
  <c r="J797" i="22"/>
  <c r="J798" i="22"/>
  <c r="J799" i="22"/>
  <c r="J800" i="22"/>
  <c r="J801" i="22"/>
  <c r="J802" i="22"/>
  <c r="J803" i="22"/>
  <c r="K803" i="22" s="1"/>
  <c r="J804" i="22"/>
  <c r="J805" i="22"/>
  <c r="J806" i="22"/>
  <c r="J807" i="22"/>
  <c r="K807" i="22" s="1"/>
  <c r="J808" i="22"/>
  <c r="J809" i="22"/>
  <c r="J810" i="22"/>
  <c r="J811" i="22"/>
  <c r="J812" i="22"/>
  <c r="K812" i="22"/>
  <c r="J813" i="22"/>
  <c r="J814" i="22"/>
  <c r="J815" i="22"/>
  <c r="J816" i="22"/>
  <c r="J817" i="22"/>
  <c r="J818" i="22"/>
  <c r="K818" i="22"/>
  <c r="J819" i="22"/>
  <c r="K819" i="22" s="1"/>
  <c r="J820" i="22"/>
  <c r="J821" i="22"/>
  <c r="J822" i="22"/>
  <c r="J823" i="22"/>
  <c r="J824" i="22"/>
  <c r="J825" i="22"/>
  <c r="J826" i="22"/>
  <c r="K826" i="22" s="1"/>
  <c r="J827" i="22"/>
  <c r="K827" i="22" s="1"/>
  <c r="J828" i="22"/>
  <c r="K828" i="22" s="1"/>
  <c r="J829" i="22"/>
  <c r="J830" i="22"/>
  <c r="K830" i="22" s="1"/>
  <c r="J831" i="22"/>
  <c r="J832" i="22"/>
  <c r="J833" i="22"/>
  <c r="J834" i="22"/>
  <c r="J835" i="22"/>
  <c r="K835" i="22"/>
  <c r="J836" i="22"/>
  <c r="K836" i="22" s="1"/>
  <c r="J837" i="22"/>
  <c r="J838" i="22"/>
  <c r="J839" i="22"/>
  <c r="J840" i="22"/>
  <c r="J841" i="22"/>
  <c r="J842" i="22"/>
  <c r="K842" i="22"/>
  <c r="J843" i="22"/>
  <c r="J844" i="22"/>
  <c r="K844" i="22"/>
  <c r="J845" i="22"/>
  <c r="J846" i="22"/>
  <c r="J847" i="22"/>
  <c r="J848" i="22"/>
  <c r="K848" i="22"/>
  <c r="J849" i="22"/>
  <c r="J850" i="22"/>
  <c r="K850" i="22"/>
  <c r="J851" i="22"/>
  <c r="K851" i="22" s="1"/>
  <c r="J852" i="22"/>
  <c r="J853" i="22"/>
  <c r="J854" i="22"/>
  <c r="J855" i="22"/>
  <c r="J856" i="22"/>
  <c r="J857" i="22"/>
  <c r="J858" i="22"/>
  <c r="K858" i="22" s="1"/>
  <c r="J859" i="22"/>
  <c r="K859" i="22" s="1"/>
  <c r="J860" i="22"/>
  <c r="K860" i="22" s="1"/>
  <c r="J861" i="22"/>
  <c r="J862" i="22"/>
  <c r="J863" i="22"/>
  <c r="J864" i="22"/>
  <c r="J865" i="22"/>
  <c r="J866" i="22"/>
  <c r="J867" i="22"/>
  <c r="K867" i="22" s="1"/>
  <c r="J868" i="22"/>
  <c r="J869" i="22"/>
  <c r="J870" i="22"/>
  <c r="J871" i="22"/>
  <c r="K871" i="22"/>
  <c r="J872" i="22"/>
  <c r="J873" i="22"/>
  <c r="J874" i="22"/>
  <c r="J875" i="22"/>
  <c r="J876" i="22"/>
  <c r="K876" i="22" s="1"/>
  <c r="J877" i="22"/>
  <c r="J878" i="22"/>
  <c r="J879" i="22"/>
  <c r="J880" i="22"/>
  <c r="J881" i="22"/>
  <c r="J882" i="22"/>
  <c r="K882" i="22"/>
  <c r="J883" i="22"/>
  <c r="K883" i="22" s="1"/>
  <c r="J884" i="22"/>
  <c r="J885" i="22"/>
  <c r="J886" i="22"/>
  <c r="J887" i="22"/>
  <c r="J888" i="22"/>
  <c r="J889" i="22"/>
  <c r="J890" i="22"/>
  <c r="K890" i="22" s="1"/>
  <c r="J891" i="22"/>
  <c r="K891" i="22" s="1"/>
  <c r="J892" i="22"/>
  <c r="K892" i="22" s="1"/>
  <c r="J893" i="22"/>
  <c r="J894" i="22"/>
  <c r="K894" i="22" s="1"/>
  <c r="J895" i="22"/>
  <c r="J896" i="22"/>
  <c r="J897" i="22"/>
  <c r="J898" i="22"/>
  <c r="J899" i="22"/>
  <c r="K899" i="22"/>
  <c r="J900" i="22"/>
  <c r="K900" i="22" s="1"/>
  <c r="J901" i="22"/>
  <c r="J902" i="22"/>
  <c r="J903" i="22"/>
  <c r="J904" i="22"/>
  <c r="J905" i="22"/>
  <c r="J906" i="22"/>
  <c r="K906" i="22"/>
  <c r="J907" i="22"/>
  <c r="J908" i="22"/>
  <c r="K908" i="22" s="1"/>
  <c r="J909" i="22"/>
  <c r="J910" i="22"/>
  <c r="J911" i="22"/>
  <c r="J912" i="22"/>
  <c r="K912" i="22"/>
  <c r="J913" i="22"/>
  <c r="J914" i="22"/>
  <c r="K914" i="22" s="1"/>
  <c r="J915" i="22"/>
  <c r="K915" i="22" s="1"/>
  <c r="J916" i="22"/>
  <c r="J917" i="22"/>
  <c r="J918" i="22"/>
  <c r="J919" i="22"/>
  <c r="J920" i="22"/>
  <c r="J921" i="22"/>
  <c r="J922" i="22"/>
  <c r="K922" i="22" s="1"/>
  <c r="J923" i="22"/>
  <c r="K923" i="22"/>
  <c r="J924" i="22"/>
  <c r="K924" i="22" s="1"/>
  <c r="J925" i="22"/>
  <c r="J926" i="22"/>
  <c r="J927" i="22"/>
  <c r="J928" i="22"/>
  <c r="J929" i="22"/>
  <c r="J930" i="22"/>
  <c r="J931" i="22"/>
  <c r="K931" i="22"/>
  <c r="J932" i="22"/>
  <c r="J933" i="22"/>
  <c r="J934" i="22"/>
  <c r="J935" i="22"/>
  <c r="K935" i="22" s="1"/>
  <c r="J936" i="22"/>
  <c r="J937" i="22"/>
  <c r="J938" i="22"/>
  <c r="J939" i="22"/>
  <c r="J940" i="22"/>
  <c r="K940" i="22"/>
  <c r="J941" i="22"/>
  <c r="J942" i="22"/>
  <c r="J943" i="22"/>
  <c r="J944" i="22"/>
  <c r="J945" i="22"/>
  <c r="J946" i="22"/>
  <c r="K946" i="22" s="1"/>
  <c r="J947" i="22"/>
  <c r="K947" i="22" s="1"/>
  <c r="J948" i="22"/>
  <c r="J949" i="22"/>
  <c r="J950" i="22"/>
  <c r="J951" i="22"/>
  <c r="J952" i="22"/>
  <c r="J953" i="22"/>
  <c r="J954" i="22"/>
  <c r="K954" i="22" s="1"/>
  <c r="J955" i="22"/>
  <c r="K955" i="22" s="1"/>
  <c r="J956" i="22"/>
  <c r="K956" i="22" s="1"/>
  <c r="J957" i="22"/>
  <c r="J958" i="22"/>
  <c r="K958" i="22"/>
  <c r="J959" i="22"/>
  <c r="J960" i="22"/>
  <c r="J961" i="22"/>
  <c r="J962" i="22"/>
  <c r="J963" i="22"/>
  <c r="K963" i="22" s="1"/>
  <c r="J964" i="22"/>
  <c r="K964" i="22"/>
  <c r="J965" i="22"/>
  <c r="J966" i="22"/>
  <c r="J967" i="22"/>
  <c r="J968" i="22"/>
  <c r="J969" i="22"/>
  <c r="J970" i="22"/>
  <c r="J971" i="22"/>
  <c r="K971" i="22" s="1"/>
  <c r="J972" i="22"/>
  <c r="J973" i="22"/>
  <c r="J974" i="22"/>
  <c r="J975" i="22"/>
  <c r="K975" i="22"/>
  <c r="J976" i="22"/>
  <c r="J977" i="22"/>
  <c r="J978" i="22"/>
  <c r="J979" i="22"/>
  <c r="K979" i="22" s="1"/>
  <c r="J980" i="22"/>
  <c r="J981" i="22"/>
  <c r="J982" i="22"/>
  <c r="J983" i="22"/>
  <c r="K983" i="22"/>
  <c r="J984" i="22"/>
  <c r="J985" i="22"/>
  <c r="J986" i="22"/>
  <c r="J987" i="22"/>
  <c r="K987" i="22" s="1"/>
  <c r="J988" i="22"/>
  <c r="J989" i="22"/>
  <c r="J990" i="22"/>
  <c r="J991" i="22"/>
  <c r="K991" i="22" s="1"/>
  <c r="J992" i="22"/>
  <c r="J993" i="22"/>
  <c r="J994" i="22"/>
  <c r="J995" i="22"/>
  <c r="K995" i="22" s="1"/>
  <c r="J996" i="22"/>
  <c r="J997" i="22"/>
  <c r="J998" i="22"/>
  <c r="J999" i="22"/>
  <c r="J1000" i="22"/>
  <c r="J1001" i="22"/>
  <c r="J1002" i="22"/>
  <c r="J1003" i="22"/>
  <c r="K1003" i="22" s="1"/>
  <c r="J1004" i="22"/>
  <c r="J1005" i="22"/>
  <c r="J1006" i="22"/>
  <c r="J1007" i="22"/>
  <c r="K1007" i="22"/>
  <c r="J1008" i="22"/>
  <c r="J1009" i="22"/>
  <c r="J1010" i="22"/>
  <c r="J1011" i="22"/>
  <c r="K1011" i="22" s="1"/>
  <c r="J1012" i="22"/>
  <c r="J1013" i="22"/>
  <c r="J1014" i="22"/>
  <c r="J1015" i="22"/>
  <c r="K1015" i="22"/>
  <c r="J1016" i="22"/>
  <c r="J1017" i="22"/>
  <c r="J1018" i="22"/>
  <c r="J1019" i="22"/>
  <c r="K1019" i="22" s="1"/>
  <c r="J1020" i="22"/>
  <c r="J1021" i="22"/>
  <c r="J1022" i="22"/>
  <c r="J1023" i="22"/>
  <c r="K1023" i="22" s="1"/>
  <c r="J1024" i="22"/>
  <c r="J1025" i="22"/>
  <c r="J1026" i="22"/>
  <c r="J1027" i="22"/>
  <c r="K1027" i="22" s="1"/>
  <c r="J1028" i="22"/>
  <c r="J1029" i="22"/>
  <c r="J1030" i="22"/>
  <c r="J1031" i="22"/>
  <c r="J1032" i="22"/>
  <c r="J1033" i="22"/>
  <c r="J1034" i="22"/>
  <c r="J1035" i="22"/>
  <c r="K1035" i="22" s="1"/>
  <c r="J1036" i="22"/>
  <c r="J1037" i="22"/>
  <c r="J1038" i="22"/>
  <c r="J1039" i="22"/>
  <c r="K1039" i="22" s="1"/>
  <c r="J1040" i="22"/>
  <c r="J1041" i="22"/>
  <c r="J1042" i="22"/>
  <c r="J1043" i="22"/>
  <c r="K1043" i="22" s="1"/>
  <c r="J1044" i="22"/>
  <c r="J1045" i="22"/>
  <c r="J1046" i="22"/>
  <c r="J1047" i="22"/>
  <c r="K1047" i="22"/>
  <c r="J1048" i="22"/>
  <c r="J1049" i="22"/>
  <c r="J1050" i="22"/>
  <c r="J1051" i="22"/>
  <c r="K1051" i="22" s="1"/>
  <c r="J1052" i="22"/>
  <c r="J1053" i="22"/>
  <c r="J1054" i="22"/>
  <c r="J1055" i="22"/>
  <c r="K1055" i="22"/>
  <c r="J1056" i="22"/>
  <c r="J1057" i="22"/>
  <c r="J1058" i="22"/>
  <c r="J1059" i="22"/>
  <c r="K1059" i="22" s="1"/>
  <c r="J1060" i="22"/>
  <c r="J1061" i="22"/>
  <c r="J1062" i="22"/>
  <c r="J1063" i="22"/>
  <c r="J1064" i="22"/>
  <c r="J1065" i="22"/>
  <c r="J1066" i="22"/>
  <c r="J1067" i="22"/>
  <c r="K1067" i="22" s="1"/>
  <c r="J1068" i="22"/>
  <c r="J1069" i="22"/>
  <c r="J1070" i="22"/>
  <c r="J1071" i="22"/>
  <c r="K1071" i="22" s="1"/>
  <c r="J1072" i="22"/>
  <c r="J1073" i="22"/>
  <c r="J1074" i="22"/>
  <c r="J1075" i="22"/>
  <c r="K1075" i="22" s="1"/>
  <c r="J1076" i="22"/>
  <c r="J1077" i="22"/>
  <c r="J1078" i="22"/>
  <c r="J1079" i="22"/>
  <c r="K1079" i="22" s="1"/>
  <c r="J1080" i="22"/>
  <c r="J1081" i="22"/>
  <c r="J1082" i="22"/>
  <c r="J1083" i="22"/>
  <c r="K1083" i="22" s="1"/>
  <c r="J1084" i="22"/>
  <c r="J1085" i="22"/>
  <c r="J1086" i="22"/>
  <c r="J1087" i="22"/>
  <c r="K1087" i="22"/>
  <c r="J1088" i="22"/>
  <c r="J1089" i="22"/>
  <c r="J1090" i="22"/>
  <c r="J1091" i="22"/>
  <c r="K1091" i="22" s="1"/>
  <c r="J1092" i="22"/>
  <c r="J1093" i="22"/>
  <c r="J1094" i="22"/>
  <c r="J1095" i="22"/>
  <c r="J1096" i="22"/>
  <c r="J1097" i="22"/>
  <c r="J1098" i="22"/>
  <c r="J1099" i="22"/>
  <c r="J1100" i="22"/>
  <c r="J1101" i="22"/>
  <c r="J1102" i="22"/>
  <c r="J1103" i="22"/>
  <c r="J1104" i="22"/>
  <c r="J1105" i="22"/>
  <c r="J1106" i="22"/>
  <c r="J1107" i="22"/>
  <c r="J1108" i="22"/>
  <c r="J1109" i="22"/>
  <c r="J1110" i="22"/>
  <c r="K1110" i="22" s="1"/>
  <c r="J1111" i="22"/>
  <c r="J1112" i="22"/>
  <c r="J1113" i="22"/>
  <c r="J1114" i="22"/>
  <c r="K1114" i="22"/>
  <c r="J1115" i="22"/>
  <c r="J1116" i="22"/>
  <c r="J1117" i="22"/>
  <c r="J1118" i="22"/>
  <c r="J1119" i="22"/>
  <c r="J1120" i="22"/>
  <c r="J1121" i="22"/>
  <c r="J1122" i="22"/>
  <c r="J1123" i="22"/>
  <c r="J1124" i="22"/>
  <c r="J1125" i="22"/>
  <c r="J1126" i="22"/>
  <c r="K1126" i="22" s="1"/>
  <c r="J1127" i="22"/>
  <c r="J1128" i="22"/>
  <c r="J1129" i="22"/>
  <c r="J1130" i="22"/>
  <c r="K1130" i="22"/>
  <c r="J1131" i="22"/>
  <c r="J1132" i="22"/>
  <c r="J1133" i="22"/>
  <c r="J1134" i="22"/>
  <c r="J1135" i="22"/>
  <c r="J1136" i="22"/>
  <c r="J1137" i="22"/>
  <c r="J1138" i="22"/>
  <c r="J1139" i="22"/>
  <c r="J1140" i="22"/>
  <c r="J1141" i="22"/>
  <c r="J1142" i="22"/>
  <c r="K1142" i="22" s="1"/>
  <c r="J1143" i="22"/>
  <c r="J1144" i="22"/>
  <c r="J1145" i="22"/>
  <c r="J1146" i="22"/>
  <c r="J1147" i="22"/>
  <c r="J1148" i="22"/>
  <c r="J1149" i="22"/>
  <c r="J1150" i="22"/>
  <c r="J1151" i="22"/>
  <c r="J1152" i="22"/>
  <c r="J1153" i="22"/>
  <c r="J1154" i="22"/>
  <c r="J1155" i="22"/>
  <c r="J1156" i="22"/>
  <c r="J1157" i="22"/>
  <c r="J1158" i="22"/>
  <c r="K1158" i="22" s="1"/>
  <c r="J1159" i="22"/>
  <c r="J1160" i="22"/>
  <c r="J1161" i="22"/>
  <c r="J1162" i="22"/>
  <c r="K1162" i="22" s="1"/>
  <c r="J1163" i="22"/>
  <c r="J1164" i="22"/>
  <c r="J1165" i="22"/>
  <c r="J1166" i="22"/>
  <c r="J1167" i="22"/>
  <c r="J1168" i="22"/>
  <c r="J1169" i="22"/>
  <c r="J1170" i="22"/>
  <c r="J1171" i="22"/>
  <c r="J1172" i="22"/>
  <c r="J1173" i="22"/>
  <c r="J1174" i="22"/>
  <c r="K1174" i="22" s="1"/>
  <c r="J1175" i="22"/>
  <c r="J1176" i="22"/>
  <c r="J1177" i="22"/>
  <c r="J1178" i="22"/>
  <c r="K1178" i="22" s="1"/>
  <c r="J1179" i="22"/>
  <c r="J1180" i="22"/>
  <c r="J1181" i="22"/>
  <c r="J1182" i="22"/>
  <c r="K1182" i="22" s="1"/>
  <c r="J1183" i="22"/>
  <c r="J1184" i="22"/>
  <c r="J1185" i="22"/>
  <c r="J1186" i="22"/>
  <c r="J1187" i="22"/>
  <c r="J1188" i="22"/>
  <c r="J1189" i="22"/>
  <c r="J1190" i="22"/>
  <c r="K1190" i="22"/>
  <c r="J1191" i="22"/>
  <c r="J1192" i="22"/>
  <c r="J1193" i="22"/>
  <c r="J1194" i="22"/>
  <c r="K1194" i="22" s="1"/>
  <c r="J1195" i="22"/>
  <c r="J1196" i="22"/>
  <c r="J1197" i="22"/>
  <c r="J1198" i="22"/>
  <c r="J1199" i="22"/>
  <c r="J1200" i="22"/>
  <c r="J1201" i="22"/>
  <c r="J1202" i="22"/>
  <c r="J1203" i="22"/>
  <c r="J1204" i="22"/>
  <c r="J1205" i="22"/>
  <c r="J1206" i="22"/>
  <c r="K1206" i="22"/>
  <c r="J1207" i="22"/>
  <c r="J1208" i="22"/>
  <c r="J1209" i="22"/>
  <c r="J1210" i="22"/>
  <c r="K1210" i="22" s="1"/>
  <c r="J1211" i="22"/>
  <c r="J1212" i="22"/>
  <c r="J1213" i="22"/>
  <c r="J1214" i="22"/>
  <c r="K1214" i="22" s="1"/>
  <c r="J1215" i="22"/>
  <c r="J1216" i="22"/>
  <c r="K1216" i="22" s="1"/>
  <c r="J1217" i="22"/>
  <c r="J1218" i="22"/>
  <c r="K1218" i="22" s="1"/>
  <c r="J1219" i="22"/>
  <c r="J1220" i="22"/>
  <c r="J1221" i="22"/>
  <c r="J1222" i="22"/>
  <c r="J1223" i="22"/>
  <c r="J1224" i="22"/>
  <c r="K1224" i="22" s="1"/>
  <c r="J1225" i="22"/>
  <c r="J1226" i="22"/>
  <c r="K1226" i="22"/>
  <c r="J1227" i="22"/>
  <c r="J1228" i="22"/>
  <c r="J1229" i="22"/>
  <c r="J1230" i="22"/>
  <c r="J1231" i="22"/>
  <c r="J1232" i="22"/>
  <c r="K1232" i="22" s="1"/>
  <c r="J1233" i="22"/>
  <c r="J1234" i="22"/>
  <c r="J1235" i="22"/>
  <c r="J1236" i="22"/>
  <c r="J1237" i="22"/>
  <c r="J1238" i="22"/>
  <c r="J1239" i="22"/>
  <c r="J1240" i="22"/>
  <c r="K1240" i="22" s="1"/>
  <c r="J1241" i="22"/>
  <c r="J1242" i="22"/>
  <c r="K1242" i="22"/>
  <c r="J1243" i="22"/>
  <c r="J1244" i="22"/>
  <c r="J1245" i="22"/>
  <c r="J1246" i="22"/>
  <c r="K1246" i="22" s="1"/>
  <c r="J1247" i="22"/>
  <c r="J1248" i="22"/>
  <c r="K1248" i="22"/>
  <c r="J1249" i="22"/>
  <c r="J1250" i="22"/>
  <c r="K1250" i="22" s="1"/>
  <c r="J1251" i="22"/>
  <c r="J1252" i="22"/>
  <c r="J1253" i="22"/>
  <c r="J1254" i="22"/>
  <c r="J1255" i="22"/>
  <c r="J1256" i="22"/>
  <c r="K1256" i="22"/>
  <c r="J1257" i="22"/>
  <c r="J1258" i="22"/>
  <c r="K1258" i="22" s="1"/>
  <c r="J1259" i="22"/>
  <c r="J1260" i="22"/>
  <c r="J1261" i="22"/>
  <c r="J1262" i="22"/>
  <c r="K1262" i="22"/>
  <c r="J1263" i="22"/>
  <c r="J1264" i="22"/>
  <c r="K1264" i="22" s="1"/>
  <c r="J1265" i="22"/>
  <c r="J1266" i="22"/>
  <c r="K1266" i="22"/>
  <c r="J1267" i="22"/>
  <c r="J1268" i="22"/>
  <c r="J1269" i="22"/>
  <c r="J1270" i="22"/>
  <c r="J1271" i="22"/>
  <c r="J1272" i="22"/>
  <c r="K1272" i="22" s="1"/>
  <c r="J1273" i="22"/>
  <c r="J1274" i="22"/>
  <c r="K1274" i="22" s="1"/>
  <c r="J1275" i="22"/>
  <c r="J1276" i="22"/>
  <c r="J1277" i="22"/>
  <c r="J1278" i="22"/>
  <c r="J1279" i="22"/>
  <c r="J1280" i="22"/>
  <c r="K1280" i="22" s="1"/>
  <c r="J1281" i="22"/>
  <c r="J1282" i="22"/>
  <c r="K1282" i="22" s="1"/>
  <c r="J1283" i="22"/>
  <c r="J1284" i="22"/>
  <c r="J1285" i="22"/>
  <c r="J1286" i="22"/>
  <c r="J1287" i="22"/>
  <c r="J1288" i="22"/>
  <c r="J1289" i="22"/>
  <c r="J1290" i="22"/>
  <c r="K1290" i="22" s="1"/>
  <c r="J1291" i="22"/>
  <c r="J1292" i="22"/>
  <c r="J1293" i="22"/>
  <c r="K1293" i="22" s="1"/>
  <c r="J1294" i="22"/>
  <c r="J1295" i="22"/>
  <c r="J1296" i="22"/>
  <c r="J1297" i="22"/>
  <c r="J1298" i="22"/>
  <c r="K1298" i="22"/>
  <c r="J1299" i="22"/>
  <c r="J1300" i="22"/>
  <c r="K1300" i="22" s="1"/>
  <c r="J1301" i="22"/>
  <c r="J1302" i="22"/>
  <c r="J1303" i="22"/>
  <c r="J1304" i="22"/>
  <c r="K1304" i="22" s="1"/>
  <c r="J1305" i="22"/>
  <c r="J1306" i="22"/>
  <c r="K1306" i="22" s="1"/>
  <c r="J1307" i="22"/>
  <c r="J1308" i="22"/>
  <c r="J1309" i="22"/>
  <c r="K1309" i="22" s="1"/>
  <c r="J1310" i="22"/>
  <c r="J1311" i="22"/>
  <c r="J1312" i="22"/>
  <c r="K1312" i="22" s="1"/>
  <c r="J1313" i="22"/>
  <c r="K1313" i="22" s="1"/>
  <c r="J1314" i="22"/>
  <c r="J1315" i="22"/>
  <c r="J1316" i="22"/>
  <c r="J1317" i="22"/>
  <c r="J1318" i="22"/>
  <c r="K1318" i="22" s="1"/>
  <c r="J1319" i="22"/>
  <c r="J1320" i="22"/>
  <c r="J1321" i="22"/>
  <c r="J1322" i="22"/>
  <c r="K1322" i="22" s="1"/>
  <c r="J1323" i="22"/>
  <c r="J1324" i="22"/>
  <c r="J1325" i="22"/>
  <c r="K1325" i="22" s="1"/>
  <c r="J1326" i="22"/>
  <c r="J1327" i="22"/>
  <c r="J1328" i="22"/>
  <c r="J1329" i="22"/>
  <c r="K1329" i="22"/>
  <c r="J1330" i="22"/>
  <c r="J1331" i="22"/>
  <c r="J1332" i="22"/>
  <c r="J1333" i="22"/>
  <c r="J1334" i="22"/>
  <c r="J1335" i="22"/>
  <c r="J1336" i="22"/>
  <c r="K1336" i="22"/>
  <c r="J1337" i="22"/>
  <c r="J1338" i="22"/>
  <c r="K1338" i="22" s="1"/>
  <c r="J1339" i="22"/>
  <c r="J1340" i="22"/>
  <c r="J1341" i="22"/>
  <c r="J1342" i="22"/>
  <c r="J1343" i="22"/>
  <c r="J1344" i="22"/>
  <c r="K1344" i="22" s="1"/>
  <c r="J1345" i="22"/>
  <c r="J1346" i="22"/>
  <c r="J1347" i="22"/>
  <c r="J1348" i="22"/>
  <c r="K1348" i="22" s="1"/>
  <c r="J1349" i="22"/>
  <c r="J1350" i="22"/>
  <c r="K1350" i="22" s="1"/>
  <c r="J1351" i="22"/>
  <c r="J1352" i="22"/>
  <c r="K1352" i="22"/>
  <c r="J1353" i="22"/>
  <c r="K1353" i="22" s="1"/>
  <c r="J1354" i="22"/>
  <c r="K1354" i="22"/>
  <c r="J1355" i="22"/>
  <c r="J1356" i="22"/>
  <c r="J1357" i="22"/>
  <c r="J1358" i="22"/>
  <c r="J1359" i="22"/>
  <c r="J1360" i="22"/>
  <c r="J1361" i="22"/>
  <c r="K1361" i="22"/>
  <c r="J1362" i="22"/>
  <c r="J1363" i="22"/>
  <c r="J1364" i="22"/>
  <c r="K1364" i="22"/>
  <c r="J1365" i="22"/>
  <c r="J1366" i="22"/>
  <c r="K1366" i="22" s="1"/>
  <c r="J1367" i="22"/>
  <c r="J1368" i="22"/>
  <c r="J1369" i="22"/>
  <c r="J1370" i="22"/>
  <c r="J1371" i="22"/>
  <c r="J1372" i="22"/>
  <c r="J1373" i="22"/>
  <c r="J1374" i="22"/>
  <c r="K1374" i="22" s="1"/>
  <c r="J1375" i="22"/>
  <c r="J1376" i="22"/>
  <c r="K1376" i="22" s="1"/>
  <c r="J1377" i="22"/>
  <c r="J1378" i="22"/>
  <c r="J1379" i="22"/>
  <c r="J1380" i="22"/>
  <c r="K1380" i="22" s="1"/>
  <c r="J1381" i="22"/>
  <c r="J1382" i="22"/>
  <c r="K1382" i="22" s="1"/>
  <c r="J1383" i="22"/>
  <c r="J1384" i="22"/>
  <c r="J1385" i="22"/>
  <c r="J1386" i="22"/>
  <c r="J1387" i="22"/>
  <c r="J1388" i="22"/>
  <c r="J1389" i="22"/>
  <c r="J1390" i="22"/>
  <c r="K1390" i="22"/>
  <c r="J1391" i="22"/>
  <c r="J1392" i="22"/>
  <c r="K1392" i="22" s="1"/>
  <c r="J1393" i="22"/>
  <c r="J1394" i="22"/>
  <c r="J1395" i="22"/>
  <c r="J1396" i="22"/>
  <c r="K1396" i="22"/>
  <c r="J1397" i="22"/>
  <c r="J1398" i="22"/>
  <c r="K1398" i="22" s="1"/>
  <c r="J1399" i="22"/>
  <c r="J1400" i="22"/>
  <c r="J1401" i="22"/>
  <c r="J1402" i="22"/>
  <c r="J1403" i="22"/>
  <c r="J1404" i="22"/>
  <c r="J1405" i="22"/>
  <c r="J1406" i="22"/>
  <c r="K1406" i="22" s="1"/>
  <c r="J1407" i="22"/>
  <c r="J1408" i="22"/>
  <c r="K1408" i="22" s="1"/>
  <c r="J1409" i="22"/>
  <c r="J1410" i="22"/>
  <c r="J1411" i="22"/>
  <c r="J1412" i="22"/>
  <c r="K1412" i="22" s="1"/>
  <c r="J1413" i="22"/>
  <c r="J1414" i="22"/>
  <c r="K1414" i="22" s="1"/>
  <c r="J1415" i="22"/>
  <c r="J1416" i="22"/>
  <c r="J1417" i="22"/>
  <c r="J1418" i="22"/>
  <c r="J1419" i="22"/>
  <c r="J1420" i="22"/>
  <c r="J1421" i="22"/>
  <c r="J1422" i="22"/>
  <c r="K1422" i="22"/>
  <c r="J1423" i="22"/>
  <c r="J1424" i="22"/>
  <c r="K1424" i="22" s="1"/>
  <c r="J1425" i="22"/>
  <c r="J1426" i="22"/>
  <c r="J1427" i="22"/>
  <c r="J1428" i="22"/>
  <c r="K1428" i="22"/>
  <c r="J1429" i="22"/>
  <c r="J1430" i="22"/>
  <c r="K1430" i="22" s="1"/>
  <c r="J1431" i="22"/>
  <c r="J1432" i="22"/>
  <c r="J1433" i="22"/>
  <c r="J1434" i="22"/>
  <c r="J1435" i="22"/>
  <c r="J1436" i="22"/>
  <c r="J1437" i="22"/>
  <c r="J1438" i="22"/>
  <c r="K1438" i="22" s="1"/>
  <c r="J1439" i="22"/>
  <c r="J1440" i="22"/>
  <c r="K1440" i="22" s="1"/>
  <c r="J1441" i="22"/>
  <c r="J1442" i="22"/>
  <c r="J1443" i="22"/>
  <c r="J1444" i="22"/>
  <c r="K1444" i="22" s="1"/>
  <c r="J1445" i="22"/>
  <c r="J1446" i="22"/>
  <c r="K1446" i="22" s="1"/>
  <c r="J1447" i="22"/>
  <c r="J1448" i="22"/>
  <c r="J1449" i="22"/>
  <c r="J1450" i="22"/>
  <c r="J1451" i="22"/>
  <c r="J1452" i="22"/>
  <c r="J1453" i="22"/>
  <c r="J1454" i="22"/>
  <c r="K1454" i="22"/>
  <c r="J1455" i="22"/>
  <c r="J1456" i="22"/>
  <c r="K1456" i="22" s="1"/>
  <c r="J1457" i="22"/>
  <c r="J1458" i="22"/>
  <c r="J1459" i="22"/>
  <c r="J1460" i="22"/>
  <c r="K1460" i="22"/>
  <c r="J1461" i="22"/>
  <c r="J1462" i="22"/>
  <c r="K1462" i="22" s="1"/>
  <c r="J1463" i="22"/>
  <c r="J1464" i="22"/>
  <c r="J1465" i="22"/>
  <c r="J1466" i="22"/>
  <c r="J1467" i="22"/>
  <c r="J1468" i="22"/>
  <c r="J1469" i="22"/>
  <c r="J1470" i="22"/>
  <c r="K1470" i="22" s="1"/>
  <c r="J1471" i="22"/>
  <c r="J1472" i="22"/>
  <c r="K1472" i="22" s="1"/>
  <c r="J1473" i="22"/>
  <c r="J1474" i="22"/>
  <c r="J1475" i="22"/>
  <c r="J1476" i="22"/>
  <c r="K1476" i="22" s="1"/>
  <c r="J1477" i="22"/>
  <c r="J1478" i="22"/>
  <c r="K1478" i="22" s="1"/>
  <c r="J1479" i="22"/>
  <c r="J1480" i="22"/>
  <c r="J1481" i="22"/>
  <c r="J1482" i="22"/>
  <c r="J1483" i="22"/>
  <c r="J1484" i="22"/>
  <c r="J1485" i="22"/>
  <c r="J1486" i="22"/>
  <c r="K1486" i="22"/>
  <c r="J1487" i="22"/>
  <c r="J1488" i="22"/>
  <c r="K1488" i="22" s="1"/>
  <c r="J1489" i="22"/>
  <c r="J1490" i="22"/>
  <c r="J1491" i="22"/>
  <c r="J1492" i="22"/>
  <c r="K1492" i="22"/>
  <c r="J1493" i="22"/>
  <c r="J1494" i="22"/>
  <c r="K1494" i="22" s="1"/>
  <c r="J1495" i="22"/>
  <c r="J1496" i="22"/>
  <c r="J1497" i="22"/>
  <c r="J1498" i="22"/>
  <c r="J1499" i="22"/>
  <c r="J1500" i="22"/>
  <c r="J1501" i="22"/>
  <c r="J1502" i="22"/>
  <c r="K1502" i="22" s="1"/>
  <c r="J1503" i="22"/>
  <c r="J1504" i="22"/>
  <c r="K1504" i="22" s="1"/>
  <c r="J1505" i="22"/>
  <c r="J1506" i="22"/>
  <c r="J1507" i="22"/>
  <c r="J1508" i="22"/>
  <c r="K1508" i="22" s="1"/>
  <c r="J1509" i="22"/>
  <c r="J1510" i="22"/>
  <c r="K1510" i="22" s="1"/>
  <c r="J1511" i="22"/>
  <c r="J1512" i="22"/>
  <c r="J1513" i="22"/>
  <c r="J1514" i="22"/>
  <c r="J1515" i="22"/>
  <c r="J1516" i="22"/>
  <c r="J1517" i="22"/>
  <c r="J1518" i="22"/>
  <c r="K1518" i="22"/>
  <c r="J1519" i="22"/>
  <c r="J1520" i="22"/>
  <c r="K1520" i="22" s="1"/>
  <c r="J1521" i="22"/>
  <c r="J1522" i="22"/>
  <c r="J1523" i="22"/>
  <c r="J1524" i="22"/>
  <c r="K1524" i="22"/>
  <c r="J1525" i="22"/>
  <c r="J1526" i="22"/>
  <c r="K1526" i="22" s="1"/>
  <c r="J1527" i="22"/>
  <c r="J1528" i="22"/>
  <c r="J1529" i="22"/>
  <c r="J1530" i="22"/>
  <c r="J1531" i="22"/>
  <c r="J1532" i="22"/>
  <c r="J1533" i="22"/>
  <c r="J1534" i="22"/>
  <c r="K1534" i="22" s="1"/>
  <c r="J1535" i="22"/>
  <c r="J1536" i="22"/>
  <c r="K1536" i="22" s="1"/>
  <c r="J1537" i="22"/>
  <c r="J1538" i="22"/>
  <c r="J1539" i="22"/>
  <c r="J1540" i="22"/>
  <c r="K1540" i="22" s="1"/>
  <c r="J1541" i="22"/>
  <c r="J1542" i="22"/>
  <c r="K1542" i="22" s="1"/>
  <c r="J1543" i="22"/>
  <c r="J1544" i="22"/>
  <c r="J1545" i="22"/>
  <c r="J1546" i="22"/>
  <c r="J1547" i="22"/>
  <c r="J1548" i="22"/>
  <c r="J1549" i="22"/>
  <c r="J1550" i="22"/>
  <c r="K1550" i="22"/>
  <c r="J1551" i="22"/>
  <c r="J1552" i="22"/>
  <c r="K1552" i="22" s="1"/>
  <c r="J1553" i="22"/>
  <c r="J1554" i="22"/>
  <c r="J1555" i="22"/>
  <c r="J1556" i="22"/>
  <c r="K1556" i="22"/>
  <c r="J1557" i="22"/>
  <c r="J1558" i="22"/>
  <c r="K1558" i="22" s="1"/>
  <c r="J1559" i="22"/>
  <c r="J1560" i="22"/>
  <c r="J1561" i="22"/>
  <c r="J1562" i="22"/>
  <c r="J1563" i="22"/>
  <c r="J1564" i="22"/>
  <c r="J1565" i="22"/>
  <c r="J1566" i="22"/>
  <c r="K1566" i="22" s="1"/>
  <c r="J1567" i="22"/>
  <c r="J1568" i="22"/>
  <c r="K1568" i="22" s="1"/>
  <c r="J1569" i="22"/>
  <c r="J1570" i="22"/>
  <c r="J1571" i="22"/>
  <c r="J1572" i="22"/>
  <c r="K1572" i="22" s="1"/>
  <c r="J1573" i="22"/>
  <c r="J1574" i="22"/>
  <c r="K1574" i="22" s="1"/>
  <c r="J1575" i="22"/>
  <c r="J1576" i="22"/>
  <c r="J1577" i="22"/>
  <c r="J1578" i="22"/>
  <c r="J1579" i="22"/>
  <c r="J1580" i="22"/>
  <c r="J1581" i="22"/>
  <c r="J1582" i="22"/>
  <c r="K1582" i="22"/>
  <c r="J1583" i="22"/>
  <c r="J1584" i="22"/>
  <c r="K1584" i="22" s="1"/>
  <c r="J1585" i="22"/>
  <c r="J1586" i="22"/>
  <c r="J1587" i="22"/>
  <c r="J1588" i="22"/>
  <c r="J1589" i="22"/>
  <c r="K1589" i="22" s="1"/>
  <c r="J1590" i="22"/>
  <c r="J1591" i="22"/>
  <c r="J1592" i="22"/>
  <c r="K1592" i="22" s="1"/>
  <c r="J1593" i="22"/>
  <c r="K1593" i="22" s="1"/>
  <c r="J1594" i="22"/>
  <c r="J1595" i="22"/>
  <c r="J1596" i="22"/>
  <c r="K1596" i="22" s="1"/>
  <c r="J1597" i="22"/>
  <c r="J1598" i="22"/>
  <c r="J1599" i="22"/>
  <c r="J1600" i="22"/>
  <c r="J1601" i="22"/>
  <c r="K1601" i="22"/>
  <c r="J1602" i="22"/>
  <c r="K1602" i="22" s="1"/>
  <c r="J1603" i="22"/>
  <c r="J1604" i="22"/>
  <c r="J1605" i="22"/>
  <c r="K1605" i="22" s="1"/>
  <c r="J1606" i="22"/>
  <c r="J1607" i="22"/>
  <c r="J1608" i="22"/>
  <c r="J1609" i="22"/>
  <c r="J1610" i="22"/>
  <c r="J1611" i="22"/>
  <c r="J1612" i="22"/>
  <c r="K1612" i="22" s="1"/>
  <c r="J1613" i="22"/>
  <c r="J1614" i="22"/>
  <c r="K1614" i="22"/>
  <c r="J1615" i="22"/>
  <c r="J1616" i="22"/>
  <c r="K1616" i="22" s="1"/>
  <c r="J1617" i="22"/>
  <c r="J1618" i="22"/>
  <c r="J1619" i="22"/>
  <c r="J1620" i="22"/>
  <c r="J1621" i="22"/>
  <c r="K1621" i="22" s="1"/>
  <c r="J1622" i="22"/>
  <c r="J1623" i="22"/>
  <c r="J1624" i="22"/>
  <c r="K1624" i="22" s="1"/>
  <c r="J1625" i="22"/>
  <c r="K1625" i="22" s="1"/>
  <c r="J1626" i="22"/>
  <c r="J1627" i="22"/>
  <c r="J1628" i="22"/>
  <c r="K1628" i="22" s="1"/>
  <c r="J1629" i="22"/>
  <c r="J1630" i="22"/>
  <c r="K1630" i="22" s="1"/>
  <c r="J1631" i="22"/>
  <c r="J1632" i="22"/>
  <c r="J1633" i="22"/>
  <c r="J1634" i="22"/>
  <c r="K1634" i="22" s="1"/>
  <c r="J1635" i="22"/>
  <c r="J1636" i="22"/>
  <c r="J1637" i="22"/>
  <c r="K1637" i="22" s="1"/>
  <c r="J1638" i="22"/>
  <c r="J1639" i="22"/>
  <c r="J1640" i="22"/>
  <c r="J1641" i="22"/>
  <c r="J1642" i="22"/>
  <c r="K1642" i="22"/>
  <c r="J1643" i="22"/>
  <c r="K1643" i="22" s="1"/>
  <c r="J1644" i="22"/>
  <c r="J1645" i="22"/>
  <c r="J1646" i="22"/>
  <c r="K1646" i="22" s="1"/>
  <c r="J1647" i="22"/>
  <c r="K1647" i="22"/>
  <c r="J1648" i="22"/>
  <c r="J1649" i="22"/>
  <c r="J1650" i="22"/>
  <c r="J1651" i="22"/>
  <c r="K1651" i="22" s="1"/>
  <c r="J1652" i="22"/>
  <c r="J1653" i="22"/>
  <c r="J1654" i="22"/>
  <c r="K1654" i="22" s="1"/>
  <c r="J1655" i="22"/>
  <c r="J1656" i="22"/>
  <c r="J1657" i="22"/>
  <c r="J1658" i="22"/>
  <c r="K1658" i="22" s="1"/>
  <c r="J1659" i="22"/>
  <c r="K1659" i="22"/>
  <c r="J1660" i="22"/>
  <c r="J1661" i="22"/>
  <c r="J1662" i="22"/>
  <c r="K1662" i="22"/>
  <c r="J1663" i="22"/>
  <c r="K1663" i="22" s="1"/>
  <c r="J1664" i="22"/>
  <c r="J1665" i="22"/>
  <c r="J1666" i="22"/>
  <c r="J1667" i="22"/>
  <c r="K1667" i="22"/>
  <c r="J1668" i="22"/>
  <c r="J1669" i="22"/>
  <c r="J1670" i="22"/>
  <c r="K1670" i="22"/>
  <c r="J1671" i="22"/>
  <c r="J1672" i="22"/>
  <c r="J1673" i="22"/>
  <c r="J1674" i="22"/>
  <c r="K1674" i="22"/>
  <c r="J1675" i="22"/>
  <c r="K1675" i="22" s="1"/>
  <c r="J1676" i="22"/>
  <c r="J1677" i="22"/>
  <c r="J1678" i="22"/>
  <c r="K1678" i="22" s="1"/>
  <c r="J1679" i="22"/>
  <c r="K1679" i="22"/>
  <c r="J1680" i="22"/>
  <c r="J1681" i="22"/>
  <c r="J1682" i="22"/>
  <c r="J1683" i="22"/>
  <c r="K1683" i="22" s="1"/>
  <c r="J1684" i="22"/>
  <c r="J1685" i="22"/>
  <c r="J1686" i="22"/>
  <c r="K1686" i="22" s="1"/>
  <c r="J1687" i="22"/>
  <c r="J1688" i="22"/>
  <c r="J1689" i="22"/>
  <c r="J1690" i="22"/>
  <c r="K1690" i="22" s="1"/>
  <c r="J1691" i="22"/>
  <c r="K1691" i="22"/>
  <c r="J1692" i="22"/>
  <c r="J1693" i="22"/>
  <c r="J1694" i="22"/>
  <c r="K1694" i="22"/>
  <c r="J1695" i="22"/>
  <c r="K1695" i="22" s="1"/>
  <c r="J1696" i="22"/>
  <c r="J1697" i="22"/>
  <c r="J1698" i="22"/>
  <c r="J1699" i="22"/>
  <c r="K1699" i="22"/>
  <c r="J1700" i="22"/>
  <c r="J1701" i="22"/>
  <c r="J1702" i="22"/>
  <c r="K1702" i="22"/>
  <c r="J1703" i="22"/>
  <c r="J1704" i="22"/>
  <c r="J1705" i="22"/>
  <c r="J1706" i="22"/>
  <c r="K1706" i="22"/>
  <c r="J1707" i="22"/>
  <c r="K1707" i="22" s="1"/>
  <c r="J1708" i="22"/>
  <c r="J1709" i="22"/>
  <c r="J1710" i="22"/>
  <c r="K1710" i="22" s="1"/>
  <c r="J1711" i="22"/>
  <c r="K1711" i="22"/>
  <c r="J1712" i="22"/>
  <c r="J1713" i="22"/>
  <c r="J1714" i="22"/>
  <c r="J1715" i="22"/>
  <c r="K1715" i="22" s="1"/>
  <c r="J1716" i="22"/>
  <c r="J1717" i="22"/>
  <c r="J1718" i="22"/>
  <c r="K1718" i="22" s="1"/>
  <c r="J1719" i="22"/>
  <c r="J1720" i="22"/>
  <c r="J1721" i="22"/>
  <c r="J1722" i="22"/>
  <c r="K1722" i="22" s="1"/>
  <c r="J1723" i="22"/>
  <c r="K1723" i="22"/>
  <c r="J1724" i="22"/>
  <c r="J1725" i="22"/>
  <c r="J1726" i="22"/>
  <c r="K1726" i="22"/>
  <c r="J1727" i="22"/>
  <c r="K1727" i="22" s="1"/>
  <c r="J1728" i="22"/>
  <c r="J1729" i="22"/>
  <c r="J1730" i="22"/>
  <c r="J1731" i="22"/>
  <c r="K1731" i="22"/>
  <c r="J1732" i="22"/>
  <c r="J1733" i="22"/>
  <c r="J1734" i="22"/>
  <c r="K1734" i="22"/>
  <c r="J1735" i="22"/>
  <c r="J1736" i="22"/>
  <c r="J1737" i="22"/>
  <c r="J1738" i="22"/>
  <c r="K1738" i="22"/>
  <c r="J1739" i="22"/>
  <c r="K1739" i="22" s="1"/>
  <c r="J1740" i="22"/>
  <c r="J1741" i="22"/>
  <c r="J1742" i="22"/>
  <c r="K1742" i="22" s="1"/>
  <c r="J1743" i="22"/>
  <c r="K1743" i="22"/>
  <c r="J1744" i="22"/>
  <c r="J1745" i="22"/>
  <c r="J1746" i="22"/>
  <c r="J1747" i="22"/>
  <c r="K1747" i="22" s="1"/>
  <c r="J1748" i="22"/>
  <c r="J1749" i="22"/>
  <c r="J1750" i="22"/>
  <c r="K1750" i="22" s="1"/>
  <c r="J1751" i="22"/>
  <c r="J1752" i="22"/>
  <c r="J1753" i="22"/>
  <c r="J1754" i="22"/>
  <c r="K1754" i="22" s="1"/>
  <c r="J1755" i="22"/>
  <c r="K1755" i="22"/>
  <c r="J1756" i="22"/>
  <c r="J1757" i="22"/>
  <c r="J1758" i="22"/>
  <c r="K1758" i="22"/>
  <c r="J1759" i="22"/>
  <c r="K1759" i="22" s="1"/>
  <c r="J1760" i="22"/>
  <c r="J1761" i="22"/>
  <c r="J1762" i="22"/>
  <c r="J1763" i="22"/>
  <c r="K1763" i="22"/>
  <c r="J1764" i="22"/>
  <c r="J1765" i="22"/>
  <c r="J1766" i="22"/>
  <c r="K1766" i="22"/>
  <c r="J1767" i="22"/>
  <c r="J1768" i="22"/>
  <c r="J1769" i="22"/>
  <c r="J1770" i="22"/>
  <c r="K1770" i="22"/>
  <c r="J1771" i="22"/>
  <c r="K1771" i="22" s="1"/>
  <c r="J1772" i="22"/>
  <c r="J1773" i="22"/>
  <c r="J1774" i="22"/>
  <c r="K1774" i="22" s="1"/>
  <c r="J1775" i="22"/>
  <c r="K1775" i="22"/>
  <c r="J1776" i="22"/>
  <c r="J1777" i="22"/>
  <c r="J1778" i="22"/>
  <c r="J1779" i="22"/>
  <c r="K1779" i="22" s="1"/>
  <c r="J1780" i="22"/>
  <c r="J1781" i="22"/>
  <c r="J1782" i="22"/>
  <c r="K1782" i="22" s="1"/>
  <c r="J1783" i="22"/>
  <c r="J1784" i="22"/>
  <c r="J1785" i="22"/>
  <c r="J1786" i="22"/>
  <c r="K1786" i="22" s="1"/>
  <c r="J1787" i="22"/>
  <c r="K1787" i="22"/>
  <c r="J1788" i="22"/>
  <c r="J1789" i="22"/>
  <c r="J1790" i="22"/>
  <c r="K1790" i="22"/>
  <c r="J1791" i="22"/>
  <c r="K1791" i="22" s="1"/>
  <c r="J1792" i="22"/>
  <c r="J1793" i="22"/>
  <c r="J1794" i="22"/>
  <c r="J1795" i="22"/>
  <c r="K1795" i="22"/>
  <c r="J1796" i="22"/>
  <c r="J1797" i="22"/>
  <c r="J1798" i="22"/>
  <c r="K1798" i="22"/>
  <c r="J1799" i="22"/>
  <c r="J1800" i="22"/>
  <c r="J1801" i="22"/>
  <c r="J1802" i="22"/>
  <c r="K1802" i="22"/>
  <c r="J1803" i="22"/>
  <c r="K1803" i="22" s="1"/>
  <c r="J1804" i="22"/>
  <c r="J1805" i="22"/>
  <c r="J1806" i="22"/>
  <c r="K1806" i="22" s="1"/>
  <c r="J1807" i="22"/>
  <c r="K1807" i="22"/>
  <c r="J1808" i="22"/>
  <c r="J1809" i="22"/>
  <c r="J1810" i="22"/>
  <c r="J1811" i="22"/>
  <c r="K1811" i="22" s="1"/>
  <c r="J1812" i="22"/>
  <c r="J1813" i="22"/>
  <c r="J1814" i="22"/>
  <c r="K1814" i="22" s="1"/>
  <c r="J1815" i="22"/>
  <c r="J1816" i="22"/>
  <c r="J1817" i="22"/>
  <c r="J1818" i="22"/>
  <c r="K1818" i="22" s="1"/>
  <c r="J1819" i="22"/>
  <c r="K1819" i="22"/>
  <c r="J1820" i="22"/>
  <c r="J1821" i="22"/>
  <c r="J1822" i="22"/>
  <c r="K1822" i="22"/>
  <c r="J1823" i="22"/>
  <c r="K1823" i="22" s="1"/>
  <c r="J1824" i="22"/>
  <c r="J1825" i="22"/>
  <c r="J1826" i="22"/>
  <c r="J1827" i="22"/>
  <c r="K1827" i="22"/>
  <c r="J1828" i="22"/>
  <c r="J1829" i="22"/>
  <c r="J1830" i="22"/>
  <c r="K1830" i="22"/>
  <c r="J1831" i="22"/>
  <c r="J1832" i="22"/>
  <c r="J1833" i="22"/>
  <c r="J1834" i="22"/>
  <c r="K1834" i="22"/>
  <c r="J1835" i="22"/>
  <c r="K1835" i="22" s="1"/>
  <c r="J1836" i="22"/>
  <c r="J1837" i="22"/>
  <c r="J1838" i="22"/>
  <c r="K1838" i="22" s="1"/>
  <c r="J1839" i="22"/>
  <c r="K1839" i="22"/>
  <c r="J1840" i="22"/>
  <c r="J1841" i="22"/>
  <c r="J1842" i="22"/>
  <c r="J1843" i="22"/>
  <c r="K1843" i="22" s="1"/>
  <c r="J1844" i="22"/>
  <c r="J1845" i="22"/>
  <c r="J1846" i="22"/>
  <c r="K1846" i="22" s="1"/>
  <c r="J1847" i="22"/>
  <c r="J1848" i="22"/>
  <c r="J1849" i="22"/>
  <c r="J1850" i="22"/>
  <c r="K1850" i="22" s="1"/>
  <c r="J1851" i="22"/>
  <c r="K1851" i="22"/>
  <c r="J1852" i="22"/>
  <c r="J1853" i="22"/>
  <c r="J1854" i="22"/>
  <c r="K1854" i="22"/>
  <c r="J1855" i="22"/>
  <c r="K1855" i="22" s="1"/>
  <c r="J1856" i="22"/>
  <c r="J1857" i="22"/>
  <c r="J1858" i="22"/>
  <c r="J1859" i="22"/>
  <c r="K1859" i="22"/>
  <c r="J1860" i="22"/>
  <c r="J1861" i="22"/>
  <c r="J1862" i="22"/>
  <c r="K1862" i="22"/>
  <c r="J1863" i="22"/>
  <c r="J1864" i="22"/>
  <c r="J1865" i="22"/>
  <c r="J1866" i="22"/>
  <c r="K1866" i="22"/>
  <c r="J1867" i="22"/>
  <c r="K1867" i="22" s="1"/>
  <c r="J1868" i="22"/>
  <c r="J1869" i="22"/>
  <c r="J1870" i="22"/>
  <c r="K1870" i="22" s="1"/>
  <c r="J1871" i="22"/>
  <c r="K1871" i="22"/>
  <c r="J1872" i="22"/>
  <c r="J1873" i="22"/>
  <c r="J1874" i="22"/>
  <c r="J1875" i="22"/>
  <c r="K1875" i="22" s="1"/>
  <c r="J1876" i="22"/>
  <c r="J1877" i="22"/>
  <c r="J1878" i="22"/>
  <c r="K1878" i="22" s="1"/>
  <c r="J1879" i="22"/>
  <c r="J1880" i="22"/>
  <c r="J1881" i="22"/>
  <c r="J1882" i="22"/>
  <c r="K1882" i="22" s="1"/>
  <c r="J1883" i="22"/>
  <c r="K1883" i="22"/>
  <c r="J1884" i="22"/>
  <c r="J1885" i="22"/>
  <c r="J1886" i="22"/>
  <c r="K1886" i="22"/>
  <c r="J1887" i="22"/>
  <c r="K1887" i="22" s="1"/>
  <c r="J1888" i="22"/>
  <c r="J1889" i="22"/>
  <c r="J1890" i="22"/>
  <c r="J1891" i="22"/>
  <c r="K1891" i="22"/>
  <c r="J1892" i="22"/>
  <c r="J1893" i="22"/>
  <c r="J1894" i="22"/>
  <c r="K1894" i="22"/>
  <c r="J1895" i="22"/>
  <c r="J1896" i="22"/>
  <c r="J1897" i="22"/>
  <c r="J1898" i="22"/>
  <c r="K1898" i="22"/>
  <c r="J1899" i="22"/>
  <c r="K1899" i="22" s="1"/>
  <c r="J1900" i="22"/>
  <c r="J1901" i="22"/>
  <c r="J1902" i="22"/>
  <c r="K1902" i="22" s="1"/>
  <c r="J1903" i="22"/>
  <c r="K1903" i="22"/>
  <c r="J1904" i="22"/>
  <c r="J1905" i="22"/>
  <c r="J1906" i="22"/>
  <c r="J1907" i="22"/>
  <c r="K1907" i="22" s="1"/>
  <c r="J1908" i="22"/>
  <c r="J1909" i="22"/>
  <c r="J1910" i="22"/>
  <c r="K1910" i="22" s="1"/>
  <c r="J1911" i="22"/>
  <c r="J1912" i="22"/>
  <c r="J1913" i="22"/>
  <c r="J1914" i="22"/>
  <c r="K1914" i="22" s="1"/>
  <c r="J1915" i="22"/>
  <c r="K1915" i="22"/>
  <c r="J1916" i="22"/>
  <c r="J1917" i="22"/>
  <c r="J1918" i="22"/>
  <c r="K1918" i="22"/>
  <c r="J1919" i="22"/>
  <c r="K1919" i="22" s="1"/>
  <c r="J1920" i="22"/>
  <c r="J1921" i="22"/>
  <c r="J1922" i="22"/>
  <c r="J1923" i="22"/>
  <c r="K1923" i="22"/>
  <c r="J1924" i="22"/>
  <c r="J1925" i="22"/>
  <c r="J1926" i="22"/>
  <c r="K1926" i="22"/>
  <c r="J1927" i="22"/>
  <c r="J1928" i="22"/>
  <c r="J1929" i="22"/>
  <c r="J1930" i="22"/>
  <c r="K1930" i="22" s="1"/>
  <c r="J1931" i="22"/>
  <c r="K1931" i="22" s="1"/>
  <c r="J1932" i="22"/>
  <c r="J1933" i="22"/>
  <c r="J1934" i="22"/>
  <c r="K1934" i="22" s="1"/>
  <c r="J1935" i="22"/>
  <c r="K1935" i="22" s="1"/>
  <c r="J1936" i="22"/>
  <c r="J1937" i="22"/>
  <c r="J1938" i="22"/>
  <c r="J1939" i="22"/>
  <c r="K1939" i="22"/>
  <c r="J1940" i="22"/>
  <c r="J1941" i="22"/>
  <c r="J1942" i="22"/>
  <c r="K1942" i="22"/>
  <c r="J1943" i="22"/>
  <c r="J1944" i="22"/>
  <c r="J1945" i="22"/>
  <c r="J1946" i="22"/>
  <c r="K1946" i="22" s="1"/>
  <c r="J1947" i="22"/>
  <c r="J1948" i="22"/>
  <c r="J1949" i="22"/>
  <c r="J1950" i="22"/>
  <c r="J1951" i="22"/>
  <c r="J1952" i="22"/>
  <c r="J1953" i="22"/>
  <c r="J1954" i="22"/>
  <c r="K1954" i="22" s="1"/>
  <c r="J1955" i="22"/>
  <c r="J1956" i="22"/>
  <c r="J1957" i="22"/>
  <c r="J1958" i="22"/>
  <c r="K1958" i="22"/>
  <c r="J1959" i="22"/>
  <c r="J1960" i="22"/>
  <c r="J1961" i="22"/>
  <c r="J1962" i="22"/>
  <c r="K1962" i="22" s="1"/>
  <c r="J1963" i="22"/>
  <c r="J1964" i="22"/>
  <c r="J1965" i="22"/>
  <c r="J1966" i="22"/>
  <c r="K1966" i="22" s="1"/>
  <c r="J1967" i="22"/>
  <c r="J1968" i="22"/>
  <c r="J1969" i="22"/>
  <c r="J1970" i="22"/>
  <c r="K1970" i="22" s="1"/>
  <c r="J1971" i="22"/>
  <c r="J1972" i="22"/>
  <c r="J1973" i="22"/>
  <c r="J1974" i="22"/>
  <c r="K1974" i="22" s="1"/>
  <c r="J1975" i="22"/>
  <c r="J1976" i="22"/>
  <c r="J1977" i="22"/>
  <c r="J1978" i="22"/>
  <c r="K1978" i="22" s="1"/>
  <c r="J1979" i="22"/>
  <c r="J1980" i="22"/>
  <c r="J1981" i="22"/>
  <c r="J1982" i="22"/>
  <c r="J1983" i="22"/>
  <c r="J1984" i="22"/>
  <c r="J1985" i="22"/>
  <c r="J1986" i="22"/>
  <c r="K1986" i="22" s="1"/>
  <c r="J1987" i="22"/>
  <c r="J1988" i="22"/>
  <c r="J1989" i="22"/>
  <c r="J1990" i="22"/>
  <c r="K1990" i="22" s="1"/>
  <c r="J1991" i="22"/>
  <c r="J1992" i="22"/>
  <c r="J1993" i="22"/>
  <c r="J1994" i="22"/>
  <c r="K1994" i="22" s="1"/>
  <c r="J1995" i="22"/>
  <c r="J1996" i="22"/>
  <c r="J1997" i="22"/>
  <c r="J1998" i="22"/>
  <c r="K1998" i="22" s="1"/>
  <c r="J1999" i="22"/>
  <c r="J2000" i="22"/>
  <c r="J2001" i="22"/>
  <c r="J2002" i="22"/>
  <c r="K2002" i="22" s="1"/>
  <c r="J2003" i="22"/>
  <c r="J2004" i="22"/>
  <c r="J2005" i="22"/>
  <c r="J2006" i="22"/>
  <c r="K2006" i="22"/>
  <c r="J2007" i="22"/>
  <c r="J2008" i="22"/>
  <c r="J2009" i="22"/>
  <c r="J2010" i="22"/>
  <c r="K2010" i="22" s="1"/>
  <c r="J2011" i="22"/>
  <c r="J2012" i="22"/>
  <c r="J2013" i="22"/>
  <c r="J2014" i="22"/>
  <c r="J2015" i="22"/>
  <c r="J2016" i="22"/>
  <c r="J2017" i="22"/>
  <c r="J2018" i="22"/>
  <c r="K2018" i="22" s="1"/>
  <c r="J2019" i="22"/>
  <c r="J2020" i="22"/>
  <c r="J2021" i="22"/>
  <c r="J2022" i="22"/>
  <c r="K2022" i="22"/>
  <c r="J2023" i="22"/>
  <c r="J2024" i="22"/>
  <c r="J2025" i="22"/>
  <c r="J2026" i="22"/>
  <c r="K2026" i="22" s="1"/>
  <c r="J2027" i="22"/>
  <c r="J2028" i="22"/>
  <c r="J2029" i="22"/>
  <c r="J2030" i="22"/>
  <c r="K2030" i="22" s="1"/>
  <c r="J2031" i="22"/>
  <c r="J2032" i="22"/>
  <c r="J2033" i="22"/>
  <c r="J2034" i="22"/>
  <c r="K2034" i="22" s="1"/>
  <c r="J2035" i="22"/>
  <c r="J2036" i="22"/>
  <c r="J2037" i="22"/>
  <c r="J2038" i="22"/>
  <c r="K2038" i="22" s="1"/>
  <c r="J2039" i="22"/>
  <c r="J2040" i="22"/>
  <c r="J2041" i="22"/>
  <c r="J2042" i="22"/>
  <c r="K2042" i="22" s="1"/>
  <c r="J2043" i="22"/>
  <c r="J2044" i="22"/>
  <c r="J2045" i="22"/>
  <c r="J2046" i="22"/>
  <c r="J2047" i="22"/>
  <c r="J2048" i="22"/>
  <c r="J2049" i="22"/>
  <c r="J2050" i="22"/>
  <c r="K2050" i="22" s="1"/>
  <c r="J2051" i="22"/>
  <c r="J2052" i="22"/>
  <c r="J2053" i="22"/>
  <c r="J2054" i="22"/>
  <c r="K2054" i="22" s="1"/>
  <c r="J2055" i="22"/>
  <c r="J2056" i="22"/>
  <c r="J2057" i="22"/>
  <c r="J2058" i="22"/>
  <c r="K2058" i="22" s="1"/>
  <c r="J2059" i="22"/>
  <c r="J2060" i="22"/>
  <c r="J2061" i="22"/>
  <c r="J2062" i="22"/>
  <c r="K2062" i="22" s="1"/>
  <c r="J2063" i="22"/>
  <c r="J2064" i="22"/>
  <c r="J2065" i="22"/>
  <c r="J2066" i="22"/>
  <c r="K2066" i="22" s="1"/>
  <c r="J2067" i="22"/>
  <c r="J2068" i="22"/>
  <c r="J2069" i="22"/>
  <c r="J2070" i="22"/>
  <c r="J2071" i="22"/>
  <c r="J2072" i="22"/>
  <c r="J2073" i="22"/>
  <c r="J2074" i="22"/>
  <c r="J2075" i="22"/>
  <c r="J2076" i="22"/>
  <c r="J2077" i="22"/>
  <c r="J2078" i="22"/>
  <c r="K2078" i="22"/>
  <c r="J2079" i="22"/>
  <c r="J2080" i="22"/>
  <c r="J2081" i="22"/>
  <c r="J2082" i="22"/>
  <c r="K2082" i="22" s="1"/>
  <c r="J2083" i="22"/>
  <c r="J2084" i="22"/>
  <c r="J2085" i="22"/>
  <c r="J2086" i="22"/>
  <c r="J2087" i="22"/>
  <c r="J2088" i="22"/>
  <c r="J2089" i="22"/>
  <c r="J2090" i="22"/>
  <c r="K2090" i="22" s="1"/>
  <c r="J2091" i="22"/>
  <c r="J2092" i="22"/>
  <c r="J2093" i="22"/>
  <c r="J2094" i="22"/>
  <c r="K2094" i="22"/>
  <c r="J2095" i="22"/>
  <c r="J2096" i="22"/>
  <c r="J2097" i="22"/>
  <c r="J2098" i="22"/>
  <c r="K2098" i="22" s="1"/>
  <c r="J2099" i="22"/>
  <c r="J2100" i="22"/>
  <c r="J2101" i="22"/>
  <c r="J2102" i="22"/>
  <c r="J2103" i="22"/>
  <c r="J2104" i="22"/>
  <c r="J2105" i="22"/>
  <c r="J2106" i="22"/>
  <c r="J2107" i="22"/>
  <c r="J2108" i="22"/>
  <c r="J2109" i="22"/>
  <c r="J2110" i="22"/>
  <c r="K2110" i="22" s="1"/>
  <c r="J2111" i="22"/>
  <c r="J2112" i="22"/>
  <c r="J2113" i="22"/>
  <c r="J2114" i="22"/>
  <c r="K2114" i="22" s="1"/>
  <c r="J2115" i="22"/>
  <c r="J2116" i="22"/>
  <c r="J2117" i="22"/>
  <c r="J2118" i="22"/>
  <c r="K2118" i="22" s="1"/>
  <c r="J2119" i="22"/>
  <c r="J2120" i="22"/>
  <c r="J2121" i="22"/>
  <c r="J2122" i="22"/>
  <c r="K2122" i="22" s="1"/>
  <c r="J2123" i="22"/>
  <c r="J2124" i="22"/>
  <c r="J2125" i="22"/>
  <c r="J2126" i="22"/>
  <c r="J2127" i="22"/>
  <c r="J2128" i="22"/>
  <c r="J2129" i="22"/>
  <c r="J2130" i="22"/>
  <c r="K2130" i="22" s="1"/>
  <c r="J2131" i="22"/>
  <c r="J2132" i="22"/>
  <c r="J2133" i="22"/>
  <c r="J2134" i="22"/>
  <c r="J2135" i="22"/>
  <c r="J2136" i="22"/>
  <c r="J2137" i="22"/>
  <c r="J2138" i="22"/>
  <c r="J2139" i="22"/>
  <c r="J2140" i="22"/>
  <c r="J2141" i="22"/>
  <c r="J2142" i="22"/>
  <c r="J2143" i="22"/>
  <c r="J2144" i="22"/>
  <c r="J2145" i="22"/>
  <c r="J2146" i="22"/>
  <c r="K2146" i="22" s="1"/>
  <c r="J2147" i="22"/>
  <c r="J2148" i="22"/>
  <c r="J2149" i="22"/>
  <c r="J2150" i="22"/>
  <c r="K2150" i="22" s="1"/>
  <c r="J2151" i="22"/>
  <c r="J2152" i="22"/>
  <c r="J2153" i="22"/>
  <c r="J2154" i="22"/>
  <c r="J2155" i="22"/>
  <c r="J2156" i="22"/>
  <c r="J2157" i="22"/>
  <c r="J2158" i="22"/>
  <c r="K2158" i="22" s="1"/>
  <c r="J2159" i="22"/>
  <c r="J2160" i="22"/>
  <c r="J2161" i="22"/>
  <c r="J2162" i="22"/>
  <c r="K2162" i="22"/>
  <c r="J2163" i="22"/>
  <c r="J2164" i="22"/>
  <c r="J2165" i="22"/>
  <c r="J2166" i="22"/>
  <c r="J2167" i="22"/>
  <c r="J2168" i="22"/>
  <c r="J2169" i="22"/>
  <c r="J2170" i="22"/>
  <c r="J2171" i="22"/>
  <c r="J2172" i="22"/>
  <c r="J2173" i="22"/>
  <c r="J2174" i="22"/>
  <c r="K2174" i="22" s="1"/>
  <c r="J2175" i="22"/>
  <c r="J2176" i="22"/>
  <c r="J2177" i="22"/>
  <c r="J2178" i="22"/>
  <c r="K2178" i="22" s="1"/>
  <c r="J2179" i="22"/>
  <c r="J2180" i="22"/>
  <c r="J2181" i="22"/>
  <c r="J2182" i="22"/>
  <c r="K2182" i="22" s="1"/>
  <c r="J2183" i="22"/>
  <c r="J2184" i="22"/>
  <c r="J2185" i="22"/>
  <c r="J2186" i="22"/>
  <c r="K2186" i="22"/>
  <c r="J2187" i="22"/>
  <c r="J2188" i="22"/>
  <c r="J2189" i="22"/>
  <c r="J2190" i="22"/>
  <c r="K2190" i="22" s="1"/>
  <c r="J2191" i="22"/>
  <c r="J2192" i="22"/>
  <c r="J2193" i="22"/>
  <c r="J2194" i="22"/>
  <c r="J2195" i="22"/>
  <c r="J2196" i="22"/>
  <c r="J2197" i="22"/>
  <c r="J2198" i="22"/>
  <c r="J2199" i="22"/>
  <c r="J2200" i="22"/>
  <c r="J2201" i="22"/>
  <c r="J2202" i="22"/>
  <c r="J2203" i="22"/>
  <c r="J2204" i="22"/>
  <c r="J2205" i="22"/>
  <c r="J2206" i="22"/>
  <c r="K2206" i="22" s="1"/>
  <c r="J2207" i="22"/>
  <c r="J2208" i="22"/>
  <c r="J2209" i="22"/>
  <c r="J2210" i="22"/>
  <c r="J2211" i="22"/>
  <c r="J2212" i="22"/>
  <c r="K2212" i="22" s="1"/>
  <c r="J2213" i="22"/>
  <c r="J2214" i="22"/>
  <c r="K2214" i="22" s="1"/>
  <c r="J2215" i="22"/>
  <c r="J2216" i="22"/>
  <c r="K2216" i="22"/>
  <c r="J2217" i="22"/>
  <c r="J2218" i="22"/>
  <c r="K2218" i="22" s="1"/>
  <c r="J2219" i="22"/>
  <c r="J2220" i="22"/>
  <c r="J2221" i="22"/>
  <c r="J2222" i="22"/>
  <c r="K2222" i="22" s="1"/>
  <c r="J2223" i="22"/>
  <c r="J2224" i="22"/>
  <c r="J2225" i="22"/>
  <c r="J2226" i="22"/>
  <c r="J2227" i="22"/>
  <c r="J2228" i="22"/>
  <c r="K2228" i="22"/>
  <c r="J2229" i="22"/>
  <c r="J2230" i="22"/>
  <c r="K2230" i="22" s="1"/>
  <c r="J2231" i="22"/>
  <c r="J2232" i="22"/>
  <c r="J2233" i="22"/>
  <c r="K2233" i="22" s="1"/>
  <c r="J2234" i="22"/>
  <c r="K2234" i="22" s="1"/>
  <c r="J2235" i="22"/>
  <c r="J2236" i="22"/>
  <c r="K2236" i="22" s="1"/>
  <c r="J2237" i="22"/>
  <c r="K2237" i="22" s="1"/>
  <c r="J2238" i="22"/>
  <c r="J2239" i="22"/>
  <c r="J2240" i="22"/>
  <c r="J2241" i="22"/>
  <c r="K2241" i="22"/>
  <c r="J2242" i="22"/>
  <c r="J2243" i="22"/>
  <c r="J2244" i="22"/>
  <c r="K2244" i="22" s="1"/>
  <c r="J2245" i="22"/>
  <c r="K2245" i="22" s="1"/>
  <c r="J2246" i="22"/>
  <c r="K2246" i="22" s="1"/>
  <c r="J2247" i="22"/>
  <c r="J2248" i="22"/>
  <c r="K2248" i="22"/>
  <c r="J2249" i="22"/>
  <c r="J2250" i="22"/>
  <c r="K2250" i="22" s="1"/>
  <c r="J2251" i="22"/>
  <c r="J2252" i="22"/>
  <c r="J2253" i="22"/>
  <c r="K2253" i="22" s="1"/>
  <c r="J2254" i="22"/>
  <c r="K2254" i="22" s="1"/>
  <c r="J2255" i="22"/>
  <c r="J2256" i="22"/>
  <c r="K2256" i="22"/>
  <c r="J2257" i="22"/>
  <c r="J2258" i="22"/>
  <c r="J2259" i="22"/>
  <c r="J2260" i="22"/>
  <c r="K2260" i="22" s="1"/>
  <c r="J2261" i="22"/>
  <c r="J2262" i="22"/>
  <c r="K2262" i="22" s="1"/>
  <c r="J2263" i="22"/>
  <c r="J2264" i="22"/>
  <c r="K2264" i="22" s="1"/>
  <c r="J2265" i="22"/>
  <c r="K2265" i="22" s="1"/>
  <c r="J2266" i="22"/>
  <c r="K2266" i="22"/>
  <c r="J2267" i="22"/>
  <c r="J2268" i="22"/>
  <c r="K2268" i="22" s="1"/>
  <c r="J2269" i="22"/>
  <c r="K2269" i="22" s="1"/>
  <c r="J2270" i="22"/>
  <c r="J2271" i="22"/>
  <c r="J2272" i="22"/>
  <c r="J2273" i="22"/>
  <c r="J2274" i="22"/>
  <c r="K2274" i="22" s="1"/>
  <c r="J2275" i="22"/>
  <c r="J2276" i="22"/>
  <c r="K2276" i="22" s="1"/>
  <c r="J2277" i="22"/>
  <c r="K2277" i="22" s="1"/>
  <c r="J2278" i="22"/>
  <c r="K2278" i="22" s="1"/>
  <c r="J2279" i="22"/>
  <c r="J2280" i="22"/>
  <c r="K2280" i="22" s="1"/>
  <c r="J2281" i="22"/>
  <c r="J2282" i="22"/>
  <c r="K2282" i="22" s="1"/>
  <c r="J2283" i="22"/>
  <c r="J2284" i="22"/>
  <c r="J2285" i="22"/>
  <c r="K2285" i="22" s="1"/>
  <c r="J2286" i="22"/>
  <c r="K2286" i="22" s="1"/>
  <c r="J2287" i="22"/>
  <c r="J2288" i="22"/>
  <c r="J2289" i="22"/>
  <c r="K2289" i="22" s="1"/>
  <c r="J2290" i="22"/>
  <c r="J2291" i="22"/>
  <c r="J2292" i="22"/>
  <c r="K2292" i="22" s="1"/>
  <c r="J2293" i="22"/>
  <c r="J2294" i="22"/>
  <c r="K2294" i="22" s="1"/>
  <c r="J2295" i="22"/>
  <c r="K2295" i="22" s="1"/>
  <c r="J2296" i="22"/>
  <c r="K2296" i="22" s="1"/>
  <c r="J2297" i="22"/>
  <c r="J2298" i="22"/>
  <c r="J2299" i="22"/>
  <c r="K2299" i="22" s="1"/>
  <c r="J2300" i="22"/>
  <c r="K2300" i="22" s="1"/>
  <c r="J2301" i="22"/>
  <c r="J2302" i="22"/>
  <c r="K2302" i="22" s="1"/>
  <c r="J2303" i="22"/>
  <c r="K2303" i="22" s="1"/>
  <c r="J2304" i="22"/>
  <c r="K2304" i="22" s="1"/>
  <c r="J2305" i="22"/>
  <c r="J2306" i="22"/>
  <c r="K2306" i="22" s="1"/>
  <c r="J2307" i="22"/>
  <c r="J2308" i="22"/>
  <c r="K2308" i="22"/>
  <c r="J2309" i="22"/>
  <c r="J2310" i="22"/>
  <c r="K2310" i="22" s="1"/>
  <c r="J2311" i="22"/>
  <c r="K2311" i="22" s="1"/>
  <c r="J2312" i="22"/>
  <c r="K2312" i="22" s="1"/>
  <c r="J2313" i="22"/>
  <c r="J2314" i="22"/>
  <c r="K2314" i="22" s="1"/>
  <c r="J2315" i="22"/>
  <c r="K2315" i="22"/>
  <c r="J2316" i="22"/>
  <c r="J2317" i="22"/>
  <c r="J2318" i="22"/>
  <c r="K2318" i="22" s="1"/>
  <c r="J2319" i="22"/>
  <c r="K2319" i="22" s="1"/>
  <c r="J2320" i="22"/>
  <c r="K2320" i="22" s="1"/>
  <c r="J2321" i="22"/>
  <c r="J2322" i="22"/>
  <c r="K2322" i="22"/>
  <c r="J2323" i="22"/>
  <c r="K2323" i="22" s="1"/>
  <c r="J2324" i="22"/>
  <c r="K2324" i="22"/>
  <c r="J2325" i="22"/>
  <c r="J2326" i="22"/>
  <c r="K2326" i="22" s="1"/>
  <c r="J2327" i="22"/>
  <c r="K2327" i="22" s="1"/>
  <c r="J2328" i="22"/>
  <c r="K2328" i="22" s="1"/>
  <c r="J2329" i="22"/>
  <c r="J2330" i="22"/>
  <c r="J2331" i="22"/>
  <c r="K2331" i="22" s="1"/>
  <c r="J2332" i="22"/>
  <c r="K2332" i="22" s="1"/>
  <c r="J2333" i="22"/>
  <c r="J2334" i="22"/>
  <c r="K2334" i="22" s="1"/>
  <c r="J2335" i="22"/>
  <c r="K2335" i="22" s="1"/>
  <c r="J2336" i="22"/>
  <c r="K2336" i="22" s="1"/>
  <c r="J2337" i="22"/>
  <c r="J2338" i="22"/>
  <c r="K2338" i="22" s="1"/>
  <c r="J2339" i="22"/>
  <c r="J2340" i="22"/>
  <c r="K2340" i="22" s="1"/>
  <c r="J2341" i="22"/>
  <c r="J2342" i="22"/>
  <c r="K2342" i="22" s="1"/>
  <c r="J2343" i="22"/>
  <c r="K2343" i="22" s="1"/>
  <c r="J2344" i="22"/>
  <c r="K2344" i="22" s="1"/>
  <c r="J2345" i="22"/>
  <c r="J2346" i="22"/>
  <c r="K2346" i="22" s="1"/>
  <c r="J2347" i="22"/>
  <c r="J2348" i="22"/>
  <c r="K2348" i="22" s="1"/>
  <c r="J2349" i="22"/>
  <c r="J2350" i="22"/>
  <c r="K2350" i="22" s="1"/>
  <c r="J2351" i="22"/>
  <c r="J2352" i="22"/>
  <c r="K2352" i="22" s="1"/>
  <c r="J2353" i="22"/>
  <c r="J2354" i="22"/>
  <c r="J2355" i="22"/>
  <c r="J2356" i="22"/>
  <c r="K2356" i="22" s="1"/>
  <c r="J2357" i="22"/>
  <c r="J2358" i="22"/>
  <c r="K2358" i="22" s="1"/>
  <c r="J2359" i="22"/>
  <c r="J2360" i="22"/>
  <c r="K2360" i="22" s="1"/>
  <c r="J2361" i="22"/>
  <c r="J2362" i="22"/>
  <c r="K2362" i="22" s="1"/>
  <c r="J2363" i="22"/>
  <c r="J2364" i="22"/>
  <c r="K2364" i="22" s="1"/>
  <c r="J2365" i="22"/>
  <c r="J2366" i="22"/>
  <c r="K2366" i="22"/>
  <c r="J2367" i="22"/>
  <c r="J2368" i="22"/>
  <c r="K2368" i="22" s="1"/>
  <c r="J2369" i="22"/>
  <c r="J2370" i="22"/>
  <c r="J2371" i="22"/>
  <c r="J2372" i="22"/>
  <c r="K2372" i="22" s="1"/>
  <c r="J2373" i="22"/>
  <c r="J2374" i="22"/>
  <c r="K2374" i="22"/>
  <c r="J2375" i="22"/>
  <c r="J2376" i="22"/>
  <c r="K2376" i="22" s="1"/>
  <c r="J2377" i="22"/>
  <c r="J2378" i="22"/>
  <c r="K2378" i="22" s="1"/>
  <c r="J2379" i="22"/>
  <c r="J2380" i="22"/>
  <c r="K2380" i="22" s="1"/>
  <c r="J2381" i="22"/>
  <c r="J2382" i="22"/>
  <c r="K2382" i="22" s="1"/>
  <c r="J2383" i="22"/>
  <c r="J2384" i="22"/>
  <c r="K2384" i="22" s="1"/>
  <c r="J2385" i="22"/>
  <c r="J2386" i="22"/>
  <c r="J2387" i="22"/>
  <c r="J2388" i="22"/>
  <c r="K2388" i="22" s="1"/>
  <c r="J2389" i="22"/>
  <c r="J2390" i="22"/>
  <c r="K2390" i="22" s="1"/>
  <c r="J2391" i="22"/>
  <c r="J2392" i="22"/>
  <c r="K2392" i="22" s="1"/>
  <c r="J2393" i="22"/>
  <c r="J2394" i="22"/>
  <c r="K2394" i="22" s="1"/>
  <c r="J2395" i="22"/>
  <c r="J2396" i="22"/>
  <c r="K2396" i="22" s="1"/>
  <c r="J2397" i="22"/>
  <c r="J2398" i="22"/>
  <c r="K2398" i="22" s="1"/>
  <c r="J2399" i="22"/>
  <c r="J2400" i="22"/>
  <c r="K2400" i="22" s="1"/>
  <c r="J2401" i="22"/>
  <c r="J2402" i="22"/>
  <c r="J2403" i="22"/>
  <c r="J2404" i="22"/>
  <c r="K2404" i="22" s="1"/>
  <c r="J2405" i="22"/>
  <c r="J2406" i="22"/>
  <c r="K2406" i="22"/>
  <c r="J2407" i="22"/>
  <c r="J2408" i="22"/>
  <c r="K2408" i="22" s="1"/>
  <c r="J2409" i="22"/>
  <c r="J2410" i="22"/>
  <c r="K2410" i="22" s="1"/>
  <c r="J2411" i="22"/>
  <c r="J2412" i="22"/>
  <c r="K2412" i="22" s="1"/>
  <c r="J2413" i="22"/>
  <c r="J2414" i="22"/>
  <c r="K2414" i="22" s="1"/>
  <c r="J2415" i="22"/>
  <c r="J2416" i="22"/>
  <c r="K2416" i="22" s="1"/>
  <c r="J2417" i="22"/>
  <c r="J2418" i="22"/>
  <c r="J2419" i="22"/>
  <c r="J2420" i="22"/>
  <c r="K2420" i="22" s="1"/>
  <c r="J2421" i="22"/>
  <c r="J2422" i="22"/>
  <c r="K2422" i="22" s="1"/>
  <c r="J2423" i="22"/>
  <c r="J2424" i="22"/>
  <c r="K2424" i="22" s="1"/>
  <c r="J2425" i="22"/>
  <c r="J2426" i="22"/>
  <c r="K2426" i="22" s="1"/>
  <c r="J2427" i="22"/>
  <c r="J2428" i="22"/>
  <c r="K2428" i="22" s="1"/>
  <c r="J2429" i="22"/>
  <c r="J2430" i="22"/>
  <c r="K2430" i="22" s="1"/>
  <c r="J2431" i="22"/>
  <c r="J2432" i="22"/>
  <c r="K2432" i="22" s="1"/>
  <c r="J2433" i="22"/>
  <c r="J2434" i="22"/>
  <c r="J2435" i="22"/>
  <c r="J2436" i="22"/>
  <c r="K2436" i="22" s="1"/>
  <c r="J2437" i="22"/>
  <c r="J2438" i="22"/>
  <c r="K2438" i="22"/>
  <c r="J2439" i="22"/>
  <c r="J2440" i="22"/>
  <c r="K2440" i="22" s="1"/>
  <c r="J2441" i="22"/>
  <c r="J2442" i="22"/>
  <c r="K2442" i="22" s="1"/>
  <c r="J2443" i="22"/>
  <c r="J2444" i="22"/>
  <c r="K2444" i="22" s="1"/>
  <c r="J2445" i="22"/>
  <c r="J2446" i="22"/>
  <c r="K2446" i="22" s="1"/>
  <c r="J2447" i="22"/>
  <c r="J2448" i="22"/>
  <c r="K2448" i="22" s="1"/>
  <c r="J2449" i="22"/>
  <c r="J2450" i="22"/>
  <c r="J2451" i="22"/>
  <c r="J2452" i="22"/>
  <c r="K2452" i="22" s="1"/>
  <c r="J2453" i="22"/>
  <c r="J2454" i="22"/>
  <c r="K2454" i="22" s="1"/>
  <c r="J2455" i="22"/>
  <c r="J2456" i="22"/>
  <c r="K2456" i="22" s="1"/>
  <c r="J2457" i="22"/>
  <c r="J2458" i="22"/>
  <c r="K2458" i="22" s="1"/>
  <c r="J2459" i="22"/>
  <c r="J2460" i="22"/>
  <c r="K2460" i="22" s="1"/>
  <c r="J2461" i="22"/>
  <c r="J2462" i="22"/>
  <c r="K2462" i="22" s="1"/>
  <c r="J2463" i="22"/>
  <c r="J2464" i="22"/>
  <c r="K2464" i="22" s="1"/>
  <c r="J2465" i="22"/>
  <c r="J2466" i="22"/>
  <c r="J2467" i="22"/>
  <c r="J2468" i="22"/>
  <c r="K2468" i="22" s="1"/>
  <c r="J2469" i="22"/>
  <c r="J2470" i="22"/>
  <c r="K2470" i="22" s="1"/>
  <c r="J2471" i="22"/>
  <c r="J2472" i="22"/>
  <c r="K2472" i="22" s="1"/>
  <c r="J2473" i="22"/>
  <c r="J2474" i="22"/>
  <c r="K2474" i="22" s="1"/>
  <c r="J2475" i="22"/>
  <c r="J2476" i="22"/>
  <c r="K2476" i="22" s="1"/>
  <c r="J2477" i="22"/>
  <c r="J2478" i="22"/>
  <c r="K2478" i="22"/>
  <c r="J2479" i="22"/>
  <c r="J2480" i="22"/>
  <c r="K2480" i="22" s="1"/>
  <c r="J2481" i="22"/>
  <c r="J2482" i="22"/>
  <c r="J2483" i="22"/>
  <c r="J2484" i="22"/>
  <c r="K2484" i="22" s="1"/>
  <c r="J2485" i="22"/>
  <c r="J2486" i="22"/>
  <c r="K2486" i="22" s="1"/>
  <c r="J2487" i="22"/>
  <c r="J2488" i="22"/>
  <c r="K2488" i="22" s="1"/>
  <c r="J2489" i="22"/>
  <c r="J2490" i="22"/>
  <c r="K2490" i="22" s="1"/>
  <c r="J2491" i="22"/>
  <c r="J2492" i="22"/>
  <c r="K2492" i="22"/>
  <c r="J2493" i="22"/>
  <c r="J2494" i="22"/>
  <c r="K2494" i="22" s="1"/>
  <c r="J2495" i="22"/>
  <c r="J2496" i="22"/>
  <c r="K2496" i="22" s="1"/>
  <c r="J2497" i="22"/>
  <c r="J2498" i="22"/>
  <c r="J2499" i="22"/>
  <c r="J2500" i="22"/>
  <c r="K2500" i="22" s="1"/>
  <c r="J2501" i="22"/>
  <c r="J2502" i="22"/>
  <c r="K2502" i="22"/>
  <c r="J2503" i="22"/>
  <c r="J2504" i="22"/>
  <c r="K2504" i="22" s="1"/>
  <c r="J2505" i="22"/>
  <c r="J2506" i="22"/>
  <c r="K2506" i="22" s="1"/>
  <c r="J2507" i="22"/>
  <c r="J2508" i="22"/>
  <c r="K2508" i="22" s="1"/>
  <c r="J2509" i="22"/>
  <c r="J2510" i="22"/>
  <c r="K2510" i="22" s="1"/>
  <c r="J2511" i="22"/>
  <c r="J2512" i="22"/>
  <c r="K2512" i="22" s="1"/>
  <c r="J2513" i="22"/>
  <c r="J2514" i="22"/>
  <c r="J2515" i="22"/>
  <c r="J2516" i="22"/>
  <c r="K2516" i="22" s="1"/>
  <c r="J2517" i="22"/>
  <c r="J2518" i="22"/>
  <c r="K2518" i="22" s="1"/>
  <c r="J2519" i="22"/>
  <c r="J2520" i="22"/>
  <c r="K2520" i="22" s="1"/>
  <c r="J2521" i="22"/>
  <c r="J2522" i="22"/>
  <c r="K2522" i="22" s="1"/>
  <c r="J2523" i="22"/>
  <c r="J2524" i="22"/>
  <c r="K2524" i="22" s="1"/>
  <c r="J2525" i="22"/>
  <c r="J2526" i="22"/>
  <c r="K2526" i="22" s="1"/>
  <c r="J2527" i="22"/>
  <c r="J2528" i="22"/>
  <c r="K2528" i="22" s="1"/>
  <c r="J2529" i="22"/>
  <c r="J2530" i="22"/>
  <c r="J2531" i="22"/>
  <c r="J2532" i="22"/>
  <c r="K2532" i="22" s="1"/>
  <c r="J2533" i="22"/>
  <c r="J2534" i="22"/>
  <c r="K2534" i="22" s="1"/>
  <c r="J2535" i="22"/>
  <c r="J2536" i="22"/>
  <c r="K2536" i="22" s="1"/>
  <c r="J2537" i="22"/>
  <c r="J2538" i="22"/>
  <c r="K2538" i="22" s="1"/>
  <c r="J2539" i="22"/>
  <c r="J2540" i="22"/>
  <c r="K2540" i="22" s="1"/>
  <c r="J2541" i="22"/>
  <c r="J2542" i="22"/>
  <c r="K2542" i="22"/>
  <c r="J2543" i="22"/>
  <c r="J2544" i="22"/>
  <c r="K2544" i="22" s="1"/>
  <c r="J2545" i="22"/>
  <c r="J2546" i="22"/>
  <c r="J2547" i="22"/>
  <c r="J2548" i="22"/>
  <c r="K2548" i="22" s="1"/>
  <c r="J2549" i="22"/>
  <c r="J2550" i="22"/>
  <c r="K2550" i="22" s="1"/>
  <c r="J2551" i="22"/>
  <c r="J2552" i="22"/>
  <c r="K2552" i="22" s="1"/>
  <c r="J2553" i="22"/>
  <c r="J2554" i="22"/>
  <c r="K2554" i="22" s="1"/>
  <c r="J2555" i="22"/>
  <c r="J2556" i="22"/>
  <c r="K2556" i="22"/>
  <c r="J2557" i="22"/>
  <c r="J2558" i="22"/>
  <c r="K2558" i="22" s="1"/>
  <c r="J2559" i="22"/>
  <c r="J2560" i="22"/>
  <c r="K2560" i="22" s="1"/>
  <c r="J2561" i="22"/>
  <c r="J2562" i="22"/>
  <c r="J2563" i="22"/>
  <c r="J2564" i="22"/>
  <c r="K2564" i="22" s="1"/>
  <c r="J2565" i="22"/>
  <c r="J2566" i="22"/>
  <c r="K2566" i="22"/>
  <c r="J2567" i="22"/>
  <c r="J2568" i="22"/>
  <c r="K2568" i="22" s="1"/>
  <c r="J2569" i="22"/>
  <c r="J2570" i="22"/>
  <c r="K2570" i="22" s="1"/>
  <c r="J2571" i="22"/>
  <c r="J2572" i="22"/>
  <c r="K2572" i="22" s="1"/>
  <c r="J2573" i="22"/>
  <c r="J2574" i="22"/>
  <c r="K2574" i="22" s="1"/>
  <c r="J2575" i="22"/>
  <c r="J2576" i="22"/>
  <c r="K2576" i="22" s="1"/>
  <c r="J2577" i="22"/>
  <c r="J2578" i="22"/>
  <c r="J2579" i="22"/>
  <c r="J2580" i="22"/>
  <c r="K2580" i="22" s="1"/>
  <c r="J2581" i="22"/>
  <c r="J2582" i="22"/>
  <c r="K2582" i="22" s="1"/>
  <c r="J2583" i="22"/>
  <c r="J2584" i="22"/>
  <c r="K2584" i="22" s="1"/>
  <c r="J2585" i="22"/>
  <c r="J2586" i="22"/>
  <c r="K2586" i="22" s="1"/>
  <c r="J2587" i="22"/>
  <c r="J2588" i="22"/>
  <c r="K2588" i="22" s="1"/>
  <c r="J2589" i="22"/>
  <c r="J2590" i="22"/>
  <c r="K2590" i="22" s="1"/>
  <c r="J2591" i="22"/>
  <c r="J2592" i="22"/>
  <c r="K2592" i="22" s="1"/>
  <c r="J2593" i="22"/>
  <c r="J2594" i="22"/>
  <c r="J2595" i="22"/>
  <c r="J2596" i="22"/>
  <c r="K2596" i="22" s="1"/>
  <c r="J2597" i="22"/>
  <c r="J2598" i="22"/>
  <c r="K2598" i="22" s="1"/>
  <c r="J2599" i="22"/>
  <c r="J2600" i="22"/>
  <c r="K2600" i="22" s="1"/>
  <c r="J2601" i="22"/>
  <c r="J2602" i="22"/>
  <c r="K2602" i="22" s="1"/>
  <c r="J2603" i="22"/>
  <c r="J2604" i="22"/>
  <c r="K2604" i="22" s="1"/>
  <c r="J2605" i="22"/>
  <c r="J2606" i="22"/>
  <c r="K2606" i="22"/>
  <c r="J2607" i="22"/>
  <c r="J2608" i="22"/>
  <c r="K2608" i="22" s="1"/>
  <c r="J2609" i="22"/>
  <c r="J2610" i="22"/>
  <c r="J2611" i="22"/>
  <c r="J2612" i="22"/>
  <c r="K2612" i="22" s="1"/>
  <c r="J2613" i="22"/>
  <c r="J2614" i="22"/>
  <c r="K2614" i="22" s="1"/>
  <c r="J2615" i="22"/>
  <c r="J2616" i="22"/>
  <c r="K2616" i="22" s="1"/>
  <c r="J2617" i="22"/>
  <c r="J2618" i="22"/>
  <c r="K2618" i="22" s="1"/>
  <c r="J2619" i="22"/>
  <c r="J2620" i="22"/>
  <c r="K2620" i="22"/>
  <c r="J2621" i="22"/>
  <c r="J2622" i="22"/>
  <c r="K2622" i="22" s="1"/>
  <c r="J2623" i="22"/>
  <c r="J2624" i="22"/>
  <c r="K2624" i="22" s="1"/>
  <c r="J2625" i="22"/>
  <c r="J2626" i="22"/>
  <c r="J2627" i="22"/>
  <c r="J2628" i="22"/>
  <c r="K2628" i="22" s="1"/>
  <c r="J2629" i="22"/>
  <c r="J2630" i="22"/>
  <c r="K2630" i="22"/>
  <c r="J2631" i="22"/>
  <c r="J2632" i="22"/>
  <c r="K2632" i="22" s="1"/>
  <c r="J2633" i="22"/>
  <c r="J2634" i="22"/>
  <c r="K2634" i="22" s="1"/>
  <c r="J2635" i="22"/>
  <c r="J2636" i="22"/>
  <c r="K2636" i="22" s="1"/>
  <c r="J2637" i="22"/>
  <c r="J2638" i="22"/>
  <c r="K2638" i="22" s="1"/>
  <c r="J2639" i="22"/>
  <c r="J2640" i="22"/>
  <c r="K2640" i="22" s="1"/>
  <c r="J2641" i="22"/>
  <c r="J2642" i="22"/>
  <c r="J2643" i="22"/>
  <c r="J2644" i="22"/>
  <c r="K2644" i="22" s="1"/>
  <c r="J2645" i="22"/>
  <c r="J2646" i="22"/>
  <c r="K2646" i="22" s="1"/>
  <c r="J2647" i="22"/>
  <c r="J2648" i="22"/>
  <c r="K2648" i="22" s="1"/>
  <c r="J2649" i="22"/>
  <c r="J2650" i="22"/>
  <c r="K2650" i="22" s="1"/>
  <c r="J2651" i="22"/>
  <c r="J2652" i="22"/>
  <c r="K2652" i="22" s="1"/>
  <c r="J2653" i="22"/>
  <c r="J2654" i="22"/>
  <c r="K2654" i="22" s="1"/>
  <c r="J2655" i="22"/>
  <c r="J2656" i="22"/>
  <c r="K2656" i="22" s="1"/>
  <c r="J2657" i="22"/>
  <c r="J2658" i="22"/>
  <c r="J2659" i="22"/>
  <c r="J2660" i="22"/>
  <c r="K2660" i="22" s="1"/>
  <c r="J2661" i="22"/>
  <c r="J2662" i="22"/>
  <c r="K2662" i="22" s="1"/>
  <c r="J2663" i="22"/>
  <c r="J2664" i="22"/>
  <c r="K2664" i="22" s="1"/>
  <c r="J2665" i="22"/>
  <c r="J2666" i="22"/>
  <c r="K2666" i="22" s="1"/>
  <c r="J2667" i="22"/>
  <c r="J2668" i="22"/>
  <c r="K2668" i="22" s="1"/>
  <c r="J2669" i="22"/>
  <c r="J2670" i="22"/>
  <c r="K2670" i="22"/>
  <c r="J2671" i="22"/>
  <c r="J2672" i="22"/>
  <c r="K2672" i="22" s="1"/>
  <c r="J2673" i="22"/>
  <c r="J2674" i="22"/>
  <c r="J2675" i="22"/>
  <c r="J2676" i="22"/>
  <c r="K2676" i="22" s="1"/>
  <c r="J2677" i="22"/>
  <c r="J2678" i="22"/>
  <c r="K2678" i="22" s="1"/>
  <c r="J2679" i="22"/>
  <c r="J2680" i="22"/>
  <c r="K2680" i="22" s="1"/>
  <c r="J2681" i="22"/>
  <c r="J2682" i="22"/>
  <c r="K2682" i="22" s="1"/>
  <c r="J2683" i="22"/>
  <c r="J2684" i="22"/>
  <c r="K2684" i="22"/>
  <c r="J2685" i="22"/>
  <c r="J2686" i="22"/>
  <c r="K2686" i="22" s="1"/>
  <c r="J2687" i="22"/>
  <c r="J2688" i="22"/>
  <c r="K2688" i="22" s="1"/>
  <c r="J2689" i="22"/>
  <c r="J2690" i="22"/>
  <c r="J2691" i="22"/>
  <c r="J2692" i="22"/>
  <c r="K2692" i="22" s="1"/>
  <c r="J2693" i="22"/>
  <c r="J2694" i="22"/>
  <c r="K2694" i="22"/>
  <c r="J2695" i="22"/>
  <c r="J2696" i="22"/>
  <c r="K2696" i="22" s="1"/>
  <c r="J2697" i="22"/>
  <c r="J2698" i="22"/>
  <c r="K2698" i="22" s="1"/>
  <c r="J2699" i="22"/>
  <c r="J2700" i="22"/>
  <c r="K2700" i="22" s="1"/>
  <c r="J2701" i="22"/>
  <c r="J2702" i="22"/>
  <c r="K2702" i="22" s="1"/>
  <c r="J2703" i="22"/>
  <c r="J2704" i="22"/>
  <c r="K2704" i="22" s="1"/>
  <c r="J2705" i="22"/>
  <c r="J2706" i="22"/>
  <c r="J2707" i="22"/>
  <c r="J2708" i="22"/>
  <c r="K2708" i="22" s="1"/>
  <c r="J2709" i="22"/>
  <c r="J2710" i="22"/>
  <c r="K2710" i="22" s="1"/>
  <c r="J2711" i="22"/>
  <c r="J2712" i="22"/>
  <c r="K2712" i="22" s="1"/>
  <c r="J2713" i="22"/>
  <c r="J2714" i="22"/>
  <c r="K2714" i="22" s="1"/>
  <c r="J2715" i="22"/>
  <c r="J2716" i="22"/>
  <c r="K2716" i="22" s="1"/>
  <c r="J2717" i="22"/>
  <c r="J2718" i="22"/>
  <c r="K2718" i="22" s="1"/>
  <c r="J2719" i="22"/>
  <c r="J2720" i="22"/>
  <c r="K2720" i="22" s="1"/>
  <c r="J2721" i="22"/>
  <c r="J2722" i="22"/>
  <c r="J2723" i="22"/>
  <c r="J2724" i="22"/>
  <c r="K2724" i="22" s="1"/>
  <c r="J2725" i="22"/>
  <c r="J2726" i="22"/>
  <c r="K2726" i="22" s="1"/>
  <c r="J2727" i="22"/>
  <c r="J2728" i="22"/>
  <c r="K2728" i="22" s="1"/>
  <c r="J2729" i="22"/>
  <c r="J2730" i="22"/>
  <c r="K2730" i="22" s="1"/>
  <c r="J2731" i="22"/>
  <c r="J2732" i="22"/>
  <c r="K2732" i="22" s="1"/>
  <c r="J2733" i="22"/>
  <c r="J2734" i="22"/>
  <c r="K2734" i="22"/>
  <c r="J2735" i="22"/>
  <c r="J2736" i="22"/>
  <c r="K2736" i="22" s="1"/>
  <c r="J2737" i="22"/>
  <c r="J2738" i="22"/>
  <c r="J2739" i="22"/>
  <c r="J2740" i="22"/>
  <c r="K2740" i="22" s="1"/>
  <c r="J2741" i="22"/>
  <c r="J2742" i="22"/>
  <c r="K2742" i="22" s="1"/>
  <c r="J2743" i="22"/>
  <c r="J2744" i="22"/>
  <c r="K2744" i="22" s="1"/>
  <c r="J2745" i="22"/>
  <c r="J2746" i="22"/>
  <c r="K2746" i="22" s="1"/>
  <c r="J2747" i="22"/>
  <c r="J2748" i="22"/>
  <c r="K2748" i="22"/>
  <c r="J2749" i="22"/>
  <c r="J2750" i="22"/>
  <c r="K2750" i="22" s="1"/>
  <c r="J2751" i="22"/>
  <c r="J2752" i="22"/>
  <c r="K2752" i="22" s="1"/>
  <c r="J2753" i="22"/>
  <c r="J2754" i="22"/>
  <c r="J2755" i="22"/>
  <c r="J2756" i="22"/>
  <c r="K2756" i="22" s="1"/>
  <c r="J2757" i="22"/>
  <c r="J2758" i="22"/>
  <c r="K2758" i="22"/>
  <c r="J2759" i="22"/>
  <c r="J2760" i="22"/>
  <c r="K2760" i="22" s="1"/>
  <c r="J2761" i="22"/>
  <c r="J2762" i="22"/>
  <c r="K2762" i="22" s="1"/>
  <c r="J2763" i="22"/>
  <c r="J2764" i="22"/>
  <c r="K2764" i="22" s="1"/>
  <c r="J2765" i="22"/>
  <c r="J2766" i="22"/>
  <c r="K2766" i="22" s="1"/>
  <c r="J2767" i="22"/>
  <c r="J2768" i="22"/>
  <c r="K2768" i="22" s="1"/>
  <c r="J2769" i="22"/>
  <c r="J2770" i="22"/>
  <c r="J2771" i="22"/>
  <c r="J2772" i="22"/>
  <c r="K2772" i="22" s="1"/>
  <c r="J2773" i="22"/>
  <c r="J2774" i="22"/>
  <c r="K2774" i="22"/>
  <c r="J2775" i="22"/>
  <c r="J2776" i="22"/>
  <c r="K2776" i="22" s="1"/>
  <c r="J2777" i="22"/>
  <c r="J2778" i="22"/>
  <c r="K2778" i="22" s="1"/>
  <c r="J2779" i="22"/>
  <c r="J2780" i="22"/>
  <c r="K2780" i="22" s="1"/>
  <c r="J2781" i="22"/>
  <c r="J2782" i="22"/>
  <c r="K2782" i="22" s="1"/>
  <c r="J2783" i="22"/>
  <c r="J2784" i="22"/>
  <c r="K2784" i="22" s="1"/>
  <c r="J2785" i="22"/>
  <c r="J2786" i="22"/>
  <c r="J2787" i="22"/>
  <c r="J2788" i="22"/>
  <c r="K2788" i="22" s="1"/>
  <c r="J2789" i="22"/>
  <c r="J2790" i="22"/>
  <c r="K2790" i="22"/>
  <c r="J2791" i="22"/>
  <c r="J2792" i="22"/>
  <c r="K2792" i="22" s="1"/>
  <c r="J2793" i="22"/>
  <c r="J2794" i="22"/>
  <c r="K2794" i="22" s="1"/>
  <c r="J2795" i="22"/>
  <c r="J2796" i="22"/>
  <c r="K2796" i="22" s="1"/>
  <c r="J2797" i="22"/>
  <c r="J2798" i="22"/>
  <c r="K2798" i="22" s="1"/>
  <c r="J2799" i="22"/>
  <c r="J2800" i="22"/>
  <c r="K2800" i="22" s="1"/>
  <c r="J2801" i="22"/>
  <c r="J2802" i="22"/>
  <c r="J2803" i="22"/>
  <c r="J2804" i="22"/>
  <c r="K2804" i="22" s="1"/>
  <c r="J2805" i="22"/>
  <c r="J2806" i="22"/>
  <c r="K2806" i="22"/>
  <c r="J2807" i="22"/>
  <c r="J2808" i="22"/>
  <c r="K2808" i="22" s="1"/>
  <c r="J2809" i="22"/>
  <c r="J2810" i="22"/>
  <c r="K2810" i="22" s="1"/>
  <c r="J2811" i="22"/>
  <c r="J2812" i="22"/>
  <c r="K2812" i="22" s="1"/>
  <c r="J2813" i="22"/>
  <c r="J2814" i="22"/>
  <c r="K2814" i="22"/>
  <c r="J2815" i="22"/>
  <c r="J2816" i="22"/>
  <c r="K2816" i="22" s="1"/>
  <c r="J2817" i="22"/>
  <c r="J2818" i="22"/>
  <c r="J2819" i="22"/>
  <c r="J2820" i="22"/>
  <c r="K2820" i="22" s="1"/>
  <c r="J2821" i="22"/>
  <c r="J2822" i="22"/>
  <c r="K2822" i="22"/>
  <c r="J2823" i="22"/>
  <c r="J2824" i="22"/>
  <c r="K2824" i="22" s="1"/>
  <c r="J2825" i="22"/>
  <c r="J2826" i="22"/>
  <c r="K2826" i="22" s="1"/>
  <c r="J2827" i="22"/>
  <c r="J2828" i="22"/>
  <c r="K2828" i="22" s="1"/>
  <c r="J2829" i="22"/>
  <c r="J2830" i="22"/>
  <c r="K2830" i="22"/>
  <c r="J2831" i="22"/>
  <c r="J2832" i="22"/>
  <c r="K2832" i="22" s="1"/>
  <c r="J2833" i="22"/>
  <c r="J2834" i="22"/>
  <c r="J2835" i="22"/>
  <c r="J2836" i="22"/>
  <c r="K2836" i="22" s="1"/>
  <c r="J2837" i="22"/>
  <c r="J2838" i="22"/>
  <c r="K2838" i="22"/>
  <c r="J2839" i="22"/>
  <c r="K9" i="22"/>
  <c r="V10" i="22" l="1"/>
  <c r="K29" i="23" s="1"/>
  <c r="Q2280" i="22"/>
  <c r="W2280" i="22" s="1"/>
  <c r="R2280" i="22"/>
  <c r="T2280" i="22"/>
  <c r="Q2018" i="22"/>
  <c r="R2018" i="22"/>
  <c r="W2018" i="22" s="1"/>
  <c r="T2018" i="22"/>
  <c r="Q1589" i="22"/>
  <c r="T1589" i="22"/>
  <c r="R1589" i="22"/>
  <c r="Q2826" i="22"/>
  <c r="T2826" i="22"/>
  <c r="R2826" i="22"/>
  <c r="Q2794" i="22"/>
  <c r="W2794" i="22" s="1"/>
  <c r="T2794" i="22"/>
  <c r="R2794" i="22"/>
  <c r="Q2746" i="22"/>
  <c r="T2746" i="22"/>
  <c r="R2746" i="22"/>
  <c r="Q2816" i="22"/>
  <c r="T2816" i="22"/>
  <c r="R2816" i="22"/>
  <c r="Q2810" i="22"/>
  <c r="T2810" i="22"/>
  <c r="R2810" i="22"/>
  <c r="Q2784" i="22"/>
  <c r="W2784" i="22" s="1"/>
  <c r="T2784" i="22"/>
  <c r="R2784" i="22"/>
  <c r="Q2778" i="22"/>
  <c r="T2778" i="22"/>
  <c r="R2778" i="22"/>
  <c r="Q2704" i="22"/>
  <c r="T2704" i="22"/>
  <c r="R2704" i="22"/>
  <c r="Q2698" i="22"/>
  <c r="T2698" i="22"/>
  <c r="R2698" i="22"/>
  <c r="Q2664" i="22"/>
  <c r="W2664" i="22" s="1"/>
  <c r="T2664" i="22"/>
  <c r="R2664" i="22"/>
  <c r="Q2644" i="22"/>
  <c r="T2644" i="22"/>
  <c r="R2644" i="22"/>
  <c r="Q2576" i="22"/>
  <c r="T2576" i="22"/>
  <c r="R2576" i="22"/>
  <c r="Q2570" i="22"/>
  <c r="T2570" i="22"/>
  <c r="R2570" i="22"/>
  <c r="Q2536" i="22"/>
  <c r="W2536" i="22" s="1"/>
  <c r="T2536" i="22"/>
  <c r="R2536" i="22"/>
  <c r="Q2516" i="22"/>
  <c r="T2516" i="22"/>
  <c r="W2516" i="22" s="1"/>
  <c r="R2516" i="22"/>
  <c r="Q2448" i="22"/>
  <c r="T2448" i="22"/>
  <c r="R2448" i="22"/>
  <c r="Q2442" i="22"/>
  <c r="W2442" i="22" s="1"/>
  <c r="T2442" i="22"/>
  <c r="R2442" i="22"/>
  <c r="Q2428" i="22"/>
  <c r="W2428" i="22" s="1"/>
  <c r="T2428" i="22"/>
  <c r="R2428" i="22"/>
  <c r="Q2392" i="22"/>
  <c r="T2392" i="22"/>
  <c r="R2392" i="22"/>
  <c r="Q2378" i="22"/>
  <c r="T2378" i="22"/>
  <c r="R2378" i="22"/>
  <c r="Q2364" i="22"/>
  <c r="T2364" i="22"/>
  <c r="R2364" i="22"/>
  <c r="Q2342" i="22"/>
  <c r="W2342" i="22" s="1"/>
  <c r="T2342" i="22"/>
  <c r="R2342" i="22"/>
  <c r="Q2336" i="22"/>
  <c r="T2336" i="22"/>
  <c r="R2336" i="22"/>
  <c r="Q2302" i="22"/>
  <c r="R2302" i="22"/>
  <c r="T2302" i="22"/>
  <c r="Q2295" i="22"/>
  <c r="R2295" i="22"/>
  <c r="T2295" i="22"/>
  <c r="Q2260" i="22"/>
  <c r="W2260" i="22" s="1"/>
  <c r="R2260" i="22"/>
  <c r="T2260" i="22"/>
  <c r="Q2253" i="22"/>
  <c r="W2253" i="22" s="1"/>
  <c r="T2253" i="22"/>
  <c r="R2253" i="22"/>
  <c r="Q2246" i="22"/>
  <c r="W2246" i="22" s="1"/>
  <c r="R2246" i="22"/>
  <c r="T2246" i="22"/>
  <c r="Q2110" i="22"/>
  <c r="R2110" i="22"/>
  <c r="W2110" i="22" s="1"/>
  <c r="T2110" i="22"/>
  <c r="Q2034" i="22"/>
  <c r="R2034" i="22"/>
  <c r="T2034" i="22"/>
  <c r="Q2026" i="22"/>
  <c r="R2026" i="22"/>
  <c r="T2026" i="22"/>
  <c r="Q1966" i="22"/>
  <c r="W1966" i="22" s="1"/>
  <c r="R1966" i="22"/>
  <c r="T1966" i="22"/>
  <c r="Q1568" i="22"/>
  <c r="W1568" i="22"/>
  <c r="T1568" i="22"/>
  <c r="R1568" i="22"/>
  <c r="Q1504" i="22"/>
  <c r="T1504" i="22"/>
  <c r="R1504" i="22"/>
  <c r="Q1440" i="22"/>
  <c r="T1440" i="22"/>
  <c r="R1440" i="22"/>
  <c r="Q1376" i="22"/>
  <c r="W1376" i="22" s="1"/>
  <c r="T1376" i="22"/>
  <c r="R1376" i="22"/>
  <c r="Q1350" i="22"/>
  <c r="T1350" i="22"/>
  <c r="R1350" i="22"/>
  <c r="Q1322" i="22"/>
  <c r="T1322" i="22"/>
  <c r="R1322" i="22"/>
  <c r="Q1306" i="22"/>
  <c r="T1306" i="22"/>
  <c r="R1306" i="22"/>
  <c r="Q1019" i="22"/>
  <c r="W1019" i="22" s="1"/>
  <c r="T1019" i="22"/>
  <c r="R1019" i="22"/>
  <c r="Q956" i="22"/>
  <c r="R956" i="22"/>
  <c r="T956" i="22"/>
  <c r="Q851" i="22"/>
  <c r="T851" i="22"/>
  <c r="R851" i="22"/>
  <c r="Q819" i="22"/>
  <c r="T819" i="22"/>
  <c r="R819" i="22"/>
  <c r="W819" i="22" s="1"/>
  <c r="Q703" i="22"/>
  <c r="T703" i="22"/>
  <c r="R703" i="22"/>
  <c r="Q683" i="22"/>
  <c r="T683" i="22"/>
  <c r="R683" i="22"/>
  <c r="Q629" i="22"/>
  <c r="W629" i="22" s="1"/>
  <c r="T629" i="22"/>
  <c r="R629" i="22"/>
  <c r="Q529" i="22"/>
  <c r="T529" i="22"/>
  <c r="R529" i="22"/>
  <c r="Q2656" i="22"/>
  <c r="T2656" i="22"/>
  <c r="R2656" i="22"/>
  <c r="Q2528" i="22"/>
  <c r="T2528" i="22"/>
  <c r="R2528" i="22"/>
  <c r="Q2468" i="22"/>
  <c r="W2468" i="22" s="1"/>
  <c r="T2468" i="22"/>
  <c r="R2468" i="22"/>
  <c r="Q1091" i="22"/>
  <c r="T1091" i="22"/>
  <c r="R1091" i="22"/>
  <c r="Q2808" i="22"/>
  <c r="W2808" i="22"/>
  <c r="T2808" i="22"/>
  <c r="R2808" i="22"/>
  <c r="Q2776" i="22"/>
  <c r="T2776" i="22"/>
  <c r="R2776" i="22"/>
  <c r="Q2736" i="22"/>
  <c r="T2736" i="22"/>
  <c r="R2736" i="22"/>
  <c r="Q2730" i="22"/>
  <c r="T2730" i="22"/>
  <c r="R2730" i="22"/>
  <c r="W2730" i="22"/>
  <c r="Q2696" i="22"/>
  <c r="T2696" i="22"/>
  <c r="R2696" i="22"/>
  <c r="Q2676" i="22"/>
  <c r="T2676" i="22"/>
  <c r="R2676" i="22"/>
  <c r="Q2608" i="22"/>
  <c r="W2608" i="22"/>
  <c r="R2608" i="22"/>
  <c r="T2608" i="22"/>
  <c r="Q2602" i="22"/>
  <c r="R2602" i="22"/>
  <c r="T2602" i="22"/>
  <c r="Q2568" i="22"/>
  <c r="T2568" i="22"/>
  <c r="R2568" i="22"/>
  <c r="W2568" i="22" s="1"/>
  <c r="Q2548" i="22"/>
  <c r="T2548" i="22"/>
  <c r="R2548" i="22"/>
  <c r="W2548" i="22" s="1"/>
  <c r="Q2480" i="22"/>
  <c r="W2480" i="22" s="1"/>
  <c r="T2480" i="22"/>
  <c r="R2480" i="22"/>
  <c r="Q2474" i="22"/>
  <c r="T2474" i="22"/>
  <c r="R2474" i="22"/>
  <c r="Q2440" i="22"/>
  <c r="W2440" i="22" s="1"/>
  <c r="T2440" i="22"/>
  <c r="R2440" i="22"/>
  <c r="Q2426" i="22"/>
  <c r="T2426" i="22"/>
  <c r="R2426" i="22"/>
  <c r="Q2412" i="22"/>
  <c r="W2412" i="22"/>
  <c r="T2412" i="22"/>
  <c r="R2412" i="22"/>
  <c r="Q2376" i="22"/>
  <c r="T2376" i="22"/>
  <c r="R2376" i="22"/>
  <c r="Q2362" i="22"/>
  <c r="T2362" i="22"/>
  <c r="R2362" i="22"/>
  <c r="W2362" i="22" s="1"/>
  <c r="Q2348" i="22"/>
  <c r="T2348" i="22"/>
  <c r="R2348" i="22"/>
  <c r="W2348" i="22" s="1"/>
  <c r="Q2334" i="22"/>
  <c r="W2334" i="22" s="1"/>
  <c r="T2334" i="22"/>
  <c r="R2334" i="22"/>
  <c r="Q2327" i="22"/>
  <c r="R2327" i="22"/>
  <c r="T2327" i="22"/>
  <c r="Q2314" i="22"/>
  <c r="W2314" i="22" s="1"/>
  <c r="T2314" i="22"/>
  <c r="R2314" i="22"/>
  <c r="Q2300" i="22"/>
  <c r="R2300" i="22"/>
  <c r="T2300" i="22"/>
  <c r="Q2265" i="22"/>
  <c r="T2265" i="22"/>
  <c r="R2265" i="22"/>
  <c r="Q2244" i="22"/>
  <c r="R2244" i="22"/>
  <c r="T2244" i="22"/>
  <c r="Q2237" i="22"/>
  <c r="W2237" i="22" s="1"/>
  <c r="T2237" i="22"/>
  <c r="R2237" i="22"/>
  <c r="Q2230" i="22"/>
  <c r="R2230" i="22"/>
  <c r="T2230" i="22"/>
  <c r="Q2062" i="22"/>
  <c r="R2062" i="22"/>
  <c r="T2062" i="22"/>
  <c r="Q2002" i="22"/>
  <c r="R2002" i="22"/>
  <c r="T2002" i="22"/>
  <c r="Q1994" i="22"/>
  <c r="W1994" i="22" s="1"/>
  <c r="R1994" i="22"/>
  <c r="T1994" i="22"/>
  <c r="Q1935" i="22"/>
  <c r="T1935" i="22"/>
  <c r="R1935" i="22"/>
  <c r="Q1624" i="22"/>
  <c r="T1624" i="22"/>
  <c r="R1624" i="22"/>
  <c r="Q1616" i="22"/>
  <c r="T1616" i="22"/>
  <c r="R1616" i="22"/>
  <c r="W1616" i="22" s="1"/>
  <c r="Q1596" i="22"/>
  <c r="W1596" i="22" s="1"/>
  <c r="T1596" i="22"/>
  <c r="R1596" i="22"/>
  <c r="Q1552" i="22"/>
  <c r="T1552" i="22"/>
  <c r="R1552" i="22"/>
  <c r="Q1488" i="22"/>
  <c r="T1488" i="22"/>
  <c r="R1488" i="22"/>
  <c r="Q1424" i="22"/>
  <c r="T1424" i="22"/>
  <c r="R1424" i="22"/>
  <c r="W1424" i="22" s="1"/>
  <c r="Q1312" i="22"/>
  <c r="W1312" i="22" s="1"/>
  <c r="T1312" i="22"/>
  <c r="R1312" i="22"/>
  <c r="Q1290" i="22"/>
  <c r="T1290" i="22"/>
  <c r="R1290" i="22"/>
  <c r="Q1182" i="22"/>
  <c r="T1182" i="22"/>
  <c r="R1182" i="22"/>
  <c r="Q1083" i="22"/>
  <c r="T1083" i="22"/>
  <c r="R1083" i="22"/>
  <c r="W1083" i="22" s="1"/>
  <c r="Q1003" i="22"/>
  <c r="W1003" i="22" s="1"/>
  <c r="T1003" i="22"/>
  <c r="R1003" i="22"/>
  <c r="Q954" i="22"/>
  <c r="R954" i="22"/>
  <c r="T954" i="22"/>
  <c r="Q892" i="22"/>
  <c r="R892" i="22"/>
  <c r="T892" i="22"/>
  <c r="Q772" i="22"/>
  <c r="R772" i="22"/>
  <c r="T772" i="22"/>
  <c r="Q740" i="22"/>
  <c r="W740" i="22" s="1"/>
  <c r="R740" i="22"/>
  <c r="T740" i="22"/>
  <c r="Q708" i="22"/>
  <c r="R708" i="22"/>
  <c r="T708" i="22"/>
  <c r="Q689" i="22"/>
  <c r="T689" i="22"/>
  <c r="R689" i="22"/>
  <c r="Q647" i="22"/>
  <c r="T647" i="22"/>
  <c r="R647" i="22"/>
  <c r="W647" i="22" s="1"/>
  <c r="Q547" i="22"/>
  <c r="W547" i="22" s="1"/>
  <c r="T547" i="22"/>
  <c r="R547" i="22"/>
  <c r="Q2488" i="22"/>
  <c r="T2488" i="22"/>
  <c r="R2488" i="22"/>
  <c r="Q2356" i="22"/>
  <c r="W2356" i="22"/>
  <c r="T2356" i="22"/>
  <c r="R2356" i="22"/>
  <c r="Q2294" i="22"/>
  <c r="R2294" i="22"/>
  <c r="T2294" i="22"/>
  <c r="Q1930" i="22"/>
  <c r="R1930" i="22"/>
  <c r="W1930" i="22" s="1"/>
  <c r="T1930" i="22"/>
  <c r="Q1510" i="22"/>
  <c r="T1510" i="22"/>
  <c r="R1510" i="22"/>
  <c r="W1510" i="22" s="1"/>
  <c r="Q1011" i="22"/>
  <c r="W1011" i="22" s="1"/>
  <c r="T1011" i="22"/>
  <c r="R1011" i="22"/>
  <c r="Q2756" i="22"/>
  <c r="W2756" i="22" s="1"/>
  <c r="T2756" i="22"/>
  <c r="R2756" i="22"/>
  <c r="Q2688" i="22"/>
  <c r="W2688" i="22" s="1"/>
  <c r="T2688" i="22"/>
  <c r="R2688" i="22"/>
  <c r="Q2682" i="22"/>
  <c r="T2682" i="22"/>
  <c r="R2682" i="22"/>
  <c r="Q2648" i="22"/>
  <c r="T2648" i="22"/>
  <c r="R2648" i="22"/>
  <c r="Q2628" i="22"/>
  <c r="R2628" i="22"/>
  <c r="T2628" i="22"/>
  <c r="W2628" i="22"/>
  <c r="Q2560" i="22"/>
  <c r="W2560" i="22" s="1"/>
  <c r="T2560" i="22"/>
  <c r="R2560" i="22"/>
  <c r="Q2554" i="22"/>
  <c r="T2554" i="22"/>
  <c r="R2554" i="22"/>
  <c r="Q2520" i="22"/>
  <c r="W2520" i="22" s="1"/>
  <c r="T2520" i="22"/>
  <c r="R2520" i="22"/>
  <c r="Q2500" i="22"/>
  <c r="T2500" i="22"/>
  <c r="R2500" i="22"/>
  <c r="Q2432" i="22"/>
  <c r="T2432" i="22"/>
  <c r="R2432" i="22"/>
  <c r="Q2404" i="22"/>
  <c r="T2404" i="22"/>
  <c r="R2404" i="22"/>
  <c r="W2404" i="22" s="1"/>
  <c r="Q2368" i="22"/>
  <c r="W2368" i="22" s="1"/>
  <c r="T2368" i="22"/>
  <c r="R2368" i="22"/>
  <c r="Q2326" i="22"/>
  <c r="T2326" i="22"/>
  <c r="R2326" i="22"/>
  <c r="Q2320" i="22"/>
  <c r="W2320" i="22" s="1"/>
  <c r="T2320" i="22"/>
  <c r="R2320" i="22"/>
  <c r="Q2286" i="22"/>
  <c r="R2286" i="22"/>
  <c r="T2286" i="22"/>
  <c r="Q2278" i="22"/>
  <c r="R2278" i="22"/>
  <c r="T2278" i="22"/>
  <c r="Q2250" i="22"/>
  <c r="R2250" i="22"/>
  <c r="T2250" i="22"/>
  <c r="W2250" i="22" s="1"/>
  <c r="Q2236" i="22"/>
  <c r="W2236" i="22" s="1"/>
  <c r="R2236" i="22"/>
  <c r="T2236" i="22"/>
  <c r="Q2222" i="22"/>
  <c r="R2222" i="22"/>
  <c r="T2222" i="22"/>
  <c r="Q2130" i="22"/>
  <c r="W2130" i="22" s="1"/>
  <c r="R2130" i="22"/>
  <c r="T2130" i="22"/>
  <c r="Q2122" i="22"/>
  <c r="R2122" i="22"/>
  <c r="T2122" i="22"/>
  <c r="Q1986" i="22"/>
  <c r="W1986" i="22"/>
  <c r="R1986" i="22"/>
  <c r="T1986" i="22"/>
  <c r="Q1978" i="22"/>
  <c r="R1978" i="22"/>
  <c r="T1978" i="22"/>
  <c r="Q1558" i="22"/>
  <c r="T1558" i="22"/>
  <c r="R1558" i="22"/>
  <c r="W1558" i="22" s="1"/>
  <c r="Q1494" i="22"/>
  <c r="T1494" i="22"/>
  <c r="R1494" i="22"/>
  <c r="W1494" i="22" s="1"/>
  <c r="Q1430" i="22"/>
  <c r="W1430" i="22" s="1"/>
  <c r="T1430" i="22"/>
  <c r="R1430" i="22"/>
  <c r="Q1366" i="22"/>
  <c r="T1366" i="22"/>
  <c r="R1366" i="22"/>
  <c r="Q1240" i="22"/>
  <c r="W1240" i="22"/>
  <c r="T1240" i="22"/>
  <c r="R1240" i="22"/>
  <c r="Q1232" i="22"/>
  <c r="T1232" i="22"/>
  <c r="R1232" i="22"/>
  <c r="Q1174" i="22"/>
  <c r="T1174" i="22"/>
  <c r="R1174" i="22"/>
  <c r="W1174" i="22" s="1"/>
  <c r="Q1075" i="22"/>
  <c r="T1075" i="22"/>
  <c r="R1075" i="22"/>
  <c r="W1075" i="22" s="1"/>
  <c r="Q891" i="22"/>
  <c r="W891" i="22" s="1"/>
  <c r="T891" i="22"/>
  <c r="R891" i="22"/>
  <c r="Q883" i="22"/>
  <c r="T883" i="22"/>
  <c r="R883" i="22"/>
  <c r="Q796" i="22"/>
  <c r="W796" i="22"/>
  <c r="R796" i="22"/>
  <c r="T796" i="22"/>
  <c r="Q764" i="22"/>
  <c r="R764" i="22"/>
  <c r="T764" i="22"/>
  <c r="Q732" i="22"/>
  <c r="R732" i="22"/>
  <c r="W732" i="22" s="1"/>
  <c r="T732" i="22"/>
  <c r="Q674" i="22"/>
  <c r="R674" i="22"/>
  <c r="T674" i="22"/>
  <c r="W674" i="22" s="1"/>
  <c r="Q593" i="22"/>
  <c r="T593" i="22"/>
  <c r="R593" i="22"/>
  <c r="Q565" i="22"/>
  <c r="W565" i="22" s="1"/>
  <c r="T565" i="22"/>
  <c r="R565" i="22"/>
  <c r="Q519" i="22"/>
  <c r="T519" i="22"/>
  <c r="W519" i="22" s="1"/>
  <c r="R519" i="22"/>
  <c r="Q2744" i="22"/>
  <c r="T2744" i="22"/>
  <c r="R2744" i="22"/>
  <c r="Q2768" i="22"/>
  <c r="T2768" i="22"/>
  <c r="R2768" i="22"/>
  <c r="Q2708" i="22"/>
  <c r="W2708" i="22" s="1"/>
  <c r="T2708" i="22"/>
  <c r="R2708" i="22"/>
  <c r="Q2634" i="22"/>
  <c r="T2634" i="22"/>
  <c r="W2634" i="22" s="1"/>
  <c r="R2634" i="22"/>
  <c r="Q2600" i="22"/>
  <c r="R2600" i="22"/>
  <c r="T2600" i="22"/>
  <c r="Q2580" i="22"/>
  <c r="T2580" i="22"/>
  <c r="R2580" i="22"/>
  <c r="Q2512" i="22"/>
  <c r="W2512" i="22" s="1"/>
  <c r="T2512" i="22"/>
  <c r="R2512" i="22"/>
  <c r="Q2506" i="22"/>
  <c r="W2506" i="22"/>
  <c r="T2506" i="22"/>
  <c r="R2506" i="22"/>
  <c r="Q2472" i="22"/>
  <c r="T2472" i="22"/>
  <c r="R2472" i="22"/>
  <c r="Q2452" i="22"/>
  <c r="T2452" i="22"/>
  <c r="R2452" i="22"/>
  <c r="Q2424" i="22"/>
  <c r="W2424" i="22" s="1"/>
  <c r="T2424" i="22"/>
  <c r="R2424" i="22"/>
  <c r="Q2410" i="22"/>
  <c r="T2410" i="22"/>
  <c r="R2410" i="22"/>
  <c r="Q2396" i="22"/>
  <c r="T2396" i="22"/>
  <c r="R2396" i="22"/>
  <c r="Q2360" i="22"/>
  <c r="T2360" i="22"/>
  <c r="R2360" i="22"/>
  <c r="Q2346" i="22"/>
  <c r="W2346" i="22" s="1"/>
  <c r="T2346" i="22"/>
  <c r="R2346" i="22"/>
  <c r="Q2332" i="22"/>
  <c r="T2332" i="22"/>
  <c r="R2332" i="22"/>
  <c r="Q2319" i="22"/>
  <c r="R2319" i="22"/>
  <c r="T2319" i="22"/>
  <c r="Q2312" i="22"/>
  <c r="T2312" i="22"/>
  <c r="R2312" i="22"/>
  <c r="W2312" i="22" s="1"/>
  <c r="Q2285" i="22"/>
  <c r="R2285" i="22"/>
  <c r="T2285" i="22"/>
  <c r="Q2277" i="22"/>
  <c r="R2277" i="22"/>
  <c r="T2277" i="22"/>
  <c r="Q2214" i="22"/>
  <c r="W2214" i="22" s="1"/>
  <c r="R2214" i="22"/>
  <c r="T2214" i="22"/>
  <c r="Q2206" i="22"/>
  <c r="R2206" i="22"/>
  <c r="W2206" i="22" s="1"/>
  <c r="T2206" i="22"/>
  <c r="Q2190" i="22"/>
  <c r="R2190" i="22"/>
  <c r="T2190" i="22"/>
  <c r="Q2114" i="22"/>
  <c r="W2114" i="22" s="1"/>
  <c r="R2114" i="22"/>
  <c r="T2114" i="22"/>
  <c r="Q2098" i="22"/>
  <c r="W2098" i="22" s="1"/>
  <c r="R2098" i="22"/>
  <c r="T2098" i="22"/>
  <c r="Q2030" i="22"/>
  <c r="R2030" i="22"/>
  <c r="T2030" i="22"/>
  <c r="Q1970" i="22"/>
  <c r="R1970" i="22"/>
  <c r="T1970" i="22"/>
  <c r="Q1962" i="22"/>
  <c r="R1962" i="22"/>
  <c r="T1962" i="22"/>
  <c r="Q1536" i="22"/>
  <c r="W1536" i="22" s="1"/>
  <c r="T1536" i="22"/>
  <c r="R1536" i="22"/>
  <c r="Q1472" i="22"/>
  <c r="T1472" i="22"/>
  <c r="R1472" i="22"/>
  <c r="Q1408" i="22"/>
  <c r="T1408" i="22"/>
  <c r="R1408" i="22"/>
  <c r="Q1318" i="22"/>
  <c r="T1318" i="22"/>
  <c r="R1318" i="22"/>
  <c r="Q1246" i="22"/>
  <c r="W1246" i="22" s="1"/>
  <c r="L23" i="23" s="1"/>
  <c r="T1246" i="22"/>
  <c r="R1246" i="22"/>
  <c r="Q1224" i="22"/>
  <c r="W1224" i="22" s="1"/>
  <c r="T1224" i="22"/>
  <c r="R1224" i="22"/>
  <c r="Q1210" i="22"/>
  <c r="T1210" i="22"/>
  <c r="R1210" i="22"/>
  <c r="Q1158" i="22"/>
  <c r="T1158" i="22"/>
  <c r="W1158" i="22" s="1"/>
  <c r="R1158" i="22"/>
  <c r="Q1142" i="22"/>
  <c r="T1142" i="22"/>
  <c r="R1142" i="22"/>
  <c r="Q1067" i="22"/>
  <c r="T1067" i="22"/>
  <c r="R1067" i="22"/>
  <c r="Q1059" i="22"/>
  <c r="W1059" i="22" s="1"/>
  <c r="T1059" i="22"/>
  <c r="R1059" i="22"/>
  <c r="Q987" i="22"/>
  <c r="T987" i="22"/>
  <c r="W987" i="22" s="1"/>
  <c r="R987" i="22"/>
  <c r="Q924" i="22"/>
  <c r="R924" i="22"/>
  <c r="T924" i="22"/>
  <c r="Q890" i="22"/>
  <c r="R890" i="22"/>
  <c r="T890" i="22"/>
  <c r="Q330" i="22"/>
  <c r="W330" i="22" s="1"/>
  <c r="T330" i="22"/>
  <c r="R330" i="22"/>
  <c r="Q2650" i="22"/>
  <c r="W2650" i="22" s="1"/>
  <c r="T2650" i="22"/>
  <c r="R2650" i="22"/>
  <c r="Q2522" i="22"/>
  <c r="T2522" i="22"/>
  <c r="R2522" i="22"/>
  <c r="Q2384" i="22"/>
  <c r="W2384" i="22"/>
  <c r="T2384" i="22"/>
  <c r="R2384" i="22"/>
  <c r="Q2245" i="22"/>
  <c r="T2245" i="22"/>
  <c r="R2245" i="22"/>
  <c r="Q1446" i="22"/>
  <c r="T1446" i="22"/>
  <c r="R1446" i="22"/>
  <c r="Q1313" i="22"/>
  <c r="W1313" i="22" s="1"/>
  <c r="T1313" i="22"/>
  <c r="R1313" i="22"/>
  <c r="Q858" i="22"/>
  <c r="R858" i="22"/>
  <c r="W858" i="22" s="1"/>
  <c r="T858" i="22"/>
  <c r="Q479" i="22"/>
  <c r="W479" i="22"/>
  <c r="T479" i="22"/>
  <c r="R479" i="22"/>
  <c r="Q2532" i="22"/>
  <c r="T2532" i="22"/>
  <c r="R2532" i="22"/>
  <c r="W2532" i="22" s="1"/>
  <c r="Q2464" i="22"/>
  <c r="T2464" i="22"/>
  <c r="R2464" i="22"/>
  <c r="W2464" i="22" s="1"/>
  <c r="Q2388" i="22"/>
  <c r="T2388" i="22"/>
  <c r="R2388" i="22"/>
  <c r="W2388" i="22" s="1"/>
  <c r="Q2318" i="22"/>
  <c r="W2318" i="22" s="1"/>
  <c r="T2318" i="22"/>
  <c r="R2318" i="22"/>
  <c r="Q2311" i="22"/>
  <c r="R2311" i="22"/>
  <c r="T2311" i="22"/>
  <c r="Q2276" i="22"/>
  <c r="W2276" i="22"/>
  <c r="R2276" i="22"/>
  <c r="T2276" i="22"/>
  <c r="Q2269" i="22"/>
  <c r="T2269" i="22"/>
  <c r="R2269" i="22"/>
  <c r="Q2234" i="22"/>
  <c r="R2234" i="22"/>
  <c r="W2234" i="22" s="1"/>
  <c r="T2234" i="22"/>
  <c r="Q2182" i="22"/>
  <c r="R2182" i="22"/>
  <c r="T2182" i="22"/>
  <c r="Q2174" i="22"/>
  <c r="R2174" i="22"/>
  <c r="W2174" i="22" s="1"/>
  <c r="T2174" i="22"/>
  <c r="Q2090" i="22"/>
  <c r="R2090" i="22"/>
  <c r="T2090" i="22"/>
  <c r="Q2082" i="22"/>
  <c r="W2082" i="22" s="1"/>
  <c r="R2082" i="22"/>
  <c r="T2082" i="22"/>
  <c r="Q1954" i="22"/>
  <c r="R1954" i="22"/>
  <c r="T1954" i="22"/>
  <c r="Q1946" i="22"/>
  <c r="W1946" i="22" s="1"/>
  <c r="R1946" i="22"/>
  <c r="T1946" i="22"/>
  <c r="Q1621" i="22"/>
  <c r="T1621" i="22"/>
  <c r="R1621" i="22"/>
  <c r="Q1593" i="22"/>
  <c r="W1593" i="22"/>
  <c r="T1593" i="22"/>
  <c r="R1593" i="22"/>
  <c r="Q1542" i="22"/>
  <c r="T1542" i="22"/>
  <c r="R1542" i="22"/>
  <c r="W1542" i="22" s="1"/>
  <c r="Q1478" i="22"/>
  <c r="T1478" i="22"/>
  <c r="R1478" i="22"/>
  <c r="W1478" i="22" s="1"/>
  <c r="Q1414" i="22"/>
  <c r="T1414" i="22"/>
  <c r="R1414" i="22"/>
  <c r="W1414" i="22" s="1"/>
  <c r="Q1325" i="22"/>
  <c r="W1325" i="22" s="1"/>
  <c r="T1325" i="22"/>
  <c r="R1325" i="22"/>
  <c r="Q1309" i="22"/>
  <c r="T1309" i="22"/>
  <c r="R1309" i="22"/>
  <c r="Q1280" i="22"/>
  <c r="W1280" i="22"/>
  <c r="T1280" i="22"/>
  <c r="R1280" i="22"/>
  <c r="Q1216" i="22"/>
  <c r="T1216" i="22"/>
  <c r="R1216" i="22"/>
  <c r="Q1194" i="22"/>
  <c r="T1194" i="22"/>
  <c r="W1194" i="22" s="1"/>
  <c r="R1194" i="22"/>
  <c r="Q1126" i="22"/>
  <c r="T1126" i="22"/>
  <c r="R1126" i="22"/>
  <c r="Q1051" i="22"/>
  <c r="T1051" i="22"/>
  <c r="R1051" i="22"/>
  <c r="W1051" i="22" s="1"/>
  <c r="Q979" i="22"/>
  <c r="T979" i="22"/>
  <c r="R979" i="22"/>
  <c r="Q770" i="22"/>
  <c r="W770" i="22" s="1"/>
  <c r="R770" i="22"/>
  <c r="T770" i="22"/>
  <c r="Q738" i="22"/>
  <c r="R738" i="22"/>
  <c r="T738" i="22"/>
  <c r="Q706" i="22"/>
  <c r="W706" i="22" s="1"/>
  <c r="R706" i="22"/>
  <c r="T706" i="22"/>
  <c r="Q665" i="22"/>
  <c r="T665" i="22"/>
  <c r="R665" i="22"/>
  <c r="Q605" i="22"/>
  <c r="W605" i="22"/>
  <c r="T605" i="22"/>
  <c r="R605" i="22"/>
  <c r="Q583" i="22"/>
  <c r="T583" i="22"/>
  <c r="R583" i="22"/>
  <c r="W583" i="22" s="1"/>
  <c r="Q352" i="22"/>
  <c r="T352" i="22"/>
  <c r="R352" i="22"/>
  <c r="W352" i="22" s="1"/>
  <c r="Q2616" i="22"/>
  <c r="R2616" i="22"/>
  <c r="T2616" i="22"/>
  <c r="Q2335" i="22"/>
  <c r="W2335" i="22" s="1"/>
  <c r="R2335" i="22"/>
  <c r="T2335" i="22"/>
  <c r="Q1574" i="22"/>
  <c r="T1574" i="22"/>
  <c r="R1574" i="22"/>
  <c r="Q947" i="22"/>
  <c r="W947" i="22"/>
  <c r="T947" i="22"/>
  <c r="R947" i="22"/>
  <c r="Q2832" i="22"/>
  <c r="T2832" i="22"/>
  <c r="R2832" i="22"/>
  <c r="Q2800" i="22"/>
  <c r="T2800" i="22"/>
  <c r="R2800" i="22"/>
  <c r="Q2762" i="22"/>
  <c r="T2762" i="22"/>
  <c r="R2762" i="22"/>
  <c r="W2762" i="22" s="1"/>
  <c r="Q2728" i="22"/>
  <c r="T2728" i="22"/>
  <c r="R2728" i="22"/>
  <c r="Q2640" i="22"/>
  <c r="T2640" i="22"/>
  <c r="R2640" i="22"/>
  <c r="Q2720" i="22"/>
  <c r="T2720" i="22"/>
  <c r="R2720" i="22"/>
  <c r="Q2714" i="22"/>
  <c r="T2714" i="22"/>
  <c r="R2714" i="22"/>
  <c r="W2714" i="22" s="1"/>
  <c r="Q2680" i="22"/>
  <c r="T2680" i="22"/>
  <c r="R2680" i="22"/>
  <c r="Q2660" i="22"/>
  <c r="T2660" i="22"/>
  <c r="R2660" i="22"/>
  <c r="Q2592" i="22"/>
  <c r="R2592" i="22"/>
  <c r="T2592" i="22"/>
  <c r="Q2586" i="22"/>
  <c r="R2586" i="22"/>
  <c r="T2586" i="22"/>
  <c r="Q2552" i="22"/>
  <c r="T2552" i="22"/>
  <c r="R2552" i="22"/>
  <c r="W2552" i="22" s="1"/>
  <c r="Q2458" i="22"/>
  <c r="T2458" i="22"/>
  <c r="R2458" i="22"/>
  <c r="Q2416" i="22"/>
  <c r="W2416" i="22" s="1"/>
  <c r="T2416" i="22"/>
  <c r="R2416" i="22"/>
  <c r="Q2352" i="22"/>
  <c r="T2352" i="22"/>
  <c r="R2352" i="22"/>
  <c r="Q2824" i="22"/>
  <c r="T2824" i="22"/>
  <c r="R2824" i="22"/>
  <c r="Q2792" i="22"/>
  <c r="W2792" i="22" s="1"/>
  <c r="T2792" i="22"/>
  <c r="R2792" i="22"/>
  <c r="Q2760" i="22"/>
  <c r="T2760" i="22"/>
  <c r="W2760" i="22" s="1"/>
  <c r="R2760" i="22"/>
  <c r="Q2740" i="22"/>
  <c r="T2740" i="22"/>
  <c r="R2740" i="22"/>
  <c r="W2740" i="22" s="1"/>
  <c r="Q2672" i="22"/>
  <c r="W2672" i="22" s="1"/>
  <c r="T2672" i="22"/>
  <c r="R2672" i="22"/>
  <c r="Q2666" i="22"/>
  <c r="T2666" i="22"/>
  <c r="R2666" i="22"/>
  <c r="W2666" i="22"/>
  <c r="Q2632" i="22"/>
  <c r="W2632" i="22" s="1"/>
  <c r="T2632" i="22"/>
  <c r="R2632" i="22"/>
  <c r="Q2612" i="22"/>
  <c r="R2612" i="22"/>
  <c r="T2612" i="22"/>
  <c r="Q2544" i="22"/>
  <c r="W2544" i="22"/>
  <c r="T2544" i="22"/>
  <c r="R2544" i="22"/>
  <c r="Q2538" i="22"/>
  <c r="T2538" i="22"/>
  <c r="R2538" i="22"/>
  <c r="Q2504" i="22"/>
  <c r="T2504" i="22"/>
  <c r="W2504" i="22" s="1"/>
  <c r="R2504" i="22"/>
  <c r="Q2484" i="22"/>
  <c r="T2484" i="22"/>
  <c r="R2484" i="22"/>
  <c r="Q2408" i="22"/>
  <c r="T2408" i="22"/>
  <c r="R2408" i="22"/>
  <c r="W2408" i="22" s="1"/>
  <c r="Q2394" i="22"/>
  <c r="T2394" i="22"/>
  <c r="R2394" i="22"/>
  <c r="Q2380" i="22"/>
  <c r="W2380" i="22" s="1"/>
  <c r="T2380" i="22"/>
  <c r="R2380" i="22"/>
  <c r="Q2344" i="22"/>
  <c r="T2344" i="22"/>
  <c r="R2344" i="22"/>
  <c r="Q2310" i="22"/>
  <c r="W2310" i="22" s="1"/>
  <c r="T2310" i="22"/>
  <c r="R2310" i="22"/>
  <c r="Q2304" i="22"/>
  <c r="T2304" i="22"/>
  <c r="R2304" i="22"/>
  <c r="Q2268" i="22"/>
  <c r="W2268" i="22"/>
  <c r="R2268" i="22"/>
  <c r="T2268" i="22"/>
  <c r="Q2262" i="22"/>
  <c r="R2262" i="22"/>
  <c r="T2262" i="22"/>
  <c r="Q2212" i="22"/>
  <c r="R2212" i="22"/>
  <c r="W2212" i="22" s="1"/>
  <c r="T2212" i="22"/>
  <c r="Q2158" i="22"/>
  <c r="R2158" i="22"/>
  <c r="T2158" i="22"/>
  <c r="Q2150" i="22"/>
  <c r="W2150" i="22" s="1"/>
  <c r="R2150" i="22"/>
  <c r="T2150" i="22"/>
  <c r="Q2066" i="22"/>
  <c r="R2066" i="22"/>
  <c r="T2066" i="22"/>
  <c r="Q2058" i="22"/>
  <c r="W2058" i="22"/>
  <c r="R2058" i="22"/>
  <c r="T2058" i="22"/>
  <c r="Q1998" i="22"/>
  <c r="R1998" i="22"/>
  <c r="T1998" i="22"/>
  <c r="Q1628" i="22"/>
  <c r="T1628" i="22"/>
  <c r="W1628" i="22" s="1"/>
  <c r="R1628" i="22"/>
  <c r="Q1592" i="22"/>
  <c r="T1592" i="22"/>
  <c r="R1592" i="22"/>
  <c r="Q1584" i="22"/>
  <c r="T1584" i="22"/>
  <c r="R1584" i="22"/>
  <c r="W1584" i="22" s="1"/>
  <c r="Q1520" i="22"/>
  <c r="T1520" i="22"/>
  <c r="R1520" i="22"/>
  <c r="Q1456" i="22"/>
  <c r="W1456" i="22" s="1"/>
  <c r="T1456" i="22"/>
  <c r="R1456" i="22"/>
  <c r="Q1392" i="22"/>
  <c r="T1392" i="22"/>
  <c r="R1392" i="22"/>
  <c r="Q1338" i="22"/>
  <c r="W1338" i="22" s="1"/>
  <c r="T1338" i="22"/>
  <c r="R1338" i="22"/>
  <c r="Q1272" i="22"/>
  <c r="T1272" i="22"/>
  <c r="R1272" i="22"/>
  <c r="Q1258" i="22"/>
  <c r="W1258" i="22"/>
  <c r="T1258" i="22"/>
  <c r="R1258" i="22"/>
  <c r="Q1110" i="22"/>
  <c r="T1110" i="22"/>
  <c r="R1110" i="22"/>
  <c r="Q1043" i="22"/>
  <c r="T1043" i="22"/>
  <c r="R1043" i="22"/>
  <c r="W1043" i="22" s="1"/>
  <c r="Q971" i="22"/>
  <c r="T971" i="22"/>
  <c r="R971" i="22"/>
  <c r="W971" i="22" s="1"/>
  <c r="Q915" i="22"/>
  <c r="W915" i="22" s="1"/>
  <c r="T915" i="22"/>
  <c r="R915" i="22"/>
  <c r="Q908" i="22"/>
  <c r="R908" i="22"/>
  <c r="T908" i="22"/>
  <c r="Q860" i="22"/>
  <c r="W860" i="22"/>
  <c r="R860" i="22"/>
  <c r="T860" i="22"/>
  <c r="Q828" i="22"/>
  <c r="R828" i="22"/>
  <c r="T828" i="22"/>
  <c r="Q794" i="22"/>
  <c r="R794" i="22"/>
  <c r="W794" i="22" s="1"/>
  <c r="T794" i="22"/>
  <c r="Q762" i="22"/>
  <c r="R762" i="22"/>
  <c r="T762" i="22"/>
  <c r="Q730" i="22"/>
  <c r="R730" i="22"/>
  <c r="W730" i="22" s="1"/>
  <c r="T730" i="22"/>
  <c r="Q671" i="22"/>
  <c r="T671" i="22"/>
  <c r="R671" i="22"/>
  <c r="Q611" i="22"/>
  <c r="W611" i="22" s="1"/>
  <c r="T611" i="22"/>
  <c r="R611" i="22"/>
  <c r="Q2724" i="22"/>
  <c r="T2724" i="22"/>
  <c r="R2724" i="22"/>
  <c r="Q2596" i="22"/>
  <c r="W2596" i="22" s="1"/>
  <c r="R2596" i="22"/>
  <c r="T2596" i="22"/>
  <c r="Q2420" i="22"/>
  <c r="T2420" i="22"/>
  <c r="R2420" i="22"/>
  <c r="Q2328" i="22"/>
  <c r="W2328" i="22"/>
  <c r="T2328" i="22"/>
  <c r="R2328" i="22"/>
  <c r="Q2178" i="22"/>
  <c r="R2178" i="22"/>
  <c r="T2178" i="22"/>
  <c r="Q2010" i="22"/>
  <c r="R2010" i="22"/>
  <c r="W2010" i="22" s="1"/>
  <c r="T2010" i="22"/>
  <c r="Q1625" i="22"/>
  <c r="T1625" i="22"/>
  <c r="R1625" i="22"/>
  <c r="Q1382" i="22"/>
  <c r="W1382" i="22" s="1"/>
  <c r="T1382" i="22"/>
  <c r="R1382" i="22"/>
  <c r="Q955" i="22"/>
  <c r="T955" i="22"/>
  <c r="R955" i="22"/>
  <c r="Q826" i="22"/>
  <c r="R826" i="22"/>
  <c r="T826" i="22"/>
  <c r="Q541" i="22"/>
  <c r="T541" i="22"/>
  <c r="R541" i="22"/>
  <c r="W541" i="22" s="1"/>
  <c r="Q2752" i="22"/>
  <c r="W2752" i="22" s="1"/>
  <c r="T2752" i="22"/>
  <c r="R2752" i="22"/>
  <c r="Q2712" i="22"/>
  <c r="W2712" i="22" s="1"/>
  <c r="T2712" i="22"/>
  <c r="R2712" i="22"/>
  <c r="Q2692" i="22"/>
  <c r="W2692" i="22" s="1"/>
  <c r="T2692" i="22"/>
  <c r="R2692" i="22"/>
  <c r="Q2624" i="22"/>
  <c r="R2624" i="22"/>
  <c r="T2624" i="22"/>
  <c r="Q2618" i="22"/>
  <c r="R2618" i="22"/>
  <c r="T2618" i="22"/>
  <c r="Q2584" i="22"/>
  <c r="R2584" i="22"/>
  <c r="T2584" i="22"/>
  <c r="Q2564" i="22"/>
  <c r="T2564" i="22"/>
  <c r="R2564" i="22"/>
  <c r="Q2496" i="22"/>
  <c r="T2496" i="22"/>
  <c r="R2496" i="22"/>
  <c r="Q2490" i="22"/>
  <c r="T2490" i="22"/>
  <c r="R2490" i="22"/>
  <c r="Q2456" i="22"/>
  <c r="T2456" i="22"/>
  <c r="R2456" i="22"/>
  <c r="Q2436" i="22"/>
  <c r="W2436" i="22" s="1"/>
  <c r="T2436" i="22"/>
  <c r="R2436" i="22"/>
  <c r="Q2400" i="22"/>
  <c r="T2400" i="22"/>
  <c r="R2400" i="22"/>
  <c r="W2400" i="22" s="1"/>
  <c r="Q2372" i="22"/>
  <c r="T2372" i="22"/>
  <c r="R2372" i="22"/>
  <c r="Q2343" i="22"/>
  <c r="R2343" i="22"/>
  <c r="T2343" i="22"/>
  <c r="Q2323" i="22"/>
  <c r="R2323" i="22"/>
  <c r="T2323" i="22"/>
  <c r="Q2303" i="22"/>
  <c r="R2303" i="22"/>
  <c r="T2303" i="22"/>
  <c r="Q2296" i="22"/>
  <c r="R2296" i="22"/>
  <c r="T2296" i="22"/>
  <c r="Q2282" i="22"/>
  <c r="R2282" i="22"/>
  <c r="T2282" i="22"/>
  <c r="Q2254" i="22"/>
  <c r="W2254" i="22" s="1"/>
  <c r="R2254" i="22"/>
  <c r="T2254" i="22"/>
  <c r="Q2218" i="22"/>
  <c r="R2218" i="22"/>
  <c r="T2218" i="22"/>
  <c r="W2218" i="22" s="1"/>
  <c r="Q2050" i="22"/>
  <c r="R2050" i="22"/>
  <c r="T2050" i="22"/>
  <c r="Q2042" i="22"/>
  <c r="R2042" i="22"/>
  <c r="T2042" i="22"/>
  <c r="Q1612" i="22"/>
  <c r="T1612" i="22"/>
  <c r="R1612" i="22"/>
  <c r="Q1526" i="22"/>
  <c r="T1526" i="22"/>
  <c r="R1526" i="22"/>
  <c r="Q1462" i="22"/>
  <c r="T1462" i="22"/>
  <c r="R1462" i="22"/>
  <c r="Q1398" i="22"/>
  <c r="T1398" i="22"/>
  <c r="R1398" i="22"/>
  <c r="Q1300" i="22"/>
  <c r="W1300" i="22" s="1"/>
  <c r="T1300" i="22"/>
  <c r="R1300" i="22"/>
  <c r="Q1293" i="22"/>
  <c r="T1293" i="22"/>
  <c r="R1293" i="22"/>
  <c r="W1293" i="22" s="1"/>
  <c r="Q1264" i="22"/>
  <c r="T1264" i="22"/>
  <c r="R1264" i="22"/>
  <c r="Q1250" i="22"/>
  <c r="T1250" i="22"/>
  <c r="R1250" i="22"/>
  <c r="Q1035" i="22"/>
  <c r="T1035" i="22"/>
  <c r="R1035" i="22"/>
  <c r="Q1027" i="22"/>
  <c r="T1027" i="22"/>
  <c r="R1027" i="22"/>
  <c r="Q922" i="22"/>
  <c r="R922" i="22"/>
  <c r="T922" i="22"/>
  <c r="Q914" i="22"/>
  <c r="R914" i="22"/>
  <c r="T914" i="22"/>
  <c r="Q780" i="22"/>
  <c r="W780" i="22" s="1"/>
  <c r="R780" i="22"/>
  <c r="T780" i="22"/>
  <c r="Q748" i="22"/>
  <c r="R748" i="22"/>
  <c r="T748" i="22"/>
  <c r="W748" i="22" s="1"/>
  <c r="Q716" i="22"/>
  <c r="R716" i="22"/>
  <c r="T716" i="22"/>
  <c r="Q698" i="22"/>
  <c r="R698" i="22"/>
  <c r="T698" i="22"/>
  <c r="Q657" i="22"/>
  <c r="T657" i="22"/>
  <c r="R657" i="22"/>
  <c r="Q451" i="22"/>
  <c r="T451" i="22"/>
  <c r="R451" i="22"/>
  <c r="Q2828" i="22"/>
  <c r="T2828" i="22"/>
  <c r="R2828" i="22"/>
  <c r="Q2780" i="22"/>
  <c r="T2780" i="22"/>
  <c r="R2780" i="22"/>
  <c r="K2743" i="22"/>
  <c r="L2743" i="22"/>
  <c r="V2743" i="22" s="1"/>
  <c r="M2743" i="22"/>
  <c r="O2743" i="22"/>
  <c r="K2695" i="22"/>
  <c r="L2695" i="22"/>
  <c r="M2695" i="22"/>
  <c r="O2695" i="22"/>
  <c r="K2663" i="22"/>
  <c r="L2663" i="22"/>
  <c r="V2663" i="22" s="1"/>
  <c r="M2663" i="22"/>
  <c r="O2663" i="22"/>
  <c r="Q2652" i="22"/>
  <c r="T2652" i="22"/>
  <c r="R2652" i="22"/>
  <c r="L2642" i="22"/>
  <c r="M2642" i="22"/>
  <c r="O2642" i="22"/>
  <c r="L2626" i="22"/>
  <c r="M2626" i="22"/>
  <c r="O2626" i="22"/>
  <c r="Q2604" i="22"/>
  <c r="R2604" i="22"/>
  <c r="T2604" i="22"/>
  <c r="K2599" i="22"/>
  <c r="L2599" i="22"/>
  <c r="M2599" i="22"/>
  <c r="V2599" i="22" s="1"/>
  <c r="O2599" i="22"/>
  <c r="L2594" i="22"/>
  <c r="M2594" i="22"/>
  <c r="O2594" i="22"/>
  <c r="Q2588" i="22"/>
  <c r="W2588" i="22" s="1"/>
  <c r="R2588" i="22"/>
  <c r="T2588" i="22"/>
  <c r="K2583" i="22"/>
  <c r="L2583" i="22"/>
  <c r="M2583" i="22"/>
  <c r="O2583" i="22"/>
  <c r="L2578" i="22"/>
  <c r="V2578" i="22" s="1"/>
  <c r="M2578" i="22"/>
  <c r="O2578" i="22"/>
  <c r="Q2572" i="22"/>
  <c r="T2572" i="22"/>
  <c r="R2572" i="22"/>
  <c r="W2572" i="22" s="1"/>
  <c r="K2567" i="22"/>
  <c r="L2567" i="22"/>
  <c r="V2567" i="22"/>
  <c r="M2567" i="22"/>
  <c r="O2567" i="22"/>
  <c r="L2562" i="22"/>
  <c r="M2562" i="22"/>
  <c r="O2562" i="22"/>
  <c r="Q2556" i="22"/>
  <c r="T2556" i="22"/>
  <c r="R2556" i="22"/>
  <c r="W2556" i="22" s="1"/>
  <c r="K2551" i="22"/>
  <c r="L2551" i="22"/>
  <c r="M2551" i="22"/>
  <c r="O2551" i="22"/>
  <c r="L2546" i="22"/>
  <c r="M2546" i="22"/>
  <c r="O2546" i="22"/>
  <c r="Q2540" i="22"/>
  <c r="T2540" i="22"/>
  <c r="R2540" i="22"/>
  <c r="K2535" i="22"/>
  <c r="L2535" i="22"/>
  <c r="M2535" i="22"/>
  <c r="O2535" i="22"/>
  <c r="L2530" i="22"/>
  <c r="V2530" i="22" s="1"/>
  <c r="M2530" i="22"/>
  <c r="O2530" i="22"/>
  <c r="Q2524" i="22"/>
  <c r="T2524" i="22"/>
  <c r="R2524" i="22"/>
  <c r="W2524" i="22" s="1"/>
  <c r="K2519" i="22"/>
  <c r="L2519" i="22"/>
  <c r="M2519" i="22"/>
  <c r="O2519" i="22"/>
  <c r="L2514" i="22"/>
  <c r="M2514" i="22"/>
  <c r="O2514" i="22"/>
  <c r="V2514" i="22" s="1"/>
  <c r="Q2508" i="22"/>
  <c r="W2508" i="22" s="1"/>
  <c r="T2508" i="22"/>
  <c r="R2508" i="22"/>
  <c r="K2503" i="22"/>
  <c r="L2503" i="22"/>
  <c r="M2503" i="22"/>
  <c r="O2503" i="22"/>
  <c r="L2498" i="22"/>
  <c r="V2498" i="22"/>
  <c r="M2498" i="22"/>
  <c r="O2498" i="22"/>
  <c r="Q2492" i="22"/>
  <c r="T2492" i="22"/>
  <c r="R2492" i="22"/>
  <c r="K2487" i="22"/>
  <c r="L2487" i="22"/>
  <c r="M2487" i="22"/>
  <c r="O2487" i="22"/>
  <c r="L2482" i="22"/>
  <c r="M2482" i="22"/>
  <c r="V2482" i="22" s="1"/>
  <c r="O2482" i="22"/>
  <c r="Q2476" i="22"/>
  <c r="T2476" i="22"/>
  <c r="R2476" i="22"/>
  <c r="K2471" i="22"/>
  <c r="L2471" i="22"/>
  <c r="M2471" i="22"/>
  <c r="O2471" i="22"/>
  <c r="L2466" i="22"/>
  <c r="M2466" i="22"/>
  <c r="O2466" i="22"/>
  <c r="Q2460" i="22"/>
  <c r="W2460" i="22"/>
  <c r="T2460" i="22"/>
  <c r="R2460" i="22"/>
  <c r="K2455" i="22"/>
  <c r="L2455" i="22"/>
  <c r="M2455" i="22"/>
  <c r="O2455" i="22"/>
  <c r="L2450" i="22"/>
  <c r="M2450" i="22"/>
  <c r="O2450" i="22"/>
  <c r="Q2444" i="22"/>
  <c r="T2444" i="22"/>
  <c r="R2444" i="22"/>
  <c r="K2439" i="22"/>
  <c r="L2439" i="22"/>
  <c r="M2439" i="22"/>
  <c r="V2439" i="22" s="1"/>
  <c r="O2439" i="22"/>
  <c r="L2434" i="22"/>
  <c r="O2434" i="22"/>
  <c r="M2434" i="22"/>
  <c r="K2423" i="22"/>
  <c r="L2423" i="22"/>
  <c r="O2423" i="22"/>
  <c r="M2423" i="22"/>
  <c r="L2418" i="22"/>
  <c r="O2418" i="22"/>
  <c r="M2418" i="22"/>
  <c r="K2407" i="22"/>
  <c r="L2407" i="22"/>
  <c r="O2407" i="22"/>
  <c r="M2407" i="22"/>
  <c r="V2407" i="22" s="1"/>
  <c r="L2402" i="22"/>
  <c r="V2402" i="22" s="1"/>
  <c r="O2402" i="22"/>
  <c r="M2402" i="22"/>
  <c r="K2391" i="22"/>
  <c r="L2391" i="22"/>
  <c r="O2391" i="22"/>
  <c r="M2391" i="22"/>
  <c r="V2391" i="22" s="1"/>
  <c r="L2386" i="22"/>
  <c r="V2386" i="22" s="1"/>
  <c r="O2386" i="22"/>
  <c r="M2386" i="22"/>
  <c r="K2375" i="22"/>
  <c r="L2375" i="22"/>
  <c r="O2375" i="22"/>
  <c r="M2375" i="22"/>
  <c r="L2370" i="22"/>
  <c r="V2370" i="22"/>
  <c r="O2370" i="22"/>
  <c r="M2370" i="22"/>
  <c r="K2359" i="22"/>
  <c r="L2359" i="22"/>
  <c r="V2359" i="22" s="1"/>
  <c r="O2359" i="22"/>
  <c r="M2359" i="22"/>
  <c r="L2354" i="22"/>
  <c r="V2354" i="22" s="1"/>
  <c r="O2354" i="22"/>
  <c r="M2354" i="22"/>
  <c r="L2339" i="22"/>
  <c r="O2339" i="22"/>
  <c r="M2339" i="22"/>
  <c r="L2330" i="22"/>
  <c r="M2330" i="22"/>
  <c r="O2330" i="22"/>
  <c r="K2325" i="22"/>
  <c r="L2325" i="22"/>
  <c r="M2325" i="22"/>
  <c r="O2325" i="22"/>
  <c r="L2316" i="22"/>
  <c r="M2316" i="22"/>
  <c r="O2316" i="22"/>
  <c r="L2307" i="22"/>
  <c r="V2307" i="22" s="1"/>
  <c r="M2307" i="22"/>
  <c r="O2307" i="22"/>
  <c r="L2298" i="22"/>
  <c r="M2298" i="22"/>
  <c r="O2298" i="22"/>
  <c r="K2293" i="22"/>
  <c r="L2293" i="22"/>
  <c r="V2293" i="22" s="1"/>
  <c r="M2293" i="22"/>
  <c r="O2293" i="22"/>
  <c r="L2288" i="22"/>
  <c r="M2288" i="22"/>
  <c r="O2288" i="22"/>
  <c r="L2273" i="22"/>
  <c r="M2273" i="22"/>
  <c r="V2273" i="22" s="1"/>
  <c r="O2273" i="22"/>
  <c r="K2267" i="22"/>
  <c r="L2267" i="22"/>
  <c r="M2267" i="22"/>
  <c r="O2267" i="22"/>
  <c r="L2257" i="22"/>
  <c r="M2257" i="22"/>
  <c r="O2257" i="22"/>
  <c r="K2252" i="22"/>
  <c r="L2252" i="22"/>
  <c r="M2252" i="22"/>
  <c r="O2252" i="22"/>
  <c r="L2242" i="22"/>
  <c r="M2242" i="22"/>
  <c r="O2242" i="22"/>
  <c r="L2232" i="22"/>
  <c r="M2232" i="22"/>
  <c r="O2232" i="22"/>
  <c r="K2226" i="22"/>
  <c r="L2226" i="22"/>
  <c r="M2226" i="22"/>
  <c r="V2226" i="22" s="1"/>
  <c r="O2226" i="22"/>
  <c r="L2220" i="22"/>
  <c r="M2220" i="22"/>
  <c r="O2220" i="22"/>
  <c r="K2208" i="22"/>
  <c r="L2208" i="22"/>
  <c r="M2208" i="22"/>
  <c r="O2208" i="22"/>
  <c r="K2201" i="22"/>
  <c r="L2201" i="22"/>
  <c r="M2201" i="22"/>
  <c r="O2201" i="22"/>
  <c r="L2194" i="22"/>
  <c r="V2194" i="22" s="1"/>
  <c r="M2194" i="22"/>
  <c r="O2194" i="22"/>
  <c r="K2187" i="22"/>
  <c r="L2187" i="22"/>
  <c r="V2187" i="22" s="1"/>
  <c r="M2187" i="22"/>
  <c r="O2187" i="22"/>
  <c r="K2181" i="22"/>
  <c r="L2181" i="22"/>
  <c r="M2181" i="22"/>
  <c r="O2181" i="22"/>
  <c r="K2167" i="22"/>
  <c r="L2167" i="22"/>
  <c r="V2167" i="22" s="1"/>
  <c r="M2167" i="22"/>
  <c r="O2167" i="22"/>
  <c r="K2160" i="22"/>
  <c r="L2160" i="22"/>
  <c r="M2160" i="22"/>
  <c r="O2160" i="22"/>
  <c r="L2154" i="22"/>
  <c r="V2154" i="22" s="1"/>
  <c r="M2154" i="22"/>
  <c r="O2154" i="22"/>
  <c r="K2147" i="22"/>
  <c r="L2147" i="22"/>
  <c r="M2147" i="22"/>
  <c r="O2147" i="22"/>
  <c r="K2140" i="22"/>
  <c r="L2140" i="22"/>
  <c r="M2140" i="22"/>
  <c r="O2140" i="22"/>
  <c r="K2132" i="22"/>
  <c r="L2132" i="22"/>
  <c r="M2132" i="22"/>
  <c r="O2132" i="22"/>
  <c r="L2126" i="22"/>
  <c r="M2126" i="22"/>
  <c r="O2126" i="22"/>
  <c r="K2119" i="22"/>
  <c r="L2119" i="22"/>
  <c r="V2119" i="22" s="1"/>
  <c r="M2119" i="22"/>
  <c r="O2119" i="22"/>
  <c r="K2113" i="22"/>
  <c r="L2113" i="22"/>
  <c r="M2113" i="22"/>
  <c r="V2113" i="22" s="1"/>
  <c r="O2113" i="22"/>
  <c r="K2106" i="22"/>
  <c r="L2106" i="22"/>
  <c r="M2106" i="22"/>
  <c r="O2106" i="22"/>
  <c r="K2092" i="22"/>
  <c r="L2092" i="22"/>
  <c r="M2092" i="22"/>
  <c r="O2092" i="22"/>
  <c r="L2086" i="22"/>
  <c r="M2086" i="22"/>
  <c r="O2086" i="22"/>
  <c r="V2086" i="22" s="1"/>
  <c r="K2079" i="22"/>
  <c r="L2079" i="22"/>
  <c r="O2079" i="22"/>
  <c r="M2079" i="22"/>
  <c r="V2079" i="22" s="1"/>
  <c r="K2072" i="22"/>
  <c r="L2072" i="22"/>
  <c r="M2072" i="22"/>
  <c r="O2072" i="22"/>
  <c r="K2065" i="22"/>
  <c r="L2065" i="22"/>
  <c r="O2065" i="22"/>
  <c r="M2065" i="22"/>
  <c r="K2052" i="22"/>
  <c r="L2052" i="22"/>
  <c r="M2052" i="22"/>
  <c r="O2052" i="22"/>
  <c r="L2046" i="22"/>
  <c r="M2046" i="22"/>
  <c r="O2046" i="22"/>
  <c r="K2039" i="22"/>
  <c r="L2039" i="22"/>
  <c r="O2039" i="22"/>
  <c r="M2039" i="22"/>
  <c r="K2033" i="22"/>
  <c r="L2033" i="22"/>
  <c r="O2033" i="22"/>
  <c r="M2033" i="22"/>
  <c r="K2020" i="22"/>
  <c r="L2020" i="22"/>
  <c r="M2020" i="22"/>
  <c r="O2020" i="22"/>
  <c r="L2014" i="22"/>
  <c r="V2014" i="22" s="1"/>
  <c r="M2014" i="22"/>
  <c r="O2014" i="22"/>
  <c r="K2007" i="22"/>
  <c r="L2007" i="22"/>
  <c r="O2007" i="22"/>
  <c r="M2007" i="22"/>
  <c r="K2001" i="22"/>
  <c r="L2001" i="22"/>
  <c r="O2001" i="22"/>
  <c r="M2001" i="22"/>
  <c r="K1988" i="22"/>
  <c r="L1988" i="22"/>
  <c r="M1988" i="22"/>
  <c r="O1988" i="22"/>
  <c r="L1982" i="22"/>
  <c r="M1982" i="22"/>
  <c r="O1982" i="22"/>
  <c r="K1975" i="22"/>
  <c r="L1975" i="22"/>
  <c r="V1975" i="22" s="1"/>
  <c r="O1975" i="22"/>
  <c r="M1975" i="22"/>
  <c r="K1969" i="22"/>
  <c r="L1969" i="22"/>
  <c r="O1969" i="22"/>
  <c r="M1969" i="22"/>
  <c r="K1956" i="22"/>
  <c r="L1956" i="22"/>
  <c r="M1956" i="22"/>
  <c r="O1956" i="22"/>
  <c r="L1950" i="22"/>
  <c r="M1950" i="22"/>
  <c r="O1950" i="22"/>
  <c r="K1943" i="22"/>
  <c r="L1943" i="22"/>
  <c r="O1943" i="22"/>
  <c r="M1943" i="22"/>
  <c r="L1938" i="22"/>
  <c r="M1938" i="22"/>
  <c r="O1938" i="22"/>
  <c r="K1932" i="22"/>
  <c r="L1932" i="22"/>
  <c r="V1932" i="22" s="1"/>
  <c r="M1932" i="22"/>
  <c r="O1932" i="22"/>
  <c r="L1927" i="22"/>
  <c r="O1927" i="22"/>
  <c r="V1927" i="22" s="1"/>
  <c r="M1927" i="22"/>
  <c r="L1922" i="22"/>
  <c r="M1922" i="22"/>
  <c r="O1922" i="22"/>
  <c r="K1916" i="22"/>
  <c r="L1916" i="22"/>
  <c r="M1916" i="22"/>
  <c r="V1916" i="22" s="1"/>
  <c r="O1916" i="22"/>
  <c r="L1911" i="22"/>
  <c r="O1911" i="22"/>
  <c r="V1911" i="22" s="1"/>
  <c r="M1911" i="22"/>
  <c r="L1906" i="22"/>
  <c r="M1906" i="22"/>
  <c r="O1906" i="22"/>
  <c r="K1900" i="22"/>
  <c r="L1900" i="22"/>
  <c r="M1900" i="22"/>
  <c r="O1900" i="22"/>
  <c r="V1900" i="22" s="1"/>
  <c r="L1895" i="22"/>
  <c r="V1895" i="22" s="1"/>
  <c r="O1895" i="22"/>
  <c r="M1895" i="22"/>
  <c r="L1890" i="22"/>
  <c r="M1890" i="22"/>
  <c r="O1890" i="22"/>
  <c r="K1884" i="22"/>
  <c r="L1884" i="22"/>
  <c r="M1884" i="22"/>
  <c r="O1884" i="22"/>
  <c r="L1879" i="22"/>
  <c r="O1879" i="22"/>
  <c r="M1879" i="22"/>
  <c r="L1874" i="22"/>
  <c r="M1874" i="22"/>
  <c r="O1874" i="22"/>
  <c r="V1874" i="22" s="1"/>
  <c r="K1868" i="22"/>
  <c r="L1868" i="22"/>
  <c r="M1868" i="22"/>
  <c r="O1868" i="22"/>
  <c r="L1863" i="22"/>
  <c r="O1863" i="22"/>
  <c r="M1863" i="22"/>
  <c r="L1858" i="22"/>
  <c r="M1858" i="22"/>
  <c r="O1858" i="22"/>
  <c r="K1852" i="22"/>
  <c r="L1852" i="22"/>
  <c r="M1852" i="22"/>
  <c r="O1852" i="22"/>
  <c r="L1847" i="22"/>
  <c r="V1847" i="22" s="1"/>
  <c r="O1847" i="22"/>
  <c r="M1847" i="22"/>
  <c r="L1842" i="22"/>
  <c r="M1842" i="22"/>
  <c r="O1842" i="22"/>
  <c r="K1836" i="22"/>
  <c r="L1836" i="22"/>
  <c r="M1836" i="22"/>
  <c r="O1836" i="22"/>
  <c r="L1831" i="22"/>
  <c r="O1831" i="22"/>
  <c r="M1831" i="22"/>
  <c r="V1831" i="22" s="1"/>
  <c r="L1826" i="22"/>
  <c r="V1826" i="22" s="1"/>
  <c r="M1826" i="22"/>
  <c r="O1826" i="22"/>
  <c r="K1820" i="22"/>
  <c r="L1820" i="22"/>
  <c r="M1820" i="22"/>
  <c r="O1820" i="22"/>
  <c r="L1815" i="22"/>
  <c r="O1815" i="22"/>
  <c r="M1815" i="22"/>
  <c r="L1810" i="22"/>
  <c r="M1810" i="22"/>
  <c r="O1810" i="22"/>
  <c r="K1804" i="22"/>
  <c r="L1804" i="22"/>
  <c r="M1804" i="22"/>
  <c r="O1804" i="22"/>
  <c r="L1799" i="22"/>
  <c r="O1799" i="22"/>
  <c r="M1799" i="22"/>
  <c r="V1799" i="22" s="1"/>
  <c r="L1794" i="22"/>
  <c r="M1794" i="22"/>
  <c r="O1794" i="22"/>
  <c r="K1788" i="22"/>
  <c r="L1788" i="22"/>
  <c r="M1788" i="22"/>
  <c r="V1788" i="22" s="1"/>
  <c r="O1788" i="22"/>
  <c r="L1783" i="22"/>
  <c r="O1783" i="22"/>
  <c r="M1783" i="22"/>
  <c r="L1778" i="22"/>
  <c r="V1778" i="22" s="1"/>
  <c r="M1778" i="22"/>
  <c r="O1778" i="22"/>
  <c r="K1772" i="22"/>
  <c r="L1772" i="22"/>
  <c r="M1772" i="22"/>
  <c r="O1772" i="22"/>
  <c r="V1772" i="22" s="1"/>
  <c r="L1767" i="22"/>
  <c r="V1767" i="22" s="1"/>
  <c r="O1767" i="22"/>
  <c r="M1767" i="22"/>
  <c r="L1762" i="22"/>
  <c r="M1762" i="22"/>
  <c r="O1762" i="22"/>
  <c r="K1756" i="22"/>
  <c r="L1756" i="22"/>
  <c r="M1756" i="22"/>
  <c r="O1756" i="22"/>
  <c r="L1751" i="22"/>
  <c r="O1751" i="22"/>
  <c r="M1751" i="22"/>
  <c r="L1746" i="22"/>
  <c r="M1746" i="22"/>
  <c r="O1746" i="22"/>
  <c r="V1746" i="22" s="1"/>
  <c r="K1740" i="22"/>
  <c r="L1740" i="22"/>
  <c r="M1740" i="22"/>
  <c r="V1740" i="22" s="1"/>
  <c r="O1740" i="22"/>
  <c r="L1735" i="22"/>
  <c r="O1735" i="22"/>
  <c r="M1735" i="22"/>
  <c r="L1730" i="22"/>
  <c r="M1730" i="22"/>
  <c r="O1730" i="22"/>
  <c r="K1724" i="22"/>
  <c r="L1724" i="22"/>
  <c r="M1724" i="22"/>
  <c r="O1724" i="22"/>
  <c r="L1719" i="22"/>
  <c r="V1719" i="22"/>
  <c r="O1719" i="22"/>
  <c r="M1719" i="22"/>
  <c r="L1714" i="22"/>
  <c r="M1714" i="22"/>
  <c r="O1714" i="22"/>
  <c r="K1708" i="22"/>
  <c r="L1708" i="22"/>
  <c r="M1708" i="22"/>
  <c r="O1708" i="22"/>
  <c r="L1703" i="22"/>
  <c r="O1703" i="22"/>
  <c r="M1703" i="22"/>
  <c r="L1698" i="22"/>
  <c r="M1698" i="22"/>
  <c r="O1698" i="22"/>
  <c r="K1692" i="22"/>
  <c r="L1692" i="22"/>
  <c r="M1692" i="22"/>
  <c r="O1692" i="22"/>
  <c r="L1687" i="22"/>
  <c r="O1687" i="22"/>
  <c r="M1687" i="22"/>
  <c r="L1682" i="22"/>
  <c r="M1682" i="22"/>
  <c r="O1682" i="22"/>
  <c r="K1676" i="22"/>
  <c r="L1676" i="22"/>
  <c r="V1676" i="22" s="1"/>
  <c r="M1676" i="22"/>
  <c r="O1676" i="22"/>
  <c r="L1671" i="22"/>
  <c r="O1671" i="22"/>
  <c r="M1671" i="22"/>
  <c r="L1666" i="22"/>
  <c r="M1666" i="22"/>
  <c r="O1666" i="22"/>
  <c r="K1660" i="22"/>
  <c r="L1660" i="22"/>
  <c r="M1660" i="22"/>
  <c r="O1660" i="22"/>
  <c r="L1655" i="22"/>
  <c r="O1655" i="22"/>
  <c r="M1655" i="22"/>
  <c r="L1650" i="22"/>
  <c r="V1650" i="22" s="1"/>
  <c r="M1650" i="22"/>
  <c r="O1650" i="22"/>
  <c r="K1644" i="22"/>
  <c r="L1644" i="22"/>
  <c r="M1644" i="22"/>
  <c r="O1644" i="22"/>
  <c r="K1638" i="22"/>
  <c r="L1638" i="22"/>
  <c r="M1638" i="22"/>
  <c r="O1638" i="22"/>
  <c r="L1633" i="22"/>
  <c r="O1633" i="22"/>
  <c r="M1633" i="22"/>
  <c r="K1627" i="22"/>
  <c r="L1627" i="22"/>
  <c r="V1627" i="22" s="1"/>
  <c r="O1627" i="22"/>
  <c r="M1627" i="22"/>
  <c r="K1615" i="22"/>
  <c r="L1615" i="22"/>
  <c r="O1615" i="22"/>
  <c r="M1615" i="22"/>
  <c r="L1610" i="22"/>
  <c r="M1610" i="22"/>
  <c r="V1610" i="22" s="1"/>
  <c r="O1610" i="22"/>
  <c r="K1603" i="22"/>
  <c r="L1603" i="22"/>
  <c r="O1603" i="22"/>
  <c r="M1603" i="22"/>
  <c r="L1598" i="22"/>
  <c r="M1598" i="22"/>
  <c r="O1598" i="22"/>
  <c r="V1598" i="22" s="1"/>
  <c r="K1586" i="22"/>
  <c r="L1586" i="22"/>
  <c r="M1586" i="22"/>
  <c r="O1586" i="22"/>
  <c r="V1586" i="22" s="1"/>
  <c r="K1580" i="22"/>
  <c r="L1580" i="22"/>
  <c r="M1580" i="22"/>
  <c r="V1580" i="22" s="1"/>
  <c r="O1580" i="22"/>
  <c r="K1573" i="22"/>
  <c r="L1573" i="22"/>
  <c r="O1573" i="22"/>
  <c r="V1573" i="22" s="1"/>
  <c r="M1573" i="22"/>
  <c r="K1567" i="22"/>
  <c r="L1567" i="22"/>
  <c r="V1567" i="22" s="1"/>
  <c r="O1567" i="22"/>
  <c r="M1567" i="22"/>
  <c r="K1560" i="22"/>
  <c r="L1560" i="22"/>
  <c r="M1560" i="22"/>
  <c r="O1560" i="22"/>
  <c r="K1554" i="22"/>
  <c r="L1554" i="22"/>
  <c r="M1554" i="22"/>
  <c r="O1554" i="22"/>
  <c r="K1548" i="22"/>
  <c r="L1548" i="22"/>
  <c r="V1548" i="22"/>
  <c r="M1548" i="22"/>
  <c r="O1548" i="22"/>
  <c r="K1541" i="22"/>
  <c r="L1541" i="22"/>
  <c r="O1541" i="22"/>
  <c r="M1541" i="22"/>
  <c r="K1535" i="22"/>
  <c r="L1535" i="22"/>
  <c r="V1535" i="22" s="1"/>
  <c r="O1535" i="22"/>
  <c r="M1535" i="22"/>
  <c r="K1528" i="22"/>
  <c r="L1528" i="22"/>
  <c r="M1528" i="22"/>
  <c r="O1528" i="22"/>
  <c r="K1522" i="22"/>
  <c r="L1522" i="22"/>
  <c r="M1522" i="22"/>
  <c r="O1522" i="22"/>
  <c r="K1516" i="22"/>
  <c r="L1516" i="22"/>
  <c r="M1516" i="22"/>
  <c r="O1516" i="22"/>
  <c r="K1509" i="22"/>
  <c r="L1509" i="22"/>
  <c r="O1509" i="22"/>
  <c r="M1509" i="22"/>
  <c r="K1503" i="22"/>
  <c r="L1503" i="22"/>
  <c r="V1503" i="22" s="1"/>
  <c r="O1503" i="22"/>
  <c r="M1503" i="22"/>
  <c r="K1496" i="22"/>
  <c r="L1496" i="22"/>
  <c r="M1496" i="22"/>
  <c r="O1496" i="22"/>
  <c r="K1490" i="22"/>
  <c r="L1490" i="22"/>
  <c r="M1490" i="22"/>
  <c r="O1490" i="22"/>
  <c r="K1484" i="22"/>
  <c r="L1484" i="22"/>
  <c r="V1484" i="22" s="1"/>
  <c r="M1484" i="22"/>
  <c r="O1484" i="22"/>
  <c r="K1477" i="22"/>
  <c r="L1477" i="22"/>
  <c r="O1477" i="22"/>
  <c r="M1477" i="22"/>
  <c r="K1471" i="22"/>
  <c r="L1471" i="22"/>
  <c r="O1471" i="22"/>
  <c r="M1471" i="22"/>
  <c r="K1464" i="22"/>
  <c r="L1464" i="22"/>
  <c r="M1464" i="22"/>
  <c r="O1464" i="22"/>
  <c r="K1458" i="22"/>
  <c r="L1458" i="22"/>
  <c r="M1458" i="22"/>
  <c r="O1458" i="22"/>
  <c r="V1458" i="22" s="1"/>
  <c r="K1452" i="22"/>
  <c r="L1452" i="22"/>
  <c r="M1452" i="22"/>
  <c r="O1452" i="22"/>
  <c r="K1445" i="22"/>
  <c r="L1445" i="22"/>
  <c r="M1445" i="22"/>
  <c r="O1445" i="22"/>
  <c r="K1439" i="22"/>
  <c r="L1439" i="22"/>
  <c r="M1439" i="22"/>
  <c r="O1439" i="22"/>
  <c r="K1432" i="22"/>
  <c r="L1432" i="22"/>
  <c r="M1432" i="22"/>
  <c r="O1432" i="22"/>
  <c r="K1426" i="22"/>
  <c r="L1426" i="22"/>
  <c r="M1426" i="22"/>
  <c r="O1426" i="22"/>
  <c r="V1426" i="22" s="1"/>
  <c r="K1420" i="22"/>
  <c r="L1420" i="22"/>
  <c r="O1420" i="22"/>
  <c r="M1420" i="22"/>
  <c r="K1413" i="22"/>
  <c r="L1413" i="22"/>
  <c r="M1413" i="22"/>
  <c r="O1413" i="22"/>
  <c r="K1407" i="22"/>
  <c r="L1407" i="22"/>
  <c r="M1407" i="22"/>
  <c r="O1407" i="22"/>
  <c r="K1400" i="22"/>
  <c r="L1400" i="22"/>
  <c r="M1400" i="22"/>
  <c r="O1400" i="22"/>
  <c r="K1394" i="22"/>
  <c r="L1394" i="22"/>
  <c r="M1394" i="22"/>
  <c r="O1394" i="22"/>
  <c r="V1394" i="22" s="1"/>
  <c r="K1388" i="22"/>
  <c r="L1388" i="22"/>
  <c r="O1388" i="22"/>
  <c r="M1388" i="22"/>
  <c r="K1381" i="22"/>
  <c r="L1381" i="22"/>
  <c r="M1381" i="22"/>
  <c r="O1381" i="22"/>
  <c r="K1375" i="22"/>
  <c r="L1375" i="22"/>
  <c r="M1375" i="22"/>
  <c r="O1375" i="22"/>
  <c r="K1368" i="22"/>
  <c r="L1368" i="22"/>
  <c r="M1368" i="22"/>
  <c r="O1368" i="22"/>
  <c r="K1362" i="22"/>
  <c r="L1362" i="22"/>
  <c r="M1362" i="22"/>
  <c r="O1362" i="22"/>
  <c r="V1362" i="22" s="1"/>
  <c r="K1355" i="22"/>
  <c r="L1355" i="22"/>
  <c r="M1355" i="22"/>
  <c r="V1355" i="22" s="1"/>
  <c r="O1355" i="22"/>
  <c r="L1345" i="22"/>
  <c r="M1345" i="22"/>
  <c r="O1345" i="22"/>
  <c r="K1332" i="22"/>
  <c r="L1332" i="22"/>
  <c r="M1332" i="22"/>
  <c r="V1332" i="22" s="1"/>
  <c r="O1332" i="22"/>
  <c r="L1320" i="22"/>
  <c r="M1320" i="22"/>
  <c r="O1320" i="22"/>
  <c r="K1308" i="22"/>
  <c r="L1308" i="22"/>
  <c r="M1308" i="22"/>
  <c r="V1308" i="22" s="1"/>
  <c r="O1308" i="22"/>
  <c r="K1302" i="22"/>
  <c r="L1302" i="22"/>
  <c r="M1302" i="22"/>
  <c r="O1302" i="22"/>
  <c r="V1302" i="22" s="1"/>
  <c r="L1297" i="22"/>
  <c r="M1297" i="22"/>
  <c r="O1297" i="22"/>
  <c r="K1283" i="22"/>
  <c r="L1283" i="22"/>
  <c r="M1283" i="22"/>
  <c r="O1283" i="22"/>
  <c r="K1277" i="22"/>
  <c r="L1277" i="22"/>
  <c r="M1277" i="22"/>
  <c r="O1277" i="22"/>
  <c r="K1271" i="22"/>
  <c r="L1271" i="22"/>
  <c r="M1271" i="22"/>
  <c r="O1271" i="22"/>
  <c r="K1252" i="22"/>
  <c r="L1252" i="22"/>
  <c r="M1252" i="22"/>
  <c r="O1252" i="22"/>
  <c r="L1234" i="22"/>
  <c r="M1234" i="22"/>
  <c r="O1234" i="22"/>
  <c r="K1227" i="22"/>
  <c r="L1227" i="22"/>
  <c r="M1227" i="22"/>
  <c r="O1227" i="22"/>
  <c r="K1221" i="22"/>
  <c r="L1221" i="22"/>
  <c r="M1221" i="22"/>
  <c r="O1221" i="22"/>
  <c r="K1215" i="22"/>
  <c r="L1215" i="22"/>
  <c r="M1215" i="22"/>
  <c r="V1215" i="22" s="1"/>
  <c r="O1215" i="22"/>
  <c r="K1209" i="22"/>
  <c r="L1209" i="22"/>
  <c r="M1209" i="22"/>
  <c r="O1209" i="22"/>
  <c r="V1209" i="22" s="1"/>
  <c r="K1202" i="22"/>
  <c r="L1202" i="22"/>
  <c r="M1202" i="22"/>
  <c r="O1202" i="22"/>
  <c r="K1188" i="22"/>
  <c r="L1188" i="22"/>
  <c r="M1188" i="22"/>
  <c r="O1188" i="22"/>
  <c r="K1181" i="22"/>
  <c r="L1181" i="22"/>
  <c r="M1181" i="22"/>
  <c r="V1181" i="22" s="1"/>
  <c r="O1181" i="22"/>
  <c r="K1167" i="22"/>
  <c r="L1167" i="22"/>
  <c r="M1167" i="22"/>
  <c r="O1167" i="22"/>
  <c r="K1160" i="22"/>
  <c r="L1160" i="22"/>
  <c r="M1160" i="22"/>
  <c r="O1160" i="22"/>
  <c r="K1153" i="22"/>
  <c r="L1153" i="22"/>
  <c r="M1153" i="22"/>
  <c r="O1153" i="22"/>
  <c r="V1153" i="22" s="1"/>
  <c r="L1146" i="22"/>
  <c r="M1146" i="22"/>
  <c r="O1146" i="22"/>
  <c r="K1139" i="22"/>
  <c r="L1139" i="22"/>
  <c r="M1139" i="22"/>
  <c r="O1139" i="22"/>
  <c r="K1131" i="22"/>
  <c r="L1131" i="22"/>
  <c r="M1131" i="22"/>
  <c r="O1131" i="22"/>
  <c r="K1125" i="22"/>
  <c r="L1125" i="22"/>
  <c r="M1125" i="22"/>
  <c r="O1125" i="22"/>
  <c r="V1125" i="22" s="1"/>
  <c r="K1117" i="22"/>
  <c r="L1117" i="22"/>
  <c r="M1117" i="22"/>
  <c r="O1117" i="22"/>
  <c r="V1117" i="22" s="1"/>
  <c r="K1103" i="22"/>
  <c r="L1103" i="22"/>
  <c r="M1103" i="22"/>
  <c r="O1103" i="22"/>
  <c r="K1095" i="22"/>
  <c r="L1095" i="22"/>
  <c r="M1095" i="22"/>
  <c r="O1095" i="22"/>
  <c r="K1088" i="22"/>
  <c r="L1088" i="22"/>
  <c r="M1088" i="22"/>
  <c r="O1088" i="22"/>
  <c r="K1082" i="22"/>
  <c r="L1082" i="22"/>
  <c r="M1082" i="22"/>
  <c r="O1082" i="22"/>
  <c r="K1069" i="22"/>
  <c r="L1069" i="22"/>
  <c r="M1069" i="22"/>
  <c r="O1069" i="22"/>
  <c r="L1063" i="22"/>
  <c r="V1063" i="22" s="1"/>
  <c r="M1063" i="22"/>
  <c r="O1063" i="22"/>
  <c r="K1056" i="22"/>
  <c r="L1056" i="22"/>
  <c r="M1056" i="22"/>
  <c r="O1056" i="22"/>
  <c r="K1050" i="22"/>
  <c r="L1050" i="22"/>
  <c r="M1050" i="22"/>
  <c r="O1050" i="22"/>
  <c r="K1037" i="22"/>
  <c r="L1037" i="22"/>
  <c r="M1037" i="22"/>
  <c r="O1037" i="22"/>
  <c r="L1031" i="22"/>
  <c r="M1031" i="22"/>
  <c r="O1031" i="22"/>
  <c r="K1024" i="22"/>
  <c r="L1024" i="22"/>
  <c r="M1024" i="22"/>
  <c r="O1024" i="22"/>
  <c r="K1018" i="22"/>
  <c r="L1018" i="22"/>
  <c r="M1018" i="22"/>
  <c r="O1018" i="22"/>
  <c r="K1005" i="22"/>
  <c r="L1005" i="22"/>
  <c r="V1005" i="22" s="1"/>
  <c r="M1005" i="22"/>
  <c r="O1005" i="22"/>
  <c r="L999" i="22"/>
  <c r="M999" i="22"/>
  <c r="O999" i="22"/>
  <c r="K992" i="22"/>
  <c r="L992" i="22"/>
  <c r="M992" i="22"/>
  <c r="O992" i="22"/>
  <c r="K986" i="22"/>
  <c r="L986" i="22"/>
  <c r="V986" i="22" s="1"/>
  <c r="M986" i="22"/>
  <c r="O986" i="22"/>
  <c r="K973" i="22"/>
  <c r="L973" i="22"/>
  <c r="M973" i="22"/>
  <c r="O973" i="22"/>
  <c r="L967" i="22"/>
  <c r="V967" i="22" s="1"/>
  <c r="M967" i="22"/>
  <c r="O967" i="22"/>
  <c r="K961" i="22"/>
  <c r="L961" i="22"/>
  <c r="M961" i="22"/>
  <c r="O961" i="22"/>
  <c r="K949" i="22"/>
  <c r="L949" i="22"/>
  <c r="V949" i="22" s="1"/>
  <c r="M949" i="22"/>
  <c r="O949" i="22"/>
  <c r="L944" i="22"/>
  <c r="M944" i="22"/>
  <c r="O944" i="22"/>
  <c r="L938" i="22"/>
  <c r="M938" i="22"/>
  <c r="O938" i="22"/>
  <c r="L932" i="22"/>
  <c r="M932" i="22"/>
  <c r="O932" i="22"/>
  <c r="V932" i="22" s="1"/>
  <c r="L926" i="22"/>
  <c r="V926" i="22" s="1"/>
  <c r="M926" i="22"/>
  <c r="O926" i="22"/>
  <c r="K921" i="22"/>
  <c r="L921" i="22"/>
  <c r="M921" i="22"/>
  <c r="O921" i="22"/>
  <c r="L903" i="22"/>
  <c r="V903" i="22" s="1"/>
  <c r="M903" i="22"/>
  <c r="O903" i="22"/>
  <c r="K897" i="22"/>
  <c r="L897" i="22"/>
  <c r="M897" i="22"/>
  <c r="O897" i="22"/>
  <c r="K885" i="22"/>
  <c r="L885" i="22"/>
  <c r="M885" i="22"/>
  <c r="O885" i="22"/>
  <c r="L880" i="22"/>
  <c r="M880" i="22"/>
  <c r="O880" i="22"/>
  <c r="L874" i="22"/>
  <c r="M874" i="22"/>
  <c r="O874" i="22"/>
  <c r="V874" i="22" s="1"/>
  <c r="L868" i="22"/>
  <c r="M868" i="22"/>
  <c r="O868" i="22"/>
  <c r="L862" i="22"/>
  <c r="M862" i="22"/>
  <c r="O862" i="22"/>
  <c r="K857" i="22"/>
  <c r="L857" i="22"/>
  <c r="M857" i="22"/>
  <c r="O857" i="22"/>
  <c r="Q850" i="22"/>
  <c r="R850" i="22"/>
  <c r="T850" i="22"/>
  <c r="Q844" i="22"/>
  <c r="R844" i="22"/>
  <c r="T844" i="22"/>
  <c r="L839" i="22"/>
  <c r="M839" i="22"/>
  <c r="O839" i="22"/>
  <c r="K833" i="22"/>
  <c r="L833" i="22"/>
  <c r="M833" i="22"/>
  <c r="O833" i="22"/>
  <c r="Q827" i="22"/>
  <c r="T827" i="22"/>
  <c r="R827" i="22"/>
  <c r="K821" i="22"/>
  <c r="L821" i="22"/>
  <c r="V821" i="22" s="1"/>
  <c r="M821" i="22"/>
  <c r="O821" i="22"/>
  <c r="L816" i="22"/>
  <c r="V816" i="22" s="1"/>
  <c r="M816" i="22"/>
  <c r="O816" i="22"/>
  <c r="L810" i="22"/>
  <c r="M810" i="22"/>
  <c r="V810" i="22" s="1"/>
  <c r="O810" i="22"/>
  <c r="L804" i="22"/>
  <c r="M804" i="22"/>
  <c r="O804" i="22"/>
  <c r="L798" i="22"/>
  <c r="M798" i="22"/>
  <c r="O798" i="22"/>
  <c r="K793" i="22"/>
  <c r="L793" i="22"/>
  <c r="M793" i="22"/>
  <c r="O793" i="22"/>
  <c r="L787" i="22"/>
  <c r="M787" i="22"/>
  <c r="O787" i="22"/>
  <c r="L782" i="22"/>
  <c r="V782" i="22" s="1"/>
  <c r="M782" i="22"/>
  <c r="O782" i="22"/>
  <c r="K776" i="22"/>
  <c r="L776" i="22"/>
  <c r="V776" i="22" s="1"/>
  <c r="M776" i="22"/>
  <c r="O776" i="22"/>
  <c r="Q771" i="22"/>
  <c r="T771" i="22"/>
  <c r="R771" i="22"/>
  <c r="L766" i="22"/>
  <c r="V766" i="22"/>
  <c r="M766" i="22"/>
  <c r="O766" i="22"/>
  <c r="K761" i="22"/>
  <c r="L761" i="22"/>
  <c r="M761" i="22"/>
  <c r="O761" i="22"/>
  <c r="L755" i="22"/>
  <c r="V755" i="22"/>
  <c r="O755" i="22"/>
  <c r="M755" i="22"/>
  <c r="L750" i="22"/>
  <c r="O750" i="22"/>
  <c r="V750" i="22" s="1"/>
  <c r="M750" i="22"/>
  <c r="K744" i="22"/>
  <c r="L744" i="22"/>
  <c r="O744" i="22"/>
  <c r="M744" i="22"/>
  <c r="Q739" i="22"/>
  <c r="T739" i="22"/>
  <c r="R739" i="22"/>
  <c r="W739" i="22" s="1"/>
  <c r="L734" i="22"/>
  <c r="O734" i="22"/>
  <c r="M734" i="22"/>
  <c r="K729" i="22"/>
  <c r="L729" i="22"/>
  <c r="O729" i="22"/>
  <c r="M729" i="22"/>
  <c r="L723" i="22"/>
  <c r="V723" i="22" s="1"/>
  <c r="O723" i="22"/>
  <c r="M723" i="22"/>
  <c r="L718" i="22"/>
  <c r="O718" i="22"/>
  <c r="M718" i="22"/>
  <c r="K712" i="22"/>
  <c r="L712" i="22"/>
  <c r="O712" i="22"/>
  <c r="M712" i="22"/>
  <c r="Q707" i="22"/>
  <c r="T707" i="22"/>
  <c r="R707" i="22"/>
  <c r="Q702" i="22"/>
  <c r="R702" i="22"/>
  <c r="T702" i="22"/>
  <c r="K697" i="22"/>
  <c r="L697" i="22"/>
  <c r="O697" i="22"/>
  <c r="M697" i="22"/>
  <c r="Q690" i="22"/>
  <c r="R690" i="22"/>
  <c r="T690" i="22"/>
  <c r="L685" i="22"/>
  <c r="O685" i="22"/>
  <c r="M685" i="22"/>
  <c r="K678" i="22"/>
  <c r="L678" i="22"/>
  <c r="O678" i="22"/>
  <c r="M678" i="22"/>
  <c r="K673" i="22"/>
  <c r="L673" i="22"/>
  <c r="O673" i="22"/>
  <c r="M673" i="22"/>
  <c r="Q666" i="22"/>
  <c r="R666" i="22"/>
  <c r="T666" i="22"/>
  <c r="L662" i="22"/>
  <c r="M662" i="22"/>
  <c r="O662" i="22"/>
  <c r="K656" i="22"/>
  <c r="L656" i="22"/>
  <c r="M656" i="22"/>
  <c r="O656" i="22"/>
  <c r="K649" i="22"/>
  <c r="L649" i="22"/>
  <c r="M649" i="22"/>
  <c r="O649" i="22"/>
  <c r="Q643" i="22"/>
  <c r="T643" i="22"/>
  <c r="R643" i="22"/>
  <c r="Q637" i="22"/>
  <c r="T637" i="22"/>
  <c r="W637" i="22" s="1"/>
  <c r="R637" i="22"/>
  <c r="L631" i="22"/>
  <c r="M631" i="22"/>
  <c r="O631" i="22"/>
  <c r="Q625" i="22"/>
  <c r="T625" i="22"/>
  <c r="R625" i="22"/>
  <c r="K619" i="22"/>
  <c r="L619" i="22"/>
  <c r="M619" i="22"/>
  <c r="O619" i="22"/>
  <c r="L613" i="22"/>
  <c r="M613" i="22"/>
  <c r="O613" i="22"/>
  <c r="K607" i="22"/>
  <c r="L607" i="22"/>
  <c r="M607" i="22"/>
  <c r="O607" i="22"/>
  <c r="K600" i="22"/>
  <c r="L600" i="22"/>
  <c r="V600" i="22" s="1"/>
  <c r="M600" i="22"/>
  <c r="O600" i="22"/>
  <c r="L595" i="22"/>
  <c r="M595" i="22"/>
  <c r="V595" i="22" s="1"/>
  <c r="O595" i="22"/>
  <c r="L589" i="22"/>
  <c r="M589" i="22"/>
  <c r="O589" i="22"/>
  <c r="K582" i="22"/>
  <c r="L582" i="22"/>
  <c r="M582" i="22"/>
  <c r="O582" i="22"/>
  <c r="V582" i="22" s="1"/>
  <c r="L577" i="22"/>
  <c r="M577" i="22"/>
  <c r="O577" i="22"/>
  <c r="K570" i="22"/>
  <c r="L570" i="22"/>
  <c r="M570" i="22"/>
  <c r="O570" i="22"/>
  <c r="V570" i="22" s="1"/>
  <c r="K564" i="22"/>
  <c r="L564" i="22"/>
  <c r="M564" i="22"/>
  <c r="O564" i="22"/>
  <c r="V564" i="22" s="1"/>
  <c r="K558" i="22"/>
  <c r="L558" i="22"/>
  <c r="M558" i="22"/>
  <c r="O558" i="22"/>
  <c r="Q551" i="22"/>
  <c r="W551" i="22" s="1"/>
  <c r="T551" i="22"/>
  <c r="R551" i="22"/>
  <c r="K546" i="22"/>
  <c r="L546" i="22"/>
  <c r="V546" i="22" s="1"/>
  <c r="M546" i="22"/>
  <c r="O546" i="22"/>
  <c r="K540" i="22"/>
  <c r="L540" i="22"/>
  <c r="M540" i="22"/>
  <c r="O540" i="22"/>
  <c r="Q533" i="22"/>
  <c r="T533" i="22"/>
  <c r="R533" i="22"/>
  <c r="K528" i="22"/>
  <c r="L528" i="22"/>
  <c r="M528" i="22"/>
  <c r="O528" i="22"/>
  <c r="K521" i="22"/>
  <c r="L521" i="22"/>
  <c r="M521" i="22"/>
  <c r="O521" i="22"/>
  <c r="Q515" i="22"/>
  <c r="T515" i="22"/>
  <c r="R515" i="22"/>
  <c r="W515" i="22" s="1"/>
  <c r="Q509" i="22"/>
  <c r="T509" i="22"/>
  <c r="R509" i="22"/>
  <c r="L503" i="22"/>
  <c r="M503" i="22"/>
  <c r="O503" i="22"/>
  <c r="K495" i="22"/>
  <c r="L495" i="22"/>
  <c r="M495" i="22"/>
  <c r="O495" i="22"/>
  <c r="K488" i="22"/>
  <c r="L488" i="22"/>
  <c r="M488" i="22"/>
  <c r="O488" i="22"/>
  <c r="K481" i="22"/>
  <c r="L481" i="22"/>
  <c r="M481" i="22"/>
  <c r="O481" i="22"/>
  <c r="L475" i="22"/>
  <c r="M475" i="22"/>
  <c r="O475" i="22"/>
  <c r="K468" i="22"/>
  <c r="L468" i="22"/>
  <c r="M468" i="22"/>
  <c r="O468" i="22"/>
  <c r="K460" i="22"/>
  <c r="L460" i="22"/>
  <c r="M460" i="22"/>
  <c r="O460" i="22"/>
  <c r="K453" i="22"/>
  <c r="L453" i="22"/>
  <c r="M453" i="22"/>
  <c r="O453" i="22"/>
  <c r="L447" i="22"/>
  <c r="M447" i="22"/>
  <c r="O447" i="22"/>
  <c r="K440" i="22"/>
  <c r="L440" i="22"/>
  <c r="M440" i="22"/>
  <c r="O440" i="22"/>
  <c r="K433" i="22"/>
  <c r="L433" i="22"/>
  <c r="M433" i="22"/>
  <c r="O433" i="22"/>
  <c r="V433" i="22" s="1"/>
  <c r="K425" i="22"/>
  <c r="L425" i="22"/>
  <c r="M425" i="22"/>
  <c r="O425" i="22"/>
  <c r="K417" i="22"/>
  <c r="L417" i="22"/>
  <c r="M417" i="22"/>
  <c r="O417" i="22"/>
  <c r="K409" i="22"/>
  <c r="L409" i="22"/>
  <c r="M409" i="22"/>
  <c r="O409" i="22"/>
  <c r="K401" i="22"/>
  <c r="L401" i="22"/>
  <c r="M401" i="22"/>
  <c r="O401" i="22"/>
  <c r="K393" i="22"/>
  <c r="L393" i="22"/>
  <c r="M393" i="22"/>
  <c r="O393" i="22"/>
  <c r="K385" i="22"/>
  <c r="L385" i="22"/>
  <c r="M385" i="22"/>
  <c r="V385" i="22" s="1"/>
  <c r="O385" i="22"/>
  <c r="K377" i="22"/>
  <c r="L377" i="22"/>
  <c r="M377" i="22"/>
  <c r="O377" i="22"/>
  <c r="K369" i="22"/>
  <c r="L369" i="22"/>
  <c r="M369" i="22"/>
  <c r="O369" i="22"/>
  <c r="K361" i="22"/>
  <c r="L361" i="22"/>
  <c r="M361" i="22"/>
  <c r="V361" i="22" s="1"/>
  <c r="O361" i="22"/>
  <c r="K354" i="22"/>
  <c r="L354" i="22"/>
  <c r="M354" i="22"/>
  <c r="V354" i="22" s="1"/>
  <c r="O354" i="22"/>
  <c r="K347" i="22"/>
  <c r="L347" i="22"/>
  <c r="M347" i="22"/>
  <c r="O347" i="22"/>
  <c r="K339" i="22"/>
  <c r="L339" i="22"/>
  <c r="M339" i="22"/>
  <c r="O339" i="22"/>
  <c r="K332" i="22"/>
  <c r="L332" i="22"/>
  <c r="V332" i="22" s="1"/>
  <c r="M332" i="22"/>
  <c r="O332" i="22"/>
  <c r="K325" i="22"/>
  <c r="L325" i="22"/>
  <c r="V325" i="22"/>
  <c r="M325" i="22"/>
  <c r="O325" i="22"/>
  <c r="K317" i="22"/>
  <c r="L317" i="22"/>
  <c r="M317" i="22"/>
  <c r="O317" i="22"/>
  <c r="K309" i="22"/>
  <c r="L309" i="22"/>
  <c r="M309" i="22"/>
  <c r="O309" i="22"/>
  <c r="K301" i="22"/>
  <c r="L301" i="22"/>
  <c r="M301" i="22"/>
  <c r="O301" i="22"/>
  <c r="K293" i="22"/>
  <c r="L293" i="22"/>
  <c r="M293" i="22"/>
  <c r="O293" i="22"/>
  <c r="K285" i="22"/>
  <c r="L285" i="22"/>
  <c r="V285" i="22" s="1"/>
  <c r="M285" i="22"/>
  <c r="O285" i="22"/>
  <c r="K277" i="22"/>
  <c r="L277" i="22"/>
  <c r="M277" i="22"/>
  <c r="O277" i="22"/>
  <c r="K269" i="22"/>
  <c r="L269" i="22"/>
  <c r="V269" i="22" s="1"/>
  <c r="M269" i="22"/>
  <c r="O269" i="22"/>
  <c r="K261" i="22"/>
  <c r="L261" i="22"/>
  <c r="V261" i="22" s="1"/>
  <c r="M261" i="22"/>
  <c r="O261" i="22"/>
  <c r="K253" i="22"/>
  <c r="L253" i="22"/>
  <c r="M253" i="22"/>
  <c r="O253" i="22"/>
  <c r="V253" i="22" s="1"/>
  <c r="K245" i="22"/>
  <c r="L245" i="22"/>
  <c r="M245" i="22"/>
  <c r="O245" i="22"/>
  <c r="V245" i="22" s="1"/>
  <c r="K237" i="22"/>
  <c r="L237" i="22"/>
  <c r="M237" i="22"/>
  <c r="O237" i="22"/>
  <c r="K229" i="22"/>
  <c r="L229" i="22"/>
  <c r="M229" i="22"/>
  <c r="O229" i="22"/>
  <c r="K221" i="22"/>
  <c r="L221" i="22"/>
  <c r="M221" i="22"/>
  <c r="O221" i="22"/>
  <c r="K213" i="22"/>
  <c r="L213" i="22"/>
  <c r="M213" i="22"/>
  <c r="O213" i="22"/>
  <c r="K205" i="22"/>
  <c r="L205" i="22"/>
  <c r="M205" i="22"/>
  <c r="O205" i="22"/>
  <c r="K197" i="22"/>
  <c r="L197" i="22"/>
  <c r="V197" i="22" s="1"/>
  <c r="M197" i="22"/>
  <c r="O197" i="22"/>
  <c r="K189" i="22"/>
  <c r="L189" i="22"/>
  <c r="M189" i="22"/>
  <c r="O189" i="22"/>
  <c r="V189" i="22" s="1"/>
  <c r="K181" i="22"/>
  <c r="L181" i="22"/>
  <c r="M181" i="22"/>
  <c r="O181" i="22"/>
  <c r="V181" i="22" s="1"/>
  <c r="K173" i="22"/>
  <c r="L173" i="22"/>
  <c r="M173" i="22"/>
  <c r="O173" i="22"/>
  <c r="K165" i="22"/>
  <c r="L165" i="22"/>
  <c r="M165" i="22"/>
  <c r="O165" i="22"/>
  <c r="K157" i="22"/>
  <c r="L157" i="22"/>
  <c r="M157" i="22"/>
  <c r="O157" i="22"/>
  <c r="K149" i="22"/>
  <c r="L149" i="22"/>
  <c r="M149" i="22"/>
  <c r="O149" i="22"/>
  <c r="K141" i="22"/>
  <c r="L141" i="22"/>
  <c r="M141" i="22"/>
  <c r="O141" i="22"/>
  <c r="K133" i="22"/>
  <c r="L133" i="22"/>
  <c r="M133" i="22"/>
  <c r="V133" i="22" s="1"/>
  <c r="O133" i="22"/>
  <c r="K125" i="22"/>
  <c r="L125" i="22"/>
  <c r="M125" i="22"/>
  <c r="O125" i="22"/>
  <c r="K117" i="22"/>
  <c r="L117" i="22"/>
  <c r="M117" i="22"/>
  <c r="O117" i="22"/>
  <c r="K109" i="22"/>
  <c r="L109" i="22"/>
  <c r="M109" i="22"/>
  <c r="V109" i="22" s="1"/>
  <c r="O109" i="22"/>
  <c r="K101" i="22"/>
  <c r="L101" i="22"/>
  <c r="V101" i="22"/>
  <c r="M101" i="22"/>
  <c r="O101" i="22"/>
  <c r="K93" i="22"/>
  <c r="L93" i="22"/>
  <c r="V93" i="22" s="1"/>
  <c r="M93" i="22"/>
  <c r="O93" i="22"/>
  <c r="K85" i="22"/>
  <c r="L85" i="22"/>
  <c r="M85" i="22"/>
  <c r="O85" i="22"/>
  <c r="K77" i="22"/>
  <c r="L77" i="22"/>
  <c r="V77" i="22" s="1"/>
  <c r="M77" i="22"/>
  <c r="O77" i="22"/>
  <c r="K69" i="22"/>
  <c r="L69" i="22"/>
  <c r="V69" i="22" s="1"/>
  <c r="M69" i="22"/>
  <c r="O69" i="22"/>
  <c r="K61" i="22"/>
  <c r="L61" i="22"/>
  <c r="V61" i="22" s="1"/>
  <c r="M61" i="22"/>
  <c r="O61" i="22"/>
  <c r="K53" i="22"/>
  <c r="L53" i="22"/>
  <c r="M53" i="22"/>
  <c r="O53" i="22"/>
  <c r="K45" i="22"/>
  <c r="L45" i="22"/>
  <c r="V45" i="22" s="1"/>
  <c r="M45" i="22"/>
  <c r="O45" i="22"/>
  <c r="K37" i="22"/>
  <c r="L37" i="22"/>
  <c r="V37" i="22" s="1"/>
  <c r="M37" i="22"/>
  <c r="O37" i="22"/>
  <c r="K29" i="22"/>
  <c r="L29" i="22"/>
  <c r="M29" i="22"/>
  <c r="O29" i="22"/>
  <c r="K21" i="22"/>
  <c r="L21" i="22"/>
  <c r="M21" i="22"/>
  <c r="O21" i="22"/>
  <c r="K13" i="22"/>
  <c r="L13" i="22"/>
  <c r="M13" i="22"/>
  <c r="O13" i="22"/>
  <c r="K879" i="22"/>
  <c r="L879" i="22"/>
  <c r="M879" i="22"/>
  <c r="O879" i="22"/>
  <c r="K873" i="22"/>
  <c r="L873" i="22"/>
  <c r="M873" i="22"/>
  <c r="O873" i="22"/>
  <c r="Q867" i="22"/>
  <c r="T867" i="22"/>
  <c r="R867" i="22"/>
  <c r="K861" i="22"/>
  <c r="L861" i="22"/>
  <c r="M861" i="22"/>
  <c r="O861" i="22"/>
  <c r="K856" i="22"/>
  <c r="L856" i="22"/>
  <c r="M856" i="22"/>
  <c r="O856" i="22"/>
  <c r="V856" i="22" s="1"/>
  <c r="L850" i="22"/>
  <c r="M850" i="22"/>
  <c r="O850" i="22"/>
  <c r="L844" i="22"/>
  <c r="M844" i="22"/>
  <c r="O844" i="22"/>
  <c r="K838" i="22"/>
  <c r="L838" i="22"/>
  <c r="M838" i="22"/>
  <c r="V838" i="22" s="1"/>
  <c r="O838" i="22"/>
  <c r="K832" i="22"/>
  <c r="L832" i="22"/>
  <c r="V832" i="22"/>
  <c r="M832" i="22"/>
  <c r="O832" i="22"/>
  <c r="L827" i="22"/>
  <c r="V827" i="22"/>
  <c r="M827" i="22"/>
  <c r="O827" i="22"/>
  <c r="K820" i="22"/>
  <c r="L820" i="22"/>
  <c r="V820" i="22" s="1"/>
  <c r="M820" i="22"/>
  <c r="O820" i="22"/>
  <c r="K815" i="22"/>
  <c r="L815" i="22"/>
  <c r="M815" i="22"/>
  <c r="O815" i="22"/>
  <c r="K809" i="22"/>
  <c r="L809" i="22"/>
  <c r="M809" i="22"/>
  <c r="O809" i="22"/>
  <c r="Q803" i="22"/>
  <c r="T803" i="22"/>
  <c r="R803" i="22"/>
  <c r="K797" i="22"/>
  <c r="L797" i="22"/>
  <c r="V797" i="22"/>
  <c r="M797" i="22"/>
  <c r="O797" i="22"/>
  <c r="K792" i="22"/>
  <c r="L792" i="22"/>
  <c r="V792" i="22" s="1"/>
  <c r="M792" i="22"/>
  <c r="O792" i="22"/>
  <c r="Q786" i="22"/>
  <c r="W786" i="22" s="1"/>
  <c r="R786" i="22"/>
  <c r="T786" i="22"/>
  <c r="K781" i="22"/>
  <c r="L781" i="22"/>
  <c r="M781" i="22"/>
  <c r="O781" i="22"/>
  <c r="Q775" i="22"/>
  <c r="T775" i="22"/>
  <c r="R775" i="22"/>
  <c r="L771" i="22"/>
  <c r="M771" i="22"/>
  <c r="O771" i="22"/>
  <c r="K765" i="22"/>
  <c r="L765" i="22"/>
  <c r="M765" i="22"/>
  <c r="O765" i="22"/>
  <c r="V765" i="22" s="1"/>
  <c r="K760" i="22"/>
  <c r="L760" i="22"/>
  <c r="M760" i="22"/>
  <c r="V760" i="22" s="1"/>
  <c r="O760" i="22"/>
  <c r="Q754" i="22"/>
  <c r="R754" i="22"/>
  <c r="T754" i="22"/>
  <c r="K749" i="22"/>
  <c r="L749" i="22"/>
  <c r="O749" i="22"/>
  <c r="V749" i="22" s="1"/>
  <c r="M749" i="22"/>
  <c r="Q743" i="22"/>
  <c r="T743" i="22"/>
  <c r="W743" i="22" s="1"/>
  <c r="R743" i="22"/>
  <c r="L739" i="22"/>
  <c r="O739" i="22"/>
  <c r="V739" i="22" s="1"/>
  <c r="M739" i="22"/>
  <c r="K733" i="22"/>
  <c r="L733" i="22"/>
  <c r="O733" i="22"/>
  <c r="M733" i="22"/>
  <c r="K728" i="22"/>
  <c r="L728" i="22"/>
  <c r="O728" i="22"/>
  <c r="M728" i="22"/>
  <c r="Q722" i="22"/>
  <c r="R722" i="22"/>
  <c r="T722" i="22"/>
  <c r="K717" i="22"/>
  <c r="L717" i="22"/>
  <c r="O717" i="22"/>
  <c r="M717" i="22"/>
  <c r="Q711" i="22"/>
  <c r="W711" i="22" s="1"/>
  <c r="T711" i="22"/>
  <c r="R711" i="22"/>
  <c r="L707" i="22"/>
  <c r="O707" i="22"/>
  <c r="M707" i="22"/>
  <c r="L702" i="22"/>
  <c r="O702" i="22"/>
  <c r="M702" i="22"/>
  <c r="K696" i="22"/>
  <c r="L696" i="22"/>
  <c r="V696" i="22" s="1"/>
  <c r="O696" i="22"/>
  <c r="M696" i="22"/>
  <c r="L690" i="22"/>
  <c r="V690" i="22" s="1"/>
  <c r="O690" i="22"/>
  <c r="M690" i="22"/>
  <c r="K684" i="22"/>
  <c r="L684" i="22"/>
  <c r="O684" i="22"/>
  <c r="M684" i="22"/>
  <c r="Q677" i="22"/>
  <c r="W677" i="22" s="1"/>
  <c r="T677" i="22"/>
  <c r="R677" i="22"/>
  <c r="K672" i="22"/>
  <c r="L672" i="22"/>
  <c r="O672" i="22"/>
  <c r="M672" i="22"/>
  <c r="L666" i="22"/>
  <c r="O666" i="22"/>
  <c r="M666" i="22"/>
  <c r="K661" i="22"/>
  <c r="L661" i="22"/>
  <c r="V661" i="22"/>
  <c r="M661" i="22"/>
  <c r="O661" i="22"/>
  <c r="K655" i="22"/>
  <c r="L655" i="22"/>
  <c r="V655" i="22" s="1"/>
  <c r="M655" i="22"/>
  <c r="O655" i="22"/>
  <c r="K648" i="22"/>
  <c r="L648" i="22"/>
  <c r="M648" i="22"/>
  <c r="O648" i="22"/>
  <c r="L643" i="22"/>
  <c r="V643" i="22" s="1"/>
  <c r="M643" i="22"/>
  <c r="O643" i="22"/>
  <c r="L637" i="22"/>
  <c r="V637" i="22" s="1"/>
  <c r="M637" i="22"/>
  <c r="O637" i="22"/>
  <c r="K630" i="22"/>
  <c r="L630" i="22"/>
  <c r="V630" i="22" s="1"/>
  <c r="M630" i="22"/>
  <c r="O630" i="22"/>
  <c r="L625" i="22"/>
  <c r="M625" i="22"/>
  <c r="O625" i="22"/>
  <c r="K618" i="22"/>
  <c r="L618" i="22"/>
  <c r="M618" i="22"/>
  <c r="O618" i="22"/>
  <c r="K612" i="22"/>
  <c r="L612" i="22"/>
  <c r="M612" i="22"/>
  <c r="O612" i="22"/>
  <c r="K606" i="22"/>
  <c r="L606" i="22"/>
  <c r="V606" i="22"/>
  <c r="M606" i="22"/>
  <c r="O606" i="22"/>
  <c r="Q599" i="22"/>
  <c r="T599" i="22"/>
  <c r="R599" i="22"/>
  <c r="K594" i="22"/>
  <c r="L594" i="22"/>
  <c r="V594" i="22"/>
  <c r="M594" i="22"/>
  <c r="O594" i="22"/>
  <c r="K588" i="22"/>
  <c r="L588" i="22"/>
  <c r="V588" i="22" s="1"/>
  <c r="M588" i="22"/>
  <c r="O588" i="22"/>
  <c r="Q581" i="22"/>
  <c r="T581" i="22"/>
  <c r="R581" i="22"/>
  <c r="K576" i="22"/>
  <c r="L576" i="22"/>
  <c r="M576" i="22"/>
  <c r="O576" i="22"/>
  <c r="K569" i="22"/>
  <c r="L569" i="22"/>
  <c r="M569" i="22"/>
  <c r="O569" i="22"/>
  <c r="Q563" i="22"/>
  <c r="T563" i="22"/>
  <c r="R563" i="22"/>
  <c r="Q557" i="22"/>
  <c r="T557" i="22"/>
  <c r="R557" i="22"/>
  <c r="L551" i="22"/>
  <c r="V551" i="22" s="1"/>
  <c r="M551" i="22"/>
  <c r="O551" i="22"/>
  <c r="Q545" i="22"/>
  <c r="T545" i="22"/>
  <c r="R545" i="22"/>
  <c r="K539" i="22"/>
  <c r="L539" i="22"/>
  <c r="M539" i="22"/>
  <c r="O539" i="22"/>
  <c r="L533" i="22"/>
  <c r="M533" i="22"/>
  <c r="O533" i="22"/>
  <c r="K527" i="22"/>
  <c r="L527" i="22"/>
  <c r="M527" i="22"/>
  <c r="O527" i="22"/>
  <c r="K520" i="22"/>
  <c r="L520" i="22"/>
  <c r="M520" i="22"/>
  <c r="O520" i="22"/>
  <c r="L515" i="22"/>
  <c r="M515" i="22"/>
  <c r="O515" i="22"/>
  <c r="L509" i="22"/>
  <c r="M509" i="22"/>
  <c r="O509" i="22"/>
  <c r="K502" i="22"/>
  <c r="L502" i="22"/>
  <c r="V502" i="22" s="1"/>
  <c r="M502" i="22"/>
  <c r="O502" i="22"/>
  <c r="K494" i="22"/>
  <c r="L494" i="22"/>
  <c r="V494" i="22" s="1"/>
  <c r="M494" i="22"/>
  <c r="O494" i="22"/>
  <c r="K487" i="22"/>
  <c r="L487" i="22"/>
  <c r="M487" i="22"/>
  <c r="O487" i="22"/>
  <c r="K480" i="22"/>
  <c r="L480" i="22"/>
  <c r="M480" i="22"/>
  <c r="O480" i="22"/>
  <c r="K474" i="22"/>
  <c r="L474" i="22"/>
  <c r="M474" i="22"/>
  <c r="O474" i="22"/>
  <c r="V474" i="22" s="1"/>
  <c r="K467" i="22"/>
  <c r="L467" i="22"/>
  <c r="M467" i="22"/>
  <c r="V467" i="22" s="1"/>
  <c r="O467" i="22"/>
  <c r="Q459" i="22"/>
  <c r="T459" i="22"/>
  <c r="R459" i="22"/>
  <c r="K452" i="22"/>
  <c r="L452" i="22"/>
  <c r="M452" i="22"/>
  <c r="V452" i="22" s="1"/>
  <c r="O452" i="22"/>
  <c r="K446" i="22"/>
  <c r="L446" i="22"/>
  <c r="M446" i="22"/>
  <c r="O446" i="22"/>
  <c r="Q439" i="22"/>
  <c r="T439" i="22"/>
  <c r="R439" i="22"/>
  <c r="K432" i="22"/>
  <c r="L432" i="22"/>
  <c r="M432" i="22"/>
  <c r="O432" i="22"/>
  <c r="K424" i="22"/>
  <c r="L424" i="22"/>
  <c r="M424" i="22"/>
  <c r="O424" i="22"/>
  <c r="K416" i="22"/>
  <c r="L416" i="22"/>
  <c r="M416" i="22"/>
  <c r="O416" i="22"/>
  <c r="K408" i="22"/>
  <c r="L408" i="22"/>
  <c r="M408" i="22"/>
  <c r="O408" i="22"/>
  <c r="K400" i="22"/>
  <c r="L400" i="22"/>
  <c r="M400" i="22"/>
  <c r="O400" i="22"/>
  <c r="K392" i="22"/>
  <c r="L392" i="22"/>
  <c r="M392" i="22"/>
  <c r="O392" i="22"/>
  <c r="K384" i="22"/>
  <c r="L384" i="22"/>
  <c r="M384" i="22"/>
  <c r="O384" i="22"/>
  <c r="K376" i="22"/>
  <c r="L376" i="22"/>
  <c r="M376" i="22"/>
  <c r="O376" i="22"/>
  <c r="K368" i="22"/>
  <c r="L368" i="22"/>
  <c r="M368" i="22"/>
  <c r="O368" i="22"/>
  <c r="K360" i="22"/>
  <c r="L360" i="22"/>
  <c r="M360" i="22"/>
  <c r="O360" i="22"/>
  <c r="K353" i="22"/>
  <c r="L353" i="22"/>
  <c r="M353" i="22"/>
  <c r="O353" i="22"/>
  <c r="K346" i="22"/>
  <c r="L346" i="22"/>
  <c r="M346" i="22"/>
  <c r="O346" i="22"/>
  <c r="Q338" i="22"/>
  <c r="T338" i="22"/>
  <c r="R338" i="22"/>
  <c r="K331" i="22"/>
  <c r="L331" i="22"/>
  <c r="M331" i="22"/>
  <c r="O331" i="22"/>
  <c r="K324" i="22"/>
  <c r="L324" i="22"/>
  <c r="M324" i="22"/>
  <c r="O324" i="22"/>
  <c r="K316" i="22"/>
  <c r="L316" i="22"/>
  <c r="M316" i="22"/>
  <c r="O316" i="22"/>
  <c r="K308" i="22"/>
  <c r="L308" i="22"/>
  <c r="M308" i="22"/>
  <c r="O308" i="22"/>
  <c r="K300" i="22"/>
  <c r="L300" i="22"/>
  <c r="V300" i="22" s="1"/>
  <c r="M300" i="22"/>
  <c r="O300" i="22"/>
  <c r="K292" i="22"/>
  <c r="L292" i="22"/>
  <c r="M292" i="22"/>
  <c r="O292" i="22"/>
  <c r="V292" i="22" s="1"/>
  <c r="K284" i="22"/>
  <c r="L284" i="22"/>
  <c r="M284" i="22"/>
  <c r="O284" i="22"/>
  <c r="V284" i="22" s="1"/>
  <c r="K276" i="22"/>
  <c r="L276" i="22"/>
  <c r="M276" i="22"/>
  <c r="V276" i="22" s="1"/>
  <c r="O276" i="22"/>
  <c r="K268" i="22"/>
  <c r="L268" i="22"/>
  <c r="M268" i="22"/>
  <c r="V268" i="22" s="1"/>
  <c r="O268" i="22"/>
  <c r="K260" i="22"/>
  <c r="L260" i="22"/>
  <c r="M260" i="22"/>
  <c r="O260" i="22"/>
  <c r="K252" i="22"/>
  <c r="L252" i="22"/>
  <c r="M252" i="22"/>
  <c r="O252" i="22"/>
  <c r="K244" i="22"/>
  <c r="L244" i="22"/>
  <c r="M244" i="22"/>
  <c r="O244" i="22"/>
  <c r="K236" i="22"/>
  <c r="L236" i="22"/>
  <c r="V236" i="22"/>
  <c r="M236" i="22"/>
  <c r="O236" i="22"/>
  <c r="K228" i="22"/>
  <c r="L228" i="22"/>
  <c r="M228" i="22"/>
  <c r="O228" i="22"/>
  <c r="K220" i="22"/>
  <c r="L220" i="22"/>
  <c r="M220" i="22"/>
  <c r="O220" i="22"/>
  <c r="K212" i="22"/>
  <c r="L212" i="22"/>
  <c r="M212" i="22"/>
  <c r="O212" i="22"/>
  <c r="K204" i="22"/>
  <c r="L204" i="22"/>
  <c r="M204" i="22"/>
  <c r="O204" i="22"/>
  <c r="K196" i="22"/>
  <c r="L196" i="22"/>
  <c r="V196" i="22" s="1"/>
  <c r="M196" i="22"/>
  <c r="O196" i="22"/>
  <c r="K188" i="22"/>
  <c r="L188" i="22"/>
  <c r="M188" i="22"/>
  <c r="O188" i="22"/>
  <c r="K180" i="22"/>
  <c r="L180" i="22"/>
  <c r="V180" i="22" s="1"/>
  <c r="M180" i="22"/>
  <c r="O180" i="22"/>
  <c r="K172" i="22"/>
  <c r="L172" i="22"/>
  <c r="V172" i="22" s="1"/>
  <c r="M172" i="22"/>
  <c r="O172" i="22"/>
  <c r="K164" i="22"/>
  <c r="L164" i="22"/>
  <c r="M164" i="22"/>
  <c r="O164" i="22"/>
  <c r="K156" i="22"/>
  <c r="L156" i="22"/>
  <c r="M156" i="22"/>
  <c r="O156" i="22"/>
  <c r="V156" i="22" s="1"/>
  <c r="K148" i="22"/>
  <c r="L148" i="22"/>
  <c r="M148" i="22"/>
  <c r="O148" i="22"/>
  <c r="K140" i="22"/>
  <c r="L140" i="22"/>
  <c r="M140" i="22"/>
  <c r="O140" i="22"/>
  <c r="K132" i="22"/>
  <c r="L132" i="22"/>
  <c r="M132" i="22"/>
  <c r="O132" i="22"/>
  <c r="K124" i="22"/>
  <c r="L124" i="22"/>
  <c r="M124" i="22"/>
  <c r="O124" i="22"/>
  <c r="K116" i="22"/>
  <c r="L116" i="22"/>
  <c r="M116" i="22"/>
  <c r="O116" i="22"/>
  <c r="K108" i="22"/>
  <c r="L108" i="22"/>
  <c r="M108" i="22"/>
  <c r="O108" i="22"/>
  <c r="K100" i="22"/>
  <c r="L100" i="22"/>
  <c r="M100" i="22"/>
  <c r="O100" i="22"/>
  <c r="V100" i="22" s="1"/>
  <c r="K92" i="22"/>
  <c r="L92" i="22"/>
  <c r="M92" i="22"/>
  <c r="O92" i="22"/>
  <c r="V92" i="22" s="1"/>
  <c r="K84" i="22"/>
  <c r="L84" i="22"/>
  <c r="M84" i="22"/>
  <c r="O84" i="22"/>
  <c r="K76" i="22"/>
  <c r="L76" i="22"/>
  <c r="M76" i="22"/>
  <c r="O76" i="22"/>
  <c r="K68" i="22"/>
  <c r="L68" i="22"/>
  <c r="M68" i="22"/>
  <c r="O68" i="22"/>
  <c r="K60" i="22"/>
  <c r="L60" i="22"/>
  <c r="M60" i="22"/>
  <c r="O60" i="22"/>
  <c r="K52" i="22"/>
  <c r="L52" i="22"/>
  <c r="M52" i="22"/>
  <c r="O52" i="22"/>
  <c r="K44" i="22"/>
  <c r="L44" i="22"/>
  <c r="V44" i="22" s="1"/>
  <c r="M44" i="22"/>
  <c r="O44" i="22"/>
  <c r="K36" i="22"/>
  <c r="L36" i="22"/>
  <c r="M36" i="22"/>
  <c r="O36" i="22"/>
  <c r="V36" i="22" s="1"/>
  <c r="K28" i="22"/>
  <c r="L28" i="22"/>
  <c r="M28" i="22"/>
  <c r="O28" i="22"/>
  <c r="V28" i="22" s="1"/>
  <c r="K20" i="22"/>
  <c r="L20" i="22"/>
  <c r="M20" i="22"/>
  <c r="V20" i="22" s="1"/>
  <c r="O20" i="22"/>
  <c r="K12" i="22"/>
  <c r="L12" i="22"/>
  <c r="M12" i="22"/>
  <c r="V12" i="22" s="1"/>
  <c r="K13" i="23" s="1"/>
  <c r="O12" i="22"/>
  <c r="L2818" i="22"/>
  <c r="M2818" i="22"/>
  <c r="V2818" i="22" s="1"/>
  <c r="O2818" i="22"/>
  <c r="K2775" i="22"/>
  <c r="L2775" i="22"/>
  <c r="M2775" i="22"/>
  <c r="O2775" i="22"/>
  <c r="L2722" i="22"/>
  <c r="M2722" i="22"/>
  <c r="O2722" i="22"/>
  <c r="L2674" i="22"/>
  <c r="M2674" i="22"/>
  <c r="O2674" i="22"/>
  <c r="K2615" i="22"/>
  <c r="L2615" i="22"/>
  <c r="M2615" i="22"/>
  <c r="O2615" i="22"/>
  <c r="V2615" i="22" s="1"/>
  <c r="L2828" i="22"/>
  <c r="V2828" i="22" s="1"/>
  <c r="M2828" i="22"/>
  <c r="O2828" i="22"/>
  <c r="L2812" i="22"/>
  <c r="M2812" i="22"/>
  <c r="O2812" i="22"/>
  <c r="Q2774" i="22"/>
  <c r="T2774" i="22"/>
  <c r="R2774" i="22"/>
  <c r="W2774" i="22" s="1"/>
  <c r="L2764" i="22"/>
  <c r="M2764" i="22"/>
  <c r="O2764" i="22"/>
  <c r="V2764" i="22" s="1"/>
  <c r="K2737" i="22"/>
  <c r="L2737" i="22"/>
  <c r="V2737" i="22" s="1"/>
  <c r="M2737" i="22"/>
  <c r="O2737" i="22"/>
  <c r="K2721" i="22"/>
  <c r="L2721" i="22"/>
  <c r="M2721" i="22"/>
  <c r="O2721" i="22"/>
  <c r="L2700" i="22"/>
  <c r="V2700" i="22" s="1"/>
  <c r="M2700" i="22"/>
  <c r="O2700" i="22"/>
  <c r="Q2678" i="22"/>
  <c r="T2678" i="22"/>
  <c r="R2678" i="22"/>
  <c r="W2678" i="22" s="1"/>
  <c r="K2625" i="22"/>
  <c r="L2625" i="22"/>
  <c r="M2625" i="22"/>
  <c r="O2625" i="22"/>
  <c r="Q2598" i="22"/>
  <c r="R2598" i="22"/>
  <c r="T2598" i="22"/>
  <c r="L2572" i="22"/>
  <c r="M2572" i="22"/>
  <c r="O2572" i="22"/>
  <c r="Q2550" i="22"/>
  <c r="T2550" i="22"/>
  <c r="R2550" i="22"/>
  <c r="W2550" i="22" s="1"/>
  <c r="Q2518" i="22"/>
  <c r="T2518" i="22"/>
  <c r="R2518" i="22"/>
  <c r="Q2486" i="22"/>
  <c r="T2486" i="22"/>
  <c r="R2486" i="22"/>
  <c r="Q2454" i="22"/>
  <c r="T2454" i="22"/>
  <c r="R2454" i="22"/>
  <c r="K2433" i="22"/>
  <c r="L2433" i="22"/>
  <c r="O2433" i="22"/>
  <c r="M2433" i="22"/>
  <c r="K2401" i="22"/>
  <c r="L2401" i="22"/>
  <c r="O2401" i="22"/>
  <c r="M2401" i="22"/>
  <c r="L2380" i="22"/>
  <c r="O2380" i="22"/>
  <c r="V2380" i="22" s="1"/>
  <c r="M2380" i="22"/>
  <c r="K2353" i="22"/>
  <c r="L2353" i="22"/>
  <c r="O2353" i="22"/>
  <c r="V2353" i="22" s="1"/>
  <c r="M2353" i="22"/>
  <c r="K2329" i="22"/>
  <c r="L2329" i="22"/>
  <c r="M2329" i="22"/>
  <c r="O2329" i="22"/>
  <c r="L2311" i="22"/>
  <c r="M2311" i="22"/>
  <c r="O2311" i="22"/>
  <c r="V2311" i="22" s="1"/>
  <c r="L2282" i="22"/>
  <c r="M2282" i="22"/>
  <c r="O2282" i="22"/>
  <c r="L2262" i="22"/>
  <c r="M2262" i="22"/>
  <c r="O2262" i="22"/>
  <c r="Q2241" i="22"/>
  <c r="T2241" i="22"/>
  <c r="R2241" i="22"/>
  <c r="L2214" i="22"/>
  <c r="M2214" i="22"/>
  <c r="O2214" i="22"/>
  <c r="Q2186" i="22"/>
  <c r="W2186" i="22" s="1"/>
  <c r="R2186" i="22"/>
  <c r="T2186" i="22"/>
  <c r="K2153" i="22"/>
  <c r="L2153" i="22"/>
  <c r="M2153" i="22"/>
  <c r="O2153" i="22"/>
  <c r="Q2118" i="22"/>
  <c r="R2118" i="22"/>
  <c r="T2118" i="22"/>
  <c r="K2091" i="22"/>
  <c r="L2091" i="22"/>
  <c r="O2091" i="22"/>
  <c r="M2091" i="22"/>
  <c r="L2058" i="22"/>
  <c r="M2058" i="22"/>
  <c r="O2058" i="22"/>
  <c r="L2026" i="22"/>
  <c r="M2026" i="22"/>
  <c r="O2026" i="22"/>
  <c r="K1987" i="22"/>
  <c r="L1987" i="22"/>
  <c r="O1987" i="22"/>
  <c r="M1987" i="22"/>
  <c r="L1962" i="22"/>
  <c r="M1962" i="22"/>
  <c r="V1962" i="22" s="1"/>
  <c r="O1962" i="22"/>
  <c r="K1921" i="22"/>
  <c r="L1921" i="22"/>
  <c r="O1921" i="22"/>
  <c r="V1921" i="22" s="1"/>
  <c r="M1921" i="22"/>
  <c r="Q1894" i="22"/>
  <c r="R1894" i="22"/>
  <c r="T1894" i="22"/>
  <c r="K1873" i="22"/>
  <c r="L1873" i="22"/>
  <c r="O1873" i="22"/>
  <c r="M1873" i="22"/>
  <c r="V1873" i="22" s="1"/>
  <c r="Q1846" i="22"/>
  <c r="R1846" i="22"/>
  <c r="T1846" i="22"/>
  <c r="Q1814" i="22"/>
  <c r="R1814" i="22"/>
  <c r="T1814" i="22"/>
  <c r="K1793" i="22"/>
  <c r="L1793" i="22"/>
  <c r="O1793" i="22"/>
  <c r="M1793" i="22"/>
  <c r="K1761" i="22"/>
  <c r="L1761" i="22"/>
  <c r="O1761" i="22"/>
  <c r="M1761" i="22"/>
  <c r="Q1739" i="22"/>
  <c r="T1739" i="22"/>
  <c r="R1739" i="22"/>
  <c r="K1713" i="22"/>
  <c r="L1713" i="22"/>
  <c r="O1713" i="22"/>
  <c r="M1713" i="22"/>
  <c r="Q1686" i="22"/>
  <c r="R1686" i="22"/>
  <c r="W1686" i="22" s="1"/>
  <c r="T1686" i="22"/>
  <c r="Q1670" i="22"/>
  <c r="R1670" i="22"/>
  <c r="T1670" i="22"/>
  <c r="Q1654" i="22"/>
  <c r="W1654" i="22" s="1"/>
  <c r="R1654" i="22"/>
  <c r="T1654" i="22"/>
  <c r="Q1637" i="22"/>
  <c r="T1637" i="22"/>
  <c r="R1637" i="22"/>
  <c r="Q1614" i="22"/>
  <c r="W1614" i="22" s="1"/>
  <c r="T1614" i="22"/>
  <c r="R1614" i="22"/>
  <c r="K1597" i="22"/>
  <c r="L1597" i="22"/>
  <c r="O1597" i="22"/>
  <c r="M1597" i="22"/>
  <c r="K1579" i="22"/>
  <c r="L1579" i="22"/>
  <c r="O1579" i="22"/>
  <c r="M1579" i="22"/>
  <c r="K1559" i="22"/>
  <c r="L1559" i="22"/>
  <c r="O1559" i="22"/>
  <c r="M1559" i="22"/>
  <c r="K1527" i="22"/>
  <c r="L1527" i="22"/>
  <c r="O1527" i="22"/>
  <c r="M1527" i="22"/>
  <c r="K1515" i="22"/>
  <c r="L1515" i="22"/>
  <c r="O1515" i="22"/>
  <c r="M1515" i="22"/>
  <c r="K1495" i="22"/>
  <c r="L1495" i="22"/>
  <c r="O1495" i="22"/>
  <c r="M1495" i="22"/>
  <c r="V1495" i="22" s="1"/>
  <c r="K1483" i="22"/>
  <c r="L1483" i="22"/>
  <c r="O1483" i="22"/>
  <c r="M1483" i="22"/>
  <c r="K1463" i="22"/>
  <c r="L1463" i="22"/>
  <c r="V1463" i="22" s="1"/>
  <c r="O1463" i="22"/>
  <c r="M1463" i="22"/>
  <c r="K1451" i="22"/>
  <c r="L1451" i="22"/>
  <c r="O1451" i="22"/>
  <c r="M1451" i="22"/>
  <c r="K1431" i="22"/>
  <c r="L1431" i="22"/>
  <c r="M1431" i="22"/>
  <c r="O1431" i="22"/>
  <c r="Q1412" i="22"/>
  <c r="T1412" i="22"/>
  <c r="R1412" i="22"/>
  <c r="W1412" i="22" s="1"/>
  <c r="K1399" i="22"/>
  <c r="L1399" i="22"/>
  <c r="V1399" i="22" s="1"/>
  <c r="M1399" i="22"/>
  <c r="O1399" i="22"/>
  <c r="K1393" i="22"/>
  <c r="L1393" i="22"/>
  <c r="M1393" i="22"/>
  <c r="V1393" i="22" s="1"/>
  <c r="O1393" i="22"/>
  <c r="Q1380" i="22"/>
  <c r="T1380" i="22"/>
  <c r="R1380" i="22"/>
  <c r="K1367" i="22"/>
  <c r="L1367" i="22"/>
  <c r="M1367" i="22"/>
  <c r="O1367" i="22"/>
  <c r="Q1354" i="22"/>
  <c r="T1354" i="22"/>
  <c r="R1354" i="22"/>
  <c r="Q1344" i="22"/>
  <c r="T1344" i="22"/>
  <c r="R1344" i="22"/>
  <c r="L1338" i="22"/>
  <c r="M1338" i="22"/>
  <c r="O1338" i="22"/>
  <c r="K1331" i="22"/>
  <c r="L1331" i="22"/>
  <c r="M1331" i="22"/>
  <c r="O1331" i="22"/>
  <c r="K1319" i="22"/>
  <c r="L1319" i="22"/>
  <c r="M1319" i="22"/>
  <c r="O1319" i="22"/>
  <c r="L1313" i="22"/>
  <c r="M1313" i="22"/>
  <c r="V1313" i="22" s="1"/>
  <c r="O1313" i="22"/>
  <c r="K1307" i="22"/>
  <c r="L1307" i="22"/>
  <c r="V1307" i="22"/>
  <c r="M1307" i="22"/>
  <c r="O1307" i="22"/>
  <c r="K1301" i="22"/>
  <c r="L1301" i="22"/>
  <c r="V1301" i="22" s="1"/>
  <c r="M1301" i="22"/>
  <c r="O1301" i="22"/>
  <c r="K1296" i="22"/>
  <c r="L1296" i="22"/>
  <c r="M1296" i="22"/>
  <c r="O1296" i="22"/>
  <c r="L1290" i="22"/>
  <c r="M1290" i="22"/>
  <c r="O1290" i="22"/>
  <c r="Q1282" i="22"/>
  <c r="T1282" i="22"/>
  <c r="R1282" i="22"/>
  <c r="K1276" i="22"/>
  <c r="L1276" i="22"/>
  <c r="M1276" i="22"/>
  <c r="O1276" i="22"/>
  <c r="V1276" i="22" s="1"/>
  <c r="K1270" i="22"/>
  <c r="L1270" i="22"/>
  <c r="M1270" i="22"/>
  <c r="V1270" i="22" s="1"/>
  <c r="O1270" i="22"/>
  <c r="L1258" i="22"/>
  <c r="M1258" i="22"/>
  <c r="O1258" i="22"/>
  <c r="K1251" i="22"/>
  <c r="L1251" i="22"/>
  <c r="M1251" i="22"/>
  <c r="O1251" i="22"/>
  <c r="L1246" i="22"/>
  <c r="V1246" i="22" s="1"/>
  <c r="M1246" i="22"/>
  <c r="O1246" i="22"/>
  <c r="L1240" i="22"/>
  <c r="M1240" i="22"/>
  <c r="O1240" i="22"/>
  <c r="K1233" i="22"/>
  <c r="L1233" i="22"/>
  <c r="V1233" i="22" s="1"/>
  <c r="M1233" i="22"/>
  <c r="O1233" i="22"/>
  <c r="Q1226" i="22"/>
  <c r="T1226" i="22"/>
  <c r="R1226" i="22"/>
  <c r="K1220" i="22"/>
  <c r="L1220" i="22"/>
  <c r="M1220" i="22"/>
  <c r="O1220" i="22"/>
  <c r="Q1214" i="22"/>
  <c r="W1214" i="22" s="1"/>
  <c r="T1214" i="22"/>
  <c r="R1214" i="22"/>
  <c r="K1208" i="22"/>
  <c r="L1208" i="22"/>
  <c r="M1208" i="22"/>
  <c r="O1208" i="22"/>
  <c r="K1201" i="22"/>
  <c r="L1201" i="22"/>
  <c r="M1201" i="22"/>
  <c r="O1201" i="22"/>
  <c r="L1194" i="22"/>
  <c r="M1194" i="22"/>
  <c r="O1194" i="22"/>
  <c r="K1187" i="22"/>
  <c r="L1187" i="22"/>
  <c r="M1187" i="22"/>
  <c r="O1187" i="22"/>
  <c r="K1180" i="22"/>
  <c r="L1180" i="22"/>
  <c r="M1180" i="22"/>
  <c r="O1180" i="22"/>
  <c r="L1174" i="22"/>
  <c r="M1174" i="22"/>
  <c r="O1174" i="22"/>
  <c r="K1166" i="22"/>
  <c r="L1166" i="22"/>
  <c r="M1166" i="22"/>
  <c r="O1166" i="22"/>
  <c r="K1159" i="22"/>
  <c r="L1159" i="22"/>
  <c r="M1159" i="22"/>
  <c r="O1159" i="22"/>
  <c r="K1152" i="22"/>
  <c r="L1152" i="22"/>
  <c r="M1152" i="22"/>
  <c r="O1152" i="22"/>
  <c r="K1145" i="22"/>
  <c r="L1145" i="22"/>
  <c r="M1145" i="22"/>
  <c r="V1145" i="22" s="1"/>
  <c r="O1145" i="22"/>
  <c r="K1138" i="22"/>
  <c r="L1138" i="22"/>
  <c r="M1138" i="22"/>
  <c r="V1138" i="22" s="1"/>
  <c r="O1138" i="22"/>
  <c r="Q1130" i="22"/>
  <c r="T1130" i="22"/>
  <c r="W1130" i="22" s="1"/>
  <c r="R1130" i="22"/>
  <c r="K1124" i="22"/>
  <c r="L1124" i="22"/>
  <c r="M1124" i="22"/>
  <c r="O1124" i="22"/>
  <c r="K1116" i="22"/>
  <c r="L1116" i="22"/>
  <c r="M1116" i="22"/>
  <c r="O1116" i="22"/>
  <c r="L1110" i="22"/>
  <c r="M1110" i="22"/>
  <c r="O1110" i="22"/>
  <c r="K1102" i="22"/>
  <c r="L1102" i="22"/>
  <c r="M1102" i="22"/>
  <c r="O1102" i="22"/>
  <c r="K1094" i="22"/>
  <c r="L1094" i="22"/>
  <c r="M1094" i="22"/>
  <c r="O1094" i="22"/>
  <c r="Q1087" i="22"/>
  <c r="T1087" i="22"/>
  <c r="R1087" i="22"/>
  <c r="K1081" i="22"/>
  <c r="L1081" i="22"/>
  <c r="M1081" i="22"/>
  <c r="O1081" i="22"/>
  <c r="L1075" i="22"/>
  <c r="M1075" i="22"/>
  <c r="O1075" i="22"/>
  <c r="K1068" i="22"/>
  <c r="L1068" i="22"/>
  <c r="M1068" i="22"/>
  <c r="O1068" i="22"/>
  <c r="K1062" i="22"/>
  <c r="L1062" i="22"/>
  <c r="M1062" i="22"/>
  <c r="O1062" i="22"/>
  <c r="Q1055" i="22"/>
  <c r="T1055" i="22"/>
  <c r="R1055" i="22"/>
  <c r="K1049" i="22"/>
  <c r="L1049" i="22"/>
  <c r="M1049" i="22"/>
  <c r="O1049" i="22"/>
  <c r="L1043" i="22"/>
  <c r="M1043" i="22"/>
  <c r="O1043" i="22"/>
  <c r="K1036" i="22"/>
  <c r="L1036" i="22"/>
  <c r="M1036" i="22"/>
  <c r="O1036" i="22"/>
  <c r="Q1023" i="22"/>
  <c r="T1023" i="22"/>
  <c r="R1023" i="22"/>
  <c r="L1011" i="22"/>
  <c r="V1011" i="22" s="1"/>
  <c r="M1011" i="22"/>
  <c r="O1011" i="22"/>
  <c r="Q991" i="22"/>
  <c r="W991" i="22" s="1"/>
  <c r="T991" i="22"/>
  <c r="R991" i="22"/>
  <c r="K985" i="22"/>
  <c r="L985" i="22"/>
  <c r="M985" i="22"/>
  <c r="O985" i="22"/>
  <c r="L979" i="22"/>
  <c r="V979" i="22" s="1"/>
  <c r="M979" i="22"/>
  <c r="O979" i="22"/>
  <c r="K972" i="22"/>
  <c r="L972" i="22"/>
  <c r="M972" i="22"/>
  <c r="O972" i="22"/>
  <c r="K966" i="22"/>
  <c r="L966" i="22"/>
  <c r="M966" i="22"/>
  <c r="O966" i="22"/>
  <c r="K960" i="22"/>
  <c r="L960" i="22"/>
  <c r="M960" i="22"/>
  <c r="O960" i="22"/>
  <c r="L955" i="22"/>
  <c r="V955" i="22" s="1"/>
  <c r="M955" i="22"/>
  <c r="O955" i="22"/>
  <c r="K948" i="22"/>
  <c r="L948" i="22"/>
  <c r="V948" i="22" s="1"/>
  <c r="M948" i="22"/>
  <c r="O948" i="22"/>
  <c r="K943" i="22"/>
  <c r="L943" i="22"/>
  <c r="M943" i="22"/>
  <c r="O943" i="22"/>
  <c r="K937" i="22"/>
  <c r="L937" i="22"/>
  <c r="M937" i="22"/>
  <c r="O937" i="22"/>
  <c r="Q931" i="22"/>
  <c r="T931" i="22"/>
  <c r="R931" i="22"/>
  <c r="K925" i="22"/>
  <c r="L925" i="22"/>
  <c r="M925" i="22"/>
  <c r="O925" i="22"/>
  <c r="K920" i="22"/>
  <c r="L920" i="22"/>
  <c r="M920" i="22"/>
  <c r="O920" i="22"/>
  <c r="L914" i="22"/>
  <c r="V914" i="22" s="1"/>
  <c r="M914" i="22"/>
  <c r="O914" i="22"/>
  <c r="L908" i="22"/>
  <c r="V908" i="22" s="1"/>
  <c r="M908" i="22"/>
  <c r="O908" i="22"/>
  <c r="K902" i="22"/>
  <c r="L902" i="22"/>
  <c r="V902" i="22" s="1"/>
  <c r="M902" i="22"/>
  <c r="O902" i="22"/>
  <c r="K896" i="22"/>
  <c r="L896" i="22"/>
  <c r="M896" i="22"/>
  <c r="O896" i="22"/>
  <c r="V896" i="22" s="1"/>
  <c r="K884" i="22"/>
  <c r="L884" i="22"/>
  <c r="M884" i="22"/>
  <c r="O884" i="22"/>
  <c r="V884" i="22" s="1"/>
  <c r="L2838" i="22"/>
  <c r="V2838" i="22" s="1"/>
  <c r="M2838" i="22"/>
  <c r="O2838" i="22"/>
  <c r="K2827" i="22"/>
  <c r="L2827" i="22"/>
  <c r="V2827" i="22" s="1"/>
  <c r="M2827" i="22"/>
  <c r="O2827" i="22"/>
  <c r="L2822" i="22"/>
  <c r="V2822" i="22"/>
  <c r="M2822" i="22"/>
  <c r="O2822" i="22"/>
  <c r="K2811" i="22"/>
  <c r="L2811" i="22"/>
  <c r="M2811" i="22"/>
  <c r="O2811" i="22"/>
  <c r="L2806" i="22"/>
  <c r="V2806" i="22"/>
  <c r="M2806" i="22"/>
  <c r="O2806" i="22"/>
  <c r="K2795" i="22"/>
  <c r="L2795" i="22"/>
  <c r="M2795" i="22"/>
  <c r="O2795" i="22"/>
  <c r="L2790" i="22"/>
  <c r="M2790" i="22"/>
  <c r="O2790" i="22"/>
  <c r="K2779" i="22"/>
  <c r="L2779" i="22"/>
  <c r="M2779" i="22"/>
  <c r="O2779" i="22"/>
  <c r="L2774" i="22"/>
  <c r="M2774" i="22"/>
  <c r="O2774" i="22"/>
  <c r="V2774" i="22" s="1"/>
  <c r="K2763" i="22"/>
  <c r="L2763" i="22"/>
  <c r="M2763" i="22"/>
  <c r="V2763" i="22" s="1"/>
  <c r="O2763" i="22"/>
  <c r="L2758" i="22"/>
  <c r="M2758" i="22"/>
  <c r="O2758" i="22"/>
  <c r="K2747" i="22"/>
  <c r="L2747" i="22"/>
  <c r="M2747" i="22"/>
  <c r="V2747" i="22" s="1"/>
  <c r="O2747" i="22"/>
  <c r="L2742" i="22"/>
  <c r="M2742" i="22"/>
  <c r="O2742" i="22"/>
  <c r="K2731" i="22"/>
  <c r="L2731" i="22"/>
  <c r="M2731" i="22"/>
  <c r="O2731" i="22"/>
  <c r="L2726" i="22"/>
  <c r="M2726" i="22"/>
  <c r="O2726" i="22"/>
  <c r="V2726" i="22" s="1"/>
  <c r="K2715" i="22"/>
  <c r="L2715" i="22"/>
  <c r="M2715" i="22"/>
  <c r="O2715" i="22"/>
  <c r="V2715" i="22" s="1"/>
  <c r="L2710" i="22"/>
  <c r="M2710" i="22"/>
  <c r="O2710" i="22"/>
  <c r="K2699" i="22"/>
  <c r="L2699" i="22"/>
  <c r="V2699" i="22" s="1"/>
  <c r="M2699" i="22"/>
  <c r="O2699" i="22"/>
  <c r="L2694" i="22"/>
  <c r="M2694" i="22"/>
  <c r="V2694" i="22" s="1"/>
  <c r="O2694" i="22"/>
  <c r="K2683" i="22"/>
  <c r="L2683" i="22"/>
  <c r="M2683" i="22"/>
  <c r="V2683" i="22" s="1"/>
  <c r="O2683" i="22"/>
  <c r="L2678" i="22"/>
  <c r="M2678" i="22"/>
  <c r="O2678" i="22"/>
  <c r="K2667" i="22"/>
  <c r="L2667" i="22"/>
  <c r="M2667" i="22"/>
  <c r="O2667" i="22"/>
  <c r="V2667" i="22" s="1"/>
  <c r="L2662" i="22"/>
  <c r="M2662" i="22"/>
  <c r="O2662" i="22"/>
  <c r="K2651" i="22"/>
  <c r="L2651" i="22"/>
  <c r="M2651" i="22"/>
  <c r="O2651" i="22"/>
  <c r="L2646" i="22"/>
  <c r="M2646" i="22"/>
  <c r="O2646" i="22"/>
  <c r="K2635" i="22"/>
  <c r="L2635" i="22"/>
  <c r="M2635" i="22"/>
  <c r="O2635" i="22"/>
  <c r="L2630" i="22"/>
  <c r="M2630" i="22"/>
  <c r="O2630" i="22"/>
  <c r="K2619" i="22"/>
  <c r="L2619" i="22"/>
  <c r="V2619" i="22"/>
  <c r="M2619" i="22"/>
  <c r="O2619" i="22"/>
  <c r="L2614" i="22"/>
  <c r="M2614" i="22"/>
  <c r="V2614" i="22" s="1"/>
  <c r="O2614" i="22"/>
  <c r="K2603" i="22"/>
  <c r="L2603" i="22"/>
  <c r="M2603" i="22"/>
  <c r="O2603" i="22"/>
  <c r="L2598" i="22"/>
  <c r="M2598" i="22"/>
  <c r="O2598" i="22"/>
  <c r="V2598" i="22" s="1"/>
  <c r="K2587" i="22"/>
  <c r="L2587" i="22"/>
  <c r="M2587" i="22"/>
  <c r="O2587" i="22"/>
  <c r="V2587" i="22" s="1"/>
  <c r="L2582" i="22"/>
  <c r="M2582" i="22"/>
  <c r="O2582" i="22"/>
  <c r="K2571" i="22"/>
  <c r="L2571" i="22"/>
  <c r="M2571" i="22"/>
  <c r="O2571" i="22"/>
  <c r="L2566" i="22"/>
  <c r="V2566" i="22" s="1"/>
  <c r="M2566" i="22"/>
  <c r="O2566" i="22"/>
  <c r="K2555" i="22"/>
  <c r="L2555" i="22"/>
  <c r="M2555" i="22"/>
  <c r="O2555" i="22"/>
  <c r="L2550" i="22"/>
  <c r="V2550" i="22" s="1"/>
  <c r="M2550" i="22"/>
  <c r="O2550" i="22"/>
  <c r="K2539" i="22"/>
  <c r="L2539" i="22"/>
  <c r="M2539" i="22"/>
  <c r="O2539" i="22"/>
  <c r="V2539" i="22" s="1"/>
  <c r="L2534" i="22"/>
  <c r="V2534" i="22" s="1"/>
  <c r="M2534" i="22"/>
  <c r="O2534" i="22"/>
  <c r="K2523" i="22"/>
  <c r="L2523" i="22"/>
  <c r="M2523" i="22"/>
  <c r="O2523" i="22"/>
  <c r="L2518" i="22"/>
  <c r="M2518" i="22"/>
  <c r="O2518" i="22"/>
  <c r="K2507" i="22"/>
  <c r="L2507" i="22"/>
  <c r="V2507" i="22"/>
  <c r="M2507" i="22"/>
  <c r="O2507" i="22"/>
  <c r="L2502" i="22"/>
  <c r="M2502" i="22"/>
  <c r="O2502" i="22"/>
  <c r="K2491" i="22"/>
  <c r="L2491" i="22"/>
  <c r="V2491" i="22"/>
  <c r="M2491" i="22"/>
  <c r="O2491" i="22"/>
  <c r="L2486" i="22"/>
  <c r="M2486" i="22"/>
  <c r="V2486" i="22" s="1"/>
  <c r="O2486" i="22"/>
  <c r="K2475" i="22"/>
  <c r="L2475" i="22"/>
  <c r="M2475" i="22"/>
  <c r="O2475" i="22"/>
  <c r="L2470" i="22"/>
  <c r="M2470" i="22"/>
  <c r="O2470" i="22"/>
  <c r="V2470" i="22" s="1"/>
  <c r="K2459" i="22"/>
  <c r="L2459" i="22"/>
  <c r="M2459" i="22"/>
  <c r="O2459" i="22"/>
  <c r="V2459" i="22" s="1"/>
  <c r="L2454" i="22"/>
  <c r="M2454" i="22"/>
  <c r="O2454" i="22"/>
  <c r="K2443" i="22"/>
  <c r="L2443" i="22"/>
  <c r="M2443" i="22"/>
  <c r="O2443" i="22"/>
  <c r="L2438" i="22"/>
  <c r="M2438" i="22"/>
  <c r="O2438" i="22"/>
  <c r="K2427" i="22"/>
  <c r="L2427" i="22"/>
  <c r="O2427" i="22"/>
  <c r="M2427" i="22"/>
  <c r="L2422" i="22"/>
  <c r="O2422" i="22"/>
  <c r="M2422" i="22"/>
  <c r="K2411" i="22"/>
  <c r="L2411" i="22"/>
  <c r="O2411" i="22"/>
  <c r="M2411" i="22"/>
  <c r="L2406" i="22"/>
  <c r="O2406" i="22"/>
  <c r="M2406" i="22"/>
  <c r="K2395" i="22"/>
  <c r="L2395" i="22"/>
  <c r="O2395" i="22"/>
  <c r="M2395" i="22"/>
  <c r="L2390" i="22"/>
  <c r="O2390" i="22"/>
  <c r="M2390" i="22"/>
  <c r="V2390" i="22" s="1"/>
  <c r="K2379" i="22"/>
  <c r="L2379" i="22"/>
  <c r="O2379" i="22"/>
  <c r="M2379" i="22"/>
  <c r="L2374" i="22"/>
  <c r="V2374" i="22" s="1"/>
  <c r="O2374" i="22"/>
  <c r="M2374" i="22"/>
  <c r="K2363" i="22"/>
  <c r="L2363" i="22"/>
  <c r="V2363" i="22" s="1"/>
  <c r="O2363" i="22"/>
  <c r="M2363" i="22"/>
  <c r="L2358" i="22"/>
  <c r="O2358" i="22"/>
  <c r="M2358" i="22"/>
  <c r="K2347" i="22"/>
  <c r="L2347" i="22"/>
  <c r="V2347" i="22" s="1"/>
  <c r="O2347" i="22"/>
  <c r="M2347" i="22"/>
  <c r="L2338" i="22"/>
  <c r="M2338" i="22"/>
  <c r="O2338" i="22"/>
  <c r="K2333" i="22"/>
  <c r="L2333" i="22"/>
  <c r="M2333" i="22"/>
  <c r="O2333" i="22"/>
  <c r="L2324" i="22"/>
  <c r="M2324" i="22"/>
  <c r="O2324" i="22"/>
  <c r="L2315" i="22"/>
  <c r="M2315" i="22"/>
  <c r="O2315" i="22"/>
  <c r="V2315" i="22" s="1"/>
  <c r="L2306" i="22"/>
  <c r="M2306" i="22"/>
  <c r="O2306" i="22"/>
  <c r="K2301" i="22"/>
  <c r="L2301" i="22"/>
  <c r="V2301" i="22" s="1"/>
  <c r="M2301" i="22"/>
  <c r="O2301" i="22"/>
  <c r="L2292" i="22"/>
  <c r="M2292" i="22"/>
  <c r="V2292" i="22" s="1"/>
  <c r="O2292" i="22"/>
  <c r="K2281" i="22"/>
  <c r="L2281" i="22"/>
  <c r="M2281" i="22"/>
  <c r="V2281" i="22" s="1"/>
  <c r="O2281" i="22"/>
  <c r="K2271" i="22"/>
  <c r="L2271" i="22"/>
  <c r="M2271" i="22"/>
  <c r="O2271" i="22"/>
  <c r="L2266" i="22"/>
  <c r="M2266" i="22"/>
  <c r="O2266" i="22"/>
  <c r="V2266" i="22" s="1"/>
  <c r="K2261" i="22"/>
  <c r="L2261" i="22"/>
  <c r="M2261" i="22"/>
  <c r="O2261" i="22"/>
  <c r="V2261" i="22" s="1"/>
  <c r="L2256" i="22"/>
  <c r="M2256" i="22"/>
  <c r="O2256" i="22"/>
  <c r="L2241" i="22"/>
  <c r="V2241" i="22" s="1"/>
  <c r="M2241" i="22"/>
  <c r="O2241" i="22"/>
  <c r="K2235" i="22"/>
  <c r="L2235" i="22"/>
  <c r="M2235" i="22"/>
  <c r="O2235" i="22"/>
  <c r="K2224" i="22"/>
  <c r="L2224" i="22"/>
  <c r="M2224" i="22"/>
  <c r="O2224" i="22"/>
  <c r="K2213" i="22"/>
  <c r="L2213" i="22"/>
  <c r="V2213" i="22" s="1"/>
  <c r="M2213" i="22"/>
  <c r="O2213" i="22"/>
  <c r="K2199" i="22"/>
  <c r="L2199" i="22"/>
  <c r="M2199" i="22"/>
  <c r="O2199" i="22"/>
  <c r="K2192" i="22"/>
  <c r="L2192" i="22"/>
  <c r="M2192" i="22"/>
  <c r="O2192" i="22"/>
  <c r="L2186" i="22"/>
  <c r="M2186" i="22"/>
  <c r="O2186" i="22"/>
  <c r="K2179" i="22"/>
  <c r="L2179" i="22"/>
  <c r="V2179" i="22" s="1"/>
  <c r="M2179" i="22"/>
  <c r="O2179" i="22"/>
  <c r="K2173" i="22"/>
  <c r="L2173" i="22"/>
  <c r="M2173" i="22"/>
  <c r="O2173" i="22"/>
  <c r="K2165" i="22"/>
  <c r="L2165" i="22"/>
  <c r="V2165" i="22" s="1"/>
  <c r="M2165" i="22"/>
  <c r="O2165" i="22"/>
  <c r="K2152" i="22"/>
  <c r="L2152" i="22"/>
  <c r="V2152" i="22" s="1"/>
  <c r="M2152" i="22"/>
  <c r="O2152" i="22"/>
  <c r="L2146" i="22"/>
  <c r="M2146" i="22"/>
  <c r="O2146" i="22"/>
  <c r="K2138" i="22"/>
  <c r="L2138" i="22"/>
  <c r="V2138" i="22"/>
  <c r="M2138" i="22"/>
  <c r="O2138" i="22"/>
  <c r="K2124" i="22"/>
  <c r="L2124" i="22"/>
  <c r="M2124" i="22"/>
  <c r="O2124" i="22"/>
  <c r="L2118" i="22"/>
  <c r="M2118" i="22"/>
  <c r="O2118" i="22"/>
  <c r="K2111" i="22"/>
  <c r="L2111" i="22"/>
  <c r="M2111" i="22"/>
  <c r="O2111" i="22"/>
  <c r="K2104" i="22"/>
  <c r="L2104" i="22"/>
  <c r="M2104" i="22"/>
  <c r="O2104" i="22"/>
  <c r="K2097" i="22"/>
  <c r="L2097" i="22"/>
  <c r="M2097" i="22"/>
  <c r="V2097" i="22" s="1"/>
  <c r="O2097" i="22"/>
  <c r="K2084" i="22"/>
  <c r="L2084" i="22"/>
  <c r="M2084" i="22"/>
  <c r="V2084" i="22" s="1"/>
  <c r="O2084" i="22"/>
  <c r="L2078" i="22"/>
  <c r="M2078" i="22"/>
  <c r="V2078" i="22" s="1"/>
  <c r="O2078" i="22"/>
  <c r="K2070" i="22"/>
  <c r="L2070" i="22"/>
  <c r="M2070" i="22"/>
  <c r="O2070" i="22"/>
  <c r="K2063" i="22"/>
  <c r="L2063" i="22"/>
  <c r="O2063" i="22"/>
  <c r="M2063" i="22"/>
  <c r="K2057" i="22"/>
  <c r="L2057" i="22"/>
  <c r="O2057" i="22"/>
  <c r="V2057" i="22" s="1"/>
  <c r="M2057" i="22"/>
  <c r="K2044" i="22"/>
  <c r="L2044" i="22"/>
  <c r="M2044" i="22"/>
  <c r="V2044" i="22" s="1"/>
  <c r="O2044" i="22"/>
  <c r="L2038" i="22"/>
  <c r="M2038" i="22"/>
  <c r="O2038" i="22"/>
  <c r="K2031" i="22"/>
  <c r="L2031" i="22"/>
  <c r="O2031" i="22"/>
  <c r="M2031" i="22"/>
  <c r="V2031" i="22" s="1"/>
  <c r="K2025" i="22"/>
  <c r="L2025" i="22"/>
  <c r="O2025" i="22"/>
  <c r="M2025" i="22"/>
  <c r="V2025" i="22" s="1"/>
  <c r="K2012" i="22"/>
  <c r="L2012" i="22"/>
  <c r="M2012" i="22"/>
  <c r="V2012" i="22" s="1"/>
  <c r="O2012" i="22"/>
  <c r="L2006" i="22"/>
  <c r="M2006" i="22"/>
  <c r="O2006" i="22"/>
  <c r="K1999" i="22"/>
  <c r="L1999" i="22"/>
  <c r="O1999" i="22"/>
  <c r="M1999" i="22"/>
  <c r="K1993" i="22"/>
  <c r="L1993" i="22"/>
  <c r="O1993" i="22"/>
  <c r="M1993" i="22"/>
  <c r="V1993" i="22" s="1"/>
  <c r="K1980" i="22"/>
  <c r="L1980" i="22"/>
  <c r="M1980" i="22"/>
  <c r="O1980" i="22"/>
  <c r="V1980" i="22" s="1"/>
  <c r="L1974" i="22"/>
  <c r="M1974" i="22"/>
  <c r="O1974" i="22"/>
  <c r="K1967" i="22"/>
  <c r="L1967" i="22"/>
  <c r="O1967" i="22"/>
  <c r="M1967" i="22"/>
  <c r="K1961" i="22"/>
  <c r="L1961" i="22"/>
  <c r="V1961" i="22" s="1"/>
  <c r="O1961" i="22"/>
  <c r="M1961" i="22"/>
  <c r="K1948" i="22"/>
  <c r="L1948" i="22"/>
  <c r="M1948" i="22"/>
  <c r="O1948" i="22"/>
  <c r="V1948" i="22" s="1"/>
  <c r="L1942" i="22"/>
  <c r="M1942" i="22"/>
  <c r="O1942" i="22"/>
  <c r="K1936" i="22"/>
  <c r="L1936" i="22"/>
  <c r="M1936" i="22"/>
  <c r="O1936" i="22"/>
  <c r="L1931" i="22"/>
  <c r="V1931" i="22" s="1"/>
  <c r="O1931" i="22"/>
  <c r="M1931" i="22"/>
  <c r="L1926" i="22"/>
  <c r="M1926" i="22"/>
  <c r="O1926" i="22"/>
  <c r="K1920" i="22"/>
  <c r="L1920" i="22"/>
  <c r="M1920" i="22"/>
  <c r="O1920" i="22"/>
  <c r="L1915" i="22"/>
  <c r="O1915" i="22"/>
  <c r="M1915" i="22"/>
  <c r="V1915" i="22" s="1"/>
  <c r="L1910" i="22"/>
  <c r="M1910" i="22"/>
  <c r="O1910" i="22"/>
  <c r="K1904" i="22"/>
  <c r="L1904" i="22"/>
  <c r="M1904" i="22"/>
  <c r="O1904" i="22"/>
  <c r="L1899" i="22"/>
  <c r="V1899" i="22" s="1"/>
  <c r="O1899" i="22"/>
  <c r="M1899" i="22"/>
  <c r="L1894" i="22"/>
  <c r="M1894" i="22"/>
  <c r="O1894" i="22"/>
  <c r="K1888" i="22"/>
  <c r="L1888" i="22"/>
  <c r="M1888" i="22"/>
  <c r="O1888" i="22"/>
  <c r="L1883" i="22"/>
  <c r="O1883" i="22"/>
  <c r="M1883" i="22"/>
  <c r="V1883" i="22" s="1"/>
  <c r="L1878" i="22"/>
  <c r="M1878" i="22"/>
  <c r="O1878" i="22"/>
  <c r="K1872" i="22"/>
  <c r="L1872" i="22"/>
  <c r="M1872" i="22"/>
  <c r="O1872" i="22"/>
  <c r="L1867" i="22"/>
  <c r="V1867" i="22" s="1"/>
  <c r="O1867" i="22"/>
  <c r="M1867" i="22"/>
  <c r="L1862" i="22"/>
  <c r="M1862" i="22"/>
  <c r="O1862" i="22"/>
  <c r="K1856" i="22"/>
  <c r="L1856" i="22"/>
  <c r="M1856" i="22"/>
  <c r="O1856" i="22"/>
  <c r="L1851" i="22"/>
  <c r="O1851" i="22"/>
  <c r="M1851" i="22"/>
  <c r="V1851" i="22" s="1"/>
  <c r="L1846" i="22"/>
  <c r="M1846" i="22"/>
  <c r="O1846" i="22"/>
  <c r="K1840" i="22"/>
  <c r="L1840" i="22"/>
  <c r="M1840" i="22"/>
  <c r="O1840" i="22"/>
  <c r="L1835" i="22"/>
  <c r="V1835" i="22" s="1"/>
  <c r="O1835" i="22"/>
  <c r="M1835" i="22"/>
  <c r="L1830" i="22"/>
  <c r="M1830" i="22"/>
  <c r="O1830" i="22"/>
  <c r="K1824" i="22"/>
  <c r="L1824" i="22"/>
  <c r="M1824" i="22"/>
  <c r="O1824" i="22"/>
  <c r="L1819" i="22"/>
  <c r="O1819" i="22"/>
  <c r="M1819" i="22"/>
  <c r="V1819" i="22" s="1"/>
  <c r="L1814" i="22"/>
  <c r="M1814" i="22"/>
  <c r="O1814" i="22"/>
  <c r="K1808" i="22"/>
  <c r="L1808" i="22"/>
  <c r="M1808" i="22"/>
  <c r="O1808" i="22"/>
  <c r="L1803" i="22"/>
  <c r="V1803" i="22" s="1"/>
  <c r="O1803" i="22"/>
  <c r="M1803" i="22"/>
  <c r="L1798" i="22"/>
  <c r="M1798" i="22"/>
  <c r="O1798" i="22"/>
  <c r="K1792" i="22"/>
  <c r="L1792" i="22"/>
  <c r="M1792" i="22"/>
  <c r="O1792" i="22"/>
  <c r="L1787" i="22"/>
  <c r="O1787" i="22"/>
  <c r="M1787" i="22"/>
  <c r="V1787" i="22" s="1"/>
  <c r="L1782" i="22"/>
  <c r="M1782" i="22"/>
  <c r="O1782" i="22"/>
  <c r="K1776" i="22"/>
  <c r="L1776" i="22"/>
  <c r="M1776" i="22"/>
  <c r="O1776" i="22"/>
  <c r="L1771" i="22"/>
  <c r="V1771" i="22" s="1"/>
  <c r="O1771" i="22"/>
  <c r="M1771" i="22"/>
  <c r="L1766" i="22"/>
  <c r="M1766" i="22"/>
  <c r="O1766" i="22"/>
  <c r="K1760" i="22"/>
  <c r="L1760" i="22"/>
  <c r="M1760" i="22"/>
  <c r="O1760" i="22"/>
  <c r="L1755" i="22"/>
  <c r="O1755" i="22"/>
  <c r="M1755" i="22"/>
  <c r="V1755" i="22" s="1"/>
  <c r="L1750" i="22"/>
  <c r="M1750" i="22"/>
  <c r="O1750" i="22"/>
  <c r="K1744" i="22"/>
  <c r="L1744" i="22"/>
  <c r="M1744" i="22"/>
  <c r="O1744" i="22"/>
  <c r="L1739" i="22"/>
  <c r="V1739" i="22" s="1"/>
  <c r="O1739" i="22"/>
  <c r="M1739" i="22"/>
  <c r="L1734" i="22"/>
  <c r="M1734" i="22"/>
  <c r="O1734" i="22"/>
  <c r="K1728" i="22"/>
  <c r="L1728" i="22"/>
  <c r="M1728" i="22"/>
  <c r="O1728" i="22"/>
  <c r="L1723" i="22"/>
  <c r="O1723" i="22"/>
  <c r="M1723" i="22"/>
  <c r="V1723" i="22" s="1"/>
  <c r="L1718" i="22"/>
  <c r="M1718" i="22"/>
  <c r="O1718" i="22"/>
  <c r="K1712" i="22"/>
  <c r="L1712" i="22"/>
  <c r="M1712" i="22"/>
  <c r="O1712" i="22"/>
  <c r="L1707" i="22"/>
  <c r="V1707" i="22" s="1"/>
  <c r="O1707" i="22"/>
  <c r="M1707" i="22"/>
  <c r="L1702" i="22"/>
  <c r="M1702" i="22"/>
  <c r="O1702" i="22"/>
  <c r="K1696" i="22"/>
  <c r="L1696" i="22"/>
  <c r="M1696" i="22"/>
  <c r="O1696" i="22"/>
  <c r="L1691" i="22"/>
  <c r="O1691" i="22"/>
  <c r="M1691" i="22"/>
  <c r="V1691" i="22" s="1"/>
  <c r="L1686" i="22"/>
  <c r="M1686" i="22"/>
  <c r="O1686" i="22"/>
  <c r="K1680" i="22"/>
  <c r="L1680" i="22"/>
  <c r="M1680" i="22"/>
  <c r="O1680" i="22"/>
  <c r="L1675" i="22"/>
  <c r="V1675" i="22" s="1"/>
  <c r="O1675" i="22"/>
  <c r="M1675" i="22"/>
  <c r="L1670" i="22"/>
  <c r="M1670" i="22"/>
  <c r="O1670" i="22"/>
  <c r="K1664" i="22"/>
  <c r="L1664" i="22"/>
  <c r="M1664" i="22"/>
  <c r="O1664" i="22"/>
  <c r="L1659" i="22"/>
  <c r="O1659" i="22"/>
  <c r="M1659" i="22"/>
  <c r="V1659" i="22" s="1"/>
  <c r="L1654" i="22"/>
  <c r="M1654" i="22"/>
  <c r="O1654" i="22"/>
  <c r="K1648" i="22"/>
  <c r="L1648" i="22"/>
  <c r="M1648" i="22"/>
  <c r="O1648" i="22"/>
  <c r="L1643" i="22"/>
  <c r="V1643" i="22" s="1"/>
  <c r="O1643" i="22"/>
  <c r="M1643" i="22"/>
  <c r="L1637" i="22"/>
  <c r="O1637" i="22"/>
  <c r="M1637" i="22"/>
  <c r="K1631" i="22"/>
  <c r="L1631" i="22"/>
  <c r="O1631" i="22"/>
  <c r="M1631" i="22"/>
  <c r="K1620" i="22"/>
  <c r="L1620" i="22"/>
  <c r="V1620" i="22"/>
  <c r="M1620" i="22"/>
  <c r="O1620" i="22"/>
  <c r="L1614" i="22"/>
  <c r="M1614" i="22"/>
  <c r="O1614" i="22"/>
  <c r="K1608" i="22"/>
  <c r="L1608" i="22"/>
  <c r="M1608" i="22"/>
  <c r="O1608" i="22"/>
  <c r="L1602" i="22"/>
  <c r="M1602" i="22"/>
  <c r="O1602" i="22"/>
  <c r="K1591" i="22"/>
  <c r="L1591" i="22"/>
  <c r="O1591" i="22"/>
  <c r="M1591" i="22"/>
  <c r="K1578" i="22"/>
  <c r="L1578" i="22"/>
  <c r="M1578" i="22"/>
  <c r="O1578" i="22"/>
  <c r="V1578" i="22" s="1"/>
  <c r="L1572" i="22"/>
  <c r="M1572" i="22"/>
  <c r="O1572" i="22"/>
  <c r="L1566" i="22"/>
  <c r="M1566" i="22"/>
  <c r="O1566" i="22"/>
  <c r="K1546" i="22"/>
  <c r="L1546" i="22"/>
  <c r="M1546" i="22"/>
  <c r="O1546" i="22"/>
  <c r="L1540" i="22"/>
  <c r="M1540" i="22"/>
  <c r="O1540" i="22"/>
  <c r="L1534" i="22"/>
  <c r="M1534" i="22"/>
  <c r="O1534" i="22"/>
  <c r="V1534" i="22" s="1"/>
  <c r="K1514" i="22"/>
  <c r="L1514" i="22"/>
  <c r="M1514" i="22"/>
  <c r="V1514" i="22" s="1"/>
  <c r="O1514" i="22"/>
  <c r="L1508" i="22"/>
  <c r="M1508" i="22"/>
  <c r="O1508" i="22"/>
  <c r="L1502" i="22"/>
  <c r="M1502" i="22"/>
  <c r="O1502" i="22"/>
  <c r="K1482" i="22"/>
  <c r="L1482" i="22"/>
  <c r="M1482" i="22"/>
  <c r="O1482" i="22"/>
  <c r="L1476" i="22"/>
  <c r="V1476" i="22" s="1"/>
  <c r="M1476" i="22"/>
  <c r="O1476" i="22"/>
  <c r="L1470" i="22"/>
  <c r="M1470" i="22"/>
  <c r="V1470" i="22" s="1"/>
  <c r="O1470" i="22"/>
  <c r="K1450" i="22"/>
  <c r="L1450" i="22"/>
  <c r="M1450" i="22"/>
  <c r="O1450" i="22"/>
  <c r="L1444" i="22"/>
  <c r="M1444" i="22"/>
  <c r="O1444" i="22"/>
  <c r="V1444" i="22" s="1"/>
  <c r="L1438" i="22"/>
  <c r="O1438" i="22"/>
  <c r="M1438" i="22"/>
  <c r="K1418" i="22"/>
  <c r="L1418" i="22"/>
  <c r="M1418" i="22"/>
  <c r="O1418" i="22"/>
  <c r="L1412" i="22"/>
  <c r="M1412" i="22"/>
  <c r="O1412" i="22"/>
  <c r="L1406" i="22"/>
  <c r="O1406" i="22"/>
  <c r="M1406" i="22"/>
  <c r="K1386" i="22"/>
  <c r="L1386" i="22"/>
  <c r="M1386" i="22"/>
  <c r="O1386" i="22"/>
  <c r="L1380" i="22"/>
  <c r="M1380" i="22"/>
  <c r="V1380" i="22" s="1"/>
  <c r="O1380" i="22"/>
  <c r="L1374" i="22"/>
  <c r="O1374" i="22"/>
  <c r="M1374" i="22"/>
  <c r="L1361" i="22"/>
  <c r="V1361" i="22" s="1"/>
  <c r="M1361" i="22"/>
  <c r="O1361" i="22"/>
  <c r="L1354" i="22"/>
  <c r="M1354" i="22"/>
  <c r="O1354" i="22"/>
  <c r="K1349" i="22"/>
  <c r="L1349" i="22"/>
  <c r="V1349" i="22" s="1"/>
  <c r="M1349" i="22"/>
  <c r="O1349" i="22"/>
  <c r="L1344" i="22"/>
  <c r="M1344" i="22"/>
  <c r="O1344" i="22"/>
  <c r="K1337" i="22"/>
  <c r="L1337" i="22"/>
  <c r="V1337" i="22" s="1"/>
  <c r="M1337" i="22"/>
  <c r="O1337" i="22"/>
  <c r="K1330" i="22"/>
  <c r="L1330" i="22"/>
  <c r="M1330" i="22"/>
  <c r="O1330" i="22"/>
  <c r="V1330" i="22" s="1"/>
  <c r="K1324" i="22"/>
  <c r="L1324" i="22"/>
  <c r="M1324" i="22"/>
  <c r="O1324" i="22"/>
  <c r="V1324" i="22" s="1"/>
  <c r="K1295" i="22"/>
  <c r="L1295" i="22"/>
  <c r="M1295" i="22"/>
  <c r="V1295" i="22" s="1"/>
  <c r="O1295" i="22"/>
  <c r="K1289" i="22"/>
  <c r="L1289" i="22"/>
  <c r="M1289" i="22"/>
  <c r="V1289" i="22" s="1"/>
  <c r="O1289" i="22"/>
  <c r="L1282" i="22"/>
  <c r="M1282" i="22"/>
  <c r="V1282" i="22" s="1"/>
  <c r="O1282" i="22"/>
  <c r="K1275" i="22"/>
  <c r="L1275" i="22"/>
  <c r="M1275" i="22"/>
  <c r="O1275" i="22"/>
  <c r="K1269" i="22"/>
  <c r="L1269" i="22"/>
  <c r="M1269" i="22"/>
  <c r="O1269" i="22"/>
  <c r="K1263" i="22"/>
  <c r="L1263" i="22"/>
  <c r="M1263" i="22"/>
  <c r="V1263" i="22" s="1"/>
  <c r="O1263" i="22"/>
  <c r="K1257" i="22"/>
  <c r="L1257" i="22"/>
  <c r="M1257" i="22"/>
  <c r="V1257" i="22" s="1"/>
  <c r="O1257" i="22"/>
  <c r="K1245" i="22"/>
  <c r="L1245" i="22"/>
  <c r="M1245" i="22"/>
  <c r="O1245" i="22"/>
  <c r="K1239" i="22"/>
  <c r="L1239" i="22"/>
  <c r="M1239" i="22"/>
  <c r="O1239" i="22"/>
  <c r="L1226" i="22"/>
  <c r="M1226" i="22"/>
  <c r="O1226" i="22"/>
  <c r="V1226" i="22" s="1"/>
  <c r="K1219" i="22"/>
  <c r="L1219" i="22"/>
  <c r="M1219" i="22"/>
  <c r="O1219" i="22"/>
  <c r="L1214" i="22"/>
  <c r="M1214" i="22"/>
  <c r="O1214" i="22"/>
  <c r="K1207" i="22"/>
  <c r="L1207" i="22"/>
  <c r="M1207" i="22"/>
  <c r="O1207" i="22"/>
  <c r="K1200" i="22"/>
  <c r="L1200" i="22"/>
  <c r="M1200" i="22"/>
  <c r="O1200" i="22"/>
  <c r="K1193" i="22"/>
  <c r="L1193" i="22"/>
  <c r="M1193" i="22"/>
  <c r="O1193" i="22"/>
  <c r="K1186" i="22"/>
  <c r="L1186" i="22"/>
  <c r="M1186" i="22"/>
  <c r="O1186" i="22"/>
  <c r="K1179" i="22"/>
  <c r="L1179" i="22"/>
  <c r="M1179" i="22"/>
  <c r="O1179" i="22"/>
  <c r="K1173" i="22"/>
  <c r="L1173" i="22"/>
  <c r="V1173" i="22" s="1"/>
  <c r="M1173" i="22"/>
  <c r="O1173" i="22"/>
  <c r="K1165" i="22"/>
  <c r="L1165" i="22"/>
  <c r="M1165" i="22"/>
  <c r="O1165" i="22"/>
  <c r="V1165" i="22" s="1"/>
  <c r="K1151" i="22"/>
  <c r="L1151" i="22"/>
  <c r="M1151" i="22"/>
  <c r="O1151" i="22"/>
  <c r="V1151" i="22" s="1"/>
  <c r="K1144" i="22"/>
  <c r="L1144" i="22"/>
  <c r="M1144" i="22"/>
  <c r="V1144" i="22" s="1"/>
  <c r="O1144" i="22"/>
  <c r="K1137" i="22"/>
  <c r="L1137" i="22"/>
  <c r="M1137" i="22"/>
  <c r="V1137" i="22" s="1"/>
  <c r="O1137" i="22"/>
  <c r="L1130" i="22"/>
  <c r="M1130" i="22"/>
  <c r="V1130" i="22" s="1"/>
  <c r="O1130" i="22"/>
  <c r="K1123" i="22"/>
  <c r="L1123" i="22"/>
  <c r="M1123" i="22"/>
  <c r="O1123" i="22"/>
  <c r="K1115" i="22"/>
  <c r="L1115" i="22"/>
  <c r="M1115" i="22"/>
  <c r="O1115" i="22"/>
  <c r="K1109" i="22"/>
  <c r="L1109" i="22"/>
  <c r="V1109" i="22"/>
  <c r="M1109" i="22"/>
  <c r="O1109" i="22"/>
  <c r="K1101" i="22"/>
  <c r="L1101" i="22"/>
  <c r="M1101" i="22"/>
  <c r="O1101" i="22"/>
  <c r="K1093" i="22"/>
  <c r="L1093" i="22"/>
  <c r="V1093" i="22" s="1"/>
  <c r="M1093" i="22"/>
  <c r="O1093" i="22"/>
  <c r="L1087" i="22"/>
  <c r="M1087" i="22"/>
  <c r="O1087" i="22"/>
  <c r="K1080" i="22"/>
  <c r="L1080" i="22"/>
  <c r="M1080" i="22"/>
  <c r="O1080" i="22"/>
  <c r="K1074" i="22"/>
  <c r="L1074" i="22"/>
  <c r="V1074" i="22"/>
  <c r="M1074" i="22"/>
  <c r="O1074" i="22"/>
  <c r="K1061" i="22"/>
  <c r="L1061" i="22"/>
  <c r="M1061" i="22"/>
  <c r="O1061" i="22"/>
  <c r="L1055" i="22"/>
  <c r="M1055" i="22"/>
  <c r="O1055" i="22"/>
  <c r="K1048" i="22"/>
  <c r="L1048" i="22"/>
  <c r="M1048" i="22"/>
  <c r="O1048" i="22"/>
  <c r="K1042" i="22"/>
  <c r="L1042" i="22"/>
  <c r="M1042" i="22"/>
  <c r="O1042" i="22"/>
  <c r="K1029" i="22"/>
  <c r="L1029" i="22"/>
  <c r="M1029" i="22"/>
  <c r="V1029" i="22" s="1"/>
  <c r="O1029" i="22"/>
  <c r="L1023" i="22"/>
  <c r="M1023" i="22"/>
  <c r="O1023" i="22"/>
  <c r="K1016" i="22"/>
  <c r="L1016" i="22"/>
  <c r="M1016" i="22"/>
  <c r="O1016" i="22"/>
  <c r="K1010" i="22"/>
  <c r="L1010" i="22"/>
  <c r="M1010" i="22"/>
  <c r="O1010" i="22"/>
  <c r="V1010" i="22" s="1"/>
  <c r="K997" i="22"/>
  <c r="L997" i="22"/>
  <c r="M997" i="22"/>
  <c r="O997" i="22"/>
  <c r="V997" i="22" s="1"/>
  <c r="L991" i="22"/>
  <c r="M991" i="22"/>
  <c r="O991" i="22"/>
  <c r="K984" i="22"/>
  <c r="L984" i="22"/>
  <c r="M984" i="22"/>
  <c r="O984" i="22"/>
  <c r="K978" i="22"/>
  <c r="L978" i="22"/>
  <c r="M978" i="22"/>
  <c r="O978" i="22"/>
  <c r="K965" i="22"/>
  <c r="L965" i="22"/>
  <c r="M965" i="22"/>
  <c r="O965" i="22"/>
  <c r="V965" i="22" s="1"/>
  <c r="K959" i="22"/>
  <c r="L959" i="22"/>
  <c r="M959" i="22"/>
  <c r="O959" i="22"/>
  <c r="V959" i="22" s="1"/>
  <c r="K942" i="22"/>
  <c r="L942" i="22"/>
  <c r="M942" i="22"/>
  <c r="O942" i="22"/>
  <c r="K936" i="22"/>
  <c r="L936" i="22"/>
  <c r="M936" i="22"/>
  <c r="O936" i="22"/>
  <c r="L931" i="22"/>
  <c r="V931" i="22" s="1"/>
  <c r="M931" i="22"/>
  <c r="O931" i="22"/>
  <c r="K919" i="22"/>
  <c r="L919" i="22"/>
  <c r="M919" i="22"/>
  <c r="O919" i="22"/>
  <c r="V919" i="22" s="1"/>
  <c r="K913" i="22"/>
  <c r="L913" i="22"/>
  <c r="M913" i="22"/>
  <c r="O913" i="22"/>
  <c r="K907" i="22"/>
  <c r="L907" i="22"/>
  <c r="M907" i="22"/>
  <c r="O907" i="22"/>
  <c r="K901" i="22"/>
  <c r="L901" i="22"/>
  <c r="M901" i="22"/>
  <c r="O901" i="22"/>
  <c r="K895" i="22"/>
  <c r="L895" i="22"/>
  <c r="M895" i="22"/>
  <c r="O895" i="22"/>
  <c r="K878" i="22"/>
  <c r="L878" i="22"/>
  <c r="M878" i="22"/>
  <c r="O878" i="22"/>
  <c r="V878" i="22" s="1"/>
  <c r="K872" i="22"/>
  <c r="L872" i="22"/>
  <c r="M872" i="22"/>
  <c r="O872" i="22"/>
  <c r="V872" i="22" s="1"/>
  <c r="L867" i="22"/>
  <c r="M867" i="22"/>
  <c r="O867" i="22"/>
  <c r="K855" i="22"/>
  <c r="L855" i="22"/>
  <c r="V855" i="22" s="1"/>
  <c r="M855" i="22"/>
  <c r="O855" i="22"/>
  <c r="K849" i="22"/>
  <c r="L849" i="22"/>
  <c r="M849" i="22"/>
  <c r="O849" i="22"/>
  <c r="K843" i="22"/>
  <c r="L843" i="22"/>
  <c r="M843" i="22"/>
  <c r="O843" i="22"/>
  <c r="K837" i="22"/>
  <c r="L837" i="22"/>
  <c r="V837" i="22" s="1"/>
  <c r="M837" i="22"/>
  <c r="O837" i="22"/>
  <c r="K831" i="22"/>
  <c r="L831" i="22"/>
  <c r="M831" i="22"/>
  <c r="O831" i="22"/>
  <c r="K814" i="22"/>
  <c r="L814" i="22"/>
  <c r="V814" i="22" s="1"/>
  <c r="M814" i="22"/>
  <c r="O814" i="22"/>
  <c r="K808" i="22"/>
  <c r="L808" i="22"/>
  <c r="V808" i="22" s="1"/>
  <c r="M808" i="22"/>
  <c r="O808" i="22"/>
  <c r="L803" i="22"/>
  <c r="M803" i="22"/>
  <c r="V803" i="22" s="1"/>
  <c r="O803" i="22"/>
  <c r="K791" i="22"/>
  <c r="L791" i="22"/>
  <c r="M791" i="22"/>
  <c r="O791" i="22"/>
  <c r="L786" i="22"/>
  <c r="M786" i="22"/>
  <c r="O786" i="22"/>
  <c r="V786" i="22" s="1"/>
  <c r="L775" i="22"/>
  <c r="M775" i="22"/>
  <c r="O775" i="22"/>
  <c r="K759" i="22"/>
  <c r="L759" i="22"/>
  <c r="M759" i="22"/>
  <c r="O759" i="22"/>
  <c r="L754" i="22"/>
  <c r="O754" i="22"/>
  <c r="M754" i="22"/>
  <c r="L743" i="22"/>
  <c r="O743" i="22"/>
  <c r="M743" i="22"/>
  <c r="K727" i="22"/>
  <c r="L727" i="22"/>
  <c r="O727" i="22"/>
  <c r="M727" i="22"/>
  <c r="L722" i="22"/>
  <c r="O722" i="22"/>
  <c r="V722" i="22" s="1"/>
  <c r="M722" i="22"/>
  <c r="L711" i="22"/>
  <c r="O711" i="22"/>
  <c r="M711" i="22"/>
  <c r="K701" i="22"/>
  <c r="L701" i="22"/>
  <c r="O701" i="22"/>
  <c r="V701" i="22" s="1"/>
  <c r="M701" i="22"/>
  <c r="K695" i="22"/>
  <c r="L695" i="22"/>
  <c r="O695" i="22"/>
  <c r="M695" i="22"/>
  <c r="L677" i="22"/>
  <c r="O677" i="22"/>
  <c r="M677" i="22"/>
  <c r="K660" i="22"/>
  <c r="L660" i="22"/>
  <c r="M660" i="22"/>
  <c r="O660" i="22"/>
  <c r="K654" i="22"/>
  <c r="L654" i="22"/>
  <c r="M654" i="22"/>
  <c r="O654" i="22"/>
  <c r="K642" i="22"/>
  <c r="L642" i="22"/>
  <c r="M642" i="22"/>
  <c r="V642" i="22" s="1"/>
  <c r="O642" i="22"/>
  <c r="K636" i="22"/>
  <c r="L636" i="22"/>
  <c r="M636" i="22"/>
  <c r="O636" i="22"/>
  <c r="K624" i="22"/>
  <c r="L624" i="22"/>
  <c r="M624" i="22"/>
  <c r="O624" i="22"/>
  <c r="K617" i="22"/>
  <c r="L617" i="22"/>
  <c r="M617" i="22"/>
  <c r="O617" i="22"/>
  <c r="L599" i="22"/>
  <c r="M599" i="22"/>
  <c r="O599" i="22"/>
  <c r="K587" i="22"/>
  <c r="L587" i="22"/>
  <c r="M587" i="22"/>
  <c r="O587" i="22"/>
  <c r="L581" i="22"/>
  <c r="M581" i="22"/>
  <c r="O581" i="22"/>
  <c r="V581" i="22" s="1"/>
  <c r="K575" i="22"/>
  <c r="L575" i="22"/>
  <c r="M575" i="22"/>
  <c r="O575" i="22"/>
  <c r="K568" i="22"/>
  <c r="L568" i="22"/>
  <c r="M568" i="22"/>
  <c r="O568" i="22"/>
  <c r="L563" i="22"/>
  <c r="M563" i="22"/>
  <c r="O563" i="22"/>
  <c r="L557" i="22"/>
  <c r="M557" i="22"/>
  <c r="O557" i="22"/>
  <c r="K550" i="22"/>
  <c r="L550" i="22"/>
  <c r="M550" i="22"/>
  <c r="O550" i="22"/>
  <c r="L545" i="22"/>
  <c r="M545" i="22"/>
  <c r="O545" i="22"/>
  <c r="K538" i="22"/>
  <c r="L538" i="22"/>
  <c r="M538" i="22"/>
  <c r="O538" i="22"/>
  <c r="K532" i="22"/>
  <c r="L532" i="22"/>
  <c r="M532" i="22"/>
  <c r="O532" i="22"/>
  <c r="V532" i="22" s="1"/>
  <c r="K17" i="23" s="1"/>
  <c r="K526" i="22"/>
  <c r="L526" i="22"/>
  <c r="M526" i="22"/>
  <c r="O526" i="22"/>
  <c r="V526" i="22" s="1"/>
  <c r="K514" i="22"/>
  <c r="L514" i="22"/>
  <c r="M514" i="22"/>
  <c r="O514" i="22"/>
  <c r="K508" i="22"/>
  <c r="L508" i="22"/>
  <c r="M508" i="22"/>
  <c r="O508" i="22"/>
  <c r="K501" i="22"/>
  <c r="L501" i="22"/>
  <c r="M501" i="22"/>
  <c r="O501" i="22"/>
  <c r="K493" i="22"/>
  <c r="L493" i="22"/>
  <c r="M493" i="22"/>
  <c r="O493" i="22"/>
  <c r="K486" i="22"/>
  <c r="L486" i="22"/>
  <c r="M486" i="22"/>
  <c r="O486" i="22"/>
  <c r="K473" i="22"/>
  <c r="L473" i="22"/>
  <c r="M473" i="22"/>
  <c r="O473" i="22"/>
  <c r="K466" i="22"/>
  <c r="L466" i="22"/>
  <c r="M466" i="22"/>
  <c r="O466" i="22"/>
  <c r="L459" i="22"/>
  <c r="V459" i="22" s="1"/>
  <c r="M459" i="22"/>
  <c r="O459" i="22"/>
  <c r="K445" i="22"/>
  <c r="L445" i="22"/>
  <c r="M445" i="22"/>
  <c r="O445" i="22"/>
  <c r="V445" i="22" s="1"/>
  <c r="L439" i="22"/>
  <c r="M439" i="22"/>
  <c r="O439" i="22"/>
  <c r="K431" i="22"/>
  <c r="L431" i="22"/>
  <c r="M431" i="22"/>
  <c r="O431" i="22"/>
  <c r="K423" i="22"/>
  <c r="L423" i="22"/>
  <c r="M423" i="22"/>
  <c r="O423" i="22"/>
  <c r="K415" i="22"/>
  <c r="L415" i="22"/>
  <c r="V415" i="22" s="1"/>
  <c r="M415" i="22"/>
  <c r="O415" i="22"/>
  <c r="K407" i="22"/>
  <c r="L407" i="22"/>
  <c r="M407" i="22"/>
  <c r="O407" i="22"/>
  <c r="V407" i="22" s="1"/>
  <c r="K399" i="22"/>
  <c r="L399" i="22"/>
  <c r="M399" i="22"/>
  <c r="O399" i="22"/>
  <c r="V399" i="22" s="1"/>
  <c r="K391" i="22"/>
  <c r="L391" i="22"/>
  <c r="M391" i="22"/>
  <c r="O391" i="22"/>
  <c r="K383" i="22"/>
  <c r="L383" i="22"/>
  <c r="M383" i="22"/>
  <c r="O383" i="22"/>
  <c r="K375" i="22"/>
  <c r="L375" i="22"/>
  <c r="M375" i="22"/>
  <c r="O375" i="22"/>
  <c r="K367" i="22"/>
  <c r="L367" i="22"/>
  <c r="M367" i="22"/>
  <c r="O367" i="22"/>
  <c r="K359" i="22"/>
  <c r="L359" i="22"/>
  <c r="M359" i="22"/>
  <c r="O359" i="22"/>
  <c r="K345" i="22"/>
  <c r="L345" i="22"/>
  <c r="M345" i="22"/>
  <c r="O345" i="22"/>
  <c r="L338" i="22"/>
  <c r="M338" i="22"/>
  <c r="O338" i="22"/>
  <c r="K323" i="22"/>
  <c r="L323" i="22"/>
  <c r="M323" i="22"/>
  <c r="O323" i="22"/>
  <c r="K315" i="22"/>
  <c r="L315" i="22"/>
  <c r="M315" i="22"/>
  <c r="O315" i="22"/>
  <c r="K307" i="22"/>
  <c r="L307" i="22"/>
  <c r="M307" i="22"/>
  <c r="O307" i="22"/>
  <c r="K299" i="22"/>
  <c r="L299" i="22"/>
  <c r="V299" i="22" s="1"/>
  <c r="M299" i="22"/>
  <c r="O299" i="22"/>
  <c r="K291" i="22"/>
  <c r="L291" i="22"/>
  <c r="M291" i="22"/>
  <c r="O291" i="22"/>
  <c r="V291" i="22" s="1"/>
  <c r="K283" i="22"/>
  <c r="L283" i="22"/>
  <c r="M283" i="22"/>
  <c r="O283" i="22"/>
  <c r="V283" i="22" s="1"/>
  <c r="K275" i="22"/>
  <c r="L275" i="22"/>
  <c r="M275" i="22"/>
  <c r="O275" i="22"/>
  <c r="K267" i="22"/>
  <c r="L267" i="22"/>
  <c r="M267" i="22"/>
  <c r="O267" i="22"/>
  <c r="K259" i="22"/>
  <c r="L259" i="22"/>
  <c r="M259" i="22"/>
  <c r="O259" i="22"/>
  <c r="K251" i="22"/>
  <c r="L251" i="22"/>
  <c r="M251" i="22"/>
  <c r="O251" i="22"/>
  <c r="K243" i="22"/>
  <c r="L243" i="22"/>
  <c r="M243" i="22"/>
  <c r="O243" i="22"/>
  <c r="K235" i="22"/>
  <c r="L235" i="22"/>
  <c r="M235" i="22"/>
  <c r="V235" i="22" s="1"/>
  <c r="O235" i="22"/>
  <c r="K227" i="22"/>
  <c r="L227" i="22"/>
  <c r="M227" i="22"/>
  <c r="O227" i="22"/>
  <c r="K219" i="22"/>
  <c r="L219" i="22"/>
  <c r="M219" i="22"/>
  <c r="O219" i="22"/>
  <c r="K211" i="22"/>
  <c r="L211" i="22"/>
  <c r="M211" i="22"/>
  <c r="V211" i="22" s="1"/>
  <c r="O211" i="22"/>
  <c r="K203" i="22"/>
  <c r="L203" i="22"/>
  <c r="M203" i="22"/>
  <c r="V203" i="22" s="1"/>
  <c r="O203" i="22"/>
  <c r="K195" i="22"/>
  <c r="L195" i="22"/>
  <c r="M195" i="22"/>
  <c r="O195" i="22"/>
  <c r="K187" i="22"/>
  <c r="L187" i="22"/>
  <c r="M187" i="22"/>
  <c r="O187" i="22"/>
  <c r="K179" i="22"/>
  <c r="L179" i="22"/>
  <c r="M179" i="22"/>
  <c r="O179" i="22"/>
  <c r="K171" i="22"/>
  <c r="L171" i="22"/>
  <c r="M171" i="22"/>
  <c r="O171" i="22"/>
  <c r="K163" i="22"/>
  <c r="L163" i="22"/>
  <c r="M163" i="22"/>
  <c r="O163" i="22"/>
  <c r="K155" i="22"/>
  <c r="L155" i="22"/>
  <c r="M155" i="22"/>
  <c r="O155" i="22"/>
  <c r="K147" i="22"/>
  <c r="L147" i="22"/>
  <c r="M147" i="22"/>
  <c r="V147" i="22" s="1"/>
  <c r="O147" i="22"/>
  <c r="K139" i="22"/>
  <c r="L139" i="22"/>
  <c r="M139" i="22"/>
  <c r="V139" i="22" s="1"/>
  <c r="O139" i="22"/>
  <c r="K131" i="22"/>
  <c r="L131" i="22"/>
  <c r="M131" i="22"/>
  <c r="O131" i="22"/>
  <c r="K123" i="22"/>
  <c r="L123" i="22"/>
  <c r="M123" i="22"/>
  <c r="O123" i="22"/>
  <c r="K115" i="22"/>
  <c r="L115" i="22"/>
  <c r="M115" i="22"/>
  <c r="O115" i="22"/>
  <c r="K107" i="22"/>
  <c r="L107" i="22"/>
  <c r="V107" i="22"/>
  <c r="M107" i="22"/>
  <c r="O107" i="22"/>
  <c r="K99" i="22"/>
  <c r="L99" i="22"/>
  <c r="M99" i="22"/>
  <c r="O99" i="22"/>
  <c r="K91" i="22"/>
  <c r="L91" i="22"/>
  <c r="M91" i="22"/>
  <c r="O91" i="22"/>
  <c r="K83" i="22"/>
  <c r="L83" i="22"/>
  <c r="V83" i="22" s="1"/>
  <c r="M83" i="22"/>
  <c r="O83" i="22"/>
  <c r="K75" i="22"/>
  <c r="L75" i="22"/>
  <c r="M75" i="22"/>
  <c r="O75" i="22"/>
  <c r="K67" i="22"/>
  <c r="L67" i="22"/>
  <c r="M67" i="22"/>
  <c r="O67" i="22"/>
  <c r="K59" i="22"/>
  <c r="L59" i="22"/>
  <c r="M59" i="22"/>
  <c r="O59" i="22"/>
  <c r="K51" i="22"/>
  <c r="L51" i="22"/>
  <c r="M51" i="22"/>
  <c r="O51" i="22"/>
  <c r="K43" i="22"/>
  <c r="L43" i="22"/>
  <c r="V43" i="22" s="1"/>
  <c r="M43" i="22"/>
  <c r="O43" i="22"/>
  <c r="K35" i="22"/>
  <c r="L35" i="22"/>
  <c r="M35" i="22"/>
  <c r="O35" i="22"/>
  <c r="K27" i="22"/>
  <c r="L27" i="22"/>
  <c r="M27" i="22"/>
  <c r="O27" i="22"/>
  <c r="K19" i="22"/>
  <c r="L19" i="22"/>
  <c r="M19" i="22"/>
  <c r="V19" i="22" s="1"/>
  <c r="O19" i="22"/>
  <c r="K11" i="22"/>
  <c r="L11" i="22"/>
  <c r="M11" i="22"/>
  <c r="V11" i="22" s="1"/>
  <c r="O11" i="22"/>
  <c r="L2834" i="22"/>
  <c r="M2834" i="22"/>
  <c r="O2834" i="22"/>
  <c r="L2802" i="22"/>
  <c r="M2802" i="22"/>
  <c r="O2802" i="22"/>
  <c r="L2770" i="22"/>
  <c r="V2770" i="22" s="1"/>
  <c r="M2770" i="22"/>
  <c r="O2770" i="22"/>
  <c r="Q2732" i="22"/>
  <c r="T2732" i="22"/>
  <c r="R2732" i="22"/>
  <c r="W2732" i="22" s="1"/>
  <c r="L2706" i="22"/>
  <c r="M2706" i="22"/>
  <c r="O2706" i="22"/>
  <c r="Q2668" i="22"/>
  <c r="T2668" i="22"/>
  <c r="W2668" i="22"/>
  <c r="R2668" i="22"/>
  <c r="Q2620" i="22"/>
  <c r="R2620" i="22"/>
  <c r="T2620" i="22"/>
  <c r="K2817" i="22"/>
  <c r="L2817" i="22"/>
  <c r="M2817" i="22"/>
  <c r="O2817" i="22"/>
  <c r="V2817" i="22" s="1"/>
  <c r="K2785" i="22"/>
  <c r="L2785" i="22"/>
  <c r="M2785" i="22"/>
  <c r="O2785" i="22"/>
  <c r="V2785" i="22" s="1"/>
  <c r="K2753" i="22"/>
  <c r="L2753" i="22"/>
  <c r="M2753" i="22"/>
  <c r="O2753" i="22"/>
  <c r="Q2710" i="22"/>
  <c r="T2710" i="22"/>
  <c r="R2710" i="22"/>
  <c r="W2710" i="22"/>
  <c r="L2668" i="22"/>
  <c r="M2668" i="22"/>
  <c r="V2668" i="22" s="1"/>
  <c r="O2668" i="22"/>
  <c r="K2657" i="22"/>
  <c r="L2657" i="22"/>
  <c r="M2657" i="22"/>
  <c r="V2657" i="22" s="1"/>
  <c r="O2657" i="22"/>
  <c r="Q2646" i="22"/>
  <c r="W2646" i="22" s="1"/>
  <c r="T2646" i="22"/>
  <c r="R2646" i="22"/>
  <c r="L2636" i="22"/>
  <c r="M2636" i="22"/>
  <c r="V2636" i="22" s="1"/>
  <c r="O2636" i="22"/>
  <c r="L2604" i="22"/>
  <c r="M2604" i="22"/>
  <c r="O2604" i="22"/>
  <c r="K2577" i="22"/>
  <c r="L2577" i="22"/>
  <c r="M2577" i="22"/>
  <c r="O2577" i="22"/>
  <c r="V2577" i="22" s="1"/>
  <c r="L2556" i="22"/>
  <c r="M2556" i="22"/>
  <c r="O2556" i="22"/>
  <c r="L2524" i="22"/>
  <c r="M2524" i="22"/>
  <c r="O2524" i="22"/>
  <c r="L2508" i="22"/>
  <c r="M2508" i="22"/>
  <c r="O2508" i="22"/>
  <c r="K2481" i="22"/>
  <c r="L2481" i="22"/>
  <c r="M2481" i="22"/>
  <c r="O2481" i="22"/>
  <c r="K2449" i="22"/>
  <c r="L2449" i="22"/>
  <c r="M2449" i="22"/>
  <c r="O2449" i="22"/>
  <c r="Q2422" i="22"/>
  <c r="T2422" i="22"/>
  <c r="R2422" i="22"/>
  <c r="L2396" i="22"/>
  <c r="O2396" i="22"/>
  <c r="M2396" i="22"/>
  <c r="K2369" i="22"/>
  <c r="L2369" i="22"/>
  <c r="O2369" i="22"/>
  <c r="M2369" i="22"/>
  <c r="L2343" i="22"/>
  <c r="O2343" i="22"/>
  <c r="M2343" i="22"/>
  <c r="Q2324" i="22"/>
  <c r="T2324" i="22"/>
  <c r="R2324" i="22"/>
  <c r="Q2306" i="22"/>
  <c r="T2306" i="22"/>
  <c r="R2306" i="22"/>
  <c r="L2277" i="22"/>
  <c r="M2277" i="22"/>
  <c r="V2277" i="22" s="1"/>
  <c r="O2277" i="22"/>
  <c r="Q2256" i="22"/>
  <c r="R2256" i="22"/>
  <c r="W2256" i="22" s="1"/>
  <c r="T2256" i="22"/>
  <c r="L2236" i="22"/>
  <c r="V2236" i="22" s="1"/>
  <c r="M2236" i="22"/>
  <c r="O2236" i="22"/>
  <c r="K2207" i="22"/>
  <c r="L2207" i="22"/>
  <c r="M2207" i="22"/>
  <c r="O2207" i="22"/>
  <c r="K2180" i="22"/>
  <c r="L2180" i="22"/>
  <c r="M2180" i="22"/>
  <c r="O2180" i="22"/>
  <c r="Q2146" i="22"/>
  <c r="R2146" i="22"/>
  <c r="T2146" i="22"/>
  <c r="K2112" i="22"/>
  <c r="L2112" i="22"/>
  <c r="M2112" i="22"/>
  <c r="O2112" i="22"/>
  <c r="K2085" i="22"/>
  <c r="L2085" i="22"/>
  <c r="O2085" i="22"/>
  <c r="V2085" i="22" s="1"/>
  <c r="M2085" i="22"/>
  <c r="K2064" i="22"/>
  <c r="L2064" i="22"/>
  <c r="M2064" i="22"/>
  <c r="O2064" i="22"/>
  <c r="Q2038" i="22"/>
  <c r="R2038" i="22"/>
  <c r="T2038" i="22"/>
  <c r="K2013" i="22"/>
  <c r="L2013" i="22"/>
  <c r="O2013" i="22"/>
  <c r="M2013" i="22"/>
  <c r="L1994" i="22"/>
  <c r="M1994" i="22"/>
  <c r="O1994" i="22"/>
  <c r="Q1974" i="22"/>
  <c r="R1974" i="22"/>
  <c r="T1974" i="22"/>
  <c r="K1937" i="22"/>
  <c r="L1937" i="22"/>
  <c r="V1937" i="22" s="1"/>
  <c r="O1937" i="22"/>
  <c r="M1937" i="22"/>
  <c r="Q1915" i="22"/>
  <c r="T1915" i="22"/>
  <c r="R1915" i="22"/>
  <c r="Q1899" i="22"/>
  <c r="T1899" i="22"/>
  <c r="R1899" i="22"/>
  <c r="Q1878" i="22"/>
  <c r="R1878" i="22"/>
  <c r="T1878" i="22"/>
  <c r="W1878" i="22" s="1"/>
  <c r="Q1862" i="22"/>
  <c r="W1862" i="22" s="1"/>
  <c r="R1862" i="22"/>
  <c r="T1862" i="22"/>
  <c r="K1841" i="22"/>
  <c r="L1841" i="22"/>
  <c r="O1841" i="22"/>
  <c r="M1841" i="22"/>
  <c r="Q1819" i="22"/>
  <c r="T1819" i="22"/>
  <c r="R1819" i="22"/>
  <c r="Q1798" i="22"/>
  <c r="R1798" i="22"/>
  <c r="T1798" i="22"/>
  <c r="Q1782" i="22"/>
  <c r="R1782" i="22"/>
  <c r="T1782" i="22"/>
  <c r="W1782" i="22" s="1"/>
  <c r="Q1766" i="22"/>
  <c r="W1766" i="22" s="1"/>
  <c r="R1766" i="22"/>
  <c r="T1766" i="22"/>
  <c r="K1745" i="22"/>
  <c r="L1745" i="22"/>
  <c r="V1745" i="22" s="1"/>
  <c r="O1745" i="22"/>
  <c r="M1745" i="22"/>
  <c r="Q1723" i="22"/>
  <c r="W1723" i="22"/>
  <c r="T1723" i="22"/>
  <c r="R1723" i="22"/>
  <c r="Q1702" i="22"/>
  <c r="R1702" i="22"/>
  <c r="T1702" i="22"/>
  <c r="Q1675" i="22"/>
  <c r="T1675" i="22"/>
  <c r="W1675" i="22" s="1"/>
  <c r="R1675" i="22"/>
  <c r="Q1659" i="22"/>
  <c r="T1659" i="22"/>
  <c r="R1659" i="22"/>
  <c r="K1649" i="22"/>
  <c r="L1649" i="22"/>
  <c r="O1649" i="22"/>
  <c r="V1649" i="22" s="1"/>
  <c r="M1649" i="22"/>
  <c r="L1621" i="22"/>
  <c r="O1621" i="22"/>
  <c r="M1621" i="22"/>
  <c r="Q1602" i="22"/>
  <c r="T1602" i="22"/>
  <c r="R1602" i="22"/>
  <c r="W1602" i="22" s="1"/>
  <c r="L1592" i="22"/>
  <c r="M1592" i="22"/>
  <c r="O1592" i="22"/>
  <c r="Q1572" i="22"/>
  <c r="T1572" i="22"/>
  <c r="R1572" i="22"/>
  <c r="K1553" i="22"/>
  <c r="L1553" i="22"/>
  <c r="O1553" i="22"/>
  <c r="M1553" i="22"/>
  <c r="Q1534" i="22"/>
  <c r="T1534" i="22"/>
  <c r="R1534" i="22"/>
  <c r="K1521" i="22"/>
  <c r="L1521" i="22"/>
  <c r="O1521" i="22"/>
  <c r="M1521" i="22"/>
  <c r="Q1502" i="22"/>
  <c r="W1502" i="22" s="1"/>
  <c r="T1502" i="22"/>
  <c r="R1502" i="22"/>
  <c r="K1489" i="22"/>
  <c r="L1489" i="22"/>
  <c r="O1489" i="22"/>
  <c r="M1489" i="22"/>
  <c r="Q1470" i="22"/>
  <c r="T1470" i="22"/>
  <c r="R1470" i="22"/>
  <c r="K1457" i="22"/>
  <c r="L1457" i="22"/>
  <c r="O1457" i="22"/>
  <c r="M1457" i="22"/>
  <c r="V1457" i="22" s="1"/>
  <c r="Q1444" i="22"/>
  <c r="T1444" i="22"/>
  <c r="R1444" i="22"/>
  <c r="Q1438" i="22"/>
  <c r="W1438" i="22" s="1"/>
  <c r="T1438" i="22"/>
  <c r="R1438" i="22"/>
  <c r="K1425" i="22"/>
  <c r="L1425" i="22"/>
  <c r="M1425" i="22"/>
  <c r="O1425" i="22"/>
  <c r="Q1406" i="22"/>
  <c r="W1406" i="22"/>
  <c r="T1406" i="22"/>
  <c r="R1406" i="22"/>
  <c r="K1387" i="22"/>
  <c r="L1387" i="22"/>
  <c r="M1387" i="22"/>
  <c r="O1387" i="22"/>
  <c r="Q1374" i="22"/>
  <c r="T1374" i="22"/>
  <c r="R1374" i="22"/>
  <c r="Q1361" i="22"/>
  <c r="T1361" i="22"/>
  <c r="R1361" i="22"/>
  <c r="L1350" i="22"/>
  <c r="M1350" i="22"/>
  <c r="O1350" i="22"/>
  <c r="L1325" i="22"/>
  <c r="M1325" i="22"/>
  <c r="O1325" i="22"/>
  <c r="L1264" i="22"/>
  <c r="M1264" i="22"/>
  <c r="O1264" i="22"/>
  <c r="L891" i="22"/>
  <c r="V891" i="22" s="1"/>
  <c r="M891" i="22"/>
  <c r="O891" i="22"/>
  <c r="K2837" i="22"/>
  <c r="L2837" i="22"/>
  <c r="M2837" i="22"/>
  <c r="O2837" i="22"/>
  <c r="L2832" i="22"/>
  <c r="M2832" i="22"/>
  <c r="O2832" i="22"/>
  <c r="K2821" i="22"/>
  <c r="L2821" i="22"/>
  <c r="M2821" i="22"/>
  <c r="O2821" i="22"/>
  <c r="L2816" i="22"/>
  <c r="M2816" i="22"/>
  <c r="O2816" i="22"/>
  <c r="K2805" i="22"/>
  <c r="L2805" i="22"/>
  <c r="V2805" i="22" s="1"/>
  <c r="M2805" i="22"/>
  <c r="O2805" i="22"/>
  <c r="L2800" i="22"/>
  <c r="M2800" i="22"/>
  <c r="O2800" i="22"/>
  <c r="K2789" i="22"/>
  <c r="L2789" i="22"/>
  <c r="M2789" i="22"/>
  <c r="O2789" i="22"/>
  <c r="L2784" i="22"/>
  <c r="M2784" i="22"/>
  <c r="O2784" i="22"/>
  <c r="K2773" i="22"/>
  <c r="L2773" i="22"/>
  <c r="V2773" i="22" s="1"/>
  <c r="M2773" i="22"/>
  <c r="O2773" i="22"/>
  <c r="L2768" i="22"/>
  <c r="M2768" i="22"/>
  <c r="O2768" i="22"/>
  <c r="K2757" i="22"/>
  <c r="L2757" i="22"/>
  <c r="M2757" i="22"/>
  <c r="O2757" i="22"/>
  <c r="L2752" i="22"/>
  <c r="M2752" i="22"/>
  <c r="O2752" i="22"/>
  <c r="K2741" i="22"/>
  <c r="L2741" i="22"/>
  <c r="M2741" i="22"/>
  <c r="O2741" i="22"/>
  <c r="L2736" i="22"/>
  <c r="M2736" i="22"/>
  <c r="O2736" i="22"/>
  <c r="K2725" i="22"/>
  <c r="L2725" i="22"/>
  <c r="M2725" i="22"/>
  <c r="O2725" i="22"/>
  <c r="L2720" i="22"/>
  <c r="M2720" i="22"/>
  <c r="O2720" i="22"/>
  <c r="K2709" i="22"/>
  <c r="L2709" i="22"/>
  <c r="M2709" i="22"/>
  <c r="O2709" i="22"/>
  <c r="L2704" i="22"/>
  <c r="M2704" i="22"/>
  <c r="O2704" i="22"/>
  <c r="K2693" i="22"/>
  <c r="L2693" i="22"/>
  <c r="M2693" i="22"/>
  <c r="O2693" i="22"/>
  <c r="L2688" i="22"/>
  <c r="M2688" i="22"/>
  <c r="O2688" i="22"/>
  <c r="K2677" i="22"/>
  <c r="L2677" i="22"/>
  <c r="V2677" i="22" s="1"/>
  <c r="M2677" i="22"/>
  <c r="O2677" i="22"/>
  <c r="L2672" i="22"/>
  <c r="M2672" i="22"/>
  <c r="O2672" i="22"/>
  <c r="K2661" i="22"/>
  <c r="L2661" i="22"/>
  <c r="M2661" i="22"/>
  <c r="O2661" i="22"/>
  <c r="L2656" i="22"/>
  <c r="M2656" i="22"/>
  <c r="O2656" i="22"/>
  <c r="K2645" i="22"/>
  <c r="L2645" i="22"/>
  <c r="V2645" i="22" s="1"/>
  <c r="M2645" i="22"/>
  <c r="O2645" i="22"/>
  <c r="L2640" i="22"/>
  <c r="M2640" i="22"/>
  <c r="O2640" i="22"/>
  <c r="K2629" i="22"/>
  <c r="L2629" i="22"/>
  <c r="M2629" i="22"/>
  <c r="O2629" i="22"/>
  <c r="L2624" i="22"/>
  <c r="M2624" i="22"/>
  <c r="O2624" i="22"/>
  <c r="K2613" i="22"/>
  <c r="L2613" i="22"/>
  <c r="M2613" i="22"/>
  <c r="O2613" i="22"/>
  <c r="L2608" i="22"/>
  <c r="M2608" i="22"/>
  <c r="O2608" i="22"/>
  <c r="K2597" i="22"/>
  <c r="L2597" i="22"/>
  <c r="M2597" i="22"/>
  <c r="O2597" i="22"/>
  <c r="L2592" i="22"/>
  <c r="M2592" i="22"/>
  <c r="O2592" i="22"/>
  <c r="K2581" i="22"/>
  <c r="L2581" i="22"/>
  <c r="M2581" i="22"/>
  <c r="O2581" i="22"/>
  <c r="L2576" i="22"/>
  <c r="M2576" i="22"/>
  <c r="O2576" i="22"/>
  <c r="K2565" i="22"/>
  <c r="L2565" i="22"/>
  <c r="M2565" i="22"/>
  <c r="O2565" i="22"/>
  <c r="L2560" i="22"/>
  <c r="M2560" i="22"/>
  <c r="O2560" i="22"/>
  <c r="K2549" i="22"/>
  <c r="L2549" i="22"/>
  <c r="V2549" i="22" s="1"/>
  <c r="M2549" i="22"/>
  <c r="O2549" i="22"/>
  <c r="L2544" i="22"/>
  <c r="M2544" i="22"/>
  <c r="O2544" i="22"/>
  <c r="K2533" i="22"/>
  <c r="L2533" i="22"/>
  <c r="M2533" i="22"/>
  <c r="O2533" i="22"/>
  <c r="L2528" i="22"/>
  <c r="M2528" i="22"/>
  <c r="O2528" i="22"/>
  <c r="K2517" i="22"/>
  <c r="L2517" i="22"/>
  <c r="V2517" i="22" s="1"/>
  <c r="M2517" i="22"/>
  <c r="O2517" i="22"/>
  <c r="L2512" i="22"/>
  <c r="M2512" i="22"/>
  <c r="O2512" i="22"/>
  <c r="K2501" i="22"/>
  <c r="L2501" i="22"/>
  <c r="M2501" i="22"/>
  <c r="O2501" i="22"/>
  <c r="L2496" i="22"/>
  <c r="M2496" i="22"/>
  <c r="O2496" i="22"/>
  <c r="K2485" i="22"/>
  <c r="L2485" i="22"/>
  <c r="M2485" i="22"/>
  <c r="O2485" i="22"/>
  <c r="L2480" i="22"/>
  <c r="M2480" i="22"/>
  <c r="O2480" i="22"/>
  <c r="K2469" i="22"/>
  <c r="L2469" i="22"/>
  <c r="M2469" i="22"/>
  <c r="O2469" i="22"/>
  <c r="L2464" i="22"/>
  <c r="M2464" i="22"/>
  <c r="O2464" i="22"/>
  <c r="K2453" i="22"/>
  <c r="L2453" i="22"/>
  <c r="M2453" i="22"/>
  <c r="O2453" i="22"/>
  <c r="L2448" i="22"/>
  <c r="M2448" i="22"/>
  <c r="O2448" i="22"/>
  <c r="K2437" i="22"/>
  <c r="L2437" i="22"/>
  <c r="M2437" i="22"/>
  <c r="O2437" i="22"/>
  <c r="L2432" i="22"/>
  <c r="O2432" i="22"/>
  <c r="M2432" i="22"/>
  <c r="K2421" i="22"/>
  <c r="L2421" i="22"/>
  <c r="V2421" i="22" s="1"/>
  <c r="O2421" i="22"/>
  <c r="M2421" i="22"/>
  <c r="L2416" i="22"/>
  <c r="O2416" i="22"/>
  <c r="M2416" i="22"/>
  <c r="K2405" i="22"/>
  <c r="L2405" i="22"/>
  <c r="O2405" i="22"/>
  <c r="M2405" i="22"/>
  <c r="L2400" i="22"/>
  <c r="O2400" i="22"/>
  <c r="M2400" i="22"/>
  <c r="K2389" i="22"/>
  <c r="L2389" i="22"/>
  <c r="V2389" i="22" s="1"/>
  <c r="O2389" i="22"/>
  <c r="M2389" i="22"/>
  <c r="L2384" i="22"/>
  <c r="O2384" i="22"/>
  <c r="M2384" i="22"/>
  <c r="K2373" i="22"/>
  <c r="L2373" i="22"/>
  <c r="O2373" i="22"/>
  <c r="M2373" i="22"/>
  <c r="L2368" i="22"/>
  <c r="O2368" i="22"/>
  <c r="M2368" i="22"/>
  <c r="K2357" i="22"/>
  <c r="L2357" i="22"/>
  <c r="O2357" i="22"/>
  <c r="M2357" i="22"/>
  <c r="L2352" i="22"/>
  <c r="O2352" i="22"/>
  <c r="M2352" i="22"/>
  <c r="L2342" i="22"/>
  <c r="O2342" i="22"/>
  <c r="V2342" i="22" s="1"/>
  <c r="M2342" i="22"/>
  <c r="K2337" i="22"/>
  <c r="L2337" i="22"/>
  <c r="M2337" i="22"/>
  <c r="V2337" i="22" s="1"/>
  <c r="O2337" i="22"/>
  <c r="L2328" i="22"/>
  <c r="M2328" i="22"/>
  <c r="O2328" i="22"/>
  <c r="L2319" i="22"/>
  <c r="M2319" i="22"/>
  <c r="O2319" i="22"/>
  <c r="L2310" i="22"/>
  <c r="V2310" i="22" s="1"/>
  <c r="M2310" i="22"/>
  <c r="O2310" i="22"/>
  <c r="K2305" i="22"/>
  <c r="L2305" i="22"/>
  <c r="M2305" i="22"/>
  <c r="V2305" i="22" s="1"/>
  <c r="O2305" i="22"/>
  <c r="L2296" i="22"/>
  <c r="V2296" i="22" s="1"/>
  <c r="M2296" i="22"/>
  <c r="O2296" i="22"/>
  <c r="K2291" i="22"/>
  <c r="L2291" i="22"/>
  <c r="M2291" i="22"/>
  <c r="O2291" i="22"/>
  <c r="L2286" i="22"/>
  <c r="V2286" i="22"/>
  <c r="M2286" i="22"/>
  <c r="O2286" i="22"/>
  <c r="L2276" i="22"/>
  <c r="M2276" i="22"/>
  <c r="V2276" i="22" s="1"/>
  <c r="O2276" i="22"/>
  <c r="K2270" i="22"/>
  <c r="L2270" i="22"/>
  <c r="M2270" i="22"/>
  <c r="O2270" i="22"/>
  <c r="K2255" i="22"/>
  <c r="L2255" i="22"/>
  <c r="M2255" i="22"/>
  <c r="O2255" i="22"/>
  <c r="L2250" i="22"/>
  <c r="M2250" i="22"/>
  <c r="O2250" i="22"/>
  <c r="L2245" i="22"/>
  <c r="M2245" i="22"/>
  <c r="O2245" i="22"/>
  <c r="K2240" i="22"/>
  <c r="L2240" i="22"/>
  <c r="M2240" i="22"/>
  <c r="O2240" i="22"/>
  <c r="L2230" i="22"/>
  <c r="V2230" i="22" s="1"/>
  <c r="M2230" i="22"/>
  <c r="O2230" i="22"/>
  <c r="K2223" i="22"/>
  <c r="L2223" i="22"/>
  <c r="M2223" i="22"/>
  <c r="O2223" i="22"/>
  <c r="L2218" i="22"/>
  <c r="V2218" i="22"/>
  <c r="M2218" i="22"/>
  <c r="O2218" i="22"/>
  <c r="L2206" i="22"/>
  <c r="M2206" i="22"/>
  <c r="O2206" i="22"/>
  <c r="K2198" i="22"/>
  <c r="L2198" i="22"/>
  <c r="V2198" i="22"/>
  <c r="M2198" i="22"/>
  <c r="O2198" i="22"/>
  <c r="K2191" i="22"/>
  <c r="L2191" i="22"/>
  <c r="M2191" i="22"/>
  <c r="O2191" i="22"/>
  <c r="V2191" i="22" s="1"/>
  <c r="K2185" i="22"/>
  <c r="L2185" i="22"/>
  <c r="M2185" i="22"/>
  <c r="O2185" i="22"/>
  <c r="K2172" i="22"/>
  <c r="L2172" i="22"/>
  <c r="V2172" i="22" s="1"/>
  <c r="M2172" i="22"/>
  <c r="O2172" i="22"/>
  <c r="K2164" i="22"/>
  <c r="L2164" i="22"/>
  <c r="M2164" i="22"/>
  <c r="O2164" i="22"/>
  <c r="L2158" i="22"/>
  <c r="V2158" i="22" s="1"/>
  <c r="M2158" i="22"/>
  <c r="O2158" i="22"/>
  <c r="K2151" i="22"/>
  <c r="L2151" i="22"/>
  <c r="M2151" i="22"/>
  <c r="O2151" i="22"/>
  <c r="V2151" i="22" s="1"/>
  <c r="K2145" i="22"/>
  <c r="L2145" i="22"/>
  <c r="M2145" i="22"/>
  <c r="O2145" i="22"/>
  <c r="K2137" i="22"/>
  <c r="L2137" i="22"/>
  <c r="M2137" i="22"/>
  <c r="O2137" i="22"/>
  <c r="L2130" i="22"/>
  <c r="M2130" i="22"/>
  <c r="O2130" i="22"/>
  <c r="K2123" i="22"/>
  <c r="L2123" i="22"/>
  <c r="V2123" i="22" s="1"/>
  <c r="M2123" i="22"/>
  <c r="O2123" i="22"/>
  <c r="K2117" i="22"/>
  <c r="L2117" i="22"/>
  <c r="M2117" i="22"/>
  <c r="O2117" i="22"/>
  <c r="V2117" i="22" s="1"/>
  <c r="K2103" i="22"/>
  <c r="L2103" i="22"/>
  <c r="M2103" i="22"/>
  <c r="O2103" i="22"/>
  <c r="K2096" i="22"/>
  <c r="L2096" i="22"/>
  <c r="M2096" i="22"/>
  <c r="O2096" i="22"/>
  <c r="L2090" i="22"/>
  <c r="M2090" i="22"/>
  <c r="O2090" i="22"/>
  <c r="K2083" i="22"/>
  <c r="L2083" i="22"/>
  <c r="O2083" i="22"/>
  <c r="V2083" i="22" s="1"/>
  <c r="M2083" i="22"/>
  <c r="K2077" i="22"/>
  <c r="L2077" i="22"/>
  <c r="O2077" i="22"/>
  <c r="V2077" i="22" s="1"/>
  <c r="M2077" i="22"/>
  <c r="K2069" i="22"/>
  <c r="L2069" i="22"/>
  <c r="O2069" i="22"/>
  <c r="M2069" i="22"/>
  <c r="K2056" i="22"/>
  <c r="L2056" i="22"/>
  <c r="M2056" i="22"/>
  <c r="O2056" i="22"/>
  <c r="L2050" i="22"/>
  <c r="M2050" i="22"/>
  <c r="O2050" i="22"/>
  <c r="K2043" i="22"/>
  <c r="L2043" i="22"/>
  <c r="V2043" i="22" s="1"/>
  <c r="O2043" i="22"/>
  <c r="M2043" i="22"/>
  <c r="K2037" i="22"/>
  <c r="L2037" i="22"/>
  <c r="O2037" i="22"/>
  <c r="M2037" i="22"/>
  <c r="K2024" i="22"/>
  <c r="L2024" i="22"/>
  <c r="V2024" i="22" s="1"/>
  <c r="M2024" i="22"/>
  <c r="O2024" i="22"/>
  <c r="L2018" i="22"/>
  <c r="M2018" i="22"/>
  <c r="O2018" i="22"/>
  <c r="K2011" i="22"/>
  <c r="L2011" i="22"/>
  <c r="O2011" i="22"/>
  <c r="M2011" i="22"/>
  <c r="K2005" i="22"/>
  <c r="L2005" i="22"/>
  <c r="O2005" i="22"/>
  <c r="M2005" i="22"/>
  <c r="K1992" i="22"/>
  <c r="L1992" i="22"/>
  <c r="M1992" i="22"/>
  <c r="O1992" i="22"/>
  <c r="L1986" i="22"/>
  <c r="M1986" i="22"/>
  <c r="O1986" i="22"/>
  <c r="K1979" i="22"/>
  <c r="L1979" i="22"/>
  <c r="O1979" i="22"/>
  <c r="M1979" i="22"/>
  <c r="V1979" i="22" s="1"/>
  <c r="K1973" i="22"/>
  <c r="L1973" i="22"/>
  <c r="V1973" i="22" s="1"/>
  <c r="O1973" i="22"/>
  <c r="M1973" i="22"/>
  <c r="K1960" i="22"/>
  <c r="L1960" i="22"/>
  <c r="M1960" i="22"/>
  <c r="O1960" i="22"/>
  <c r="L1954" i="22"/>
  <c r="V1954" i="22" s="1"/>
  <c r="M1954" i="22"/>
  <c r="O1954" i="22"/>
  <c r="K1947" i="22"/>
  <c r="L1947" i="22"/>
  <c r="O1947" i="22"/>
  <c r="V1947" i="22" s="1"/>
  <c r="M1947" i="22"/>
  <c r="K1941" i="22"/>
  <c r="L1941" i="22"/>
  <c r="O1941" i="22"/>
  <c r="M1941" i="22"/>
  <c r="K1925" i="22"/>
  <c r="L1925" i="22"/>
  <c r="O1925" i="22"/>
  <c r="M1925" i="22"/>
  <c r="Q1919" i="22"/>
  <c r="T1919" i="22"/>
  <c r="R1919" i="22"/>
  <c r="Q1914" i="22"/>
  <c r="R1914" i="22"/>
  <c r="T1914" i="22"/>
  <c r="K1909" i="22"/>
  <c r="L1909" i="22"/>
  <c r="O1909" i="22"/>
  <c r="M1909" i="22"/>
  <c r="Q1903" i="22"/>
  <c r="T1903" i="22"/>
  <c r="R1903" i="22"/>
  <c r="Q1898" i="22"/>
  <c r="R1898" i="22"/>
  <c r="T1898" i="22"/>
  <c r="K1893" i="22"/>
  <c r="L1893" i="22"/>
  <c r="O1893" i="22"/>
  <c r="M1893" i="22"/>
  <c r="V1893" i="22" s="1"/>
  <c r="Q1887" i="22"/>
  <c r="T1887" i="22"/>
  <c r="W1887" i="22" s="1"/>
  <c r="R1887" i="22"/>
  <c r="Q1882" i="22"/>
  <c r="W1882" i="22" s="1"/>
  <c r="R1882" i="22"/>
  <c r="T1882" i="22"/>
  <c r="K1877" i="22"/>
  <c r="L1877" i="22"/>
  <c r="O1877" i="22"/>
  <c r="M1877" i="22"/>
  <c r="V1877" i="22" s="1"/>
  <c r="Q1871" i="22"/>
  <c r="T1871" i="22"/>
  <c r="R1871" i="22"/>
  <c r="Q1866" i="22"/>
  <c r="R1866" i="22"/>
  <c r="T1866" i="22"/>
  <c r="W1866" i="22" s="1"/>
  <c r="K1861" i="22"/>
  <c r="L1861" i="22"/>
  <c r="O1861" i="22"/>
  <c r="M1861" i="22"/>
  <c r="Q1855" i="22"/>
  <c r="T1855" i="22"/>
  <c r="R1855" i="22"/>
  <c r="Q1850" i="22"/>
  <c r="R1850" i="22"/>
  <c r="T1850" i="22"/>
  <c r="W1850" i="22" s="1"/>
  <c r="K1845" i="22"/>
  <c r="L1845" i="22"/>
  <c r="O1845" i="22"/>
  <c r="M1845" i="22"/>
  <c r="Q1839" i="22"/>
  <c r="T1839" i="22"/>
  <c r="R1839" i="22"/>
  <c r="Q1834" i="22"/>
  <c r="R1834" i="22"/>
  <c r="T1834" i="22"/>
  <c r="K1829" i="22"/>
  <c r="L1829" i="22"/>
  <c r="O1829" i="22"/>
  <c r="M1829" i="22"/>
  <c r="Q1823" i="22"/>
  <c r="T1823" i="22"/>
  <c r="R1823" i="22"/>
  <c r="Q1818" i="22"/>
  <c r="R1818" i="22"/>
  <c r="T1818" i="22"/>
  <c r="K1813" i="22"/>
  <c r="L1813" i="22"/>
  <c r="O1813" i="22"/>
  <c r="M1813" i="22"/>
  <c r="Q1807" i="22"/>
  <c r="T1807" i="22"/>
  <c r="R1807" i="22"/>
  <c r="Q1802" i="22"/>
  <c r="R1802" i="22"/>
  <c r="T1802" i="22"/>
  <c r="K1797" i="22"/>
  <c r="L1797" i="22"/>
  <c r="O1797" i="22"/>
  <c r="M1797" i="22"/>
  <c r="Q1791" i="22"/>
  <c r="T1791" i="22"/>
  <c r="R1791" i="22"/>
  <c r="Q1786" i="22"/>
  <c r="R1786" i="22"/>
  <c r="T1786" i="22"/>
  <c r="K1781" i="22"/>
  <c r="L1781" i="22"/>
  <c r="V1781" i="22" s="1"/>
  <c r="O1781" i="22"/>
  <c r="M1781" i="22"/>
  <c r="Q1775" i="22"/>
  <c r="T1775" i="22"/>
  <c r="R1775" i="22"/>
  <c r="W1775" i="22" s="1"/>
  <c r="Q1770" i="22"/>
  <c r="R1770" i="22"/>
  <c r="T1770" i="22"/>
  <c r="K1765" i="22"/>
  <c r="L1765" i="22"/>
  <c r="O1765" i="22"/>
  <c r="M1765" i="22"/>
  <c r="V1765" i="22" s="1"/>
  <c r="Q1759" i="22"/>
  <c r="T1759" i="22"/>
  <c r="W1759" i="22" s="1"/>
  <c r="R1759" i="22"/>
  <c r="Q1754" i="22"/>
  <c r="R1754" i="22"/>
  <c r="T1754" i="22"/>
  <c r="K1749" i="22"/>
  <c r="L1749" i="22"/>
  <c r="O1749" i="22"/>
  <c r="M1749" i="22"/>
  <c r="Q1743" i="22"/>
  <c r="T1743" i="22"/>
  <c r="R1743" i="22"/>
  <c r="Q1738" i="22"/>
  <c r="R1738" i="22"/>
  <c r="T1738" i="22"/>
  <c r="W1738" i="22" s="1"/>
  <c r="K1733" i="22"/>
  <c r="L1733" i="22"/>
  <c r="O1733" i="22"/>
  <c r="M1733" i="22"/>
  <c r="Q1727" i="22"/>
  <c r="T1727" i="22"/>
  <c r="R1727" i="22"/>
  <c r="Q1722" i="22"/>
  <c r="R1722" i="22"/>
  <c r="T1722" i="22"/>
  <c r="K1717" i="22"/>
  <c r="L1717" i="22"/>
  <c r="V1717" i="22" s="1"/>
  <c r="O1717" i="22"/>
  <c r="M1717" i="22"/>
  <c r="Q1711" i="22"/>
  <c r="W1711" i="22" s="1"/>
  <c r="T1711" i="22"/>
  <c r="R1711" i="22"/>
  <c r="Q1706" i="22"/>
  <c r="R1706" i="22"/>
  <c r="W1706" i="22" s="1"/>
  <c r="T1706" i="22"/>
  <c r="K1701" i="22"/>
  <c r="L1701" i="22"/>
  <c r="O1701" i="22"/>
  <c r="V1701" i="22" s="1"/>
  <c r="M1701" i="22"/>
  <c r="Q1695" i="22"/>
  <c r="W1695" i="22" s="1"/>
  <c r="T1695" i="22"/>
  <c r="R1695" i="22"/>
  <c r="Q1690" i="22"/>
  <c r="R1690" i="22"/>
  <c r="W1690" i="22" s="1"/>
  <c r="T1690" i="22"/>
  <c r="K1685" i="22"/>
  <c r="L1685" i="22"/>
  <c r="O1685" i="22"/>
  <c r="M1685" i="22"/>
  <c r="Q1679" i="22"/>
  <c r="T1679" i="22"/>
  <c r="R1679" i="22"/>
  <c r="Q1674" i="22"/>
  <c r="R1674" i="22"/>
  <c r="T1674" i="22"/>
  <c r="K1669" i="22"/>
  <c r="L1669" i="22"/>
  <c r="O1669" i="22"/>
  <c r="M1669" i="22"/>
  <c r="Q1663" i="22"/>
  <c r="T1663" i="22"/>
  <c r="R1663" i="22"/>
  <c r="W1663" i="22" s="1"/>
  <c r="Q1658" i="22"/>
  <c r="R1658" i="22"/>
  <c r="T1658" i="22"/>
  <c r="K1653" i="22"/>
  <c r="L1653" i="22"/>
  <c r="O1653" i="22"/>
  <c r="M1653" i="22"/>
  <c r="Q1647" i="22"/>
  <c r="W1647" i="22" s="1"/>
  <c r="T1647" i="22"/>
  <c r="R1647" i="22"/>
  <c r="Q1642" i="22"/>
  <c r="W1642" i="22" s="1"/>
  <c r="T1642" i="22"/>
  <c r="R1642" i="22"/>
  <c r="K1636" i="22"/>
  <c r="L1636" i="22"/>
  <c r="V1636" i="22" s="1"/>
  <c r="M1636" i="22"/>
  <c r="O1636" i="22"/>
  <c r="Q1630" i="22"/>
  <c r="T1630" i="22"/>
  <c r="R1630" i="22"/>
  <c r="L1625" i="22"/>
  <c r="O1625" i="22"/>
  <c r="M1625" i="22"/>
  <c r="K1619" i="22"/>
  <c r="L1619" i="22"/>
  <c r="O1619" i="22"/>
  <c r="M1619" i="22"/>
  <c r="K1613" i="22"/>
  <c r="L1613" i="22"/>
  <c r="O1613" i="22"/>
  <c r="M1613" i="22"/>
  <c r="K1607" i="22"/>
  <c r="L1607" i="22"/>
  <c r="O1607" i="22"/>
  <c r="V1607" i="22" s="1"/>
  <c r="M1607" i="22"/>
  <c r="Q1601" i="22"/>
  <c r="T1601" i="22"/>
  <c r="R1601" i="22"/>
  <c r="L1596" i="22"/>
  <c r="M1596" i="22"/>
  <c r="O1596" i="22"/>
  <c r="K1590" i="22"/>
  <c r="L1590" i="22"/>
  <c r="M1590" i="22"/>
  <c r="O1590" i="22"/>
  <c r="L1584" i="22"/>
  <c r="M1584" i="22"/>
  <c r="O1584" i="22"/>
  <c r="K1577" i="22"/>
  <c r="L1577" i="22"/>
  <c r="V1577" i="22" s="1"/>
  <c r="O1577" i="22"/>
  <c r="M1577" i="22"/>
  <c r="K1571" i="22"/>
  <c r="L1571" i="22"/>
  <c r="V1571" i="22" s="1"/>
  <c r="O1571" i="22"/>
  <c r="M1571" i="22"/>
  <c r="K1565" i="22"/>
  <c r="L1565" i="22"/>
  <c r="O1565" i="22"/>
  <c r="M1565" i="22"/>
  <c r="L1558" i="22"/>
  <c r="V1558" i="22" s="1"/>
  <c r="M1558" i="22"/>
  <c r="O1558" i="22"/>
  <c r="L1552" i="22"/>
  <c r="M1552" i="22"/>
  <c r="O1552" i="22"/>
  <c r="K1545" i="22"/>
  <c r="L1545" i="22"/>
  <c r="O1545" i="22"/>
  <c r="M1545" i="22"/>
  <c r="K1539" i="22"/>
  <c r="L1539" i="22"/>
  <c r="O1539" i="22"/>
  <c r="M1539" i="22"/>
  <c r="K1533" i="22"/>
  <c r="L1533" i="22"/>
  <c r="O1533" i="22"/>
  <c r="M1533" i="22"/>
  <c r="L1526" i="22"/>
  <c r="M1526" i="22"/>
  <c r="O1526" i="22"/>
  <c r="L1520" i="22"/>
  <c r="M1520" i="22"/>
  <c r="O1520" i="22"/>
  <c r="K1513" i="22"/>
  <c r="L1513" i="22"/>
  <c r="O1513" i="22"/>
  <c r="V1513" i="22" s="1"/>
  <c r="M1513" i="22"/>
  <c r="K1507" i="22"/>
  <c r="L1507" i="22"/>
  <c r="O1507" i="22"/>
  <c r="V1507" i="22" s="1"/>
  <c r="M1507" i="22"/>
  <c r="K1501" i="22"/>
  <c r="L1501" i="22"/>
  <c r="O1501" i="22"/>
  <c r="M1501" i="22"/>
  <c r="L1494" i="22"/>
  <c r="M1494" i="22"/>
  <c r="O1494" i="22"/>
  <c r="L1488" i="22"/>
  <c r="M1488" i="22"/>
  <c r="O1488" i="22"/>
  <c r="K1481" i="22"/>
  <c r="L1481" i="22"/>
  <c r="O1481" i="22"/>
  <c r="M1481" i="22"/>
  <c r="K1475" i="22"/>
  <c r="L1475" i="22"/>
  <c r="O1475" i="22"/>
  <c r="M1475" i="22"/>
  <c r="K1469" i="22"/>
  <c r="L1469" i="22"/>
  <c r="O1469" i="22"/>
  <c r="V1469" i="22" s="1"/>
  <c r="M1469" i="22"/>
  <c r="L1462" i="22"/>
  <c r="M1462" i="22"/>
  <c r="O1462" i="22"/>
  <c r="L1456" i="22"/>
  <c r="M1456" i="22"/>
  <c r="O1456" i="22"/>
  <c r="K1449" i="22"/>
  <c r="L1449" i="22"/>
  <c r="O1449" i="22"/>
  <c r="M1449" i="22"/>
  <c r="K1443" i="22"/>
  <c r="L1443" i="22"/>
  <c r="M1443" i="22"/>
  <c r="O1443" i="22"/>
  <c r="K1437" i="22"/>
  <c r="L1437" i="22"/>
  <c r="M1437" i="22"/>
  <c r="O1437" i="22"/>
  <c r="L1430" i="22"/>
  <c r="V1430" i="22" s="1"/>
  <c r="M1430" i="22"/>
  <c r="O1430" i="22"/>
  <c r="L1424" i="22"/>
  <c r="M1424" i="22"/>
  <c r="O1424" i="22"/>
  <c r="K1417" i="22"/>
  <c r="L1417" i="22"/>
  <c r="M1417" i="22"/>
  <c r="O1417" i="22"/>
  <c r="K1411" i="22"/>
  <c r="L1411" i="22"/>
  <c r="M1411" i="22"/>
  <c r="O1411" i="22"/>
  <c r="K1405" i="22"/>
  <c r="L1405" i="22"/>
  <c r="M1405" i="22"/>
  <c r="O1405" i="22"/>
  <c r="L1398" i="22"/>
  <c r="V1398" i="22" s="1"/>
  <c r="M1398" i="22"/>
  <c r="O1398" i="22"/>
  <c r="L1392" i="22"/>
  <c r="M1392" i="22"/>
  <c r="O1392" i="22"/>
  <c r="K1385" i="22"/>
  <c r="L1385" i="22"/>
  <c r="V1385" i="22" s="1"/>
  <c r="M1385" i="22"/>
  <c r="O1385" i="22"/>
  <c r="K1379" i="22"/>
  <c r="L1379" i="22"/>
  <c r="M1379" i="22"/>
  <c r="V1379" i="22" s="1"/>
  <c r="O1379" i="22"/>
  <c r="K1373" i="22"/>
  <c r="L1373" i="22"/>
  <c r="M1373" i="22"/>
  <c r="O1373" i="22"/>
  <c r="L1366" i="22"/>
  <c r="M1366" i="22"/>
  <c r="O1366" i="22"/>
  <c r="V1366" i="22" s="1"/>
  <c r="K1360" i="22"/>
  <c r="L1360" i="22"/>
  <c r="M1360" i="22"/>
  <c r="O1360" i="22"/>
  <c r="Q1353" i="22"/>
  <c r="T1353" i="22"/>
  <c r="R1353" i="22"/>
  <c r="Q1348" i="22"/>
  <c r="W1348" i="22" s="1"/>
  <c r="T1348" i="22"/>
  <c r="R1348" i="22"/>
  <c r="K1343" i="22"/>
  <c r="L1343" i="22"/>
  <c r="M1343" i="22"/>
  <c r="O1343" i="22"/>
  <c r="Q1336" i="22"/>
  <c r="T1336" i="22"/>
  <c r="R1336" i="22"/>
  <c r="Q1329" i="22"/>
  <c r="T1329" i="22"/>
  <c r="R1329" i="22"/>
  <c r="K1323" i="22"/>
  <c r="L1323" i="22"/>
  <c r="M1323" i="22"/>
  <c r="O1323" i="22"/>
  <c r="L1318" i="22"/>
  <c r="M1318" i="22"/>
  <c r="O1318" i="22"/>
  <c r="L1312" i="22"/>
  <c r="V1312" i="22" s="1"/>
  <c r="M1312" i="22"/>
  <c r="O1312" i="22"/>
  <c r="L1306" i="22"/>
  <c r="V1306" i="22"/>
  <c r="M1306" i="22"/>
  <c r="O1306" i="22"/>
  <c r="L1300" i="22"/>
  <c r="V1300" i="22"/>
  <c r="M1300" i="22"/>
  <c r="O1300" i="22"/>
  <c r="K1294" i="22"/>
  <c r="L1294" i="22"/>
  <c r="V1294" i="22" s="1"/>
  <c r="M1294" i="22"/>
  <c r="O1294" i="22"/>
  <c r="K1288" i="22"/>
  <c r="L1288" i="22"/>
  <c r="M1288" i="22"/>
  <c r="O1288" i="22"/>
  <c r="K1281" i="22"/>
  <c r="L1281" i="22"/>
  <c r="V1281" i="22" s="1"/>
  <c r="M1281" i="22"/>
  <c r="O1281" i="22"/>
  <c r="Q1274" i="22"/>
  <c r="T1274" i="22"/>
  <c r="R1274" i="22"/>
  <c r="K1268" i="22"/>
  <c r="L1268" i="22"/>
  <c r="V1268" i="22"/>
  <c r="M1268" i="22"/>
  <c r="O1268" i="22"/>
  <c r="Q1262" i="22"/>
  <c r="T1262" i="22"/>
  <c r="R1262" i="22"/>
  <c r="Q1256" i="22"/>
  <c r="W1256" i="22" s="1"/>
  <c r="T1256" i="22"/>
  <c r="R1256" i="22"/>
  <c r="L1250" i="22"/>
  <c r="M1250" i="22"/>
  <c r="O1250" i="22"/>
  <c r="K1244" i="22"/>
  <c r="L1244" i="22"/>
  <c r="V1244" i="22" s="1"/>
  <c r="M1244" i="22"/>
  <c r="O1244" i="22"/>
  <c r="K1238" i="22"/>
  <c r="L1238" i="22"/>
  <c r="M1238" i="22"/>
  <c r="O1238" i="22"/>
  <c r="L1232" i="22"/>
  <c r="M1232" i="22"/>
  <c r="O1232" i="22"/>
  <c r="K1225" i="22"/>
  <c r="L1225" i="22"/>
  <c r="M1225" i="22"/>
  <c r="O1225" i="22"/>
  <c r="Q1218" i="22"/>
  <c r="T1218" i="22"/>
  <c r="R1218" i="22"/>
  <c r="K1213" i="22"/>
  <c r="L1213" i="22"/>
  <c r="M1213" i="22"/>
  <c r="O1213" i="22"/>
  <c r="Q1206" i="22"/>
  <c r="T1206" i="22"/>
  <c r="R1206" i="22"/>
  <c r="K1199" i="22"/>
  <c r="L1199" i="22"/>
  <c r="M1199" i="22"/>
  <c r="O1199" i="22"/>
  <c r="K1192" i="22"/>
  <c r="L1192" i="22"/>
  <c r="M1192" i="22"/>
  <c r="O1192" i="22"/>
  <c r="K1185" i="22"/>
  <c r="L1185" i="22"/>
  <c r="V1185" i="22" s="1"/>
  <c r="M1185" i="22"/>
  <c r="O1185" i="22"/>
  <c r="Q1178" i="22"/>
  <c r="W1178" i="22" s="1"/>
  <c r="T1178" i="22"/>
  <c r="R1178" i="22"/>
  <c r="K1172" i="22"/>
  <c r="L1172" i="22"/>
  <c r="M1172" i="22"/>
  <c r="O1172" i="22"/>
  <c r="K1164" i="22"/>
  <c r="L1164" i="22"/>
  <c r="M1164" i="22"/>
  <c r="O1164" i="22"/>
  <c r="L1158" i="22"/>
  <c r="M1158" i="22"/>
  <c r="O1158" i="22"/>
  <c r="K1150" i="22"/>
  <c r="L1150" i="22"/>
  <c r="M1150" i="22"/>
  <c r="O1150" i="22"/>
  <c r="K1143" i="22"/>
  <c r="L1143" i="22"/>
  <c r="V1143" i="22" s="1"/>
  <c r="M1143" i="22"/>
  <c r="O1143" i="22"/>
  <c r="K1136" i="22"/>
  <c r="L1136" i="22"/>
  <c r="M1136" i="22"/>
  <c r="O1136" i="22"/>
  <c r="K1129" i="22"/>
  <c r="L1129" i="22"/>
  <c r="M1129" i="22"/>
  <c r="O1129" i="22"/>
  <c r="K1122" i="22"/>
  <c r="L1122" i="22"/>
  <c r="V1122" i="22" s="1"/>
  <c r="M1122" i="22"/>
  <c r="O1122" i="22"/>
  <c r="Q1114" i="22"/>
  <c r="T1114" i="22"/>
  <c r="R1114" i="22"/>
  <c r="K1108" i="22"/>
  <c r="L1108" i="22"/>
  <c r="V1108" i="22" s="1"/>
  <c r="M1108" i="22"/>
  <c r="O1108" i="22"/>
  <c r="K1100" i="22"/>
  <c r="L1100" i="22"/>
  <c r="V1100" i="22" s="1"/>
  <c r="M1100" i="22"/>
  <c r="O1100" i="22"/>
  <c r="K1092" i="22"/>
  <c r="L1092" i="22"/>
  <c r="V1092" i="22" s="1"/>
  <c r="M1092" i="22"/>
  <c r="O1092" i="22"/>
  <c r="K1086" i="22"/>
  <c r="L1086" i="22"/>
  <c r="V1086" i="22" s="1"/>
  <c r="M1086" i="22"/>
  <c r="O1086" i="22"/>
  <c r="Q1079" i="22"/>
  <c r="W1079" i="22" s="1"/>
  <c r="T1079" i="22"/>
  <c r="R1079" i="22"/>
  <c r="K1073" i="22"/>
  <c r="L1073" i="22"/>
  <c r="V1073" i="22" s="1"/>
  <c r="M1073" i="22"/>
  <c r="O1073" i="22"/>
  <c r="L1067" i="22"/>
  <c r="V1067" i="22" s="1"/>
  <c r="M1067" i="22"/>
  <c r="O1067" i="22"/>
  <c r="K1060" i="22"/>
  <c r="L1060" i="22"/>
  <c r="M1060" i="22"/>
  <c r="O1060" i="22"/>
  <c r="K1054" i="22"/>
  <c r="L1054" i="22"/>
  <c r="M1054" i="22"/>
  <c r="O1054" i="22"/>
  <c r="Q1047" i="22"/>
  <c r="T1047" i="22"/>
  <c r="R1047" i="22"/>
  <c r="K1041" i="22"/>
  <c r="L1041" i="22"/>
  <c r="M1041" i="22"/>
  <c r="O1041" i="22"/>
  <c r="L1035" i="22"/>
  <c r="M1035" i="22"/>
  <c r="O1035" i="22"/>
  <c r="K1028" i="22"/>
  <c r="L1028" i="22"/>
  <c r="M1028" i="22"/>
  <c r="O1028" i="22"/>
  <c r="K1022" i="22"/>
  <c r="L1022" i="22"/>
  <c r="V1022" i="22"/>
  <c r="M1022" i="22"/>
  <c r="O1022" i="22"/>
  <c r="Q1015" i="22"/>
  <c r="W1015" i="22"/>
  <c r="T1015" i="22"/>
  <c r="R1015" i="22"/>
  <c r="K1009" i="22"/>
  <c r="L1009" i="22"/>
  <c r="V1009" i="22" s="1"/>
  <c r="M1009" i="22"/>
  <c r="O1009" i="22"/>
  <c r="L1003" i="22"/>
  <c r="V1003" i="22"/>
  <c r="M1003" i="22"/>
  <c r="O1003" i="22"/>
  <c r="K996" i="22"/>
  <c r="L996" i="22"/>
  <c r="V996" i="22" s="1"/>
  <c r="M996" i="22"/>
  <c r="O996" i="22"/>
  <c r="K990" i="22"/>
  <c r="L990" i="22"/>
  <c r="V990" i="22" s="1"/>
  <c r="M990" i="22"/>
  <c r="O990" i="22"/>
  <c r="Q983" i="22"/>
  <c r="T983" i="22"/>
  <c r="R983" i="22"/>
  <c r="K977" i="22"/>
  <c r="L977" i="22"/>
  <c r="M977" i="22"/>
  <c r="O977" i="22"/>
  <c r="L971" i="22"/>
  <c r="M971" i="22"/>
  <c r="O971" i="22"/>
  <c r="V971" i="22" s="1"/>
  <c r="Q964" i="22"/>
  <c r="R964" i="22"/>
  <c r="T964" i="22"/>
  <c r="Q958" i="22"/>
  <c r="R958" i="22"/>
  <c r="T958" i="22"/>
  <c r="L954" i="22"/>
  <c r="M954" i="22"/>
  <c r="O954" i="22"/>
  <c r="L947" i="22"/>
  <c r="M947" i="22"/>
  <c r="O947" i="22"/>
  <c r="V947" i="22" s="1"/>
  <c r="K941" i="22"/>
  <c r="L941" i="22"/>
  <c r="M941" i="22"/>
  <c r="O941" i="22"/>
  <c r="Q935" i="22"/>
  <c r="W935" i="22" s="1"/>
  <c r="T935" i="22"/>
  <c r="R935" i="22"/>
  <c r="K930" i="22"/>
  <c r="L930" i="22"/>
  <c r="V930" i="22" s="1"/>
  <c r="M930" i="22"/>
  <c r="O930" i="22"/>
  <c r="L924" i="22"/>
  <c r="V924" i="22" s="1"/>
  <c r="M924" i="22"/>
  <c r="O924" i="22"/>
  <c r="K918" i="22"/>
  <c r="L918" i="22"/>
  <c r="V918" i="22" s="1"/>
  <c r="M918" i="22"/>
  <c r="O918" i="22"/>
  <c r="Q912" i="22"/>
  <c r="R912" i="22"/>
  <c r="T912" i="22"/>
  <c r="Q906" i="22"/>
  <c r="R906" i="22"/>
  <c r="T906" i="22"/>
  <c r="Q900" i="22"/>
  <c r="R900" i="22"/>
  <c r="T900" i="22"/>
  <c r="Q894" i="22"/>
  <c r="W894" i="22" s="1"/>
  <c r="R894" i="22"/>
  <c r="T894" i="22"/>
  <c r="L890" i="22"/>
  <c r="M890" i="22"/>
  <c r="O890" i="22"/>
  <c r="L883" i="22"/>
  <c r="M883" i="22"/>
  <c r="O883" i="22"/>
  <c r="K877" i="22"/>
  <c r="L877" i="22"/>
  <c r="M877" i="22"/>
  <c r="O877" i="22"/>
  <c r="Q871" i="22"/>
  <c r="T871" i="22"/>
  <c r="R871" i="22"/>
  <c r="W871" i="22" s="1"/>
  <c r="K866" i="22"/>
  <c r="L866" i="22"/>
  <c r="M866" i="22"/>
  <c r="O866" i="22"/>
  <c r="L860" i="22"/>
  <c r="V860" i="22" s="1"/>
  <c r="M860" i="22"/>
  <c r="O860" i="22"/>
  <c r="K854" i="22"/>
  <c r="L854" i="22"/>
  <c r="V854" i="22" s="1"/>
  <c r="M854" i="22"/>
  <c r="O854" i="22"/>
  <c r="Q848" i="22"/>
  <c r="W848" i="22" s="1"/>
  <c r="R848" i="22"/>
  <c r="T848" i="22"/>
  <c r="Q842" i="22"/>
  <c r="W842" i="22" s="1"/>
  <c r="R842" i="22"/>
  <c r="T842" i="22"/>
  <c r="Q836" i="22"/>
  <c r="W836" i="22"/>
  <c r="R836" i="22"/>
  <c r="T836" i="22"/>
  <c r="Q830" i="22"/>
  <c r="R830" i="22"/>
  <c r="T830" i="22"/>
  <c r="L826" i="22"/>
  <c r="V826" i="22" s="1"/>
  <c r="K20" i="23" s="1"/>
  <c r="M826" i="22"/>
  <c r="O826" i="22"/>
  <c r="L819" i="22"/>
  <c r="M819" i="22"/>
  <c r="O819" i="22"/>
  <c r="K813" i="22"/>
  <c r="L813" i="22"/>
  <c r="M813" i="22"/>
  <c r="O813" i="22"/>
  <c r="Q807" i="22"/>
  <c r="W807" i="22" s="1"/>
  <c r="T807" i="22"/>
  <c r="R807" i="22"/>
  <c r="K802" i="22"/>
  <c r="L802" i="22"/>
  <c r="M802" i="22"/>
  <c r="O802" i="22"/>
  <c r="L796" i="22"/>
  <c r="M796" i="22"/>
  <c r="O796" i="22"/>
  <c r="Q790" i="22"/>
  <c r="R790" i="22"/>
  <c r="T790" i="22"/>
  <c r="K785" i="22"/>
  <c r="L785" i="22"/>
  <c r="M785" i="22"/>
  <c r="O785" i="22"/>
  <c r="L780" i="22"/>
  <c r="M780" i="22"/>
  <c r="O780" i="22"/>
  <c r="Q774" i="22"/>
  <c r="R774" i="22"/>
  <c r="T774" i="22"/>
  <c r="L770" i="22"/>
  <c r="V770" i="22" s="1"/>
  <c r="M770" i="22"/>
  <c r="O770" i="22"/>
  <c r="L764" i="22"/>
  <c r="M764" i="22"/>
  <c r="O764" i="22"/>
  <c r="Q758" i="22"/>
  <c r="R758" i="22"/>
  <c r="T758" i="22"/>
  <c r="K753" i="22"/>
  <c r="L753" i="22"/>
  <c r="O753" i="22"/>
  <c r="M753" i="22"/>
  <c r="L748" i="22"/>
  <c r="O748" i="22"/>
  <c r="M748" i="22"/>
  <c r="Q742" i="22"/>
  <c r="R742" i="22"/>
  <c r="T742" i="22"/>
  <c r="L738" i="22"/>
  <c r="O738" i="22"/>
  <c r="M738" i="22"/>
  <c r="L732" i="22"/>
  <c r="O732" i="22"/>
  <c r="M732" i="22"/>
  <c r="V732" i="22" s="1"/>
  <c r="Q726" i="22"/>
  <c r="W726" i="22" s="1"/>
  <c r="R726" i="22"/>
  <c r="T726" i="22"/>
  <c r="K721" i="22"/>
  <c r="L721" i="22"/>
  <c r="O721" i="22"/>
  <c r="M721" i="22"/>
  <c r="L716" i="22"/>
  <c r="V716" i="22" s="1"/>
  <c r="O716" i="22"/>
  <c r="M716" i="22"/>
  <c r="Q710" i="22"/>
  <c r="R710" i="22"/>
  <c r="T710" i="22"/>
  <c r="L706" i="22"/>
  <c r="O706" i="22"/>
  <c r="M706" i="22"/>
  <c r="K700" i="22"/>
  <c r="L700" i="22"/>
  <c r="O700" i="22"/>
  <c r="M700" i="22"/>
  <c r="Q694" i="22"/>
  <c r="R694" i="22"/>
  <c r="T694" i="22"/>
  <c r="L689" i="22"/>
  <c r="O689" i="22"/>
  <c r="M689" i="22"/>
  <c r="L683" i="22"/>
  <c r="O683" i="22"/>
  <c r="M683" i="22"/>
  <c r="K676" i="22"/>
  <c r="L676" i="22"/>
  <c r="O676" i="22"/>
  <c r="M676" i="22"/>
  <c r="L671" i="22"/>
  <c r="O671" i="22"/>
  <c r="M671" i="22"/>
  <c r="L665" i="22"/>
  <c r="M665" i="22"/>
  <c r="O665" i="22"/>
  <c r="K659" i="22"/>
  <c r="L659" i="22"/>
  <c r="M659" i="22"/>
  <c r="O659" i="22"/>
  <c r="Q653" i="22"/>
  <c r="T653" i="22"/>
  <c r="R653" i="22"/>
  <c r="L647" i="22"/>
  <c r="V647" i="22"/>
  <c r="M647" i="22"/>
  <c r="O647" i="22"/>
  <c r="Q641" i="22"/>
  <c r="T641" i="22"/>
  <c r="R641" i="22"/>
  <c r="K635" i="22"/>
  <c r="L635" i="22"/>
  <c r="V635" i="22"/>
  <c r="M635" i="22"/>
  <c r="O635" i="22"/>
  <c r="L629" i="22"/>
  <c r="M629" i="22"/>
  <c r="O629" i="22"/>
  <c r="K623" i="22"/>
  <c r="L623" i="22"/>
  <c r="V623" i="22"/>
  <c r="M623" i="22"/>
  <c r="O623" i="22"/>
  <c r="K616" i="22"/>
  <c r="L616" i="22"/>
  <c r="V616" i="22" s="1"/>
  <c r="M616" i="22"/>
  <c r="O616" i="22"/>
  <c r="L611" i="22"/>
  <c r="V611" i="22"/>
  <c r="M611" i="22"/>
  <c r="O611" i="22"/>
  <c r="L605" i="22"/>
  <c r="V605" i="22"/>
  <c r="M605" i="22"/>
  <c r="O605" i="22"/>
  <c r="K598" i="22"/>
  <c r="L598" i="22"/>
  <c r="V598" i="22" s="1"/>
  <c r="M598" i="22"/>
  <c r="O598" i="22"/>
  <c r="L593" i="22"/>
  <c r="M593" i="22"/>
  <c r="O593" i="22"/>
  <c r="K586" i="22"/>
  <c r="L586" i="22"/>
  <c r="M586" i="22"/>
  <c r="O586" i="22"/>
  <c r="K580" i="22"/>
  <c r="L580" i="22"/>
  <c r="M580" i="22"/>
  <c r="O580" i="22"/>
  <c r="K574" i="22"/>
  <c r="L574" i="22"/>
  <c r="M574" i="22"/>
  <c r="O574" i="22"/>
  <c r="Q567" i="22"/>
  <c r="T567" i="22"/>
  <c r="R567" i="22"/>
  <c r="K562" i="22"/>
  <c r="L562" i="22"/>
  <c r="V562" i="22" s="1"/>
  <c r="M562" i="22"/>
  <c r="O562" i="22"/>
  <c r="K556" i="22"/>
  <c r="L556" i="22"/>
  <c r="M556" i="22"/>
  <c r="O556" i="22"/>
  <c r="Q549" i="22"/>
  <c r="T549" i="22"/>
  <c r="R549" i="22"/>
  <c r="K544" i="22"/>
  <c r="L544" i="22"/>
  <c r="M544" i="22"/>
  <c r="O544" i="22"/>
  <c r="K537" i="22"/>
  <c r="L537" i="22"/>
  <c r="M537" i="22"/>
  <c r="O537" i="22"/>
  <c r="Q531" i="22"/>
  <c r="W531" i="22" s="1"/>
  <c r="T531" i="22"/>
  <c r="R531" i="22"/>
  <c r="Q525" i="22"/>
  <c r="W525" i="22" s="1"/>
  <c r="T525" i="22"/>
  <c r="R525" i="22"/>
  <c r="L519" i="22"/>
  <c r="M519" i="22"/>
  <c r="O519" i="22"/>
  <c r="Q513" i="22"/>
  <c r="T513" i="22"/>
  <c r="R513" i="22"/>
  <c r="K507" i="22"/>
  <c r="L507" i="22"/>
  <c r="M507" i="22"/>
  <c r="O507" i="22"/>
  <c r="K500" i="22"/>
  <c r="L500" i="22"/>
  <c r="M500" i="22"/>
  <c r="O500" i="22"/>
  <c r="K492" i="22"/>
  <c r="L492" i="22"/>
  <c r="M492" i="22"/>
  <c r="O492" i="22"/>
  <c r="K485" i="22"/>
  <c r="L485" i="22"/>
  <c r="V485" i="22" s="1"/>
  <c r="M485" i="22"/>
  <c r="O485" i="22"/>
  <c r="L479" i="22"/>
  <c r="V479" i="22" s="1"/>
  <c r="M479" i="22"/>
  <c r="O479" i="22"/>
  <c r="K472" i="22"/>
  <c r="L472" i="22"/>
  <c r="M472" i="22"/>
  <c r="O472" i="22"/>
  <c r="K465" i="22"/>
  <c r="L465" i="22"/>
  <c r="M465" i="22"/>
  <c r="O465" i="22"/>
  <c r="K458" i="22"/>
  <c r="L458" i="22"/>
  <c r="M458" i="22"/>
  <c r="O458" i="22"/>
  <c r="L451" i="22"/>
  <c r="M451" i="22"/>
  <c r="O451" i="22"/>
  <c r="K444" i="22"/>
  <c r="L444" i="22"/>
  <c r="M444" i="22"/>
  <c r="O444" i="22"/>
  <c r="V444" i="22" s="1"/>
  <c r="K438" i="22"/>
  <c r="L438" i="22"/>
  <c r="V438" i="22" s="1"/>
  <c r="M438" i="22"/>
  <c r="O438" i="22"/>
  <c r="K430" i="22"/>
  <c r="L430" i="22"/>
  <c r="V430" i="22"/>
  <c r="M430" i="22"/>
  <c r="O430" i="22"/>
  <c r="K422" i="22"/>
  <c r="L422" i="22"/>
  <c r="V422" i="22" s="1"/>
  <c r="M422" i="22"/>
  <c r="O422" i="22"/>
  <c r="K414" i="22"/>
  <c r="L414" i="22"/>
  <c r="V414" i="22" s="1"/>
  <c r="M414" i="22"/>
  <c r="O414" i="22"/>
  <c r="K406" i="22"/>
  <c r="L406" i="22"/>
  <c r="M406" i="22"/>
  <c r="O406" i="22"/>
  <c r="K398" i="22"/>
  <c r="L398" i="22"/>
  <c r="V398" i="22" s="1"/>
  <c r="M398" i="22"/>
  <c r="O398" i="22"/>
  <c r="K390" i="22"/>
  <c r="L390" i="22"/>
  <c r="M390" i="22"/>
  <c r="O390" i="22"/>
  <c r="K382" i="22"/>
  <c r="L382" i="22"/>
  <c r="M382" i="22"/>
  <c r="O382" i="22"/>
  <c r="K374" i="22"/>
  <c r="L374" i="22"/>
  <c r="M374" i="22"/>
  <c r="O374" i="22"/>
  <c r="K366" i="22"/>
  <c r="L366" i="22"/>
  <c r="V366" i="22" s="1"/>
  <c r="M366" i="22"/>
  <c r="O366" i="22"/>
  <c r="K358" i="22"/>
  <c r="L358" i="22"/>
  <c r="V358" i="22" s="1"/>
  <c r="M358" i="22"/>
  <c r="O358" i="22"/>
  <c r="L352" i="22"/>
  <c r="V352" i="22" s="1"/>
  <c r="M352" i="22"/>
  <c r="O352" i="22"/>
  <c r="K344" i="22"/>
  <c r="L344" i="22"/>
  <c r="V344" i="22" s="1"/>
  <c r="M344" i="22"/>
  <c r="O344" i="22"/>
  <c r="K337" i="22"/>
  <c r="L337" i="22"/>
  <c r="M337" i="22"/>
  <c r="O337" i="22"/>
  <c r="L330" i="22"/>
  <c r="M330" i="22"/>
  <c r="O330" i="22"/>
  <c r="K322" i="22"/>
  <c r="L322" i="22"/>
  <c r="M322" i="22"/>
  <c r="O322" i="22"/>
  <c r="K314" i="22"/>
  <c r="L314" i="22"/>
  <c r="M314" i="22"/>
  <c r="O314" i="22"/>
  <c r="K306" i="22"/>
  <c r="L306" i="22"/>
  <c r="M306" i="22"/>
  <c r="O306" i="22"/>
  <c r="K298" i="22"/>
  <c r="L298" i="22"/>
  <c r="M298" i="22"/>
  <c r="O298" i="22"/>
  <c r="K290" i="22"/>
  <c r="L290" i="22"/>
  <c r="M290" i="22"/>
  <c r="O290" i="22"/>
  <c r="K282" i="22"/>
  <c r="L282" i="22"/>
  <c r="M282" i="22"/>
  <c r="V282" i="22" s="1"/>
  <c r="O282" i="22"/>
  <c r="K274" i="22"/>
  <c r="L274" i="22"/>
  <c r="V274" i="22"/>
  <c r="M274" i="22"/>
  <c r="O274" i="22"/>
  <c r="K266" i="22"/>
  <c r="L266" i="22"/>
  <c r="V266" i="22" s="1"/>
  <c r="M266" i="22"/>
  <c r="O266" i="22"/>
  <c r="K258" i="22"/>
  <c r="L258" i="22"/>
  <c r="M258" i="22"/>
  <c r="O258" i="22"/>
  <c r="K250" i="22"/>
  <c r="L250" i="22"/>
  <c r="M250" i="22"/>
  <c r="O250" i="22"/>
  <c r="K242" i="22"/>
  <c r="L242" i="22"/>
  <c r="V242" i="22" s="1"/>
  <c r="M242" i="22"/>
  <c r="O242" i="22"/>
  <c r="K234" i="22"/>
  <c r="L234" i="22"/>
  <c r="V234" i="22" s="1"/>
  <c r="M234" i="22"/>
  <c r="O234" i="22"/>
  <c r="K226" i="22"/>
  <c r="L226" i="22"/>
  <c r="M226" i="22"/>
  <c r="O226" i="22"/>
  <c r="K218" i="22"/>
  <c r="L218" i="22"/>
  <c r="M218" i="22"/>
  <c r="O218" i="22"/>
  <c r="K210" i="22"/>
  <c r="L210" i="22"/>
  <c r="V210" i="22" s="1"/>
  <c r="M210" i="22"/>
  <c r="O210" i="22"/>
  <c r="K202" i="22"/>
  <c r="L202" i="22"/>
  <c r="M202" i="22"/>
  <c r="O202" i="22"/>
  <c r="K194" i="22"/>
  <c r="L194" i="22"/>
  <c r="M194" i="22"/>
  <c r="O194" i="22"/>
  <c r="K186" i="22"/>
  <c r="L186" i="22"/>
  <c r="M186" i="22"/>
  <c r="O186" i="22"/>
  <c r="K178" i="22"/>
  <c r="L178" i="22"/>
  <c r="V178" i="22" s="1"/>
  <c r="M178" i="22"/>
  <c r="O178" i="22"/>
  <c r="K170" i="22"/>
  <c r="L170" i="22"/>
  <c r="M170" i="22"/>
  <c r="O170" i="22"/>
  <c r="K162" i="22"/>
  <c r="L162" i="22"/>
  <c r="M162" i="22"/>
  <c r="O162" i="22"/>
  <c r="K154" i="22"/>
  <c r="L154" i="22"/>
  <c r="V154" i="22"/>
  <c r="M154" i="22"/>
  <c r="O154" i="22"/>
  <c r="K146" i="22"/>
  <c r="L146" i="22"/>
  <c r="V146" i="22" s="1"/>
  <c r="M146" i="22"/>
  <c r="O146" i="22"/>
  <c r="K138" i="22"/>
  <c r="L138" i="22"/>
  <c r="V138" i="22" s="1"/>
  <c r="M138" i="22"/>
  <c r="O138" i="22"/>
  <c r="K130" i="22"/>
  <c r="L130" i="22"/>
  <c r="M130" i="22"/>
  <c r="O130" i="22"/>
  <c r="K122" i="22"/>
  <c r="L122" i="22"/>
  <c r="M122" i="22"/>
  <c r="O122" i="22"/>
  <c r="K114" i="22"/>
  <c r="L114" i="22"/>
  <c r="V114" i="22" s="1"/>
  <c r="M114" i="22"/>
  <c r="O114" i="22"/>
  <c r="K106" i="22"/>
  <c r="L106" i="22"/>
  <c r="M106" i="22"/>
  <c r="O106" i="22"/>
  <c r="K98" i="22"/>
  <c r="L98" i="22"/>
  <c r="M98" i="22"/>
  <c r="O98" i="22"/>
  <c r="V98" i="22" s="1"/>
  <c r="K90" i="22"/>
  <c r="L90" i="22"/>
  <c r="M90" i="22"/>
  <c r="O90" i="22"/>
  <c r="K82" i="22"/>
  <c r="L82" i="22"/>
  <c r="V82" i="22" s="1"/>
  <c r="M82" i="22"/>
  <c r="O82" i="22"/>
  <c r="K74" i="22"/>
  <c r="L74" i="22"/>
  <c r="M74" i="22"/>
  <c r="O74" i="22"/>
  <c r="K66" i="22"/>
  <c r="L66" i="22"/>
  <c r="M66" i="22"/>
  <c r="O66" i="22"/>
  <c r="K58" i="22"/>
  <c r="L58" i="22"/>
  <c r="M58" i="22"/>
  <c r="O58" i="22"/>
  <c r="K50" i="22"/>
  <c r="L50" i="22"/>
  <c r="M50" i="22"/>
  <c r="O50" i="22"/>
  <c r="K42" i="22"/>
  <c r="L42" i="22"/>
  <c r="M42" i="22"/>
  <c r="O42" i="22"/>
  <c r="K34" i="22"/>
  <c r="L34" i="22"/>
  <c r="M34" i="22"/>
  <c r="O34" i="22"/>
  <c r="K26" i="22"/>
  <c r="L26" i="22"/>
  <c r="V26" i="22"/>
  <c r="M26" i="22"/>
  <c r="O26" i="22"/>
  <c r="K18" i="22"/>
  <c r="L18" i="22"/>
  <c r="V18" i="22" s="1"/>
  <c r="M18" i="22"/>
  <c r="O18" i="22"/>
  <c r="Q10" i="22"/>
  <c r="W10" i="22" s="1"/>
  <c r="L29" i="23" s="1"/>
  <c r="T10" i="22"/>
  <c r="R10" i="22"/>
  <c r="K2823" i="22"/>
  <c r="L2823" i="22"/>
  <c r="V2823" i="22" s="1"/>
  <c r="M2823" i="22"/>
  <c r="O2823" i="22"/>
  <c r="K2791" i="22"/>
  <c r="L2791" i="22"/>
  <c r="M2791" i="22"/>
  <c r="O2791" i="22"/>
  <c r="L2754" i="22"/>
  <c r="M2754" i="22"/>
  <c r="O2754" i="22"/>
  <c r="L2738" i="22"/>
  <c r="M2738" i="22"/>
  <c r="O2738" i="22"/>
  <c r="V2738" i="22" s="1"/>
  <c r="K2711" i="22"/>
  <c r="L2711" i="22"/>
  <c r="M2711" i="22"/>
  <c r="O2711" i="22"/>
  <c r="Q2684" i="22"/>
  <c r="T2684" i="22"/>
  <c r="R2684" i="22"/>
  <c r="Q2636" i="22"/>
  <c r="T2636" i="22"/>
  <c r="R2636" i="22"/>
  <c r="K2801" i="22"/>
  <c r="L2801" i="22"/>
  <c r="V2801" i="22" s="1"/>
  <c r="M2801" i="22"/>
  <c r="O2801" i="22"/>
  <c r="L2748" i="22"/>
  <c r="V2748" i="22" s="1"/>
  <c r="M2748" i="22"/>
  <c r="O2748" i="22"/>
  <c r="Q2694" i="22"/>
  <c r="W2694" i="22" s="1"/>
  <c r="T2694" i="22"/>
  <c r="R2694" i="22"/>
  <c r="Q2614" i="22"/>
  <c r="W2614" i="22" s="1"/>
  <c r="R2614" i="22"/>
  <c r="T2614" i="22"/>
  <c r="K2545" i="22"/>
  <c r="L2545" i="22"/>
  <c r="M2545" i="22"/>
  <c r="O2545" i="22"/>
  <c r="L2476" i="22"/>
  <c r="V2476" i="22" s="1"/>
  <c r="M2476" i="22"/>
  <c r="O2476" i="22"/>
  <c r="L2412" i="22"/>
  <c r="O2412" i="22"/>
  <c r="M2412" i="22"/>
  <c r="L2348" i="22"/>
  <c r="O2348" i="22"/>
  <c r="M2348" i="22"/>
  <c r="K2287" i="22"/>
  <c r="L2287" i="22"/>
  <c r="M2287" i="22"/>
  <c r="O2287" i="22"/>
  <c r="K2219" i="22"/>
  <c r="L2219" i="22"/>
  <c r="M2219" i="22"/>
  <c r="O2219" i="22"/>
  <c r="K2131" i="22"/>
  <c r="L2131" i="22"/>
  <c r="V2131" i="22" s="1"/>
  <c r="M2131" i="22"/>
  <c r="O2131" i="22"/>
  <c r="K2045" i="22"/>
  <c r="L2045" i="22"/>
  <c r="O2045" i="22"/>
  <c r="M2045" i="22"/>
  <c r="Q1942" i="22"/>
  <c r="R1942" i="22"/>
  <c r="T1942" i="22"/>
  <c r="Q1835" i="22"/>
  <c r="T1835" i="22"/>
  <c r="R1835" i="22"/>
  <c r="Q1718" i="22"/>
  <c r="W1718" i="22" s="1"/>
  <c r="R1718" i="22"/>
  <c r="T1718" i="22"/>
  <c r="K1547" i="22"/>
  <c r="L1547" i="22"/>
  <c r="O1547" i="22"/>
  <c r="M1547" i="22"/>
  <c r="K1030" i="22"/>
  <c r="L1030" i="22"/>
  <c r="M1030" i="22"/>
  <c r="O1030" i="22"/>
  <c r="Q2804" i="22"/>
  <c r="T2804" i="22"/>
  <c r="W2804" i="22" s="1"/>
  <c r="R2804" i="22"/>
  <c r="K2767" i="22"/>
  <c r="L2767" i="22"/>
  <c r="V2767" i="22" s="1"/>
  <c r="M2767" i="22"/>
  <c r="O2767" i="22"/>
  <c r="L2762" i="22"/>
  <c r="V2762" i="22" s="1"/>
  <c r="M2762" i="22"/>
  <c r="O2762" i="22"/>
  <c r="K2751" i="22"/>
  <c r="L2751" i="22"/>
  <c r="M2751" i="22"/>
  <c r="O2751" i="22"/>
  <c r="L2746" i="22"/>
  <c r="V2746" i="22" s="1"/>
  <c r="M2746" i="22"/>
  <c r="O2746" i="22"/>
  <c r="K2735" i="22"/>
  <c r="L2735" i="22"/>
  <c r="M2735" i="22"/>
  <c r="O2735" i="22"/>
  <c r="L2730" i="22"/>
  <c r="M2730" i="22"/>
  <c r="O2730" i="22"/>
  <c r="K2719" i="22"/>
  <c r="L2719" i="22"/>
  <c r="M2719" i="22"/>
  <c r="V2719" i="22" s="1"/>
  <c r="O2719" i="22"/>
  <c r="L2714" i="22"/>
  <c r="M2714" i="22"/>
  <c r="O2714" i="22"/>
  <c r="K2703" i="22"/>
  <c r="L2703" i="22"/>
  <c r="M2703" i="22"/>
  <c r="O2703" i="22"/>
  <c r="L2698" i="22"/>
  <c r="V2698" i="22" s="1"/>
  <c r="M2698" i="22"/>
  <c r="O2698" i="22"/>
  <c r="K2687" i="22"/>
  <c r="L2687" i="22"/>
  <c r="M2687" i="22"/>
  <c r="O2687" i="22"/>
  <c r="L2682" i="22"/>
  <c r="V2682" i="22" s="1"/>
  <c r="M2682" i="22"/>
  <c r="O2682" i="22"/>
  <c r="K2671" i="22"/>
  <c r="L2671" i="22"/>
  <c r="M2671" i="22"/>
  <c r="O2671" i="22"/>
  <c r="L2666" i="22"/>
  <c r="M2666" i="22"/>
  <c r="O2666" i="22"/>
  <c r="K2655" i="22"/>
  <c r="L2655" i="22"/>
  <c r="M2655" i="22"/>
  <c r="O2655" i="22"/>
  <c r="L2650" i="22"/>
  <c r="M2650" i="22"/>
  <c r="V2650" i="22" s="1"/>
  <c r="O2650" i="22"/>
  <c r="K2639" i="22"/>
  <c r="L2639" i="22"/>
  <c r="V2639" i="22"/>
  <c r="M2639" i="22"/>
  <c r="O2639" i="22"/>
  <c r="L2634" i="22"/>
  <c r="V2634" i="22"/>
  <c r="M2634" i="22"/>
  <c r="O2634" i="22"/>
  <c r="K2623" i="22"/>
  <c r="L2623" i="22"/>
  <c r="M2623" i="22"/>
  <c r="O2623" i="22"/>
  <c r="L2618" i="22"/>
  <c r="M2618" i="22"/>
  <c r="O2618" i="22"/>
  <c r="K2607" i="22"/>
  <c r="L2607" i="22"/>
  <c r="M2607" i="22"/>
  <c r="O2607" i="22"/>
  <c r="L2602" i="22"/>
  <c r="M2602" i="22"/>
  <c r="O2602" i="22"/>
  <c r="V2602" i="22" s="1"/>
  <c r="K2591" i="22"/>
  <c r="L2591" i="22"/>
  <c r="M2591" i="22"/>
  <c r="O2591" i="22"/>
  <c r="L2586" i="22"/>
  <c r="M2586" i="22"/>
  <c r="O2586" i="22"/>
  <c r="K2575" i="22"/>
  <c r="L2575" i="22"/>
  <c r="V2575" i="22" s="1"/>
  <c r="M2575" i="22"/>
  <c r="O2575" i="22"/>
  <c r="L2570" i="22"/>
  <c r="V2570" i="22" s="1"/>
  <c r="M2570" i="22"/>
  <c r="O2570" i="22"/>
  <c r="K2559" i="22"/>
  <c r="L2559" i="22"/>
  <c r="V2559" i="22" s="1"/>
  <c r="M2559" i="22"/>
  <c r="O2559" i="22"/>
  <c r="L2554" i="22"/>
  <c r="M2554" i="22"/>
  <c r="O2554" i="22"/>
  <c r="K2543" i="22"/>
  <c r="L2543" i="22"/>
  <c r="M2543" i="22"/>
  <c r="O2543" i="22"/>
  <c r="L2538" i="22"/>
  <c r="M2538" i="22"/>
  <c r="O2538" i="22"/>
  <c r="K2527" i="22"/>
  <c r="L2527" i="22"/>
  <c r="M2527" i="22"/>
  <c r="O2527" i="22"/>
  <c r="L2522" i="22"/>
  <c r="M2522" i="22"/>
  <c r="O2522" i="22"/>
  <c r="K2511" i="22"/>
  <c r="L2511" i="22"/>
  <c r="V2511" i="22" s="1"/>
  <c r="M2511" i="22"/>
  <c r="O2511" i="22"/>
  <c r="L2506" i="22"/>
  <c r="V2506" i="22" s="1"/>
  <c r="M2506" i="22"/>
  <c r="O2506" i="22"/>
  <c r="K2495" i="22"/>
  <c r="L2495" i="22"/>
  <c r="M2495" i="22"/>
  <c r="O2495" i="22"/>
  <c r="L2490" i="22"/>
  <c r="M2490" i="22"/>
  <c r="O2490" i="22"/>
  <c r="K2479" i="22"/>
  <c r="L2479" i="22"/>
  <c r="M2479" i="22"/>
  <c r="O2479" i="22"/>
  <c r="L2474" i="22"/>
  <c r="M2474" i="22"/>
  <c r="O2474" i="22"/>
  <c r="K2463" i="22"/>
  <c r="L2463" i="22"/>
  <c r="M2463" i="22"/>
  <c r="O2463" i="22"/>
  <c r="L2458" i="22"/>
  <c r="V2458" i="22" s="1"/>
  <c r="M2458" i="22"/>
  <c r="O2458" i="22"/>
  <c r="K2447" i="22"/>
  <c r="L2447" i="22"/>
  <c r="V2447" i="22" s="1"/>
  <c r="M2447" i="22"/>
  <c r="O2447" i="22"/>
  <c r="L2442" i="22"/>
  <c r="V2442" i="22"/>
  <c r="M2442" i="22"/>
  <c r="O2442" i="22"/>
  <c r="K2431" i="22"/>
  <c r="L2431" i="22"/>
  <c r="V2431" i="22" s="1"/>
  <c r="O2431" i="22"/>
  <c r="M2431" i="22"/>
  <c r="L2426" i="22"/>
  <c r="O2426" i="22"/>
  <c r="M2426" i="22"/>
  <c r="K2415" i="22"/>
  <c r="L2415" i="22"/>
  <c r="O2415" i="22"/>
  <c r="M2415" i="22"/>
  <c r="L2410" i="22"/>
  <c r="O2410" i="22"/>
  <c r="M2410" i="22"/>
  <c r="K2399" i="22"/>
  <c r="L2399" i="22"/>
  <c r="O2399" i="22"/>
  <c r="M2399" i="22"/>
  <c r="L2394" i="22"/>
  <c r="O2394" i="22"/>
  <c r="M2394" i="22"/>
  <c r="K2383" i="22"/>
  <c r="L2383" i="22"/>
  <c r="V2383" i="22" s="1"/>
  <c r="O2383" i="22"/>
  <c r="M2383" i="22"/>
  <c r="L2378" i="22"/>
  <c r="V2378" i="22" s="1"/>
  <c r="O2378" i="22"/>
  <c r="M2378" i="22"/>
  <c r="K2367" i="22"/>
  <c r="L2367" i="22"/>
  <c r="O2367" i="22"/>
  <c r="M2367" i="22"/>
  <c r="L2362" i="22"/>
  <c r="V2362" i="22" s="1"/>
  <c r="O2362" i="22"/>
  <c r="M2362" i="22"/>
  <c r="K2351" i="22"/>
  <c r="L2351" i="22"/>
  <c r="O2351" i="22"/>
  <c r="M2351" i="22"/>
  <c r="L2346" i="22"/>
  <c r="O2346" i="22"/>
  <c r="M2346" i="22"/>
  <c r="K2341" i="22"/>
  <c r="L2341" i="22"/>
  <c r="O2341" i="22"/>
  <c r="M2341" i="22"/>
  <c r="L2332" i="22"/>
  <c r="M2332" i="22"/>
  <c r="O2332" i="22"/>
  <c r="L2323" i="22"/>
  <c r="M2323" i="22"/>
  <c r="O2323" i="22"/>
  <c r="L2314" i="22"/>
  <c r="M2314" i="22"/>
  <c r="O2314" i="22"/>
  <c r="K2309" i="22"/>
  <c r="L2309" i="22"/>
  <c r="V2309" i="22" s="1"/>
  <c r="M2309" i="22"/>
  <c r="O2309" i="22"/>
  <c r="L2300" i="22"/>
  <c r="V2300" i="22" s="1"/>
  <c r="M2300" i="22"/>
  <c r="O2300" i="22"/>
  <c r="K2290" i="22"/>
  <c r="L2290" i="22"/>
  <c r="M2290" i="22"/>
  <c r="O2290" i="22"/>
  <c r="L2280" i="22"/>
  <c r="V2280" i="22" s="1"/>
  <c r="M2280" i="22"/>
  <c r="O2280" i="22"/>
  <c r="K2275" i="22"/>
  <c r="L2275" i="22"/>
  <c r="V2275" i="22" s="1"/>
  <c r="M2275" i="22"/>
  <c r="O2275" i="22"/>
  <c r="L2265" i="22"/>
  <c r="V2265" i="22" s="1"/>
  <c r="M2265" i="22"/>
  <c r="O2265" i="22"/>
  <c r="L2260" i="22"/>
  <c r="M2260" i="22"/>
  <c r="O2260" i="22"/>
  <c r="K2249" i="22"/>
  <c r="L2249" i="22"/>
  <c r="M2249" i="22"/>
  <c r="O2249" i="22"/>
  <c r="K2239" i="22"/>
  <c r="L2239" i="22"/>
  <c r="M2239" i="22"/>
  <c r="O2239" i="22"/>
  <c r="L2234" i="22"/>
  <c r="M2234" i="22"/>
  <c r="O2234" i="22"/>
  <c r="K2229" i="22"/>
  <c r="L2229" i="22"/>
  <c r="V2229" i="22" s="1"/>
  <c r="M2229" i="22"/>
  <c r="O2229" i="22"/>
  <c r="K2217" i="22"/>
  <c r="L2217" i="22"/>
  <c r="M2217" i="22"/>
  <c r="O2217" i="22"/>
  <c r="L2212" i="22"/>
  <c r="M2212" i="22"/>
  <c r="O2212" i="22"/>
  <c r="K2205" i="22"/>
  <c r="L2205" i="22"/>
  <c r="M2205" i="22"/>
  <c r="O2205" i="22"/>
  <c r="V2205" i="22" s="1"/>
  <c r="K2197" i="22"/>
  <c r="L2197" i="22"/>
  <c r="V2197" i="22" s="1"/>
  <c r="M2197" i="22"/>
  <c r="O2197" i="22"/>
  <c r="K2184" i="22"/>
  <c r="L2184" i="22"/>
  <c r="M2184" i="22"/>
  <c r="O2184" i="22"/>
  <c r="L2178" i="22"/>
  <c r="V2178" i="22" s="1"/>
  <c r="M2178" i="22"/>
  <c r="O2178" i="22"/>
  <c r="K2171" i="22"/>
  <c r="L2171" i="22"/>
  <c r="V2171" i="22"/>
  <c r="M2171" i="22"/>
  <c r="O2171" i="22"/>
  <c r="K2163" i="22"/>
  <c r="L2163" i="22"/>
  <c r="V2163" i="22" s="1"/>
  <c r="M2163" i="22"/>
  <c r="O2163" i="22"/>
  <c r="K2157" i="22"/>
  <c r="L2157" i="22"/>
  <c r="M2157" i="22"/>
  <c r="O2157" i="22"/>
  <c r="K2144" i="22"/>
  <c r="L2144" i="22"/>
  <c r="M2144" i="22"/>
  <c r="O2144" i="22"/>
  <c r="K2136" i="22"/>
  <c r="L2136" i="22"/>
  <c r="M2136" i="22"/>
  <c r="O2136" i="22"/>
  <c r="K2129" i="22"/>
  <c r="L2129" i="22"/>
  <c r="M2129" i="22"/>
  <c r="O2129" i="22"/>
  <c r="K2116" i="22"/>
  <c r="L2116" i="22"/>
  <c r="V2116" i="22" s="1"/>
  <c r="M2116" i="22"/>
  <c r="O2116" i="22"/>
  <c r="L2110" i="22"/>
  <c r="V2110" i="22" s="1"/>
  <c r="M2110" i="22"/>
  <c r="O2110" i="22"/>
  <c r="K2102" i="22"/>
  <c r="L2102" i="22"/>
  <c r="V2102" i="22" s="1"/>
  <c r="M2102" i="22"/>
  <c r="O2102" i="22"/>
  <c r="K2095" i="22"/>
  <c r="L2095" i="22"/>
  <c r="M2095" i="22"/>
  <c r="O2095" i="22"/>
  <c r="K2089" i="22"/>
  <c r="L2089" i="22"/>
  <c r="V2089" i="22" s="1"/>
  <c r="O2089" i="22"/>
  <c r="M2089" i="22"/>
  <c r="K2076" i="22"/>
  <c r="L2076" i="22"/>
  <c r="V2076" i="22" s="1"/>
  <c r="M2076" i="22"/>
  <c r="O2076" i="22"/>
  <c r="K2068" i="22"/>
  <c r="L2068" i="22"/>
  <c r="M2068" i="22"/>
  <c r="O2068" i="22"/>
  <c r="L2062" i="22"/>
  <c r="V2062" i="22" s="1"/>
  <c r="M2062" i="22"/>
  <c r="O2062" i="22"/>
  <c r="K2055" i="22"/>
  <c r="L2055" i="22"/>
  <c r="O2055" i="22"/>
  <c r="M2055" i="22"/>
  <c r="K2049" i="22"/>
  <c r="L2049" i="22"/>
  <c r="O2049" i="22"/>
  <c r="M2049" i="22"/>
  <c r="K2036" i="22"/>
  <c r="L2036" i="22"/>
  <c r="V2036" i="22" s="1"/>
  <c r="M2036" i="22"/>
  <c r="O2036" i="22"/>
  <c r="L2030" i="22"/>
  <c r="M2030" i="22"/>
  <c r="O2030" i="22"/>
  <c r="K2023" i="22"/>
  <c r="L2023" i="22"/>
  <c r="V2023" i="22" s="1"/>
  <c r="O2023" i="22"/>
  <c r="M2023" i="22"/>
  <c r="K2017" i="22"/>
  <c r="L2017" i="22"/>
  <c r="O2017" i="22"/>
  <c r="M2017" i="22"/>
  <c r="K2004" i="22"/>
  <c r="L2004" i="22"/>
  <c r="M2004" i="22"/>
  <c r="O2004" i="22"/>
  <c r="L1998" i="22"/>
  <c r="M1998" i="22"/>
  <c r="V1998" i="22" s="1"/>
  <c r="O1998" i="22"/>
  <c r="K1991" i="22"/>
  <c r="L1991" i="22"/>
  <c r="V1991" i="22"/>
  <c r="O1991" i="22"/>
  <c r="M1991" i="22"/>
  <c r="K1985" i="22"/>
  <c r="L1985" i="22"/>
  <c r="V1985" i="22" s="1"/>
  <c r="O1985" i="22"/>
  <c r="M1985" i="22"/>
  <c r="K1972" i="22"/>
  <c r="L1972" i="22"/>
  <c r="M1972" i="22"/>
  <c r="O1972" i="22"/>
  <c r="L1966" i="22"/>
  <c r="M1966" i="22"/>
  <c r="O1966" i="22"/>
  <c r="K1959" i="22"/>
  <c r="L1959" i="22"/>
  <c r="V1959" i="22"/>
  <c r="O1959" i="22"/>
  <c r="M1959" i="22"/>
  <c r="K1953" i="22"/>
  <c r="L1953" i="22"/>
  <c r="O1953" i="22"/>
  <c r="M1953" i="22"/>
  <c r="K1940" i="22"/>
  <c r="L1940" i="22"/>
  <c r="V1940" i="22" s="1"/>
  <c r="M1940" i="22"/>
  <c r="O1940" i="22"/>
  <c r="L1935" i="22"/>
  <c r="O1935" i="22"/>
  <c r="M1935" i="22"/>
  <c r="L1930" i="22"/>
  <c r="M1930" i="22"/>
  <c r="O1930" i="22"/>
  <c r="K1924" i="22"/>
  <c r="L1924" i="22"/>
  <c r="M1924" i="22"/>
  <c r="O1924" i="22"/>
  <c r="L1919" i="22"/>
  <c r="O1919" i="22"/>
  <c r="M1919" i="22"/>
  <c r="L1914" i="22"/>
  <c r="M1914" i="22"/>
  <c r="O1914" i="22"/>
  <c r="K1908" i="22"/>
  <c r="L1908" i="22"/>
  <c r="M1908" i="22"/>
  <c r="O1908" i="22"/>
  <c r="L1903" i="22"/>
  <c r="O1903" i="22"/>
  <c r="V1903" i="22" s="1"/>
  <c r="M1903" i="22"/>
  <c r="L1898" i="22"/>
  <c r="M1898" i="22"/>
  <c r="O1898" i="22"/>
  <c r="K1892" i="22"/>
  <c r="L1892" i="22"/>
  <c r="V1892" i="22" s="1"/>
  <c r="M1892" i="22"/>
  <c r="O1892" i="22"/>
  <c r="L1887" i="22"/>
  <c r="V1887" i="22" s="1"/>
  <c r="O1887" i="22"/>
  <c r="M1887" i="22"/>
  <c r="L1882" i="22"/>
  <c r="V1882" i="22" s="1"/>
  <c r="M1882" i="22"/>
  <c r="O1882" i="22"/>
  <c r="K1876" i="22"/>
  <c r="L1876" i="22"/>
  <c r="M1876" i="22"/>
  <c r="O1876" i="22"/>
  <c r="L1871" i="22"/>
  <c r="O1871" i="22"/>
  <c r="M1871" i="22"/>
  <c r="L1866" i="22"/>
  <c r="M1866" i="22"/>
  <c r="O1866" i="22"/>
  <c r="K1860" i="22"/>
  <c r="L1860" i="22"/>
  <c r="M1860" i="22"/>
  <c r="O1860" i="22"/>
  <c r="L1855" i="22"/>
  <c r="O1855" i="22"/>
  <c r="M1855" i="22"/>
  <c r="L1850" i="22"/>
  <c r="M1850" i="22"/>
  <c r="O1850" i="22"/>
  <c r="K1844" i="22"/>
  <c r="L1844" i="22"/>
  <c r="M1844" i="22"/>
  <c r="V1844" i="22" s="1"/>
  <c r="O1844" i="22"/>
  <c r="L1839" i="22"/>
  <c r="O1839" i="22"/>
  <c r="M1839" i="22"/>
  <c r="L1834" i="22"/>
  <c r="V1834" i="22" s="1"/>
  <c r="M1834" i="22"/>
  <c r="O1834" i="22"/>
  <c r="K1828" i="22"/>
  <c r="L1828" i="22"/>
  <c r="M1828" i="22"/>
  <c r="O1828" i="22"/>
  <c r="L1823" i="22"/>
  <c r="V1823" i="22" s="1"/>
  <c r="O1823" i="22"/>
  <c r="M1823" i="22"/>
  <c r="L1818" i="22"/>
  <c r="M1818" i="22"/>
  <c r="O1818" i="22"/>
  <c r="K1812" i="22"/>
  <c r="L1812" i="22"/>
  <c r="V1812" i="22" s="1"/>
  <c r="M1812" i="22"/>
  <c r="O1812" i="22"/>
  <c r="L1807" i="22"/>
  <c r="O1807" i="22"/>
  <c r="M1807" i="22"/>
  <c r="L1802" i="22"/>
  <c r="M1802" i="22"/>
  <c r="O1802" i="22"/>
  <c r="K1796" i="22"/>
  <c r="L1796" i="22"/>
  <c r="M1796" i="22"/>
  <c r="O1796" i="22"/>
  <c r="L1791" i="22"/>
  <c r="O1791" i="22"/>
  <c r="M1791" i="22"/>
  <c r="L1786" i="22"/>
  <c r="M1786" i="22"/>
  <c r="O1786" i="22"/>
  <c r="K1780" i="22"/>
  <c r="L1780" i="22"/>
  <c r="M1780" i="22"/>
  <c r="O1780" i="22"/>
  <c r="L1775" i="22"/>
  <c r="V1775" i="22"/>
  <c r="O1775" i="22"/>
  <c r="M1775" i="22"/>
  <c r="L1770" i="22"/>
  <c r="M1770" i="22"/>
  <c r="O1770" i="22"/>
  <c r="K1764" i="22"/>
  <c r="L1764" i="22"/>
  <c r="V1764" i="22"/>
  <c r="M1764" i="22"/>
  <c r="O1764" i="22"/>
  <c r="L1759" i="22"/>
  <c r="O1759" i="22"/>
  <c r="V1759" i="22" s="1"/>
  <c r="M1759" i="22"/>
  <c r="L1754" i="22"/>
  <c r="V1754" i="22" s="1"/>
  <c r="M1754" i="22"/>
  <c r="O1754" i="22"/>
  <c r="K1748" i="22"/>
  <c r="L1748" i="22"/>
  <c r="V1748" i="22"/>
  <c r="M1748" i="22"/>
  <c r="O1748" i="22"/>
  <c r="L1743" i="22"/>
  <c r="O1743" i="22"/>
  <c r="M1743" i="22"/>
  <c r="L1738" i="22"/>
  <c r="M1738" i="22"/>
  <c r="O1738" i="22"/>
  <c r="V1738" i="22" s="1"/>
  <c r="K1732" i="22"/>
  <c r="L1732" i="22"/>
  <c r="M1732" i="22"/>
  <c r="O1732" i="22"/>
  <c r="V1732" i="22" s="1"/>
  <c r="L1727" i="22"/>
  <c r="O1727" i="22"/>
  <c r="M1727" i="22"/>
  <c r="L1722" i="22"/>
  <c r="M1722" i="22"/>
  <c r="O1722" i="22"/>
  <c r="K1716" i="22"/>
  <c r="L1716" i="22"/>
  <c r="M1716" i="22"/>
  <c r="O1716" i="22"/>
  <c r="L1711" i="22"/>
  <c r="O1711" i="22"/>
  <c r="M1711" i="22"/>
  <c r="L1706" i="22"/>
  <c r="V1706" i="22" s="1"/>
  <c r="M1706" i="22"/>
  <c r="O1706" i="22"/>
  <c r="K1700" i="22"/>
  <c r="L1700" i="22"/>
  <c r="M1700" i="22"/>
  <c r="V1700" i="22" s="1"/>
  <c r="O1700" i="22"/>
  <c r="L1695" i="22"/>
  <c r="O1695" i="22"/>
  <c r="M1695" i="22"/>
  <c r="L1690" i="22"/>
  <c r="M1690" i="22"/>
  <c r="O1690" i="22"/>
  <c r="K1684" i="22"/>
  <c r="L1684" i="22"/>
  <c r="V1684" i="22" s="1"/>
  <c r="M1684" i="22"/>
  <c r="O1684" i="22"/>
  <c r="L1679" i="22"/>
  <c r="V1679" i="22" s="1"/>
  <c r="O1679" i="22"/>
  <c r="M1679" i="22"/>
  <c r="L1674" i="22"/>
  <c r="M1674" i="22"/>
  <c r="O1674" i="22"/>
  <c r="K1668" i="22"/>
  <c r="L1668" i="22"/>
  <c r="M1668" i="22"/>
  <c r="O1668" i="22"/>
  <c r="L1663" i="22"/>
  <c r="O1663" i="22"/>
  <c r="M1663" i="22"/>
  <c r="V1663" i="22" s="1"/>
  <c r="L1658" i="22"/>
  <c r="M1658" i="22"/>
  <c r="O1658" i="22"/>
  <c r="K1652" i="22"/>
  <c r="L1652" i="22"/>
  <c r="M1652" i="22"/>
  <c r="O1652" i="22"/>
  <c r="L1647" i="22"/>
  <c r="O1647" i="22"/>
  <c r="M1647" i="22"/>
  <c r="L1642" i="22"/>
  <c r="M1642" i="22"/>
  <c r="O1642" i="22"/>
  <c r="K1635" i="22"/>
  <c r="L1635" i="22"/>
  <c r="V1635" i="22"/>
  <c r="O1635" i="22"/>
  <c r="M1635" i="22"/>
  <c r="L1630" i="22"/>
  <c r="V1630" i="22"/>
  <c r="M1630" i="22"/>
  <c r="O1630" i="22"/>
  <c r="K1618" i="22"/>
  <c r="L1618" i="22"/>
  <c r="V1618" i="22" s="1"/>
  <c r="M1618" i="22"/>
  <c r="O1618" i="22"/>
  <c r="K1606" i="22"/>
  <c r="L1606" i="22"/>
  <c r="M1606" i="22"/>
  <c r="O1606" i="22"/>
  <c r="L1601" i="22"/>
  <c r="O1601" i="22"/>
  <c r="M1601" i="22"/>
  <c r="K1595" i="22"/>
  <c r="L1595" i="22"/>
  <c r="V1595" i="22"/>
  <c r="O1595" i="22"/>
  <c r="M1595" i="22"/>
  <c r="K1583" i="22"/>
  <c r="L1583" i="22"/>
  <c r="O1583" i="22"/>
  <c r="M1583" i="22"/>
  <c r="K1576" i="22"/>
  <c r="L1576" i="22"/>
  <c r="V1576" i="22" s="1"/>
  <c r="M1576" i="22"/>
  <c r="O1576" i="22"/>
  <c r="K1570" i="22"/>
  <c r="L1570" i="22"/>
  <c r="V1570" i="22" s="1"/>
  <c r="M1570" i="22"/>
  <c r="O1570" i="22"/>
  <c r="K1564" i="22"/>
  <c r="L1564" i="22"/>
  <c r="M1564" i="22"/>
  <c r="O1564" i="22"/>
  <c r="K1557" i="22"/>
  <c r="L1557" i="22"/>
  <c r="O1557" i="22"/>
  <c r="M1557" i="22"/>
  <c r="K1551" i="22"/>
  <c r="L1551" i="22"/>
  <c r="O1551" i="22"/>
  <c r="M1551" i="22"/>
  <c r="K1544" i="22"/>
  <c r="L1544" i="22"/>
  <c r="V1544" i="22" s="1"/>
  <c r="M1544" i="22"/>
  <c r="O1544" i="22"/>
  <c r="K1538" i="22"/>
  <c r="L1538" i="22"/>
  <c r="V1538" i="22" s="1"/>
  <c r="M1538" i="22"/>
  <c r="O1538" i="22"/>
  <c r="K1532" i="22"/>
  <c r="L1532" i="22"/>
  <c r="M1532" i="22"/>
  <c r="O1532" i="22"/>
  <c r="V1532" i="22" s="1"/>
  <c r="K1525" i="22"/>
  <c r="L1525" i="22"/>
  <c r="V1525" i="22" s="1"/>
  <c r="O1525" i="22"/>
  <c r="M1525" i="22"/>
  <c r="K1519" i="22"/>
  <c r="L1519" i="22"/>
  <c r="O1519" i="22"/>
  <c r="V1519" i="22" s="1"/>
  <c r="M1519" i="22"/>
  <c r="K1512" i="22"/>
  <c r="L1512" i="22"/>
  <c r="M1512" i="22"/>
  <c r="O1512" i="22"/>
  <c r="K1506" i="22"/>
  <c r="L1506" i="22"/>
  <c r="M1506" i="22"/>
  <c r="O1506" i="22"/>
  <c r="K1500" i="22"/>
  <c r="L1500" i="22"/>
  <c r="M1500" i="22"/>
  <c r="O1500" i="22"/>
  <c r="K1493" i="22"/>
  <c r="L1493" i="22"/>
  <c r="O1493" i="22"/>
  <c r="V1493" i="22" s="1"/>
  <c r="M1493" i="22"/>
  <c r="K1487" i="22"/>
  <c r="L1487" i="22"/>
  <c r="V1487" i="22"/>
  <c r="O1487" i="22"/>
  <c r="M1487" i="22"/>
  <c r="K1480" i="22"/>
  <c r="L1480" i="22"/>
  <c r="V1480" i="22" s="1"/>
  <c r="M1480" i="22"/>
  <c r="O1480" i="22"/>
  <c r="K1474" i="22"/>
  <c r="L1474" i="22"/>
  <c r="V1474" i="22" s="1"/>
  <c r="M1474" i="22"/>
  <c r="O1474" i="22"/>
  <c r="K1468" i="22"/>
  <c r="L1468" i="22"/>
  <c r="M1468" i="22"/>
  <c r="O1468" i="22"/>
  <c r="K1461" i="22"/>
  <c r="L1461" i="22"/>
  <c r="O1461" i="22"/>
  <c r="M1461" i="22"/>
  <c r="K1455" i="22"/>
  <c r="L1455" i="22"/>
  <c r="O1455" i="22"/>
  <c r="M1455" i="22"/>
  <c r="K1448" i="22"/>
  <c r="L1448" i="22"/>
  <c r="V1448" i="22" s="1"/>
  <c r="M1448" i="22"/>
  <c r="O1448" i="22"/>
  <c r="K1442" i="22"/>
  <c r="L1442" i="22"/>
  <c r="M1442" i="22"/>
  <c r="O1442" i="22"/>
  <c r="K1436" i="22"/>
  <c r="L1436" i="22"/>
  <c r="O1436" i="22"/>
  <c r="M1436" i="22"/>
  <c r="K1429" i="22"/>
  <c r="L1429" i="22"/>
  <c r="M1429" i="22"/>
  <c r="O1429" i="22"/>
  <c r="K1423" i="22"/>
  <c r="L1423" i="22"/>
  <c r="V1423" i="22" s="1"/>
  <c r="M1423" i="22"/>
  <c r="O1423" i="22"/>
  <c r="K1416" i="22"/>
  <c r="L1416" i="22"/>
  <c r="V1416" i="22" s="1"/>
  <c r="M1416" i="22"/>
  <c r="O1416" i="22"/>
  <c r="K1410" i="22"/>
  <c r="L1410" i="22"/>
  <c r="V1410" i="22" s="1"/>
  <c r="M1410" i="22"/>
  <c r="O1410" i="22"/>
  <c r="K1404" i="22"/>
  <c r="L1404" i="22"/>
  <c r="O1404" i="22"/>
  <c r="M1404" i="22"/>
  <c r="K1397" i="22"/>
  <c r="L1397" i="22"/>
  <c r="V1397" i="22" s="1"/>
  <c r="M1397" i="22"/>
  <c r="O1397" i="22"/>
  <c r="K1391" i="22"/>
  <c r="L1391" i="22"/>
  <c r="M1391" i="22"/>
  <c r="O1391" i="22"/>
  <c r="K1384" i="22"/>
  <c r="L1384" i="22"/>
  <c r="M1384" i="22"/>
  <c r="O1384" i="22"/>
  <c r="K1378" i="22"/>
  <c r="L1378" i="22"/>
  <c r="M1378" i="22"/>
  <c r="O1378" i="22"/>
  <c r="V1378" i="22" s="1"/>
  <c r="K1372" i="22"/>
  <c r="L1372" i="22"/>
  <c r="O1372" i="22"/>
  <c r="M1372" i="22"/>
  <c r="V1372" i="22" s="1"/>
  <c r="K1365" i="22"/>
  <c r="L1365" i="22"/>
  <c r="M1365" i="22"/>
  <c r="O1365" i="22"/>
  <c r="K1359" i="22"/>
  <c r="L1359" i="22"/>
  <c r="V1359" i="22" s="1"/>
  <c r="M1359" i="22"/>
  <c r="O1359" i="22"/>
  <c r="L1353" i="22"/>
  <c r="V1353" i="22" s="1"/>
  <c r="M1353" i="22"/>
  <c r="O1353" i="22"/>
  <c r="L1348" i="22"/>
  <c r="V1348" i="22" s="1"/>
  <c r="M1348" i="22"/>
  <c r="O1348" i="22"/>
  <c r="K1342" i="22"/>
  <c r="L1342" i="22"/>
  <c r="M1342" i="22"/>
  <c r="O1342" i="22"/>
  <c r="L1336" i="22"/>
  <c r="M1336" i="22"/>
  <c r="O1336" i="22"/>
  <c r="L1329" i="22"/>
  <c r="V1329" i="22" s="1"/>
  <c r="M1329" i="22"/>
  <c r="O1329" i="22"/>
  <c r="K1317" i="22"/>
  <c r="L1317" i="22"/>
  <c r="V1317" i="22" s="1"/>
  <c r="M1317" i="22"/>
  <c r="O1317" i="22"/>
  <c r="K1311" i="22"/>
  <c r="L1311" i="22"/>
  <c r="M1311" i="22"/>
  <c r="O1311" i="22"/>
  <c r="V1311" i="22" s="1"/>
  <c r="K1305" i="22"/>
  <c r="L1305" i="22"/>
  <c r="M1305" i="22"/>
  <c r="O1305" i="22"/>
  <c r="K1299" i="22"/>
  <c r="L1299" i="22"/>
  <c r="M1299" i="22"/>
  <c r="O1299" i="22"/>
  <c r="K1287" i="22"/>
  <c r="L1287" i="22"/>
  <c r="M1287" i="22"/>
  <c r="O1287" i="22"/>
  <c r="L1274" i="22"/>
  <c r="M1274" i="22"/>
  <c r="O1274" i="22"/>
  <c r="K1267" i="22"/>
  <c r="L1267" i="22"/>
  <c r="M1267" i="22"/>
  <c r="O1267" i="22"/>
  <c r="L1262" i="22"/>
  <c r="M1262" i="22"/>
  <c r="O1262" i="22"/>
  <c r="L1256" i="22"/>
  <c r="M1256" i="22"/>
  <c r="O1256" i="22"/>
  <c r="K1249" i="22"/>
  <c r="L1249" i="22"/>
  <c r="M1249" i="22"/>
  <c r="O1249" i="22"/>
  <c r="K1243" i="22"/>
  <c r="L1243" i="22"/>
  <c r="M1243" i="22"/>
  <c r="O1243" i="22"/>
  <c r="K1237" i="22"/>
  <c r="L1237" i="22"/>
  <c r="M1237" i="22"/>
  <c r="O1237" i="22"/>
  <c r="K1231" i="22"/>
  <c r="L1231" i="22"/>
  <c r="M1231" i="22"/>
  <c r="O1231" i="22"/>
  <c r="L1218" i="22"/>
  <c r="M1218" i="22"/>
  <c r="O1218" i="22"/>
  <c r="K1212" i="22"/>
  <c r="L1212" i="22"/>
  <c r="M1212" i="22"/>
  <c r="O1212" i="22"/>
  <c r="L1206" i="22"/>
  <c r="M1206" i="22"/>
  <c r="O1206" i="22"/>
  <c r="K1198" i="22"/>
  <c r="L1198" i="22"/>
  <c r="M1198" i="22"/>
  <c r="O1198" i="22"/>
  <c r="K1191" i="22"/>
  <c r="L1191" i="22"/>
  <c r="M1191" i="22"/>
  <c r="O1191" i="22"/>
  <c r="K1184" i="22"/>
  <c r="L1184" i="22"/>
  <c r="V1184" i="22" s="1"/>
  <c r="M1184" i="22"/>
  <c r="O1184" i="22"/>
  <c r="L1178" i="22"/>
  <c r="M1178" i="22"/>
  <c r="O1178" i="22"/>
  <c r="K1171" i="22"/>
  <c r="L1171" i="22"/>
  <c r="V1171" i="22" s="1"/>
  <c r="M1171" i="22"/>
  <c r="O1171" i="22"/>
  <c r="K1163" i="22"/>
  <c r="L1163" i="22"/>
  <c r="M1163" i="22"/>
  <c r="O1163" i="22"/>
  <c r="K1157" i="22"/>
  <c r="L1157" i="22"/>
  <c r="M1157" i="22"/>
  <c r="O1157" i="22"/>
  <c r="K1149" i="22"/>
  <c r="L1149" i="22"/>
  <c r="V1149" i="22" s="1"/>
  <c r="M1149" i="22"/>
  <c r="O1149" i="22"/>
  <c r="K1135" i="22"/>
  <c r="L1135" i="22"/>
  <c r="M1135" i="22"/>
  <c r="O1135" i="22"/>
  <c r="K1128" i="22"/>
  <c r="L1128" i="22"/>
  <c r="M1128" i="22"/>
  <c r="O1128" i="22"/>
  <c r="K1121" i="22"/>
  <c r="L1121" i="22"/>
  <c r="M1121" i="22"/>
  <c r="O1121" i="22"/>
  <c r="L1114" i="22"/>
  <c r="V1114" i="22" s="1"/>
  <c r="M1114" i="22"/>
  <c r="O1114" i="22"/>
  <c r="K1107" i="22"/>
  <c r="L1107" i="22"/>
  <c r="V1107" i="22" s="1"/>
  <c r="M1107" i="22"/>
  <c r="O1107" i="22"/>
  <c r="K1099" i="22"/>
  <c r="L1099" i="22"/>
  <c r="M1099" i="22"/>
  <c r="O1099" i="22"/>
  <c r="K1085" i="22"/>
  <c r="L1085" i="22"/>
  <c r="M1085" i="22"/>
  <c r="O1085" i="22"/>
  <c r="L1079" i="22"/>
  <c r="M1079" i="22"/>
  <c r="O1079" i="22"/>
  <c r="K1072" i="22"/>
  <c r="L1072" i="22"/>
  <c r="M1072" i="22"/>
  <c r="O1072" i="22"/>
  <c r="K1066" i="22"/>
  <c r="L1066" i="22"/>
  <c r="V1066" i="22"/>
  <c r="M1066" i="22"/>
  <c r="O1066" i="22"/>
  <c r="K1053" i="22"/>
  <c r="L1053" i="22"/>
  <c r="V1053" i="22" s="1"/>
  <c r="M1053" i="22"/>
  <c r="O1053" i="22"/>
  <c r="L1047" i="22"/>
  <c r="V1047" i="22" s="1"/>
  <c r="M1047" i="22"/>
  <c r="O1047" i="22"/>
  <c r="K1040" i="22"/>
  <c r="L1040" i="22"/>
  <c r="M1040" i="22"/>
  <c r="O1040" i="22"/>
  <c r="K1034" i="22"/>
  <c r="L1034" i="22"/>
  <c r="M1034" i="22"/>
  <c r="O1034" i="22"/>
  <c r="K1021" i="22"/>
  <c r="L1021" i="22"/>
  <c r="V1021" i="22" s="1"/>
  <c r="M1021" i="22"/>
  <c r="O1021" i="22"/>
  <c r="L1015" i="22"/>
  <c r="M1015" i="22"/>
  <c r="O1015" i="22"/>
  <c r="K1008" i="22"/>
  <c r="L1008" i="22"/>
  <c r="V1008" i="22" s="1"/>
  <c r="M1008" i="22"/>
  <c r="O1008" i="22"/>
  <c r="K1002" i="22"/>
  <c r="L1002" i="22"/>
  <c r="M1002" i="22"/>
  <c r="O1002" i="22"/>
  <c r="Q995" i="22"/>
  <c r="T995" i="22"/>
  <c r="R995" i="22"/>
  <c r="K989" i="22"/>
  <c r="L989" i="22"/>
  <c r="M989" i="22"/>
  <c r="V989" i="22" s="1"/>
  <c r="O989" i="22"/>
  <c r="L983" i="22"/>
  <c r="M983" i="22"/>
  <c r="O983" i="22"/>
  <c r="K976" i="22"/>
  <c r="L976" i="22"/>
  <c r="M976" i="22"/>
  <c r="O976" i="22"/>
  <c r="K970" i="22"/>
  <c r="L970" i="22"/>
  <c r="V970" i="22" s="1"/>
  <c r="M970" i="22"/>
  <c r="O970" i="22"/>
  <c r="L964" i="22"/>
  <c r="M964" i="22"/>
  <c r="O964" i="22"/>
  <c r="L958" i="22"/>
  <c r="V958" i="22" s="1"/>
  <c r="M958" i="22"/>
  <c r="O958" i="22"/>
  <c r="K953" i="22"/>
  <c r="L953" i="22"/>
  <c r="M953" i="22"/>
  <c r="O953" i="22"/>
  <c r="Q946" i="22"/>
  <c r="W946" i="22" s="1"/>
  <c r="R946" i="22"/>
  <c r="T946" i="22"/>
  <c r="Q940" i="22"/>
  <c r="W940" i="22" s="1"/>
  <c r="R940" i="22"/>
  <c r="T940" i="22"/>
  <c r="L935" i="22"/>
  <c r="M935" i="22"/>
  <c r="O935" i="22"/>
  <c r="K929" i="22"/>
  <c r="L929" i="22"/>
  <c r="M929" i="22"/>
  <c r="O929" i="22"/>
  <c r="Q923" i="22"/>
  <c r="T923" i="22"/>
  <c r="R923" i="22"/>
  <c r="K917" i="22"/>
  <c r="L917" i="22"/>
  <c r="M917" i="22"/>
  <c r="O917" i="22"/>
  <c r="L912" i="22"/>
  <c r="M912" i="22"/>
  <c r="O912" i="22"/>
  <c r="L906" i="22"/>
  <c r="M906" i="22"/>
  <c r="O906" i="22"/>
  <c r="L900" i="22"/>
  <c r="M900" i="22"/>
  <c r="O900" i="22"/>
  <c r="L894" i="22"/>
  <c r="M894" i="22"/>
  <c r="O894" i="22"/>
  <c r="K889" i="22"/>
  <c r="L889" i="22"/>
  <c r="M889" i="22"/>
  <c r="O889" i="22"/>
  <c r="Q882" i="22"/>
  <c r="R882" i="22"/>
  <c r="T882" i="22"/>
  <c r="W882" i="22" s="1"/>
  <c r="Q876" i="22"/>
  <c r="W876" i="22" s="1"/>
  <c r="R876" i="22"/>
  <c r="T876" i="22"/>
  <c r="L871" i="22"/>
  <c r="M871" i="22"/>
  <c r="O871" i="22"/>
  <c r="K865" i="22"/>
  <c r="L865" i="22"/>
  <c r="M865" i="22"/>
  <c r="O865" i="22"/>
  <c r="Q859" i="22"/>
  <c r="T859" i="22"/>
  <c r="R859" i="22"/>
  <c r="K853" i="22"/>
  <c r="L853" i="22"/>
  <c r="M853" i="22"/>
  <c r="V853" i="22" s="1"/>
  <c r="O853" i="22"/>
  <c r="L848" i="22"/>
  <c r="M848" i="22"/>
  <c r="O848" i="22"/>
  <c r="L842" i="22"/>
  <c r="M842" i="22"/>
  <c r="O842" i="22"/>
  <c r="L836" i="22"/>
  <c r="M836" i="22"/>
  <c r="O836" i="22"/>
  <c r="L830" i="22"/>
  <c r="M830" i="22"/>
  <c r="V830" i="22" s="1"/>
  <c r="O830" i="22"/>
  <c r="K825" i="22"/>
  <c r="L825" i="22"/>
  <c r="M825" i="22"/>
  <c r="O825" i="22"/>
  <c r="Q818" i="22"/>
  <c r="R818" i="22"/>
  <c r="T818" i="22"/>
  <c r="Q812" i="22"/>
  <c r="W812" i="22" s="1"/>
  <c r="R812" i="22"/>
  <c r="T812" i="22"/>
  <c r="L807" i="22"/>
  <c r="V807" i="22" s="1"/>
  <c r="M807" i="22"/>
  <c r="O807" i="22"/>
  <c r="K801" i="22"/>
  <c r="L801" i="22"/>
  <c r="M801" i="22"/>
  <c r="O801" i="22"/>
  <c r="Q795" i="22"/>
  <c r="W795" i="22" s="1"/>
  <c r="T795" i="22"/>
  <c r="R795" i="22"/>
  <c r="L790" i="22"/>
  <c r="M790" i="22"/>
  <c r="O790" i="22"/>
  <c r="Q784" i="22"/>
  <c r="R784" i="22"/>
  <c r="W784" i="22" s="1"/>
  <c r="T784" i="22"/>
  <c r="K779" i="22"/>
  <c r="L779" i="22"/>
  <c r="V779" i="22"/>
  <c r="M779" i="22"/>
  <c r="O779" i="22"/>
  <c r="L774" i="22"/>
  <c r="V774" i="22"/>
  <c r="M774" i="22"/>
  <c r="O774" i="22"/>
  <c r="K769" i="22"/>
  <c r="L769" i="22"/>
  <c r="V769" i="22" s="1"/>
  <c r="M769" i="22"/>
  <c r="O769" i="22"/>
  <c r="Q763" i="22"/>
  <c r="W763" i="22"/>
  <c r="T763" i="22"/>
  <c r="R763" i="22"/>
  <c r="L758" i="22"/>
  <c r="V758" i="22"/>
  <c r="O758" i="22"/>
  <c r="M758" i="22"/>
  <c r="Q752" i="22"/>
  <c r="W752" i="22"/>
  <c r="R752" i="22"/>
  <c r="T752" i="22"/>
  <c r="K747" i="22"/>
  <c r="L747" i="22"/>
  <c r="V747" i="22" s="1"/>
  <c r="O747" i="22"/>
  <c r="M747" i="22"/>
  <c r="L742" i="22"/>
  <c r="O742" i="22"/>
  <c r="M742" i="22"/>
  <c r="K737" i="22"/>
  <c r="L737" i="22"/>
  <c r="O737" i="22"/>
  <c r="M737" i="22"/>
  <c r="Q731" i="22"/>
  <c r="T731" i="22"/>
  <c r="R731" i="22"/>
  <c r="L726" i="22"/>
  <c r="V726" i="22" s="1"/>
  <c r="O726" i="22"/>
  <c r="M726" i="22"/>
  <c r="Q720" i="22"/>
  <c r="W720" i="22" s="1"/>
  <c r="R720" i="22"/>
  <c r="T720" i="22"/>
  <c r="K715" i="22"/>
  <c r="L715" i="22"/>
  <c r="O715" i="22"/>
  <c r="M715" i="22"/>
  <c r="L710" i="22"/>
  <c r="O710" i="22"/>
  <c r="M710" i="22"/>
  <c r="K705" i="22"/>
  <c r="L705" i="22"/>
  <c r="O705" i="22"/>
  <c r="M705" i="22"/>
  <c r="Q699" i="22"/>
  <c r="T699" i="22"/>
  <c r="R699" i="22"/>
  <c r="L694" i="22"/>
  <c r="O694" i="22"/>
  <c r="M694" i="22"/>
  <c r="K688" i="22"/>
  <c r="L688" i="22"/>
  <c r="O688" i="22"/>
  <c r="M688" i="22"/>
  <c r="K682" i="22"/>
  <c r="L682" i="22"/>
  <c r="V682" i="22" s="1"/>
  <c r="O682" i="22"/>
  <c r="M682" i="22"/>
  <c r="Q675" i="22"/>
  <c r="W675" i="22" s="1"/>
  <c r="T675" i="22"/>
  <c r="R675" i="22"/>
  <c r="K670" i="22"/>
  <c r="L670" i="22"/>
  <c r="O670" i="22"/>
  <c r="M670" i="22"/>
  <c r="K664" i="22"/>
  <c r="L664" i="22"/>
  <c r="M664" i="22"/>
  <c r="O664" i="22"/>
  <c r="Q658" i="22"/>
  <c r="R658" i="22"/>
  <c r="T658" i="22"/>
  <c r="W658" i="22" s="1"/>
  <c r="L653" i="22"/>
  <c r="M653" i="22"/>
  <c r="O653" i="22"/>
  <c r="K646" i="22"/>
  <c r="L646" i="22"/>
  <c r="M646" i="22"/>
  <c r="O646" i="22"/>
  <c r="L641" i="22"/>
  <c r="M641" i="22"/>
  <c r="O641" i="22"/>
  <c r="K634" i="22"/>
  <c r="L634" i="22"/>
  <c r="M634" i="22"/>
  <c r="O634" i="22"/>
  <c r="K628" i="22"/>
  <c r="L628" i="22"/>
  <c r="V628" i="22" s="1"/>
  <c r="M628" i="22"/>
  <c r="O628" i="22"/>
  <c r="K622" i="22"/>
  <c r="L622" i="22"/>
  <c r="V622" i="22" s="1"/>
  <c r="M622" i="22"/>
  <c r="O622" i="22"/>
  <c r="Q615" i="22"/>
  <c r="W615" i="22" s="1"/>
  <c r="T615" i="22"/>
  <c r="R615" i="22"/>
  <c r="K610" i="22"/>
  <c r="L610" i="22"/>
  <c r="M610" i="22"/>
  <c r="O610" i="22"/>
  <c r="K604" i="22"/>
  <c r="L604" i="22"/>
  <c r="M604" i="22"/>
  <c r="O604" i="22"/>
  <c r="Q597" i="22"/>
  <c r="W597" i="22"/>
  <c r="T597" i="22"/>
  <c r="R597" i="22"/>
  <c r="K592" i="22"/>
  <c r="L592" i="22"/>
  <c r="M592" i="22"/>
  <c r="O592" i="22"/>
  <c r="K585" i="22"/>
  <c r="L585" i="22"/>
  <c r="V585" i="22" s="1"/>
  <c r="M585" i="22"/>
  <c r="O585" i="22"/>
  <c r="Q579" i="22"/>
  <c r="T579" i="22"/>
  <c r="R579" i="22"/>
  <c r="Q573" i="22"/>
  <c r="T573" i="22"/>
  <c r="R573" i="22"/>
  <c r="L567" i="22"/>
  <c r="M567" i="22"/>
  <c r="O567" i="22"/>
  <c r="Q561" i="22"/>
  <c r="T561" i="22"/>
  <c r="R561" i="22"/>
  <c r="K555" i="22"/>
  <c r="L555" i="22"/>
  <c r="M555" i="22"/>
  <c r="O555" i="22"/>
  <c r="L549" i="22"/>
  <c r="M549" i="22"/>
  <c r="V549" i="22" s="1"/>
  <c r="O549" i="22"/>
  <c r="K543" i="22"/>
  <c r="L543" i="22"/>
  <c r="M543" i="22"/>
  <c r="O543" i="22"/>
  <c r="K536" i="22"/>
  <c r="L536" i="22"/>
  <c r="M536" i="22"/>
  <c r="O536" i="22"/>
  <c r="L531" i="22"/>
  <c r="M531" i="22"/>
  <c r="O531" i="22"/>
  <c r="V531" i="22" s="1"/>
  <c r="L525" i="22"/>
  <c r="M525" i="22"/>
  <c r="O525" i="22"/>
  <c r="K518" i="22"/>
  <c r="L518" i="22"/>
  <c r="M518" i="22"/>
  <c r="O518" i="22"/>
  <c r="L513" i="22"/>
  <c r="V513" i="22" s="1"/>
  <c r="M513" i="22"/>
  <c r="O513" i="22"/>
  <c r="K506" i="22"/>
  <c r="L506" i="22"/>
  <c r="V506" i="22" s="1"/>
  <c r="M506" i="22"/>
  <c r="O506" i="22"/>
  <c r="K499" i="22"/>
  <c r="L499" i="22"/>
  <c r="M499" i="22"/>
  <c r="O499" i="22"/>
  <c r="Q491" i="22"/>
  <c r="T491" i="22"/>
  <c r="R491" i="22"/>
  <c r="K484" i="22"/>
  <c r="L484" i="22"/>
  <c r="M484" i="22"/>
  <c r="O484" i="22"/>
  <c r="K478" i="22"/>
  <c r="L478" i="22"/>
  <c r="V478" i="22" s="1"/>
  <c r="M478" i="22"/>
  <c r="O478" i="22"/>
  <c r="Q471" i="22"/>
  <c r="T471" i="22"/>
  <c r="R471" i="22"/>
  <c r="K464" i="22"/>
  <c r="L464" i="22"/>
  <c r="V464" i="22" s="1"/>
  <c r="M464" i="22"/>
  <c r="O464" i="22"/>
  <c r="K457" i="22"/>
  <c r="L457" i="22"/>
  <c r="M457" i="22"/>
  <c r="O457" i="22"/>
  <c r="K450" i="22"/>
  <c r="L450" i="22"/>
  <c r="M450" i="22"/>
  <c r="O450" i="22"/>
  <c r="Q443" i="22"/>
  <c r="T443" i="22"/>
  <c r="R443" i="22"/>
  <c r="K437" i="22"/>
  <c r="L437" i="22"/>
  <c r="M437" i="22"/>
  <c r="O437" i="22"/>
  <c r="K429" i="22"/>
  <c r="L429" i="22"/>
  <c r="M429" i="22"/>
  <c r="O429" i="22"/>
  <c r="K421" i="22"/>
  <c r="L421" i="22"/>
  <c r="M421" i="22"/>
  <c r="O421" i="22"/>
  <c r="K413" i="22"/>
  <c r="L413" i="22"/>
  <c r="V413" i="22"/>
  <c r="M413" i="22"/>
  <c r="O413" i="22"/>
  <c r="K405" i="22"/>
  <c r="L405" i="22"/>
  <c r="V405" i="22" s="1"/>
  <c r="M405" i="22"/>
  <c r="O405" i="22"/>
  <c r="K397" i="22"/>
  <c r="L397" i="22"/>
  <c r="M397" i="22"/>
  <c r="O397" i="22"/>
  <c r="K389" i="22"/>
  <c r="L389" i="22"/>
  <c r="M389" i="22"/>
  <c r="O389" i="22"/>
  <c r="K381" i="22"/>
  <c r="L381" i="22"/>
  <c r="V381" i="22" s="1"/>
  <c r="M381" i="22"/>
  <c r="O381" i="22"/>
  <c r="K373" i="22"/>
  <c r="L373" i="22"/>
  <c r="M373" i="22"/>
  <c r="O373" i="22"/>
  <c r="K365" i="22"/>
  <c r="L365" i="22"/>
  <c r="M365" i="22"/>
  <c r="O365" i="22"/>
  <c r="K357" i="22"/>
  <c r="L357" i="22"/>
  <c r="V357" i="22" s="1"/>
  <c r="M357" i="22"/>
  <c r="O357" i="22"/>
  <c r="K351" i="22"/>
  <c r="L351" i="22"/>
  <c r="M351" i="22"/>
  <c r="O351" i="22"/>
  <c r="K343" i="22"/>
  <c r="L343" i="22"/>
  <c r="V343" i="22" s="1"/>
  <c r="M343" i="22"/>
  <c r="O343" i="22"/>
  <c r="K336" i="22"/>
  <c r="L336" i="22"/>
  <c r="M336" i="22"/>
  <c r="O336" i="22"/>
  <c r="K329" i="22"/>
  <c r="L329" i="22"/>
  <c r="M329" i="22"/>
  <c r="O329" i="22"/>
  <c r="K321" i="22"/>
  <c r="L321" i="22"/>
  <c r="V321" i="22" s="1"/>
  <c r="M321" i="22"/>
  <c r="O321" i="22"/>
  <c r="K313" i="22"/>
  <c r="L313" i="22"/>
  <c r="M313" i="22"/>
  <c r="O313" i="22"/>
  <c r="K305" i="22"/>
  <c r="L305" i="22"/>
  <c r="V305" i="22" s="1"/>
  <c r="M305" i="22"/>
  <c r="O305" i="22"/>
  <c r="K297" i="22"/>
  <c r="L297" i="22"/>
  <c r="V297" i="22" s="1"/>
  <c r="M297" i="22"/>
  <c r="O297" i="22"/>
  <c r="K289" i="22"/>
  <c r="L289" i="22"/>
  <c r="V289" i="22" s="1"/>
  <c r="M289" i="22"/>
  <c r="O289" i="22"/>
  <c r="K281" i="22"/>
  <c r="L281" i="22"/>
  <c r="V281" i="22" s="1"/>
  <c r="M281" i="22"/>
  <c r="O281" i="22"/>
  <c r="K273" i="22"/>
  <c r="L273" i="22"/>
  <c r="M273" i="22"/>
  <c r="O273" i="22"/>
  <c r="K265" i="22"/>
  <c r="L265" i="22"/>
  <c r="M265" i="22"/>
  <c r="O265" i="22"/>
  <c r="K257" i="22"/>
  <c r="L257" i="22"/>
  <c r="M257" i="22"/>
  <c r="O257" i="22"/>
  <c r="K249" i="22"/>
  <c r="L249" i="22"/>
  <c r="M249" i="22"/>
  <c r="O249" i="22"/>
  <c r="K241" i="22"/>
  <c r="L241" i="22"/>
  <c r="V241" i="22" s="1"/>
  <c r="M241" i="22"/>
  <c r="O241" i="22"/>
  <c r="K233" i="22"/>
  <c r="L233" i="22"/>
  <c r="M233" i="22"/>
  <c r="O233" i="22"/>
  <c r="K225" i="22"/>
  <c r="L225" i="22"/>
  <c r="V225" i="22" s="1"/>
  <c r="M225" i="22"/>
  <c r="O225" i="22"/>
  <c r="K217" i="22"/>
  <c r="L217" i="22"/>
  <c r="M217" i="22"/>
  <c r="O217" i="22"/>
  <c r="K209" i="22"/>
  <c r="L209" i="22"/>
  <c r="M209" i="22"/>
  <c r="O209" i="22"/>
  <c r="K201" i="22"/>
  <c r="L201" i="22"/>
  <c r="V201" i="22" s="1"/>
  <c r="M201" i="22"/>
  <c r="O201" i="22"/>
  <c r="K193" i="22"/>
  <c r="L193" i="22"/>
  <c r="M193" i="22"/>
  <c r="O193" i="22"/>
  <c r="K185" i="22"/>
  <c r="L185" i="22"/>
  <c r="M185" i="22"/>
  <c r="O185" i="22"/>
  <c r="V185" i="22" s="1"/>
  <c r="K177" i="22"/>
  <c r="L177" i="22"/>
  <c r="M177" i="22"/>
  <c r="O177" i="22"/>
  <c r="K169" i="22"/>
  <c r="L169" i="22"/>
  <c r="M169" i="22"/>
  <c r="O169" i="22"/>
  <c r="V169" i="22" s="1"/>
  <c r="K161" i="22"/>
  <c r="L161" i="22"/>
  <c r="M161" i="22"/>
  <c r="O161" i="22"/>
  <c r="K153" i="22"/>
  <c r="L153" i="22"/>
  <c r="M153" i="22"/>
  <c r="O153" i="22"/>
  <c r="K145" i="22"/>
  <c r="L145" i="22"/>
  <c r="M145" i="22"/>
  <c r="O145" i="22"/>
  <c r="K137" i="22"/>
  <c r="L137" i="22"/>
  <c r="M137" i="22"/>
  <c r="O137" i="22"/>
  <c r="K129" i="22"/>
  <c r="L129" i="22"/>
  <c r="M129" i="22"/>
  <c r="O129" i="22"/>
  <c r="K121" i="22"/>
  <c r="L121" i="22"/>
  <c r="M121" i="22"/>
  <c r="O121" i="22"/>
  <c r="K113" i="22"/>
  <c r="L113" i="22"/>
  <c r="M113" i="22"/>
  <c r="O113" i="22"/>
  <c r="K105" i="22"/>
  <c r="L105" i="22"/>
  <c r="M105" i="22"/>
  <c r="O105" i="22"/>
  <c r="K97" i="22"/>
  <c r="L97" i="22"/>
  <c r="M97" i="22"/>
  <c r="O97" i="22"/>
  <c r="K89" i="22"/>
  <c r="L89" i="22"/>
  <c r="M89" i="22"/>
  <c r="O89" i="22"/>
  <c r="K81" i="22"/>
  <c r="L81" i="22"/>
  <c r="M81" i="22"/>
  <c r="O81" i="22"/>
  <c r="K73" i="22"/>
  <c r="L73" i="22"/>
  <c r="M73" i="22"/>
  <c r="O73" i="22"/>
  <c r="K65" i="22"/>
  <c r="L65" i="22"/>
  <c r="M65" i="22"/>
  <c r="O65" i="22"/>
  <c r="K57" i="22"/>
  <c r="L57" i="22"/>
  <c r="M57" i="22"/>
  <c r="O57" i="22"/>
  <c r="K49" i="22"/>
  <c r="L49" i="22"/>
  <c r="M49" i="22"/>
  <c r="O49" i="22"/>
  <c r="V49" i="22" s="1"/>
  <c r="K41" i="22"/>
  <c r="L41" i="22"/>
  <c r="M41" i="22"/>
  <c r="O41" i="22"/>
  <c r="K33" i="22"/>
  <c r="L33" i="22"/>
  <c r="M33" i="22"/>
  <c r="O33" i="22"/>
  <c r="K25" i="22"/>
  <c r="L25" i="22"/>
  <c r="M25" i="22"/>
  <c r="O25" i="22"/>
  <c r="K17" i="22"/>
  <c r="L17" i="22"/>
  <c r="M17" i="22"/>
  <c r="O17" i="22"/>
  <c r="V17" i="22" s="1"/>
  <c r="K2839" i="22"/>
  <c r="L2839" i="22"/>
  <c r="M2839" i="22"/>
  <c r="O2839" i="22"/>
  <c r="K2807" i="22"/>
  <c r="L2807" i="22"/>
  <c r="M2807" i="22"/>
  <c r="O2807" i="22"/>
  <c r="V2807" i="22" s="1"/>
  <c r="L2786" i="22"/>
  <c r="M2786" i="22"/>
  <c r="O2786" i="22"/>
  <c r="Q2748" i="22"/>
  <c r="W2748" i="22" s="1"/>
  <c r="T2748" i="22"/>
  <c r="R2748" i="22"/>
  <c r="Q2700" i="22"/>
  <c r="T2700" i="22"/>
  <c r="R2700" i="22"/>
  <c r="K2647" i="22"/>
  <c r="L2647" i="22"/>
  <c r="M2647" i="22"/>
  <c r="O2647" i="22"/>
  <c r="Q2838" i="22"/>
  <c r="T2838" i="22"/>
  <c r="R2838" i="22"/>
  <c r="Q2790" i="22"/>
  <c r="T2790" i="22"/>
  <c r="R2790" i="22"/>
  <c r="W2790" i="22" s="1"/>
  <c r="L2732" i="22"/>
  <c r="V2732" i="22" s="1"/>
  <c r="M2732" i="22"/>
  <c r="O2732" i="22"/>
  <c r="L2684" i="22"/>
  <c r="M2684" i="22"/>
  <c r="O2684" i="22"/>
  <c r="K2593" i="22"/>
  <c r="L2593" i="22"/>
  <c r="M2593" i="22"/>
  <c r="O2593" i="22"/>
  <c r="L2540" i="22"/>
  <c r="M2540" i="22"/>
  <c r="O2540" i="22"/>
  <c r="K2497" i="22"/>
  <c r="L2497" i="22"/>
  <c r="M2497" i="22"/>
  <c r="O2497" i="22"/>
  <c r="L2460" i="22"/>
  <c r="M2460" i="22"/>
  <c r="O2460" i="22"/>
  <c r="L2428" i="22"/>
  <c r="V2428" i="22" s="1"/>
  <c r="O2428" i="22"/>
  <c r="M2428" i="22"/>
  <c r="Q2374" i="22"/>
  <c r="T2374" i="22"/>
  <c r="R2374" i="22"/>
  <c r="L2302" i="22"/>
  <c r="M2302" i="22"/>
  <c r="O2302" i="22"/>
  <c r="K2166" i="22"/>
  <c r="L2166" i="22"/>
  <c r="M2166" i="22"/>
  <c r="O2166" i="22"/>
  <c r="K1949" i="22"/>
  <c r="L1949" i="22"/>
  <c r="V1949" i="22" s="1"/>
  <c r="O1949" i="22"/>
  <c r="M1949" i="22"/>
  <c r="Q1691" i="22"/>
  <c r="W1691" i="22"/>
  <c r="T1691" i="22"/>
  <c r="R1691" i="22"/>
  <c r="K998" i="22"/>
  <c r="L998" i="22"/>
  <c r="M998" i="22"/>
  <c r="O998" i="22"/>
  <c r="L2826" i="22"/>
  <c r="M2826" i="22"/>
  <c r="O2826" i="22"/>
  <c r="L2810" i="22"/>
  <c r="M2810" i="22"/>
  <c r="O2810" i="22"/>
  <c r="L2794" i="22"/>
  <c r="V2794" i="22" s="1"/>
  <c r="M2794" i="22"/>
  <c r="O2794" i="22"/>
  <c r="K2783" i="22"/>
  <c r="L2783" i="22"/>
  <c r="M2783" i="22"/>
  <c r="O2783" i="22"/>
  <c r="Q2830" i="22"/>
  <c r="T2830" i="22"/>
  <c r="R2830" i="22"/>
  <c r="K2809" i="22"/>
  <c r="L2809" i="22"/>
  <c r="M2809" i="22"/>
  <c r="O2809" i="22"/>
  <c r="V2809" i="22" s="1"/>
  <c r="K2793" i="22"/>
  <c r="L2793" i="22"/>
  <c r="M2793" i="22"/>
  <c r="O2793" i="22"/>
  <c r="K2777" i="22"/>
  <c r="L2777" i="22"/>
  <c r="V2777" i="22" s="1"/>
  <c r="M2777" i="22"/>
  <c r="O2777" i="22"/>
  <c r="L2756" i="22"/>
  <c r="M2756" i="22"/>
  <c r="V2756" i="22" s="1"/>
  <c r="O2756" i="22"/>
  <c r="L2740" i="22"/>
  <c r="V2740" i="22" s="1"/>
  <c r="M2740" i="22"/>
  <c r="O2740" i="22"/>
  <c r="L2724" i="22"/>
  <c r="M2724" i="22"/>
  <c r="V2724" i="22" s="1"/>
  <c r="O2724" i="22"/>
  <c r="L2708" i="22"/>
  <c r="M2708" i="22"/>
  <c r="O2708" i="22"/>
  <c r="L2692" i="22"/>
  <c r="M2692" i="22"/>
  <c r="V2692" i="22" s="1"/>
  <c r="O2692" i="22"/>
  <c r="Q2670" i="22"/>
  <c r="T2670" i="22"/>
  <c r="R2670" i="22"/>
  <c r="K2649" i="22"/>
  <c r="L2649" i="22"/>
  <c r="V2649" i="22" s="1"/>
  <c r="M2649" i="22"/>
  <c r="O2649" i="22"/>
  <c r="L2628" i="22"/>
  <c r="M2628" i="22"/>
  <c r="O2628" i="22"/>
  <c r="Q2606" i="22"/>
  <c r="W2606" i="22" s="1"/>
  <c r="R2606" i="22"/>
  <c r="T2606" i="22"/>
  <c r="Q2590" i="22"/>
  <c r="R2590" i="22"/>
  <c r="T2590" i="22"/>
  <c r="Q2574" i="22"/>
  <c r="W2574" i="22"/>
  <c r="T2574" i="22"/>
  <c r="R2574" i="22"/>
  <c r="L2564" i="22"/>
  <c r="M2564" i="22"/>
  <c r="O2564" i="22"/>
  <c r="K2553" i="22"/>
  <c r="L2553" i="22"/>
  <c r="M2553" i="22"/>
  <c r="O2553" i="22"/>
  <c r="Q2542" i="22"/>
  <c r="T2542" i="22"/>
  <c r="R2542" i="22"/>
  <c r="L2532" i="22"/>
  <c r="V2532" i="22" s="1"/>
  <c r="M2532" i="22"/>
  <c r="O2532" i="22"/>
  <c r="K2521" i="22"/>
  <c r="L2521" i="22"/>
  <c r="M2521" i="22"/>
  <c r="O2521" i="22"/>
  <c r="Q2510" i="22"/>
  <c r="T2510" i="22"/>
  <c r="R2510" i="22"/>
  <c r="Q2494" i="22"/>
  <c r="T2494" i="22"/>
  <c r="R2494" i="22"/>
  <c r="L2484" i="22"/>
  <c r="M2484" i="22"/>
  <c r="O2484" i="22"/>
  <c r="V2484" i="22" s="1"/>
  <c r="K2473" i="22"/>
  <c r="L2473" i="22"/>
  <c r="M2473" i="22"/>
  <c r="O2473" i="22"/>
  <c r="Q2462" i="22"/>
  <c r="W2462" i="22" s="1"/>
  <c r="T2462" i="22"/>
  <c r="R2462" i="22"/>
  <c r="L2452" i="22"/>
  <c r="M2452" i="22"/>
  <c r="O2452" i="22"/>
  <c r="K2441" i="22"/>
  <c r="L2441" i="22"/>
  <c r="M2441" i="22"/>
  <c r="O2441" i="22"/>
  <c r="K2425" i="22"/>
  <c r="L2425" i="22"/>
  <c r="V2425" i="22" s="1"/>
  <c r="O2425" i="22"/>
  <c r="M2425" i="22"/>
  <c r="Q2414" i="22"/>
  <c r="T2414" i="22"/>
  <c r="R2414" i="22"/>
  <c r="L2404" i="22"/>
  <c r="O2404" i="22"/>
  <c r="M2404" i="22"/>
  <c r="K2393" i="22"/>
  <c r="L2393" i="22"/>
  <c r="O2393" i="22"/>
  <c r="M2393" i="22"/>
  <c r="V2393" i="22" s="1"/>
  <c r="Q2382" i="22"/>
  <c r="T2382" i="22"/>
  <c r="R2382" i="22"/>
  <c r="L2372" i="22"/>
  <c r="O2372" i="22"/>
  <c r="M2372" i="22"/>
  <c r="K2361" i="22"/>
  <c r="L2361" i="22"/>
  <c r="V2361" i="22" s="1"/>
  <c r="O2361" i="22"/>
  <c r="M2361" i="22"/>
  <c r="Q2350" i="22"/>
  <c r="T2350" i="22"/>
  <c r="W2350" i="22" s="1"/>
  <c r="R2350" i="22"/>
  <c r="Q2340" i="22"/>
  <c r="T2340" i="22"/>
  <c r="R2340" i="22"/>
  <c r="Q2331" i="22"/>
  <c r="R2331" i="22"/>
  <c r="T2331" i="22"/>
  <c r="L2327" i="22"/>
  <c r="V2327" i="22" s="1"/>
  <c r="M2327" i="22"/>
  <c r="O2327" i="22"/>
  <c r="L2318" i="22"/>
  <c r="M2318" i="22"/>
  <c r="V2318" i="22" s="1"/>
  <c r="O2318" i="22"/>
  <c r="K2313" i="22"/>
  <c r="L2313" i="22"/>
  <c r="M2313" i="22"/>
  <c r="O2313" i="22"/>
  <c r="Q2308" i="22"/>
  <c r="T2308" i="22"/>
  <c r="R2308" i="22"/>
  <c r="W2308" i="22" s="1"/>
  <c r="L2304" i="22"/>
  <c r="M2304" i="22"/>
  <c r="O2304" i="22"/>
  <c r="L2295" i="22"/>
  <c r="M2295" i="22"/>
  <c r="O2295" i="22"/>
  <c r="Q2289" i="22"/>
  <c r="R2289" i="22"/>
  <c r="T2289" i="22"/>
  <c r="L2285" i="22"/>
  <c r="M2285" i="22"/>
  <c r="V2285" i="22" s="1"/>
  <c r="O2285" i="22"/>
  <c r="K2279" i="22"/>
  <c r="L2279" i="22"/>
  <c r="M2279" i="22"/>
  <c r="O2279" i="22"/>
  <c r="Q2274" i="22"/>
  <c r="R2274" i="22"/>
  <c r="T2274" i="22"/>
  <c r="L2269" i="22"/>
  <c r="V2269" i="22" s="1"/>
  <c r="M2269" i="22"/>
  <c r="O2269" i="22"/>
  <c r="Q2264" i="22"/>
  <c r="R2264" i="22"/>
  <c r="T2264" i="22"/>
  <c r="K2259" i="22"/>
  <c r="L2259" i="22"/>
  <c r="M2259" i="22"/>
  <c r="O2259" i="22"/>
  <c r="L2254" i="22"/>
  <c r="M2254" i="22"/>
  <c r="O2254" i="22"/>
  <c r="V2254" i="22" s="1"/>
  <c r="Q2248" i="22"/>
  <c r="R2248" i="22"/>
  <c r="T2248" i="22"/>
  <c r="L2244" i="22"/>
  <c r="V2244" i="22" s="1"/>
  <c r="M2244" i="22"/>
  <c r="O2244" i="22"/>
  <c r="K2238" i="22"/>
  <c r="L2238" i="22"/>
  <c r="M2238" i="22"/>
  <c r="O2238" i="22"/>
  <c r="Q2233" i="22"/>
  <c r="T2233" i="22"/>
  <c r="R2233" i="22"/>
  <c r="Q2228" i="22"/>
  <c r="R2228" i="22"/>
  <c r="T2228" i="22"/>
  <c r="L2222" i="22"/>
  <c r="V2222" i="22" s="1"/>
  <c r="M2222" i="22"/>
  <c r="O2222" i="22"/>
  <c r="Q2216" i="22"/>
  <c r="R2216" i="22"/>
  <c r="T2216" i="22"/>
  <c r="K2211" i="22"/>
  <c r="L2211" i="22"/>
  <c r="M2211" i="22"/>
  <c r="O2211" i="22"/>
  <c r="K2204" i="22"/>
  <c r="L2204" i="22"/>
  <c r="M2204" i="22"/>
  <c r="V2204" i="22" s="1"/>
  <c r="O2204" i="22"/>
  <c r="K2196" i="22"/>
  <c r="L2196" i="22"/>
  <c r="M2196" i="22"/>
  <c r="O2196" i="22"/>
  <c r="L2190" i="22"/>
  <c r="V2190" i="22" s="1"/>
  <c r="M2190" i="22"/>
  <c r="O2190" i="22"/>
  <c r="K2183" i="22"/>
  <c r="L2183" i="22"/>
  <c r="M2183" i="22"/>
  <c r="O2183" i="22"/>
  <c r="K2177" i="22"/>
  <c r="L2177" i="22"/>
  <c r="M2177" i="22"/>
  <c r="O2177" i="22"/>
  <c r="K2170" i="22"/>
  <c r="L2170" i="22"/>
  <c r="M2170" i="22"/>
  <c r="V2170" i="22" s="1"/>
  <c r="O2170" i="22"/>
  <c r="Q2162" i="22"/>
  <c r="R2162" i="22"/>
  <c r="T2162" i="22"/>
  <c r="K2156" i="22"/>
  <c r="L2156" i="22"/>
  <c r="V2156" i="22" s="1"/>
  <c r="M2156" i="22"/>
  <c r="O2156" i="22"/>
  <c r="L2150" i="22"/>
  <c r="M2150" i="22"/>
  <c r="O2150" i="22"/>
  <c r="V2150" i="22" s="1"/>
  <c r="K2143" i="22"/>
  <c r="L2143" i="22"/>
  <c r="V2143" i="22" s="1"/>
  <c r="M2143" i="22"/>
  <c r="O2143" i="22"/>
  <c r="K2128" i="22"/>
  <c r="L2128" i="22"/>
  <c r="M2128" i="22"/>
  <c r="O2128" i="22"/>
  <c r="L2122" i="22"/>
  <c r="M2122" i="22"/>
  <c r="O2122" i="22"/>
  <c r="K2115" i="22"/>
  <c r="L2115" i="22"/>
  <c r="M2115" i="22"/>
  <c r="V2115" i="22" s="1"/>
  <c r="O2115" i="22"/>
  <c r="K2109" i="22"/>
  <c r="L2109" i="22"/>
  <c r="M2109" i="22"/>
  <c r="O2109" i="22"/>
  <c r="K2101" i="22"/>
  <c r="L2101" i="22"/>
  <c r="M2101" i="22"/>
  <c r="O2101" i="22"/>
  <c r="V2101" i="22" s="1"/>
  <c r="Q2094" i="22"/>
  <c r="R2094" i="22"/>
  <c r="T2094" i="22"/>
  <c r="K2088" i="22"/>
  <c r="L2088" i="22"/>
  <c r="M2088" i="22"/>
  <c r="O2088" i="22"/>
  <c r="L2082" i="22"/>
  <c r="M2082" i="22"/>
  <c r="O2082" i="22"/>
  <c r="V2082" i="22" s="1"/>
  <c r="K2075" i="22"/>
  <c r="L2075" i="22"/>
  <c r="V2075" i="22" s="1"/>
  <c r="O2075" i="22"/>
  <c r="M2075" i="22"/>
  <c r="K2067" i="22"/>
  <c r="L2067" i="22"/>
  <c r="O2067" i="22"/>
  <c r="M2067" i="22"/>
  <c r="V2067" i="22" s="1"/>
  <c r="K2061" i="22"/>
  <c r="L2061" i="22"/>
  <c r="V2061" i="22" s="1"/>
  <c r="O2061" i="22"/>
  <c r="M2061" i="22"/>
  <c r="Q2054" i="22"/>
  <c r="R2054" i="22"/>
  <c r="W2054" i="22" s="1"/>
  <c r="T2054" i="22"/>
  <c r="K2048" i="22"/>
  <c r="L2048" i="22"/>
  <c r="M2048" i="22"/>
  <c r="O2048" i="22"/>
  <c r="L2042" i="22"/>
  <c r="M2042" i="22"/>
  <c r="O2042" i="22"/>
  <c r="K2035" i="22"/>
  <c r="L2035" i="22"/>
  <c r="O2035" i="22"/>
  <c r="M2035" i="22"/>
  <c r="K2029" i="22"/>
  <c r="L2029" i="22"/>
  <c r="O2029" i="22"/>
  <c r="M2029" i="22"/>
  <c r="Q2022" i="22"/>
  <c r="R2022" i="22"/>
  <c r="T2022" i="22"/>
  <c r="K2016" i="22"/>
  <c r="L2016" i="22"/>
  <c r="M2016" i="22"/>
  <c r="O2016" i="22"/>
  <c r="L2010" i="22"/>
  <c r="M2010" i="22"/>
  <c r="O2010" i="22"/>
  <c r="K2003" i="22"/>
  <c r="L2003" i="22"/>
  <c r="O2003" i="22"/>
  <c r="M2003" i="22"/>
  <c r="K1997" i="22"/>
  <c r="L1997" i="22"/>
  <c r="O1997" i="22"/>
  <c r="M1997" i="22"/>
  <c r="Q1990" i="22"/>
  <c r="R1990" i="22"/>
  <c r="T1990" i="22"/>
  <c r="K1984" i="22"/>
  <c r="L1984" i="22"/>
  <c r="M1984" i="22"/>
  <c r="O1984" i="22"/>
  <c r="L1978" i="22"/>
  <c r="V1978" i="22" s="1"/>
  <c r="M1978" i="22"/>
  <c r="O1978" i="22"/>
  <c r="K1971" i="22"/>
  <c r="L1971" i="22"/>
  <c r="V1971" i="22" s="1"/>
  <c r="O1971" i="22"/>
  <c r="M1971" i="22"/>
  <c r="K1965" i="22"/>
  <c r="L1965" i="22"/>
  <c r="O1965" i="22"/>
  <c r="M1965" i="22"/>
  <c r="Q1958" i="22"/>
  <c r="R1958" i="22"/>
  <c r="T1958" i="22"/>
  <c r="K1952" i="22"/>
  <c r="L1952" i="22"/>
  <c r="M1952" i="22"/>
  <c r="O1952" i="22"/>
  <c r="L1946" i="22"/>
  <c r="M1946" i="22"/>
  <c r="O1946" i="22"/>
  <c r="Q1939" i="22"/>
  <c r="T1939" i="22"/>
  <c r="R1939" i="22"/>
  <c r="Q1934" i="22"/>
  <c r="R1934" i="22"/>
  <c r="T1934" i="22"/>
  <c r="K1929" i="22"/>
  <c r="L1929" i="22"/>
  <c r="O1929" i="22"/>
  <c r="M1929" i="22"/>
  <c r="Q1923" i="22"/>
  <c r="T1923" i="22"/>
  <c r="R1923" i="22"/>
  <c r="Q1918" i="22"/>
  <c r="R1918" i="22"/>
  <c r="W1918" i="22" s="1"/>
  <c r="T1918" i="22"/>
  <c r="K1913" i="22"/>
  <c r="L1913" i="22"/>
  <c r="O1913" i="22"/>
  <c r="M1913" i="22"/>
  <c r="Q1907" i="22"/>
  <c r="T1907" i="22"/>
  <c r="R1907" i="22"/>
  <c r="Q1902" i="22"/>
  <c r="R1902" i="22"/>
  <c r="T1902" i="22"/>
  <c r="K1897" i="22"/>
  <c r="L1897" i="22"/>
  <c r="V1897" i="22"/>
  <c r="O1897" i="22"/>
  <c r="M1897" i="22"/>
  <c r="Q1891" i="22"/>
  <c r="T1891" i="22"/>
  <c r="R1891" i="22"/>
  <c r="Q1886" i="22"/>
  <c r="W1886" i="22" s="1"/>
  <c r="R1886" i="22"/>
  <c r="T1886" i="22"/>
  <c r="K1881" i="22"/>
  <c r="L1881" i="22"/>
  <c r="O1881" i="22"/>
  <c r="M1881" i="22"/>
  <c r="Q1875" i="22"/>
  <c r="W1875" i="22" s="1"/>
  <c r="T1875" i="22"/>
  <c r="R1875" i="22"/>
  <c r="Q1870" i="22"/>
  <c r="R1870" i="22"/>
  <c r="T1870" i="22"/>
  <c r="K1865" i="22"/>
  <c r="L1865" i="22"/>
  <c r="O1865" i="22"/>
  <c r="M1865" i="22"/>
  <c r="Q1859" i="22"/>
  <c r="T1859" i="22"/>
  <c r="R1859" i="22"/>
  <c r="Q1854" i="22"/>
  <c r="R1854" i="22"/>
  <c r="T1854" i="22"/>
  <c r="K1849" i="22"/>
  <c r="L1849" i="22"/>
  <c r="O1849" i="22"/>
  <c r="V1849" i="22" s="1"/>
  <c r="M1849" i="22"/>
  <c r="Q1843" i="22"/>
  <c r="W1843" i="22" s="1"/>
  <c r="T1843" i="22"/>
  <c r="R1843" i="22"/>
  <c r="Q1838" i="22"/>
  <c r="R1838" i="22"/>
  <c r="W1838" i="22" s="1"/>
  <c r="T1838" i="22"/>
  <c r="K1833" i="22"/>
  <c r="L1833" i="22"/>
  <c r="O1833" i="22"/>
  <c r="M1833" i="22"/>
  <c r="Q1827" i="22"/>
  <c r="W1827" i="22" s="1"/>
  <c r="T1827" i="22"/>
  <c r="R1827" i="22"/>
  <c r="Q1822" i="22"/>
  <c r="R1822" i="22"/>
  <c r="T1822" i="22"/>
  <c r="K1817" i="22"/>
  <c r="L1817" i="22"/>
  <c r="O1817" i="22"/>
  <c r="M1817" i="22"/>
  <c r="Q1811" i="22"/>
  <c r="T1811" i="22"/>
  <c r="R1811" i="22"/>
  <c r="Q1806" i="22"/>
  <c r="R1806" i="22"/>
  <c r="T1806" i="22"/>
  <c r="K1801" i="22"/>
  <c r="L1801" i="22"/>
  <c r="O1801" i="22"/>
  <c r="M1801" i="22"/>
  <c r="Q1795" i="22"/>
  <c r="T1795" i="22"/>
  <c r="R1795" i="22"/>
  <c r="Q1790" i="22"/>
  <c r="R1790" i="22"/>
  <c r="T1790" i="22"/>
  <c r="K1785" i="22"/>
  <c r="L1785" i="22"/>
  <c r="V1785" i="22" s="1"/>
  <c r="O1785" i="22"/>
  <c r="M1785" i="22"/>
  <c r="Q1779" i="22"/>
  <c r="T1779" i="22"/>
  <c r="W1779" i="22" s="1"/>
  <c r="R1779" i="22"/>
  <c r="Q1774" i="22"/>
  <c r="W1774" i="22" s="1"/>
  <c r="R1774" i="22"/>
  <c r="T1774" i="22"/>
  <c r="K1769" i="22"/>
  <c r="L1769" i="22"/>
  <c r="V1769" i="22" s="1"/>
  <c r="O1769" i="22"/>
  <c r="M1769" i="22"/>
  <c r="Q1763" i="22"/>
  <c r="T1763" i="22"/>
  <c r="R1763" i="22"/>
  <c r="Q1758" i="22"/>
  <c r="R1758" i="22"/>
  <c r="T1758" i="22"/>
  <c r="W1758" i="22" s="1"/>
  <c r="K1753" i="22"/>
  <c r="L1753" i="22"/>
  <c r="V1753" i="22" s="1"/>
  <c r="O1753" i="22"/>
  <c r="M1753" i="22"/>
  <c r="Q1747" i="22"/>
  <c r="T1747" i="22"/>
  <c r="R1747" i="22"/>
  <c r="Q1742" i="22"/>
  <c r="R1742" i="22"/>
  <c r="T1742" i="22"/>
  <c r="K1737" i="22"/>
  <c r="L1737" i="22"/>
  <c r="O1737" i="22"/>
  <c r="M1737" i="22"/>
  <c r="Q1731" i="22"/>
  <c r="T1731" i="22"/>
  <c r="R1731" i="22"/>
  <c r="Q1726" i="22"/>
  <c r="R1726" i="22"/>
  <c r="T1726" i="22"/>
  <c r="K1721" i="22"/>
  <c r="L1721" i="22"/>
  <c r="O1721" i="22"/>
  <c r="M1721" i="22"/>
  <c r="Q1715" i="22"/>
  <c r="T1715" i="22"/>
  <c r="R1715" i="22"/>
  <c r="Q1710" i="22"/>
  <c r="R1710" i="22"/>
  <c r="T1710" i="22"/>
  <c r="K1705" i="22"/>
  <c r="L1705" i="22"/>
  <c r="O1705" i="22"/>
  <c r="M1705" i="22"/>
  <c r="V1705" i="22" s="1"/>
  <c r="Q1699" i="22"/>
  <c r="W1699" i="22"/>
  <c r="T1699" i="22"/>
  <c r="R1699" i="22"/>
  <c r="Q1694" i="22"/>
  <c r="R1694" i="22"/>
  <c r="T1694" i="22"/>
  <c r="K1689" i="22"/>
  <c r="L1689" i="22"/>
  <c r="O1689" i="22"/>
  <c r="M1689" i="22"/>
  <c r="Q1683" i="22"/>
  <c r="W1683" i="22" s="1"/>
  <c r="T1683" i="22"/>
  <c r="R1683" i="22"/>
  <c r="Q1678" i="22"/>
  <c r="R1678" i="22"/>
  <c r="T1678" i="22"/>
  <c r="K1673" i="22"/>
  <c r="L1673" i="22"/>
  <c r="O1673" i="22"/>
  <c r="M1673" i="22"/>
  <c r="Q1667" i="22"/>
  <c r="T1667" i="22"/>
  <c r="R1667" i="22"/>
  <c r="W1667" i="22" s="1"/>
  <c r="Q1662" i="22"/>
  <c r="R1662" i="22"/>
  <c r="W1662" i="22" s="1"/>
  <c r="T1662" i="22"/>
  <c r="K1657" i="22"/>
  <c r="L1657" i="22"/>
  <c r="O1657" i="22"/>
  <c r="M1657" i="22"/>
  <c r="Q1651" i="22"/>
  <c r="T1651" i="22"/>
  <c r="R1651" i="22"/>
  <c r="Q1646" i="22"/>
  <c r="R1646" i="22"/>
  <c r="T1646" i="22"/>
  <c r="K1641" i="22"/>
  <c r="L1641" i="22"/>
  <c r="V1641" i="22"/>
  <c r="O1641" i="22"/>
  <c r="M1641" i="22"/>
  <c r="Q1634" i="22"/>
  <c r="T1634" i="22"/>
  <c r="R1634" i="22"/>
  <c r="K1629" i="22"/>
  <c r="L1629" i="22"/>
  <c r="O1629" i="22"/>
  <c r="M1629" i="22"/>
  <c r="L1624" i="22"/>
  <c r="M1624" i="22"/>
  <c r="O1624" i="22"/>
  <c r="K1617" i="22"/>
  <c r="L1617" i="22"/>
  <c r="O1617" i="22"/>
  <c r="M1617" i="22"/>
  <c r="L1612" i="22"/>
  <c r="M1612" i="22"/>
  <c r="O1612" i="22"/>
  <c r="Q1605" i="22"/>
  <c r="W1605" i="22" s="1"/>
  <c r="T1605" i="22"/>
  <c r="R1605" i="22"/>
  <c r="K1600" i="22"/>
  <c r="L1600" i="22"/>
  <c r="M1600" i="22"/>
  <c r="O1600" i="22"/>
  <c r="K1594" i="22"/>
  <c r="L1594" i="22"/>
  <c r="M1594" i="22"/>
  <c r="O1594" i="22"/>
  <c r="L1589" i="22"/>
  <c r="O1589" i="22"/>
  <c r="M1589" i="22"/>
  <c r="Q1582" i="22"/>
  <c r="T1582" i="22"/>
  <c r="R1582" i="22"/>
  <c r="W1582" i="22" s="1"/>
  <c r="K1575" i="22"/>
  <c r="L1575" i="22"/>
  <c r="O1575" i="22"/>
  <c r="M1575" i="22"/>
  <c r="K1569" i="22"/>
  <c r="L1569" i="22"/>
  <c r="O1569" i="22"/>
  <c r="M1569" i="22"/>
  <c r="V1569" i="22" s="1"/>
  <c r="K1563" i="22"/>
  <c r="L1563" i="22"/>
  <c r="O1563" i="22"/>
  <c r="M1563" i="22"/>
  <c r="Q1556" i="22"/>
  <c r="T1556" i="22"/>
  <c r="R1556" i="22"/>
  <c r="Q1550" i="22"/>
  <c r="W1550" i="22" s="1"/>
  <c r="T1550" i="22"/>
  <c r="R1550" i="22"/>
  <c r="K1543" i="22"/>
  <c r="L1543" i="22"/>
  <c r="O1543" i="22"/>
  <c r="M1543" i="22"/>
  <c r="K1537" i="22"/>
  <c r="L1537" i="22"/>
  <c r="V1537" i="22" s="1"/>
  <c r="O1537" i="22"/>
  <c r="M1537" i="22"/>
  <c r="K1531" i="22"/>
  <c r="L1531" i="22"/>
  <c r="V1531" i="22" s="1"/>
  <c r="O1531" i="22"/>
  <c r="M1531" i="22"/>
  <c r="Q1524" i="22"/>
  <c r="T1524" i="22"/>
  <c r="R1524" i="22"/>
  <c r="Q1518" i="22"/>
  <c r="W1518" i="22"/>
  <c r="T1518" i="22"/>
  <c r="R1518" i="22"/>
  <c r="K1511" i="22"/>
  <c r="L1511" i="22"/>
  <c r="V1511" i="22" s="1"/>
  <c r="O1511" i="22"/>
  <c r="M1511" i="22"/>
  <c r="K1505" i="22"/>
  <c r="L1505" i="22"/>
  <c r="O1505" i="22"/>
  <c r="M1505" i="22"/>
  <c r="K1499" i="22"/>
  <c r="L1499" i="22"/>
  <c r="O1499" i="22"/>
  <c r="M1499" i="22"/>
  <c r="Q1492" i="22"/>
  <c r="T1492" i="22"/>
  <c r="R1492" i="22"/>
  <c r="Q1486" i="22"/>
  <c r="T1486" i="22"/>
  <c r="R1486" i="22"/>
  <c r="K1479" i="22"/>
  <c r="L1479" i="22"/>
  <c r="O1479" i="22"/>
  <c r="M1479" i="22"/>
  <c r="V1479" i="22" s="1"/>
  <c r="K1473" i="22"/>
  <c r="L1473" i="22"/>
  <c r="O1473" i="22"/>
  <c r="M1473" i="22"/>
  <c r="K1467" i="22"/>
  <c r="L1467" i="22"/>
  <c r="O1467" i="22"/>
  <c r="M1467" i="22"/>
  <c r="V1467" i="22" s="1"/>
  <c r="Q1460" i="22"/>
  <c r="T1460" i="22"/>
  <c r="R1460" i="22"/>
  <c r="Q1454" i="22"/>
  <c r="T1454" i="22"/>
  <c r="R1454" i="22"/>
  <c r="K1447" i="22"/>
  <c r="L1447" i="22"/>
  <c r="V1447" i="22" s="1"/>
  <c r="O1447" i="22"/>
  <c r="M1447" i="22"/>
  <c r="K1441" i="22"/>
  <c r="L1441" i="22"/>
  <c r="V1441" i="22" s="1"/>
  <c r="M1441" i="22"/>
  <c r="O1441" i="22"/>
  <c r="K1435" i="22"/>
  <c r="L1435" i="22"/>
  <c r="M1435" i="22"/>
  <c r="O1435" i="22"/>
  <c r="Q1428" i="22"/>
  <c r="W1428" i="22" s="1"/>
  <c r="T1428" i="22"/>
  <c r="R1428" i="22"/>
  <c r="Q1422" i="22"/>
  <c r="T1422" i="22"/>
  <c r="R1422" i="22"/>
  <c r="K1415" i="22"/>
  <c r="L1415" i="22"/>
  <c r="M1415" i="22"/>
  <c r="O1415" i="22"/>
  <c r="K1409" i="22"/>
  <c r="L1409" i="22"/>
  <c r="M1409" i="22"/>
  <c r="V1409" i="22" s="1"/>
  <c r="O1409" i="22"/>
  <c r="K1403" i="22"/>
  <c r="L1403" i="22"/>
  <c r="M1403" i="22"/>
  <c r="O1403" i="22"/>
  <c r="Q1396" i="22"/>
  <c r="W1396" i="22" s="1"/>
  <c r="T1396" i="22"/>
  <c r="R1396" i="22"/>
  <c r="Q1390" i="22"/>
  <c r="T1390" i="22"/>
  <c r="R1390" i="22"/>
  <c r="W1390" i="22" s="1"/>
  <c r="K1383" i="22"/>
  <c r="L1383" i="22"/>
  <c r="M1383" i="22"/>
  <c r="O1383" i="22"/>
  <c r="K1377" i="22"/>
  <c r="L1377" i="22"/>
  <c r="M1377" i="22"/>
  <c r="O1377" i="22"/>
  <c r="K1371" i="22"/>
  <c r="L1371" i="22"/>
  <c r="M1371" i="22"/>
  <c r="O1371" i="22"/>
  <c r="Q1364" i="22"/>
  <c r="T1364" i="22"/>
  <c r="W1364" i="22" s="1"/>
  <c r="R1364" i="22"/>
  <c r="K1358" i="22"/>
  <c r="L1358" i="22"/>
  <c r="M1358" i="22"/>
  <c r="O1358" i="22"/>
  <c r="Q1352" i="22"/>
  <c r="W1352" i="22" s="1"/>
  <c r="T1352" i="22"/>
  <c r="R1352" i="22"/>
  <c r="K1347" i="22"/>
  <c r="L1347" i="22"/>
  <c r="M1347" i="22"/>
  <c r="O1347" i="22"/>
  <c r="K1341" i="22"/>
  <c r="L1341" i="22"/>
  <c r="M1341" i="22"/>
  <c r="O1341" i="22"/>
  <c r="K1335" i="22"/>
  <c r="L1335" i="22"/>
  <c r="M1335" i="22"/>
  <c r="V1335" i="22" s="1"/>
  <c r="O1335" i="22"/>
  <c r="K1328" i="22"/>
  <c r="L1328" i="22"/>
  <c r="M1328" i="22"/>
  <c r="O1328" i="22"/>
  <c r="L1322" i="22"/>
  <c r="M1322" i="22"/>
  <c r="O1322" i="22"/>
  <c r="K1316" i="22"/>
  <c r="L1316" i="22"/>
  <c r="M1316" i="22"/>
  <c r="O1316" i="22"/>
  <c r="K1310" i="22"/>
  <c r="L1310" i="22"/>
  <c r="V1310" i="22" s="1"/>
  <c r="M1310" i="22"/>
  <c r="O1310" i="22"/>
  <c r="Q1304" i="22"/>
  <c r="T1304" i="22"/>
  <c r="R1304" i="22"/>
  <c r="Q1298" i="22"/>
  <c r="T1298" i="22"/>
  <c r="R1298" i="22"/>
  <c r="L1293" i="22"/>
  <c r="M1293" i="22"/>
  <c r="O1293" i="22"/>
  <c r="K1286" i="22"/>
  <c r="L1286" i="22"/>
  <c r="M1286" i="22"/>
  <c r="O1286" i="22"/>
  <c r="L1280" i="22"/>
  <c r="M1280" i="22"/>
  <c r="O1280" i="22"/>
  <c r="K1273" i="22"/>
  <c r="L1273" i="22"/>
  <c r="M1273" i="22"/>
  <c r="O1273" i="22"/>
  <c r="Q1266" i="22"/>
  <c r="T1266" i="22"/>
  <c r="R1266" i="22"/>
  <c r="K1261" i="22"/>
  <c r="L1261" i="22"/>
  <c r="M1261" i="22"/>
  <c r="O1261" i="22"/>
  <c r="K1255" i="22"/>
  <c r="L1255" i="22"/>
  <c r="V1255" i="22"/>
  <c r="M1255" i="22"/>
  <c r="O1255" i="22"/>
  <c r="Q1248" i="22"/>
  <c r="T1248" i="22"/>
  <c r="R1248" i="22"/>
  <c r="Q1242" i="22"/>
  <c r="W1242" i="22" s="1"/>
  <c r="T1242" i="22"/>
  <c r="R1242" i="22"/>
  <c r="K1236" i="22"/>
  <c r="L1236" i="22"/>
  <c r="M1236" i="22"/>
  <c r="O1236" i="22"/>
  <c r="K1230" i="22"/>
  <c r="L1230" i="22"/>
  <c r="M1230" i="22"/>
  <c r="O1230" i="22"/>
  <c r="L1224" i="22"/>
  <c r="M1224" i="22"/>
  <c r="O1224" i="22"/>
  <c r="K1217" i="22"/>
  <c r="L1217" i="22"/>
  <c r="M1217" i="22"/>
  <c r="O1217" i="22"/>
  <c r="V1217" i="22" s="1"/>
  <c r="K1211" i="22"/>
  <c r="L1211" i="22"/>
  <c r="M1211" i="22"/>
  <c r="O1211" i="22"/>
  <c r="K1205" i="22"/>
  <c r="L1205" i="22"/>
  <c r="M1205" i="22"/>
  <c r="O1205" i="22"/>
  <c r="V1205" i="22" s="1"/>
  <c r="K1197" i="22"/>
  <c r="L1197" i="22"/>
  <c r="M1197" i="22"/>
  <c r="O1197" i="22"/>
  <c r="Q1190" i="22"/>
  <c r="T1190" i="22"/>
  <c r="R1190" i="22"/>
  <c r="K1183" i="22"/>
  <c r="L1183" i="22"/>
  <c r="M1183" i="22"/>
  <c r="O1183" i="22"/>
  <c r="K1177" i="22"/>
  <c r="L1177" i="22"/>
  <c r="M1177" i="22"/>
  <c r="V1177" i="22" s="1"/>
  <c r="O1177" i="22"/>
  <c r="K1170" i="22"/>
  <c r="L1170" i="22"/>
  <c r="M1170" i="22"/>
  <c r="O1170" i="22"/>
  <c r="Q1162" i="22"/>
  <c r="W1162" i="22" s="1"/>
  <c r="T1162" i="22"/>
  <c r="R1162" i="22"/>
  <c r="K1156" i="22"/>
  <c r="L1156" i="22"/>
  <c r="M1156" i="22"/>
  <c r="O1156" i="22"/>
  <c r="K1148" i="22"/>
  <c r="L1148" i="22"/>
  <c r="M1148" i="22"/>
  <c r="O1148" i="22"/>
  <c r="L1142" i="22"/>
  <c r="M1142" i="22"/>
  <c r="O1142" i="22"/>
  <c r="K1134" i="22"/>
  <c r="L1134" i="22"/>
  <c r="V1134" i="22" s="1"/>
  <c r="M1134" i="22"/>
  <c r="O1134" i="22"/>
  <c r="K1127" i="22"/>
  <c r="L1127" i="22"/>
  <c r="V1127" i="22" s="1"/>
  <c r="M1127" i="22"/>
  <c r="O1127" i="22"/>
  <c r="K1120" i="22"/>
  <c r="L1120" i="22"/>
  <c r="M1120" i="22"/>
  <c r="O1120" i="22"/>
  <c r="K1113" i="22"/>
  <c r="L1113" i="22"/>
  <c r="M1113" i="22"/>
  <c r="O1113" i="22"/>
  <c r="K1106" i="22"/>
  <c r="L1106" i="22"/>
  <c r="M1106" i="22"/>
  <c r="V1106" i="22" s="1"/>
  <c r="O1106" i="22"/>
  <c r="K1098" i="22"/>
  <c r="L1098" i="22"/>
  <c r="M1098" i="22"/>
  <c r="O1098" i="22"/>
  <c r="L1091" i="22"/>
  <c r="V1091" i="22" s="1"/>
  <c r="M1091" i="22"/>
  <c r="O1091" i="22"/>
  <c r="K1084" i="22"/>
  <c r="L1084" i="22"/>
  <c r="M1084" i="22"/>
  <c r="O1084" i="22"/>
  <c r="K1078" i="22"/>
  <c r="L1078" i="22"/>
  <c r="M1078" i="22"/>
  <c r="O1078" i="22"/>
  <c r="Q1071" i="22"/>
  <c r="T1071" i="22"/>
  <c r="R1071" i="22"/>
  <c r="K1065" i="22"/>
  <c r="L1065" i="22"/>
  <c r="V1065" i="22" s="1"/>
  <c r="M1065" i="22"/>
  <c r="O1065" i="22"/>
  <c r="L1059" i="22"/>
  <c r="M1059" i="22"/>
  <c r="V1059" i="22" s="1"/>
  <c r="O1059" i="22"/>
  <c r="K1052" i="22"/>
  <c r="L1052" i="22"/>
  <c r="M1052" i="22"/>
  <c r="O1052" i="22"/>
  <c r="K1046" i="22"/>
  <c r="L1046" i="22"/>
  <c r="M1046" i="22"/>
  <c r="O1046" i="22"/>
  <c r="Q1039" i="22"/>
  <c r="T1039" i="22"/>
  <c r="R1039" i="22"/>
  <c r="K1033" i="22"/>
  <c r="L1033" i="22"/>
  <c r="M1033" i="22"/>
  <c r="O1033" i="22"/>
  <c r="L1027" i="22"/>
  <c r="M1027" i="22"/>
  <c r="O1027" i="22"/>
  <c r="K1020" i="22"/>
  <c r="L1020" i="22"/>
  <c r="M1020" i="22"/>
  <c r="O1020" i="22"/>
  <c r="K1014" i="22"/>
  <c r="L1014" i="22"/>
  <c r="M1014" i="22"/>
  <c r="V1014" i="22" s="1"/>
  <c r="O1014" i="22"/>
  <c r="Q1007" i="22"/>
  <c r="W1007" i="22" s="1"/>
  <c r="T1007" i="22"/>
  <c r="R1007" i="22"/>
  <c r="K1001" i="22"/>
  <c r="L1001" i="22"/>
  <c r="M1001" i="22"/>
  <c r="O1001" i="22"/>
  <c r="L995" i="22"/>
  <c r="M995" i="22"/>
  <c r="O995" i="22"/>
  <c r="K988" i="22"/>
  <c r="L988" i="22"/>
  <c r="V988" i="22"/>
  <c r="M988" i="22"/>
  <c r="O988" i="22"/>
  <c r="K982" i="22"/>
  <c r="L982" i="22"/>
  <c r="V982" i="22" s="1"/>
  <c r="M982" i="22"/>
  <c r="O982" i="22"/>
  <c r="Q975" i="22"/>
  <c r="T975" i="22"/>
  <c r="R975" i="22"/>
  <c r="K969" i="22"/>
  <c r="L969" i="22"/>
  <c r="M969" i="22"/>
  <c r="O969" i="22"/>
  <c r="Q963" i="22"/>
  <c r="T963" i="22"/>
  <c r="R963" i="22"/>
  <c r="K957" i="22"/>
  <c r="L957" i="22"/>
  <c r="M957" i="22"/>
  <c r="O957" i="22"/>
  <c r="K952" i="22"/>
  <c r="L952" i="22"/>
  <c r="M952" i="22"/>
  <c r="O952" i="22"/>
  <c r="L946" i="22"/>
  <c r="M946" i="22"/>
  <c r="V946" i="22" s="1"/>
  <c r="O946" i="22"/>
  <c r="L940" i="22"/>
  <c r="V940" i="22" s="1"/>
  <c r="M940" i="22"/>
  <c r="O940" i="22"/>
  <c r="K934" i="22"/>
  <c r="L934" i="22"/>
  <c r="V934" i="22" s="1"/>
  <c r="M934" i="22"/>
  <c r="O934" i="22"/>
  <c r="K928" i="22"/>
  <c r="L928" i="22"/>
  <c r="M928" i="22"/>
  <c r="O928" i="22"/>
  <c r="L923" i="22"/>
  <c r="V923" i="22" s="1"/>
  <c r="M923" i="22"/>
  <c r="O923" i="22"/>
  <c r="K916" i="22"/>
  <c r="L916" i="22"/>
  <c r="M916" i="22"/>
  <c r="O916" i="22"/>
  <c r="K911" i="22"/>
  <c r="L911" i="22"/>
  <c r="V911" i="22" s="1"/>
  <c r="M911" i="22"/>
  <c r="O911" i="22"/>
  <c r="K905" i="22"/>
  <c r="L905" i="22"/>
  <c r="M905" i="22"/>
  <c r="O905" i="22"/>
  <c r="Q899" i="22"/>
  <c r="T899" i="22"/>
  <c r="R899" i="22"/>
  <c r="K893" i="22"/>
  <c r="L893" i="22"/>
  <c r="V893" i="22"/>
  <c r="M893" i="22"/>
  <c r="O893" i="22"/>
  <c r="K888" i="22"/>
  <c r="L888" i="22"/>
  <c r="V888" i="22" s="1"/>
  <c r="M888" i="22"/>
  <c r="O888" i="22"/>
  <c r="L882" i="22"/>
  <c r="M882" i="22"/>
  <c r="O882" i="22"/>
  <c r="L876" i="22"/>
  <c r="M876" i="22"/>
  <c r="O876" i="22"/>
  <c r="K870" i="22"/>
  <c r="L870" i="22"/>
  <c r="M870" i="22"/>
  <c r="O870" i="22"/>
  <c r="V870" i="22" s="1"/>
  <c r="K864" i="22"/>
  <c r="L864" i="22"/>
  <c r="M864" i="22"/>
  <c r="O864" i="22"/>
  <c r="L859" i="22"/>
  <c r="M859" i="22"/>
  <c r="O859" i="22"/>
  <c r="K852" i="22"/>
  <c r="L852" i="22"/>
  <c r="M852" i="22"/>
  <c r="O852" i="22"/>
  <c r="V852" i="22" s="1"/>
  <c r="K847" i="22"/>
  <c r="L847" i="22"/>
  <c r="M847" i="22"/>
  <c r="O847" i="22"/>
  <c r="K841" i="22"/>
  <c r="L841" i="22"/>
  <c r="M841" i="22"/>
  <c r="O841" i="22"/>
  <c r="Q835" i="22"/>
  <c r="T835" i="22"/>
  <c r="R835" i="22"/>
  <c r="K829" i="22"/>
  <c r="L829" i="22"/>
  <c r="M829" i="22"/>
  <c r="O829" i="22"/>
  <c r="K824" i="22"/>
  <c r="L824" i="22"/>
  <c r="M824" i="22"/>
  <c r="V824" i="22" s="1"/>
  <c r="O824" i="22"/>
  <c r="L818" i="22"/>
  <c r="V818" i="22" s="1"/>
  <c r="M818" i="22"/>
  <c r="O818" i="22"/>
  <c r="L812" i="22"/>
  <c r="M812" i="22"/>
  <c r="V812" i="22" s="1"/>
  <c r="O812" i="22"/>
  <c r="K806" i="22"/>
  <c r="L806" i="22"/>
  <c r="M806" i="22"/>
  <c r="O806" i="22"/>
  <c r="K800" i="22"/>
  <c r="L800" i="22"/>
  <c r="M800" i="22"/>
  <c r="O800" i="22"/>
  <c r="L795" i="22"/>
  <c r="M795" i="22"/>
  <c r="O795" i="22"/>
  <c r="K789" i="22"/>
  <c r="L789" i="22"/>
  <c r="M789" i="22"/>
  <c r="O789" i="22"/>
  <c r="V789" i="22" s="1"/>
  <c r="L784" i="22"/>
  <c r="M784" i="22"/>
  <c r="V784" i="22" s="1"/>
  <c r="O784" i="22"/>
  <c r="Q778" i="22"/>
  <c r="R778" i="22"/>
  <c r="T778" i="22"/>
  <c r="K773" i="22"/>
  <c r="L773" i="22"/>
  <c r="M773" i="22"/>
  <c r="O773" i="22"/>
  <c r="K768" i="22"/>
  <c r="L768" i="22"/>
  <c r="M768" i="22"/>
  <c r="O768" i="22"/>
  <c r="L763" i="22"/>
  <c r="V763" i="22"/>
  <c r="M763" i="22"/>
  <c r="O763" i="22"/>
  <c r="K757" i="22"/>
  <c r="L757" i="22"/>
  <c r="V757" i="22" s="1"/>
  <c r="O757" i="22"/>
  <c r="M757" i="22"/>
  <c r="L752" i="22"/>
  <c r="O752" i="22"/>
  <c r="M752" i="22"/>
  <c r="Q746" i="22"/>
  <c r="R746" i="22"/>
  <c r="T746" i="22"/>
  <c r="K741" i="22"/>
  <c r="L741" i="22"/>
  <c r="O741" i="22"/>
  <c r="M741" i="22"/>
  <c r="V741" i="22" s="1"/>
  <c r="K736" i="22"/>
  <c r="L736" i="22"/>
  <c r="O736" i="22"/>
  <c r="M736" i="22"/>
  <c r="L731" i="22"/>
  <c r="O731" i="22"/>
  <c r="M731" i="22"/>
  <c r="K725" i="22"/>
  <c r="L725" i="22"/>
  <c r="O725" i="22"/>
  <c r="M725" i="22"/>
  <c r="V725" i="22" s="1"/>
  <c r="L720" i="22"/>
  <c r="O720" i="22"/>
  <c r="M720" i="22"/>
  <c r="Q714" i="22"/>
  <c r="W714" i="22" s="1"/>
  <c r="R714" i="22"/>
  <c r="T714" i="22"/>
  <c r="K709" i="22"/>
  <c r="L709" i="22"/>
  <c r="O709" i="22"/>
  <c r="M709" i="22"/>
  <c r="K704" i="22"/>
  <c r="L704" i="22"/>
  <c r="O704" i="22"/>
  <c r="M704" i="22"/>
  <c r="L699" i="22"/>
  <c r="O699" i="22"/>
  <c r="M699" i="22"/>
  <c r="K693" i="22"/>
  <c r="L693" i="22"/>
  <c r="V693" i="22" s="1"/>
  <c r="O693" i="22"/>
  <c r="M693" i="22"/>
  <c r="K687" i="22"/>
  <c r="L687" i="22"/>
  <c r="V687" i="22" s="1"/>
  <c r="O687" i="22"/>
  <c r="M687" i="22"/>
  <c r="K681" i="22"/>
  <c r="L681" i="22"/>
  <c r="O681" i="22"/>
  <c r="M681" i="22"/>
  <c r="L675" i="22"/>
  <c r="V675" i="22" s="1"/>
  <c r="O675" i="22"/>
  <c r="M675" i="22"/>
  <c r="K669" i="22"/>
  <c r="L669" i="22"/>
  <c r="O669" i="22"/>
  <c r="M669" i="22"/>
  <c r="Q663" i="22"/>
  <c r="W663" i="22" s="1"/>
  <c r="T663" i="22"/>
  <c r="R663" i="22"/>
  <c r="L658" i="22"/>
  <c r="M658" i="22"/>
  <c r="O658" i="22"/>
  <c r="K652" i="22"/>
  <c r="L652" i="22"/>
  <c r="M652" i="22"/>
  <c r="O652" i="22"/>
  <c r="Q645" i="22"/>
  <c r="T645" i="22"/>
  <c r="R645" i="22"/>
  <c r="W645" i="22" s="1"/>
  <c r="K640" i="22"/>
  <c r="L640" i="22"/>
  <c r="M640" i="22"/>
  <c r="O640" i="22"/>
  <c r="K633" i="22"/>
  <c r="L633" i="22"/>
  <c r="M633" i="22"/>
  <c r="O633" i="22"/>
  <c r="Q627" i="22"/>
  <c r="T627" i="22"/>
  <c r="R627" i="22"/>
  <c r="Q621" i="22"/>
  <c r="T621" i="22"/>
  <c r="R621" i="22"/>
  <c r="L615" i="22"/>
  <c r="M615" i="22"/>
  <c r="O615" i="22"/>
  <c r="Q609" i="22"/>
  <c r="T609" i="22"/>
  <c r="R609" i="22"/>
  <c r="K603" i="22"/>
  <c r="L603" i="22"/>
  <c r="M603" i="22"/>
  <c r="O603" i="22"/>
  <c r="V603" i="22" s="1"/>
  <c r="L597" i="22"/>
  <c r="M597" i="22"/>
  <c r="V597" i="22" s="1"/>
  <c r="O597" i="22"/>
  <c r="K591" i="22"/>
  <c r="L591" i="22"/>
  <c r="M591" i="22"/>
  <c r="O591" i="22"/>
  <c r="K584" i="22"/>
  <c r="L584" i="22"/>
  <c r="M584" i="22"/>
  <c r="O584" i="22"/>
  <c r="L579" i="22"/>
  <c r="V579" i="22" s="1"/>
  <c r="M579" i="22"/>
  <c r="O579" i="22"/>
  <c r="L573" i="22"/>
  <c r="M573" i="22"/>
  <c r="V573" i="22" s="1"/>
  <c r="O573" i="22"/>
  <c r="K566" i="22"/>
  <c r="L566" i="22"/>
  <c r="M566" i="22"/>
  <c r="O566" i="22"/>
  <c r="L561" i="22"/>
  <c r="M561" i="22"/>
  <c r="O561" i="22"/>
  <c r="K554" i="22"/>
  <c r="L554" i="22"/>
  <c r="M554" i="22"/>
  <c r="O554" i="22"/>
  <c r="V554" i="22" s="1"/>
  <c r="K548" i="22"/>
  <c r="L548" i="22"/>
  <c r="M548" i="22"/>
  <c r="O548" i="22"/>
  <c r="K542" i="22"/>
  <c r="L542" i="22"/>
  <c r="M542" i="22"/>
  <c r="O542" i="22"/>
  <c r="Q535" i="22"/>
  <c r="T535" i="22"/>
  <c r="R535" i="22"/>
  <c r="K530" i="22"/>
  <c r="L530" i="22"/>
  <c r="M530" i="22"/>
  <c r="V530" i="22" s="1"/>
  <c r="O530" i="22"/>
  <c r="K524" i="22"/>
  <c r="L524" i="22"/>
  <c r="M524" i="22"/>
  <c r="O524" i="22"/>
  <c r="Q517" i="22"/>
  <c r="W517" i="22" s="1"/>
  <c r="T517" i="22"/>
  <c r="R517" i="22"/>
  <c r="K512" i="22"/>
  <c r="L512" i="22"/>
  <c r="M512" i="22"/>
  <c r="O512" i="22"/>
  <c r="K505" i="22"/>
  <c r="L505" i="22"/>
  <c r="M505" i="22"/>
  <c r="O505" i="22"/>
  <c r="K498" i="22"/>
  <c r="L498" i="22"/>
  <c r="M498" i="22"/>
  <c r="O498" i="22"/>
  <c r="L491" i="22"/>
  <c r="V491" i="22" s="1"/>
  <c r="M491" i="22"/>
  <c r="O491" i="22"/>
  <c r="Q483" i="22"/>
  <c r="T483" i="22"/>
  <c r="R483" i="22"/>
  <c r="K477" i="22"/>
  <c r="L477" i="22"/>
  <c r="M477" i="22"/>
  <c r="O477" i="22"/>
  <c r="L471" i="22"/>
  <c r="M471" i="22"/>
  <c r="O471" i="22"/>
  <c r="K463" i="22"/>
  <c r="L463" i="22"/>
  <c r="M463" i="22"/>
  <c r="O463" i="22"/>
  <c r="K456" i="22"/>
  <c r="L456" i="22"/>
  <c r="M456" i="22"/>
  <c r="O456" i="22"/>
  <c r="K449" i="22"/>
  <c r="L449" i="22"/>
  <c r="M449" i="22"/>
  <c r="O449" i="22"/>
  <c r="V449" i="22" s="1"/>
  <c r="L443" i="22"/>
  <c r="M443" i="22"/>
  <c r="O443" i="22"/>
  <c r="V443" i="22" s="1"/>
  <c r="K436" i="22"/>
  <c r="L436" i="22"/>
  <c r="M436" i="22"/>
  <c r="O436" i="22"/>
  <c r="K428" i="22"/>
  <c r="L428" i="22"/>
  <c r="M428" i="22"/>
  <c r="O428" i="22"/>
  <c r="V428" i="22" s="1"/>
  <c r="K420" i="22"/>
  <c r="L420" i="22"/>
  <c r="M420" i="22"/>
  <c r="O420" i="22"/>
  <c r="K412" i="22"/>
  <c r="L412" i="22"/>
  <c r="M412" i="22"/>
  <c r="O412" i="22"/>
  <c r="V412" i="22" s="1"/>
  <c r="K404" i="22"/>
  <c r="L404" i="22"/>
  <c r="M404" i="22"/>
  <c r="O404" i="22"/>
  <c r="K396" i="22"/>
  <c r="L396" i="22"/>
  <c r="M396" i="22"/>
  <c r="O396" i="22"/>
  <c r="K388" i="22"/>
  <c r="L388" i="22"/>
  <c r="M388" i="22"/>
  <c r="O388" i="22"/>
  <c r="K380" i="22"/>
  <c r="L380" i="22"/>
  <c r="V380" i="22" s="1"/>
  <c r="M380" i="22"/>
  <c r="O380" i="22"/>
  <c r="K372" i="22"/>
  <c r="L372" i="22"/>
  <c r="M372" i="22"/>
  <c r="O372" i="22"/>
  <c r="K364" i="22"/>
  <c r="L364" i="22"/>
  <c r="M364" i="22"/>
  <c r="O364" i="22"/>
  <c r="Q356" i="22"/>
  <c r="T356" i="22"/>
  <c r="R356" i="22"/>
  <c r="W356" i="22" s="1"/>
  <c r="K350" i="22"/>
  <c r="L350" i="22"/>
  <c r="M350" i="22"/>
  <c r="O350" i="22"/>
  <c r="K342" i="22"/>
  <c r="L342" i="22"/>
  <c r="V342" i="22" s="1"/>
  <c r="M342" i="22"/>
  <c r="O342" i="22"/>
  <c r="K335" i="22"/>
  <c r="L335" i="22"/>
  <c r="M335" i="22"/>
  <c r="O335" i="22"/>
  <c r="K328" i="22"/>
  <c r="L328" i="22"/>
  <c r="M328" i="22"/>
  <c r="O328" i="22"/>
  <c r="K320" i="22"/>
  <c r="L320" i="22"/>
  <c r="M320" i="22"/>
  <c r="O320" i="22"/>
  <c r="K312" i="22"/>
  <c r="L312" i="22"/>
  <c r="M312" i="22"/>
  <c r="O312" i="22"/>
  <c r="K304" i="22"/>
  <c r="L304" i="22"/>
  <c r="M304" i="22"/>
  <c r="O304" i="22"/>
  <c r="K296" i="22"/>
  <c r="L296" i="22"/>
  <c r="M296" i="22"/>
  <c r="O296" i="22"/>
  <c r="K288" i="22"/>
  <c r="L288" i="22"/>
  <c r="M288" i="22"/>
  <c r="O288" i="22"/>
  <c r="K280" i="22"/>
  <c r="L280" i="22"/>
  <c r="M280" i="22"/>
  <c r="O280" i="22"/>
  <c r="K272" i="22"/>
  <c r="L272" i="22"/>
  <c r="M272" i="22"/>
  <c r="O272" i="22"/>
  <c r="K264" i="22"/>
  <c r="L264" i="22"/>
  <c r="M264" i="22"/>
  <c r="O264" i="22"/>
  <c r="K256" i="22"/>
  <c r="L256" i="22"/>
  <c r="M256" i="22"/>
  <c r="O256" i="22"/>
  <c r="K248" i="22"/>
  <c r="L248" i="22"/>
  <c r="M248" i="22"/>
  <c r="O248" i="22"/>
  <c r="K240" i="22"/>
  <c r="L240" i="22"/>
  <c r="M240" i="22"/>
  <c r="O240" i="22"/>
  <c r="K232" i="22"/>
  <c r="L232" i="22"/>
  <c r="M232" i="22"/>
  <c r="O232" i="22"/>
  <c r="K224" i="22"/>
  <c r="L224" i="22"/>
  <c r="M224" i="22"/>
  <c r="O224" i="22"/>
  <c r="K216" i="22"/>
  <c r="L216" i="22"/>
  <c r="M216" i="22"/>
  <c r="O216" i="22"/>
  <c r="K208" i="22"/>
  <c r="L208" i="22"/>
  <c r="M208" i="22"/>
  <c r="O208" i="22"/>
  <c r="K200" i="22"/>
  <c r="L200" i="22"/>
  <c r="M200" i="22"/>
  <c r="O200" i="22"/>
  <c r="K192" i="22"/>
  <c r="L192" i="22"/>
  <c r="M192" i="22"/>
  <c r="O192" i="22"/>
  <c r="K184" i="22"/>
  <c r="L184" i="22"/>
  <c r="M184" i="22"/>
  <c r="O184" i="22"/>
  <c r="K176" i="22"/>
  <c r="L176" i="22"/>
  <c r="M176" i="22"/>
  <c r="O176" i="22"/>
  <c r="K168" i="22"/>
  <c r="L168" i="22"/>
  <c r="M168" i="22"/>
  <c r="O168" i="22"/>
  <c r="K160" i="22"/>
  <c r="L160" i="22"/>
  <c r="M160" i="22"/>
  <c r="O160" i="22"/>
  <c r="K152" i="22"/>
  <c r="L152" i="22"/>
  <c r="M152" i="22"/>
  <c r="O152" i="22"/>
  <c r="K144" i="22"/>
  <c r="L144" i="22"/>
  <c r="M144" i="22"/>
  <c r="O144" i="22"/>
  <c r="K136" i="22"/>
  <c r="L136" i="22"/>
  <c r="M136" i="22"/>
  <c r="O136" i="22"/>
  <c r="K128" i="22"/>
  <c r="L128" i="22"/>
  <c r="M128" i="22"/>
  <c r="O128" i="22"/>
  <c r="K120" i="22"/>
  <c r="L120" i="22"/>
  <c r="M120" i="22"/>
  <c r="O120" i="22"/>
  <c r="K112" i="22"/>
  <c r="L112" i="22"/>
  <c r="M112" i="22"/>
  <c r="O112" i="22"/>
  <c r="K104" i="22"/>
  <c r="L104" i="22"/>
  <c r="M104" i="22"/>
  <c r="O104" i="22"/>
  <c r="K96" i="22"/>
  <c r="L96" i="22"/>
  <c r="M96" i="22"/>
  <c r="O96" i="22"/>
  <c r="K88" i="22"/>
  <c r="L88" i="22"/>
  <c r="M88" i="22"/>
  <c r="O88" i="22"/>
  <c r="K80" i="22"/>
  <c r="L80" i="22"/>
  <c r="M80" i="22"/>
  <c r="O80" i="22"/>
  <c r="K72" i="22"/>
  <c r="L72" i="22"/>
  <c r="M72" i="22"/>
  <c r="O72" i="22"/>
  <c r="K64" i="22"/>
  <c r="L64" i="22"/>
  <c r="M64" i="22"/>
  <c r="O64" i="22"/>
  <c r="K56" i="22"/>
  <c r="L56" i="22"/>
  <c r="M56" i="22"/>
  <c r="O56" i="22"/>
  <c r="K48" i="22"/>
  <c r="L48" i="22"/>
  <c r="M48" i="22"/>
  <c r="O48" i="22"/>
  <c r="K40" i="22"/>
  <c r="L40" i="22"/>
  <c r="M40" i="22"/>
  <c r="O40" i="22"/>
  <c r="K32" i="22"/>
  <c r="L32" i="22"/>
  <c r="M32" i="22"/>
  <c r="O32" i="22"/>
  <c r="K24" i="22"/>
  <c r="L24" i="22"/>
  <c r="M24" i="22"/>
  <c r="O24" i="22"/>
  <c r="K16" i="22"/>
  <c r="L16" i="22"/>
  <c r="M16" i="22"/>
  <c r="O16" i="22"/>
  <c r="Q2812" i="22"/>
  <c r="T2812" i="22"/>
  <c r="R2812" i="22"/>
  <c r="Q2764" i="22"/>
  <c r="T2764" i="22"/>
  <c r="R2764" i="22"/>
  <c r="W2764" i="22"/>
  <c r="Q2716" i="22"/>
  <c r="T2716" i="22"/>
  <c r="R2716" i="22"/>
  <c r="K2679" i="22"/>
  <c r="L2679" i="22"/>
  <c r="M2679" i="22"/>
  <c r="V2679" i="22" s="1"/>
  <c r="O2679" i="22"/>
  <c r="L2610" i="22"/>
  <c r="M2610" i="22"/>
  <c r="O2610" i="22"/>
  <c r="Q2822" i="22"/>
  <c r="T2822" i="22"/>
  <c r="R2822" i="22"/>
  <c r="Q2806" i="22"/>
  <c r="W2806" i="22" s="1"/>
  <c r="T2806" i="22"/>
  <c r="R2806" i="22"/>
  <c r="L2780" i="22"/>
  <c r="M2780" i="22"/>
  <c r="O2780" i="22"/>
  <c r="K2769" i="22"/>
  <c r="L2769" i="22"/>
  <c r="M2769" i="22"/>
  <c r="O2769" i="22"/>
  <c r="Q2742" i="22"/>
  <c r="T2742" i="22"/>
  <c r="R2742" i="22"/>
  <c r="Q2726" i="22"/>
  <c r="W2726" i="22" s="1"/>
  <c r="T2726" i="22"/>
  <c r="R2726" i="22"/>
  <c r="K2705" i="22"/>
  <c r="L2705" i="22"/>
  <c r="V2705" i="22" s="1"/>
  <c r="M2705" i="22"/>
  <c r="O2705" i="22"/>
  <c r="K2689" i="22"/>
  <c r="L2689" i="22"/>
  <c r="M2689" i="22"/>
  <c r="O2689" i="22"/>
  <c r="Q2630" i="22"/>
  <c r="W2630" i="22" s="1"/>
  <c r="T2630" i="22"/>
  <c r="R2630" i="22"/>
  <c r="K2609" i="22"/>
  <c r="L2609" i="22"/>
  <c r="M2609" i="22"/>
  <c r="O2609" i="22"/>
  <c r="Q2582" i="22"/>
  <c r="T2582" i="22"/>
  <c r="R2582" i="22"/>
  <c r="K2561" i="22"/>
  <c r="L2561" i="22"/>
  <c r="M2561" i="22"/>
  <c r="V2561" i="22" s="1"/>
  <c r="O2561" i="22"/>
  <c r="K2529" i="22"/>
  <c r="L2529" i="22"/>
  <c r="M2529" i="22"/>
  <c r="O2529" i="22"/>
  <c r="Q2502" i="22"/>
  <c r="W2502" i="22" s="1"/>
  <c r="T2502" i="22"/>
  <c r="R2502" i="22"/>
  <c r="Q2470" i="22"/>
  <c r="T2470" i="22"/>
  <c r="R2470" i="22"/>
  <c r="W2470" i="22" s="1"/>
  <c r="L2444" i="22"/>
  <c r="M2444" i="22"/>
  <c r="O2444" i="22"/>
  <c r="V2444" i="22" s="1"/>
  <c r="K2417" i="22"/>
  <c r="L2417" i="22"/>
  <c r="O2417" i="22"/>
  <c r="M2417" i="22"/>
  <c r="Q2390" i="22"/>
  <c r="T2390" i="22"/>
  <c r="R2390" i="22"/>
  <c r="L2364" i="22"/>
  <c r="V2364" i="22" s="1"/>
  <c r="O2364" i="22"/>
  <c r="M2364" i="22"/>
  <c r="Q2338" i="22"/>
  <c r="T2338" i="22"/>
  <c r="R2338" i="22"/>
  <c r="L2320" i="22"/>
  <c r="M2320" i="22"/>
  <c r="O2320" i="22"/>
  <c r="K2297" i="22"/>
  <c r="L2297" i="22"/>
  <c r="M2297" i="22"/>
  <c r="O2297" i="22"/>
  <c r="K2272" i="22"/>
  <c r="L2272" i="22"/>
  <c r="M2272" i="22"/>
  <c r="O2272" i="22"/>
  <c r="K2251" i="22"/>
  <c r="L2251" i="22"/>
  <c r="M2251" i="22"/>
  <c r="O2251" i="22"/>
  <c r="V2251" i="22" s="1"/>
  <c r="K2231" i="22"/>
  <c r="L2231" i="22"/>
  <c r="M2231" i="22"/>
  <c r="O2231" i="22"/>
  <c r="K2200" i="22"/>
  <c r="L2200" i="22"/>
  <c r="M2200" i="22"/>
  <c r="O2200" i="22"/>
  <c r="L2174" i="22"/>
  <c r="M2174" i="22"/>
  <c r="V2174" i="22" s="1"/>
  <c r="O2174" i="22"/>
  <c r="K2139" i="22"/>
  <c r="L2139" i="22"/>
  <c r="M2139" i="22"/>
  <c r="O2139" i="22"/>
  <c r="K2105" i="22"/>
  <c r="L2105" i="22"/>
  <c r="M2105" i="22"/>
  <c r="O2105" i="22"/>
  <c r="K2071" i="22"/>
  <c r="L2071" i="22"/>
  <c r="O2071" i="22"/>
  <c r="M2071" i="22"/>
  <c r="K2032" i="22"/>
  <c r="L2032" i="22"/>
  <c r="M2032" i="22"/>
  <c r="O2032" i="22"/>
  <c r="K2000" i="22"/>
  <c r="L2000" i="22"/>
  <c r="M2000" i="22"/>
  <c r="O2000" i="22"/>
  <c r="K1968" i="22"/>
  <c r="L1968" i="22"/>
  <c r="M1968" i="22"/>
  <c r="O1968" i="22"/>
  <c r="Q1931" i="22"/>
  <c r="T1931" i="22"/>
  <c r="R1931" i="22"/>
  <c r="K1905" i="22"/>
  <c r="L1905" i="22"/>
  <c r="V1905" i="22" s="1"/>
  <c r="O1905" i="22"/>
  <c r="M1905" i="22"/>
  <c r="Q1883" i="22"/>
  <c r="T1883" i="22"/>
  <c r="W1883" i="22" s="1"/>
  <c r="R1883" i="22"/>
  <c r="K1857" i="22"/>
  <c r="L1857" i="22"/>
  <c r="O1857" i="22"/>
  <c r="M1857" i="22"/>
  <c r="Q1830" i="22"/>
  <c r="W1830" i="22" s="1"/>
  <c r="R1830" i="22"/>
  <c r="T1830" i="22"/>
  <c r="K1809" i="22"/>
  <c r="L1809" i="22"/>
  <c r="O1809" i="22"/>
  <c r="M1809" i="22"/>
  <c r="K1777" i="22"/>
  <c r="L1777" i="22"/>
  <c r="O1777" i="22"/>
  <c r="M1777" i="22"/>
  <c r="Q1755" i="22"/>
  <c r="T1755" i="22"/>
  <c r="R1755" i="22"/>
  <c r="W1755" i="22" s="1"/>
  <c r="Q1734" i="22"/>
  <c r="R1734" i="22"/>
  <c r="T1734" i="22"/>
  <c r="K1697" i="22"/>
  <c r="L1697" i="22"/>
  <c r="O1697" i="22"/>
  <c r="V1697" i="22" s="1"/>
  <c r="M1697" i="22"/>
  <c r="K1632" i="22"/>
  <c r="L1632" i="22"/>
  <c r="M1632" i="22"/>
  <c r="O1632" i="22"/>
  <c r="Q1476" i="22"/>
  <c r="T1476" i="22"/>
  <c r="R1476" i="22"/>
  <c r="K1004" i="22"/>
  <c r="L1004" i="22"/>
  <c r="M1004" i="22"/>
  <c r="O1004" i="22"/>
  <c r="K2831" i="22"/>
  <c r="L2831" i="22"/>
  <c r="V2831" i="22" s="1"/>
  <c r="M2831" i="22"/>
  <c r="O2831" i="22"/>
  <c r="Q2820" i="22"/>
  <c r="T2820" i="22"/>
  <c r="W2820" i="22" s="1"/>
  <c r="R2820" i="22"/>
  <c r="K2799" i="22"/>
  <c r="L2799" i="22"/>
  <c r="M2799" i="22"/>
  <c r="O2799" i="22"/>
  <c r="L2778" i="22"/>
  <c r="M2778" i="22"/>
  <c r="V2778" i="22" s="1"/>
  <c r="O2778" i="22"/>
  <c r="L2836" i="22"/>
  <c r="M2836" i="22"/>
  <c r="O2836" i="22"/>
  <c r="V2836" i="22" s="1"/>
  <c r="L2820" i="22"/>
  <c r="M2820" i="22"/>
  <c r="V2820" i="22" s="1"/>
  <c r="O2820" i="22"/>
  <c r="Q2798" i="22"/>
  <c r="W2798" i="22" s="1"/>
  <c r="T2798" i="22"/>
  <c r="R2798" i="22"/>
  <c r="Q2782" i="22"/>
  <c r="W2782" i="22" s="1"/>
  <c r="T2782" i="22"/>
  <c r="R2782" i="22"/>
  <c r="Q2766" i="22"/>
  <c r="W2766" i="22" s="1"/>
  <c r="T2766" i="22"/>
  <c r="R2766" i="22"/>
  <c r="K2745" i="22"/>
  <c r="L2745" i="22"/>
  <c r="M2745" i="22"/>
  <c r="V2745" i="22" s="1"/>
  <c r="O2745" i="22"/>
  <c r="K2729" i="22"/>
  <c r="L2729" i="22"/>
  <c r="M2729" i="22"/>
  <c r="O2729" i="22"/>
  <c r="K2713" i="22"/>
  <c r="L2713" i="22"/>
  <c r="M2713" i="22"/>
  <c r="O2713" i="22"/>
  <c r="K2697" i="22"/>
  <c r="L2697" i="22"/>
  <c r="M2697" i="22"/>
  <c r="V2697" i="22" s="1"/>
  <c r="O2697" i="22"/>
  <c r="K2681" i="22"/>
  <c r="L2681" i="22"/>
  <c r="M2681" i="22"/>
  <c r="O2681" i="22"/>
  <c r="L2660" i="22"/>
  <c r="M2660" i="22"/>
  <c r="O2660" i="22"/>
  <c r="Q2638" i="22"/>
  <c r="W2638" i="22" s="1"/>
  <c r="T2638" i="22"/>
  <c r="R2638" i="22"/>
  <c r="Q2622" i="22"/>
  <c r="R2622" i="22"/>
  <c r="W2622" i="22" s="1"/>
  <c r="T2622" i="22"/>
  <c r="L2612" i="22"/>
  <c r="M2612" i="22"/>
  <c r="O2612" i="22"/>
  <c r="L2596" i="22"/>
  <c r="M2596" i="22"/>
  <c r="V2596" i="22" s="1"/>
  <c r="O2596" i="22"/>
  <c r="L2580" i="22"/>
  <c r="V2580" i="22" s="1"/>
  <c r="M2580" i="22"/>
  <c r="O2580" i="22"/>
  <c r="K2569" i="22"/>
  <c r="L2569" i="22"/>
  <c r="V2569" i="22" s="1"/>
  <c r="M2569" i="22"/>
  <c r="O2569" i="22"/>
  <c r="Q2558" i="22"/>
  <c r="T2558" i="22"/>
  <c r="R2558" i="22"/>
  <c r="L2548" i="22"/>
  <c r="V2548" i="22"/>
  <c r="M2548" i="22"/>
  <c r="O2548" i="22"/>
  <c r="K2537" i="22"/>
  <c r="L2537" i="22"/>
  <c r="V2537" i="22" s="1"/>
  <c r="M2537" i="22"/>
  <c r="O2537" i="22"/>
  <c r="Q2526" i="22"/>
  <c r="T2526" i="22"/>
  <c r="R2526" i="22"/>
  <c r="L2516" i="22"/>
  <c r="M2516" i="22"/>
  <c r="O2516" i="22"/>
  <c r="L2500" i="22"/>
  <c r="M2500" i="22"/>
  <c r="O2500" i="22"/>
  <c r="K2489" i="22"/>
  <c r="L2489" i="22"/>
  <c r="M2489" i="22"/>
  <c r="V2489" i="22" s="1"/>
  <c r="O2489" i="22"/>
  <c r="Q2478" i="22"/>
  <c r="T2478" i="22"/>
  <c r="R2478" i="22"/>
  <c r="L2468" i="22"/>
  <c r="M2468" i="22"/>
  <c r="V2468" i="22" s="1"/>
  <c r="O2468" i="22"/>
  <c r="K2457" i="22"/>
  <c r="L2457" i="22"/>
  <c r="M2457" i="22"/>
  <c r="O2457" i="22"/>
  <c r="Q2446" i="22"/>
  <c r="T2446" i="22"/>
  <c r="R2446" i="22"/>
  <c r="L2436" i="22"/>
  <c r="M2436" i="22"/>
  <c r="O2436" i="22"/>
  <c r="Q2430" i="22"/>
  <c r="T2430" i="22"/>
  <c r="R2430" i="22"/>
  <c r="L2420" i="22"/>
  <c r="O2420" i="22"/>
  <c r="M2420" i="22"/>
  <c r="K2409" i="22"/>
  <c r="L2409" i="22"/>
  <c r="V2409" i="22"/>
  <c r="O2409" i="22"/>
  <c r="M2409" i="22"/>
  <c r="Q2398" i="22"/>
  <c r="T2398" i="22"/>
  <c r="R2398" i="22"/>
  <c r="L2388" i="22"/>
  <c r="V2388" i="22" s="1"/>
  <c r="O2388" i="22"/>
  <c r="M2388" i="22"/>
  <c r="K2377" i="22"/>
  <c r="L2377" i="22"/>
  <c r="O2377" i="22"/>
  <c r="M2377" i="22"/>
  <c r="Q2366" i="22"/>
  <c r="T2366" i="22"/>
  <c r="R2366" i="22"/>
  <c r="L2356" i="22"/>
  <c r="O2356" i="22"/>
  <c r="M2356" i="22"/>
  <c r="K2345" i="22"/>
  <c r="L2345" i="22"/>
  <c r="O2345" i="22"/>
  <c r="M2345" i="22"/>
  <c r="L2336" i="22"/>
  <c r="M2336" i="22"/>
  <c r="O2336" i="22"/>
  <c r="Q2322" i="22"/>
  <c r="T2322" i="22"/>
  <c r="R2322" i="22"/>
  <c r="Q2299" i="22"/>
  <c r="R2299" i="22"/>
  <c r="T2299" i="22"/>
  <c r="K2135" i="22"/>
  <c r="L2135" i="22"/>
  <c r="M2135" i="22"/>
  <c r="O2135" i="22"/>
  <c r="V2135" i="22" s="1"/>
  <c r="K2835" i="22"/>
  <c r="L2835" i="22"/>
  <c r="M2835" i="22"/>
  <c r="O2835" i="22"/>
  <c r="L2830" i="22"/>
  <c r="M2830" i="22"/>
  <c r="O2830" i="22"/>
  <c r="K2819" i="22"/>
  <c r="L2819" i="22"/>
  <c r="M2819" i="22"/>
  <c r="O2819" i="22"/>
  <c r="V2819" i="22" s="1"/>
  <c r="L2814" i="22"/>
  <c r="M2814" i="22"/>
  <c r="O2814" i="22"/>
  <c r="K2803" i="22"/>
  <c r="L2803" i="22"/>
  <c r="M2803" i="22"/>
  <c r="O2803" i="22"/>
  <c r="L2798" i="22"/>
  <c r="V2798" i="22" s="1"/>
  <c r="M2798" i="22"/>
  <c r="O2798" i="22"/>
  <c r="K2787" i="22"/>
  <c r="L2787" i="22"/>
  <c r="M2787" i="22"/>
  <c r="O2787" i="22"/>
  <c r="L2782" i="22"/>
  <c r="M2782" i="22"/>
  <c r="V2782" i="22" s="1"/>
  <c r="O2782" i="22"/>
  <c r="K2771" i="22"/>
  <c r="L2771" i="22"/>
  <c r="M2771" i="22"/>
  <c r="O2771" i="22"/>
  <c r="L2766" i="22"/>
  <c r="M2766" i="22"/>
  <c r="O2766" i="22"/>
  <c r="K2755" i="22"/>
  <c r="L2755" i="22"/>
  <c r="M2755" i="22"/>
  <c r="O2755" i="22"/>
  <c r="V2755" i="22" s="1"/>
  <c r="L2750" i="22"/>
  <c r="M2750" i="22"/>
  <c r="O2750" i="22"/>
  <c r="V2750" i="22" s="1"/>
  <c r="K2739" i="22"/>
  <c r="L2739" i="22"/>
  <c r="M2739" i="22"/>
  <c r="O2739" i="22"/>
  <c r="L2734" i="22"/>
  <c r="M2734" i="22"/>
  <c r="O2734" i="22"/>
  <c r="K2723" i="22"/>
  <c r="L2723" i="22"/>
  <c r="M2723" i="22"/>
  <c r="V2723" i="22" s="1"/>
  <c r="O2723" i="22"/>
  <c r="L2718" i="22"/>
  <c r="M2718" i="22"/>
  <c r="O2718" i="22"/>
  <c r="K2707" i="22"/>
  <c r="L2707" i="22"/>
  <c r="M2707" i="22"/>
  <c r="O2707" i="22"/>
  <c r="L2702" i="22"/>
  <c r="M2702" i="22"/>
  <c r="O2702" i="22"/>
  <c r="K2691" i="22"/>
  <c r="L2691" i="22"/>
  <c r="V2691" i="22"/>
  <c r="M2691" i="22"/>
  <c r="O2691" i="22"/>
  <c r="L2686" i="22"/>
  <c r="M2686" i="22"/>
  <c r="O2686" i="22"/>
  <c r="K2675" i="22"/>
  <c r="L2675" i="22"/>
  <c r="M2675" i="22"/>
  <c r="O2675" i="22"/>
  <c r="L2670" i="22"/>
  <c r="M2670" i="22"/>
  <c r="O2670" i="22"/>
  <c r="K2659" i="22"/>
  <c r="L2659" i="22"/>
  <c r="M2659" i="22"/>
  <c r="O2659" i="22"/>
  <c r="V2659" i="22" s="1"/>
  <c r="L2654" i="22"/>
  <c r="M2654" i="22"/>
  <c r="V2654" i="22" s="1"/>
  <c r="O2654" i="22"/>
  <c r="K2643" i="22"/>
  <c r="L2643" i="22"/>
  <c r="M2643" i="22"/>
  <c r="O2643" i="22"/>
  <c r="L2638" i="22"/>
  <c r="M2638" i="22"/>
  <c r="O2638" i="22"/>
  <c r="K2627" i="22"/>
  <c r="L2627" i="22"/>
  <c r="M2627" i="22"/>
  <c r="O2627" i="22"/>
  <c r="L2622" i="22"/>
  <c r="V2622" i="22"/>
  <c r="M2622" i="22"/>
  <c r="O2622" i="22"/>
  <c r="K2611" i="22"/>
  <c r="L2611" i="22"/>
  <c r="V2611" i="22" s="1"/>
  <c r="M2611" i="22"/>
  <c r="O2611" i="22"/>
  <c r="L2606" i="22"/>
  <c r="M2606" i="22"/>
  <c r="O2606" i="22"/>
  <c r="K2595" i="22"/>
  <c r="L2595" i="22"/>
  <c r="M2595" i="22"/>
  <c r="V2595" i="22" s="1"/>
  <c r="O2595" i="22"/>
  <c r="L2590" i="22"/>
  <c r="M2590" i="22"/>
  <c r="O2590" i="22"/>
  <c r="V2590" i="22" s="1"/>
  <c r="K2579" i="22"/>
  <c r="L2579" i="22"/>
  <c r="M2579" i="22"/>
  <c r="O2579" i="22"/>
  <c r="L2574" i="22"/>
  <c r="M2574" i="22"/>
  <c r="O2574" i="22"/>
  <c r="K2563" i="22"/>
  <c r="L2563" i="22"/>
  <c r="M2563" i="22"/>
  <c r="O2563" i="22"/>
  <c r="V2563" i="22" s="1"/>
  <c r="L2558" i="22"/>
  <c r="M2558" i="22"/>
  <c r="O2558" i="22"/>
  <c r="K2547" i="22"/>
  <c r="L2547" i="22"/>
  <c r="M2547" i="22"/>
  <c r="O2547" i="22"/>
  <c r="L2542" i="22"/>
  <c r="V2542" i="22" s="1"/>
  <c r="M2542" i="22"/>
  <c r="O2542" i="22"/>
  <c r="K2531" i="22"/>
  <c r="L2531" i="22"/>
  <c r="M2531" i="22"/>
  <c r="O2531" i="22"/>
  <c r="L2526" i="22"/>
  <c r="M2526" i="22"/>
  <c r="V2526" i="22" s="1"/>
  <c r="O2526" i="22"/>
  <c r="K2515" i="22"/>
  <c r="L2515" i="22"/>
  <c r="M2515" i="22"/>
  <c r="O2515" i="22"/>
  <c r="L2510" i="22"/>
  <c r="M2510" i="22"/>
  <c r="O2510" i="22"/>
  <c r="K2499" i="22"/>
  <c r="L2499" i="22"/>
  <c r="M2499" i="22"/>
  <c r="O2499" i="22"/>
  <c r="V2499" i="22" s="1"/>
  <c r="L2494" i="22"/>
  <c r="M2494" i="22"/>
  <c r="O2494" i="22"/>
  <c r="V2494" i="22" s="1"/>
  <c r="K2483" i="22"/>
  <c r="L2483" i="22"/>
  <c r="M2483" i="22"/>
  <c r="O2483" i="22"/>
  <c r="L2478" i="22"/>
  <c r="M2478" i="22"/>
  <c r="O2478" i="22"/>
  <c r="K2467" i="22"/>
  <c r="L2467" i="22"/>
  <c r="M2467" i="22"/>
  <c r="V2467" i="22" s="1"/>
  <c r="O2467" i="22"/>
  <c r="L2462" i="22"/>
  <c r="M2462" i="22"/>
  <c r="O2462" i="22"/>
  <c r="K2451" i="22"/>
  <c r="L2451" i="22"/>
  <c r="M2451" i="22"/>
  <c r="O2451" i="22"/>
  <c r="L2446" i="22"/>
  <c r="M2446" i="22"/>
  <c r="O2446" i="22"/>
  <c r="K2435" i="22"/>
  <c r="L2435" i="22"/>
  <c r="V2435" i="22"/>
  <c r="O2435" i="22"/>
  <c r="M2435" i="22"/>
  <c r="L2430" i="22"/>
  <c r="O2430" i="22"/>
  <c r="M2430" i="22"/>
  <c r="K2419" i="22"/>
  <c r="L2419" i="22"/>
  <c r="O2419" i="22"/>
  <c r="M2419" i="22"/>
  <c r="L2414" i="22"/>
  <c r="O2414" i="22"/>
  <c r="M2414" i="22"/>
  <c r="K2403" i="22"/>
  <c r="L2403" i="22"/>
  <c r="O2403" i="22"/>
  <c r="M2403" i="22"/>
  <c r="V2403" i="22" s="1"/>
  <c r="L2398" i="22"/>
  <c r="O2398" i="22"/>
  <c r="M2398" i="22"/>
  <c r="K2387" i="22"/>
  <c r="L2387" i="22"/>
  <c r="O2387" i="22"/>
  <c r="M2387" i="22"/>
  <c r="L2382" i="22"/>
  <c r="O2382" i="22"/>
  <c r="M2382" i="22"/>
  <c r="K2371" i="22"/>
  <c r="L2371" i="22"/>
  <c r="O2371" i="22"/>
  <c r="M2371" i="22"/>
  <c r="L2366" i="22"/>
  <c r="V2366" i="22"/>
  <c r="O2366" i="22"/>
  <c r="M2366" i="22"/>
  <c r="K2355" i="22"/>
  <c r="L2355" i="22"/>
  <c r="V2355" i="22" s="1"/>
  <c r="O2355" i="22"/>
  <c r="M2355" i="22"/>
  <c r="L2350" i="22"/>
  <c r="O2350" i="22"/>
  <c r="M2350" i="22"/>
  <c r="L2340" i="22"/>
  <c r="O2340" i="22"/>
  <c r="M2340" i="22"/>
  <c r="L2331" i="22"/>
  <c r="M2331" i="22"/>
  <c r="O2331" i="22"/>
  <c r="L2322" i="22"/>
  <c r="V2322" i="22" s="1"/>
  <c r="M2322" i="22"/>
  <c r="O2322" i="22"/>
  <c r="K2317" i="22"/>
  <c r="L2317" i="22"/>
  <c r="M2317" i="22"/>
  <c r="O2317" i="22"/>
  <c r="L2308" i="22"/>
  <c r="M2308" i="22"/>
  <c r="V2308" i="22" s="1"/>
  <c r="O2308" i="22"/>
  <c r="L2299" i="22"/>
  <c r="M2299" i="22"/>
  <c r="O2299" i="22"/>
  <c r="V2299" i="22" s="1"/>
  <c r="L2289" i="22"/>
  <c r="M2289" i="22"/>
  <c r="V2289" i="22" s="1"/>
  <c r="O2289" i="22"/>
  <c r="K2284" i="22"/>
  <c r="L2284" i="22"/>
  <c r="M2284" i="22"/>
  <c r="O2284" i="22"/>
  <c r="L2274" i="22"/>
  <c r="M2274" i="22"/>
  <c r="O2274" i="22"/>
  <c r="L2264" i="22"/>
  <c r="M2264" i="22"/>
  <c r="O2264" i="22"/>
  <c r="K2258" i="22"/>
  <c r="L2258" i="22"/>
  <c r="M2258" i="22"/>
  <c r="V2258" i="22" s="1"/>
  <c r="O2258" i="22"/>
  <c r="L2248" i="22"/>
  <c r="M2248" i="22"/>
  <c r="O2248" i="22"/>
  <c r="K2243" i="22"/>
  <c r="L2243" i="22"/>
  <c r="M2243" i="22"/>
  <c r="O2243" i="22"/>
  <c r="L2233" i="22"/>
  <c r="M2233" i="22"/>
  <c r="O2233" i="22"/>
  <c r="L2228" i="22"/>
  <c r="M2228" i="22"/>
  <c r="O2228" i="22"/>
  <c r="K2221" i="22"/>
  <c r="L2221" i="22"/>
  <c r="M2221" i="22"/>
  <c r="O2221" i="22"/>
  <c r="L2216" i="22"/>
  <c r="M2216" i="22"/>
  <c r="O2216" i="22"/>
  <c r="K2210" i="22"/>
  <c r="L2210" i="22"/>
  <c r="M2210" i="22"/>
  <c r="O2210" i="22"/>
  <c r="K2203" i="22"/>
  <c r="L2203" i="22"/>
  <c r="M2203" i="22"/>
  <c r="O2203" i="22"/>
  <c r="K2195" i="22"/>
  <c r="L2195" i="22"/>
  <c r="M2195" i="22"/>
  <c r="V2195" i="22" s="1"/>
  <c r="O2195" i="22"/>
  <c r="K2189" i="22"/>
  <c r="L2189" i="22"/>
  <c r="M2189" i="22"/>
  <c r="O2189" i="22"/>
  <c r="K2176" i="22"/>
  <c r="L2176" i="22"/>
  <c r="M2176" i="22"/>
  <c r="O2176" i="22"/>
  <c r="K2169" i="22"/>
  <c r="L2169" i="22"/>
  <c r="M2169" i="22"/>
  <c r="O2169" i="22"/>
  <c r="L2162" i="22"/>
  <c r="M2162" i="22"/>
  <c r="O2162" i="22"/>
  <c r="K2155" i="22"/>
  <c r="L2155" i="22"/>
  <c r="M2155" i="22"/>
  <c r="O2155" i="22"/>
  <c r="K2149" i="22"/>
  <c r="L2149" i="22"/>
  <c r="M2149" i="22"/>
  <c r="O2149" i="22"/>
  <c r="K2142" i="22"/>
  <c r="L2142" i="22"/>
  <c r="M2142" i="22"/>
  <c r="V2142" i="22" s="1"/>
  <c r="O2142" i="22"/>
  <c r="K2134" i="22"/>
  <c r="L2134" i="22"/>
  <c r="M2134" i="22"/>
  <c r="O2134" i="22"/>
  <c r="K2127" i="22"/>
  <c r="L2127" i="22"/>
  <c r="M2127" i="22"/>
  <c r="O2127" i="22"/>
  <c r="K2121" i="22"/>
  <c r="L2121" i="22"/>
  <c r="M2121" i="22"/>
  <c r="V2121" i="22" s="1"/>
  <c r="O2121" i="22"/>
  <c r="K2108" i="22"/>
  <c r="L2108" i="22"/>
  <c r="M2108" i="22"/>
  <c r="O2108" i="22"/>
  <c r="K2100" i="22"/>
  <c r="L2100" i="22"/>
  <c r="V2100" i="22"/>
  <c r="M2100" i="22"/>
  <c r="O2100" i="22"/>
  <c r="L2094" i="22"/>
  <c r="M2094" i="22"/>
  <c r="O2094" i="22"/>
  <c r="K2087" i="22"/>
  <c r="L2087" i="22"/>
  <c r="O2087" i="22"/>
  <c r="M2087" i="22"/>
  <c r="K2081" i="22"/>
  <c r="L2081" i="22"/>
  <c r="O2081" i="22"/>
  <c r="M2081" i="22"/>
  <c r="K2074" i="22"/>
  <c r="L2074" i="22"/>
  <c r="M2074" i="22"/>
  <c r="O2074" i="22"/>
  <c r="K2060" i="22"/>
  <c r="L2060" i="22"/>
  <c r="V2060" i="22"/>
  <c r="M2060" i="22"/>
  <c r="O2060" i="22"/>
  <c r="L2054" i="22"/>
  <c r="M2054" i="22"/>
  <c r="O2054" i="22"/>
  <c r="K2047" i="22"/>
  <c r="L2047" i="22"/>
  <c r="O2047" i="22"/>
  <c r="M2047" i="22"/>
  <c r="K2041" i="22"/>
  <c r="L2041" i="22"/>
  <c r="O2041" i="22"/>
  <c r="M2041" i="22"/>
  <c r="K2028" i="22"/>
  <c r="L2028" i="22"/>
  <c r="M2028" i="22"/>
  <c r="O2028" i="22"/>
  <c r="L2022" i="22"/>
  <c r="M2022" i="22"/>
  <c r="O2022" i="22"/>
  <c r="K2015" i="22"/>
  <c r="L2015" i="22"/>
  <c r="O2015" i="22"/>
  <c r="M2015" i="22"/>
  <c r="V2015" i="22" s="1"/>
  <c r="K2009" i="22"/>
  <c r="L2009" i="22"/>
  <c r="O2009" i="22"/>
  <c r="M2009" i="22"/>
  <c r="K1996" i="22"/>
  <c r="L1996" i="22"/>
  <c r="M1996" i="22"/>
  <c r="O1996" i="22"/>
  <c r="L1990" i="22"/>
  <c r="M1990" i="22"/>
  <c r="O1990" i="22"/>
  <c r="K1983" i="22"/>
  <c r="L1983" i="22"/>
  <c r="O1983" i="22"/>
  <c r="V1983" i="22" s="1"/>
  <c r="M1983" i="22"/>
  <c r="K1977" i="22"/>
  <c r="L1977" i="22"/>
  <c r="O1977" i="22"/>
  <c r="M1977" i="22"/>
  <c r="K1964" i="22"/>
  <c r="L1964" i="22"/>
  <c r="M1964" i="22"/>
  <c r="O1964" i="22"/>
  <c r="L1958" i="22"/>
  <c r="V1958" i="22" s="1"/>
  <c r="M1958" i="22"/>
  <c r="O1958" i="22"/>
  <c r="K1951" i="22"/>
  <c r="L1951" i="22"/>
  <c r="O1951" i="22"/>
  <c r="M1951" i="22"/>
  <c r="K1945" i="22"/>
  <c r="L1945" i="22"/>
  <c r="O1945" i="22"/>
  <c r="M1945" i="22"/>
  <c r="L1939" i="22"/>
  <c r="O1939" i="22"/>
  <c r="M1939" i="22"/>
  <c r="L1934" i="22"/>
  <c r="M1934" i="22"/>
  <c r="O1934" i="22"/>
  <c r="K1928" i="22"/>
  <c r="L1928" i="22"/>
  <c r="M1928" i="22"/>
  <c r="O1928" i="22"/>
  <c r="L1923" i="22"/>
  <c r="O1923" i="22"/>
  <c r="V1923" i="22" s="1"/>
  <c r="M1923" i="22"/>
  <c r="L1918" i="22"/>
  <c r="V1918" i="22" s="1"/>
  <c r="M1918" i="22"/>
  <c r="O1918" i="22"/>
  <c r="K1912" i="22"/>
  <c r="L1912" i="22"/>
  <c r="M1912" i="22"/>
  <c r="O1912" i="22"/>
  <c r="L1907" i="22"/>
  <c r="O1907" i="22"/>
  <c r="M1907" i="22"/>
  <c r="L1902" i="22"/>
  <c r="M1902" i="22"/>
  <c r="O1902" i="22"/>
  <c r="K1896" i="22"/>
  <c r="L1896" i="22"/>
  <c r="M1896" i="22"/>
  <c r="O1896" i="22"/>
  <c r="L1891" i="22"/>
  <c r="O1891" i="22"/>
  <c r="V1891" i="22" s="1"/>
  <c r="M1891" i="22"/>
  <c r="L1886" i="22"/>
  <c r="V1886" i="22" s="1"/>
  <c r="M1886" i="22"/>
  <c r="O1886" i="22"/>
  <c r="K1880" i="22"/>
  <c r="L1880" i="22"/>
  <c r="M1880" i="22"/>
  <c r="O1880" i="22"/>
  <c r="L1875" i="22"/>
  <c r="O1875" i="22"/>
  <c r="M1875" i="22"/>
  <c r="L1870" i="22"/>
  <c r="M1870" i="22"/>
  <c r="O1870" i="22"/>
  <c r="K1864" i="22"/>
  <c r="L1864" i="22"/>
  <c r="M1864" i="22"/>
  <c r="O1864" i="22"/>
  <c r="L1859" i="22"/>
  <c r="O1859" i="22"/>
  <c r="V1859" i="22" s="1"/>
  <c r="M1859" i="22"/>
  <c r="L1854" i="22"/>
  <c r="V1854" i="22" s="1"/>
  <c r="M1854" i="22"/>
  <c r="O1854" i="22"/>
  <c r="K1848" i="22"/>
  <c r="L1848" i="22"/>
  <c r="M1848" i="22"/>
  <c r="O1848" i="22"/>
  <c r="L1843" i="22"/>
  <c r="O1843" i="22"/>
  <c r="M1843" i="22"/>
  <c r="L1838" i="22"/>
  <c r="M1838" i="22"/>
  <c r="O1838" i="22"/>
  <c r="K1832" i="22"/>
  <c r="L1832" i="22"/>
  <c r="M1832" i="22"/>
  <c r="O1832" i="22"/>
  <c r="L1827" i="22"/>
  <c r="O1827" i="22"/>
  <c r="V1827" i="22" s="1"/>
  <c r="M1827" i="22"/>
  <c r="L1822" i="22"/>
  <c r="V1822" i="22" s="1"/>
  <c r="M1822" i="22"/>
  <c r="O1822" i="22"/>
  <c r="K1816" i="22"/>
  <c r="L1816" i="22"/>
  <c r="M1816" i="22"/>
  <c r="O1816" i="22"/>
  <c r="L1811" i="22"/>
  <c r="O1811" i="22"/>
  <c r="M1811" i="22"/>
  <c r="L1806" i="22"/>
  <c r="M1806" i="22"/>
  <c r="O1806" i="22"/>
  <c r="K1800" i="22"/>
  <c r="L1800" i="22"/>
  <c r="M1800" i="22"/>
  <c r="O1800" i="22"/>
  <c r="L1795" i="22"/>
  <c r="O1795" i="22"/>
  <c r="V1795" i="22" s="1"/>
  <c r="M1795" i="22"/>
  <c r="L1790" i="22"/>
  <c r="V1790" i="22" s="1"/>
  <c r="M1790" i="22"/>
  <c r="O1790" i="22"/>
  <c r="K1784" i="22"/>
  <c r="L1784" i="22"/>
  <c r="M1784" i="22"/>
  <c r="O1784" i="22"/>
  <c r="L1779" i="22"/>
  <c r="O1779" i="22"/>
  <c r="M1779" i="22"/>
  <c r="L1774" i="22"/>
  <c r="M1774" i="22"/>
  <c r="O1774" i="22"/>
  <c r="K1768" i="22"/>
  <c r="L1768" i="22"/>
  <c r="M1768" i="22"/>
  <c r="O1768" i="22"/>
  <c r="L1763" i="22"/>
  <c r="O1763" i="22"/>
  <c r="V1763" i="22" s="1"/>
  <c r="M1763" i="22"/>
  <c r="L1758" i="22"/>
  <c r="V1758" i="22" s="1"/>
  <c r="M1758" i="22"/>
  <c r="O1758" i="22"/>
  <c r="K1752" i="22"/>
  <c r="L1752" i="22"/>
  <c r="M1752" i="22"/>
  <c r="O1752" i="22"/>
  <c r="L1747" i="22"/>
  <c r="O1747" i="22"/>
  <c r="M1747" i="22"/>
  <c r="L1742" i="22"/>
  <c r="M1742" i="22"/>
  <c r="O1742" i="22"/>
  <c r="K1736" i="22"/>
  <c r="L1736" i="22"/>
  <c r="M1736" i="22"/>
  <c r="O1736" i="22"/>
  <c r="L1731" i="22"/>
  <c r="O1731" i="22"/>
  <c r="V1731" i="22" s="1"/>
  <c r="M1731" i="22"/>
  <c r="L1726" i="22"/>
  <c r="M1726" i="22"/>
  <c r="O1726" i="22"/>
  <c r="K1720" i="22"/>
  <c r="L1720" i="22"/>
  <c r="M1720" i="22"/>
  <c r="O1720" i="22"/>
  <c r="L1715" i="22"/>
  <c r="O1715" i="22"/>
  <c r="M1715" i="22"/>
  <c r="L1710" i="22"/>
  <c r="M1710" i="22"/>
  <c r="O1710" i="22"/>
  <c r="K1704" i="22"/>
  <c r="L1704" i="22"/>
  <c r="M1704" i="22"/>
  <c r="O1704" i="22"/>
  <c r="L1699" i="22"/>
  <c r="O1699" i="22"/>
  <c r="V1699" i="22" s="1"/>
  <c r="M1699" i="22"/>
  <c r="L1694" i="22"/>
  <c r="M1694" i="22"/>
  <c r="O1694" i="22"/>
  <c r="K1688" i="22"/>
  <c r="L1688" i="22"/>
  <c r="M1688" i="22"/>
  <c r="O1688" i="22"/>
  <c r="L1683" i="22"/>
  <c r="O1683" i="22"/>
  <c r="M1683" i="22"/>
  <c r="L1678" i="22"/>
  <c r="M1678" i="22"/>
  <c r="O1678" i="22"/>
  <c r="K1672" i="22"/>
  <c r="L1672" i="22"/>
  <c r="M1672" i="22"/>
  <c r="O1672" i="22"/>
  <c r="L1667" i="22"/>
  <c r="O1667" i="22"/>
  <c r="V1667" i="22" s="1"/>
  <c r="M1667" i="22"/>
  <c r="L1662" i="22"/>
  <c r="M1662" i="22"/>
  <c r="O1662" i="22"/>
  <c r="K1656" i="22"/>
  <c r="L1656" i="22"/>
  <c r="M1656" i="22"/>
  <c r="O1656" i="22"/>
  <c r="L1651" i="22"/>
  <c r="O1651" i="22"/>
  <c r="M1651" i="22"/>
  <c r="L1646" i="22"/>
  <c r="M1646" i="22"/>
  <c r="O1646" i="22"/>
  <c r="K1640" i="22"/>
  <c r="L1640" i="22"/>
  <c r="M1640" i="22"/>
  <c r="O1640" i="22"/>
  <c r="L1634" i="22"/>
  <c r="M1634" i="22"/>
  <c r="V1634" i="22" s="1"/>
  <c r="O1634" i="22"/>
  <c r="K1623" i="22"/>
  <c r="L1623" i="22"/>
  <c r="O1623" i="22"/>
  <c r="M1623" i="22"/>
  <c r="K1611" i="22"/>
  <c r="L1611" i="22"/>
  <c r="O1611" i="22"/>
  <c r="M1611" i="22"/>
  <c r="L1605" i="22"/>
  <c r="O1605" i="22"/>
  <c r="M1605" i="22"/>
  <c r="K1599" i="22"/>
  <c r="L1599" i="22"/>
  <c r="O1599" i="22"/>
  <c r="M1599" i="22"/>
  <c r="V1599" i="22" s="1"/>
  <c r="K1588" i="22"/>
  <c r="L1588" i="22"/>
  <c r="M1588" i="22"/>
  <c r="O1588" i="22"/>
  <c r="L1582" i="22"/>
  <c r="M1582" i="22"/>
  <c r="O1582" i="22"/>
  <c r="K1562" i="22"/>
  <c r="L1562" i="22"/>
  <c r="M1562" i="22"/>
  <c r="O1562" i="22"/>
  <c r="V1562" i="22" s="1"/>
  <c r="L1556" i="22"/>
  <c r="M1556" i="22"/>
  <c r="O1556" i="22"/>
  <c r="L1550" i="22"/>
  <c r="V1550" i="22" s="1"/>
  <c r="M1550" i="22"/>
  <c r="O1550" i="22"/>
  <c r="K1530" i="22"/>
  <c r="L1530" i="22"/>
  <c r="M1530" i="22"/>
  <c r="O1530" i="22"/>
  <c r="L1524" i="22"/>
  <c r="V1524" i="22" s="1"/>
  <c r="M1524" i="22"/>
  <c r="O1524" i="22"/>
  <c r="L1518" i="22"/>
  <c r="M1518" i="22"/>
  <c r="O1518" i="22"/>
  <c r="K1498" i="22"/>
  <c r="L1498" i="22"/>
  <c r="M1498" i="22"/>
  <c r="O1498" i="22"/>
  <c r="L1492" i="22"/>
  <c r="M1492" i="22"/>
  <c r="O1492" i="22"/>
  <c r="L1486" i="22"/>
  <c r="M1486" i="22"/>
  <c r="O1486" i="22"/>
  <c r="K1466" i="22"/>
  <c r="L1466" i="22"/>
  <c r="M1466" i="22"/>
  <c r="V1466" i="22" s="1"/>
  <c r="O1466" i="22"/>
  <c r="L1460" i="22"/>
  <c r="V1460" i="22" s="1"/>
  <c r="M1460" i="22"/>
  <c r="O1460" i="22"/>
  <c r="L1454" i="22"/>
  <c r="M1454" i="22"/>
  <c r="V1454" i="22" s="1"/>
  <c r="O1454" i="22"/>
  <c r="K1434" i="22"/>
  <c r="L1434" i="22"/>
  <c r="M1434" i="22"/>
  <c r="O1434" i="22"/>
  <c r="L1428" i="22"/>
  <c r="M1428" i="22"/>
  <c r="O1428" i="22"/>
  <c r="L1422" i="22"/>
  <c r="O1422" i="22"/>
  <c r="M1422" i="22"/>
  <c r="V1422" i="22" s="1"/>
  <c r="K1402" i="22"/>
  <c r="L1402" i="22"/>
  <c r="M1402" i="22"/>
  <c r="O1402" i="22"/>
  <c r="L1396" i="22"/>
  <c r="V1396" i="22" s="1"/>
  <c r="M1396" i="22"/>
  <c r="O1396" i="22"/>
  <c r="L1390" i="22"/>
  <c r="V1390" i="22" s="1"/>
  <c r="O1390" i="22"/>
  <c r="M1390" i="22"/>
  <c r="K1370" i="22"/>
  <c r="L1370" i="22"/>
  <c r="M1370" i="22"/>
  <c r="O1370" i="22"/>
  <c r="L1364" i="22"/>
  <c r="M1364" i="22"/>
  <c r="O1364" i="22"/>
  <c r="K1357" i="22"/>
  <c r="L1357" i="22"/>
  <c r="M1357" i="22"/>
  <c r="V1357" i="22" s="1"/>
  <c r="O1357" i="22"/>
  <c r="L1352" i="22"/>
  <c r="M1352" i="22"/>
  <c r="O1352" i="22"/>
  <c r="K1346" i="22"/>
  <c r="L1346" i="22"/>
  <c r="M1346" i="22"/>
  <c r="O1346" i="22"/>
  <c r="K1340" i="22"/>
  <c r="L1340" i="22"/>
  <c r="M1340" i="22"/>
  <c r="O1340" i="22"/>
  <c r="V1340" i="22" s="1"/>
  <c r="K1334" i="22"/>
  <c r="L1334" i="22"/>
  <c r="M1334" i="22"/>
  <c r="O1334" i="22"/>
  <c r="K1327" i="22"/>
  <c r="L1327" i="22"/>
  <c r="M1327" i="22"/>
  <c r="O1327" i="22"/>
  <c r="K1321" i="22"/>
  <c r="L1321" i="22"/>
  <c r="M1321" i="22"/>
  <c r="O1321" i="22"/>
  <c r="K1315" i="22"/>
  <c r="L1315" i="22"/>
  <c r="M1315" i="22"/>
  <c r="O1315" i="22"/>
  <c r="L1304" i="22"/>
  <c r="M1304" i="22"/>
  <c r="O1304" i="22"/>
  <c r="L1298" i="22"/>
  <c r="M1298" i="22"/>
  <c r="O1298" i="22"/>
  <c r="K1292" i="22"/>
  <c r="L1292" i="22"/>
  <c r="M1292" i="22"/>
  <c r="O1292" i="22"/>
  <c r="K1285" i="22"/>
  <c r="L1285" i="22"/>
  <c r="V1285" i="22" s="1"/>
  <c r="M1285" i="22"/>
  <c r="O1285" i="22"/>
  <c r="K1279" i="22"/>
  <c r="L1279" i="22"/>
  <c r="M1279" i="22"/>
  <c r="O1279" i="22"/>
  <c r="L1266" i="22"/>
  <c r="M1266" i="22"/>
  <c r="O1266" i="22"/>
  <c r="K1260" i="22"/>
  <c r="L1260" i="22"/>
  <c r="M1260" i="22"/>
  <c r="V1260" i="22" s="1"/>
  <c r="O1260" i="22"/>
  <c r="K1254" i="22"/>
  <c r="L1254" i="22"/>
  <c r="M1254" i="22"/>
  <c r="O1254" i="22"/>
  <c r="L1248" i="22"/>
  <c r="M1248" i="22"/>
  <c r="O1248" i="22"/>
  <c r="L1242" i="22"/>
  <c r="V1242" i="22" s="1"/>
  <c r="M1242" i="22"/>
  <c r="O1242" i="22"/>
  <c r="K1235" i="22"/>
  <c r="L1235" i="22"/>
  <c r="V1235" i="22" s="1"/>
  <c r="M1235" i="22"/>
  <c r="O1235" i="22"/>
  <c r="K1229" i="22"/>
  <c r="L1229" i="22"/>
  <c r="M1229" i="22"/>
  <c r="O1229" i="22"/>
  <c r="K1223" i="22"/>
  <c r="L1223" i="22"/>
  <c r="M1223" i="22"/>
  <c r="O1223" i="22"/>
  <c r="V1223" i="22" s="1"/>
  <c r="K1204" i="22"/>
  <c r="L1204" i="22"/>
  <c r="M1204" i="22"/>
  <c r="O1204" i="22"/>
  <c r="K1196" i="22"/>
  <c r="L1196" i="22"/>
  <c r="M1196" i="22"/>
  <c r="O1196" i="22"/>
  <c r="V1196" i="22" s="1"/>
  <c r="L1190" i="22"/>
  <c r="V1190" i="22" s="1"/>
  <c r="M1190" i="22"/>
  <c r="O1190" i="22"/>
  <c r="K1176" i="22"/>
  <c r="L1176" i="22"/>
  <c r="M1176" i="22"/>
  <c r="O1176" i="22"/>
  <c r="K1169" i="22"/>
  <c r="L1169" i="22"/>
  <c r="M1169" i="22"/>
  <c r="O1169" i="22"/>
  <c r="L1162" i="22"/>
  <c r="M1162" i="22"/>
  <c r="O1162" i="22"/>
  <c r="K1155" i="22"/>
  <c r="L1155" i="22"/>
  <c r="M1155" i="22"/>
  <c r="O1155" i="22"/>
  <c r="V1155" i="22" s="1"/>
  <c r="K1147" i="22"/>
  <c r="L1147" i="22"/>
  <c r="M1147" i="22"/>
  <c r="O1147" i="22"/>
  <c r="K1141" i="22"/>
  <c r="L1141" i="22"/>
  <c r="M1141" i="22"/>
  <c r="O1141" i="22"/>
  <c r="V1141" i="22" s="1"/>
  <c r="K1133" i="22"/>
  <c r="L1133" i="22"/>
  <c r="M1133" i="22"/>
  <c r="O1133" i="22"/>
  <c r="K1119" i="22"/>
  <c r="L1119" i="22"/>
  <c r="M1119" i="22"/>
  <c r="O1119" i="22"/>
  <c r="K1112" i="22"/>
  <c r="L1112" i="22"/>
  <c r="M1112" i="22"/>
  <c r="O1112" i="22"/>
  <c r="K1105" i="22"/>
  <c r="L1105" i="22"/>
  <c r="M1105" i="22"/>
  <c r="O1105" i="22"/>
  <c r="K1097" i="22"/>
  <c r="L1097" i="22"/>
  <c r="M1097" i="22"/>
  <c r="O1097" i="22"/>
  <c r="K1090" i="22"/>
  <c r="L1090" i="22"/>
  <c r="M1090" i="22"/>
  <c r="O1090" i="22"/>
  <c r="K1077" i="22"/>
  <c r="L1077" i="22"/>
  <c r="M1077" i="22"/>
  <c r="V1077" i="22" s="1"/>
  <c r="O1077" i="22"/>
  <c r="L1071" i="22"/>
  <c r="M1071" i="22"/>
  <c r="O1071" i="22"/>
  <c r="K1064" i="22"/>
  <c r="L1064" i="22"/>
  <c r="M1064" i="22"/>
  <c r="O1064" i="22"/>
  <c r="K1058" i="22"/>
  <c r="L1058" i="22"/>
  <c r="M1058" i="22"/>
  <c r="O1058" i="22"/>
  <c r="K1045" i="22"/>
  <c r="L1045" i="22"/>
  <c r="M1045" i="22"/>
  <c r="O1045" i="22"/>
  <c r="V1045" i="22" s="1"/>
  <c r="L1039" i="22"/>
  <c r="M1039" i="22"/>
  <c r="O1039" i="22"/>
  <c r="K1032" i="22"/>
  <c r="L1032" i="22"/>
  <c r="V1032" i="22" s="1"/>
  <c r="M1032" i="22"/>
  <c r="O1032" i="22"/>
  <c r="K1026" i="22"/>
  <c r="L1026" i="22"/>
  <c r="V1026" i="22" s="1"/>
  <c r="M1026" i="22"/>
  <c r="O1026" i="22"/>
  <c r="K1013" i="22"/>
  <c r="L1013" i="22"/>
  <c r="M1013" i="22"/>
  <c r="O1013" i="22"/>
  <c r="L1007" i="22"/>
  <c r="V1007" i="22" s="1"/>
  <c r="M1007" i="22"/>
  <c r="O1007" i="22"/>
  <c r="K1000" i="22"/>
  <c r="L1000" i="22"/>
  <c r="M1000" i="22"/>
  <c r="O1000" i="22"/>
  <c r="K994" i="22"/>
  <c r="L994" i="22"/>
  <c r="V994" i="22" s="1"/>
  <c r="M994" i="22"/>
  <c r="O994" i="22"/>
  <c r="K981" i="22"/>
  <c r="L981" i="22"/>
  <c r="V981" i="22" s="1"/>
  <c r="M981" i="22"/>
  <c r="O981" i="22"/>
  <c r="L975" i="22"/>
  <c r="M975" i="22"/>
  <c r="O975" i="22"/>
  <c r="V975" i="22" s="1"/>
  <c r="K968" i="22"/>
  <c r="L968" i="22"/>
  <c r="M968" i="22"/>
  <c r="O968" i="22"/>
  <c r="L963" i="22"/>
  <c r="M963" i="22"/>
  <c r="O963" i="22"/>
  <c r="K951" i="22"/>
  <c r="L951" i="22"/>
  <c r="M951" i="22"/>
  <c r="O951" i="22"/>
  <c r="K945" i="22"/>
  <c r="L945" i="22"/>
  <c r="M945" i="22"/>
  <c r="O945" i="22"/>
  <c r="K939" i="22"/>
  <c r="L939" i="22"/>
  <c r="M939" i="22"/>
  <c r="O939" i="22"/>
  <c r="K933" i="22"/>
  <c r="L933" i="22"/>
  <c r="M933" i="22"/>
  <c r="O933" i="22"/>
  <c r="V933" i="22" s="1"/>
  <c r="K927" i="22"/>
  <c r="L927" i="22"/>
  <c r="M927" i="22"/>
  <c r="O927" i="22"/>
  <c r="K910" i="22"/>
  <c r="L910" i="22"/>
  <c r="M910" i="22"/>
  <c r="O910" i="22"/>
  <c r="V910" i="22" s="1"/>
  <c r="K904" i="22"/>
  <c r="L904" i="22"/>
  <c r="M904" i="22"/>
  <c r="O904" i="22"/>
  <c r="L899" i="22"/>
  <c r="M899" i="22"/>
  <c r="O899" i="22"/>
  <c r="K887" i="22"/>
  <c r="L887" i="22"/>
  <c r="M887" i="22"/>
  <c r="O887" i="22"/>
  <c r="V887" i="22" s="1"/>
  <c r="K881" i="22"/>
  <c r="L881" i="22"/>
  <c r="M881" i="22"/>
  <c r="O881" i="22"/>
  <c r="K875" i="22"/>
  <c r="L875" i="22"/>
  <c r="M875" i="22"/>
  <c r="O875" i="22"/>
  <c r="K869" i="22"/>
  <c r="L869" i="22"/>
  <c r="M869" i="22"/>
  <c r="O869" i="22"/>
  <c r="K863" i="22"/>
  <c r="L863" i="22"/>
  <c r="M863" i="22"/>
  <c r="O863" i="22"/>
  <c r="K846" i="22"/>
  <c r="L846" i="22"/>
  <c r="M846" i="22"/>
  <c r="O846" i="22"/>
  <c r="K840" i="22"/>
  <c r="L840" i="22"/>
  <c r="M840" i="22"/>
  <c r="O840" i="22"/>
  <c r="L835" i="22"/>
  <c r="M835" i="22"/>
  <c r="O835" i="22"/>
  <c r="K823" i="22"/>
  <c r="L823" i="22"/>
  <c r="M823" i="22"/>
  <c r="O823" i="22"/>
  <c r="K817" i="22"/>
  <c r="L817" i="22"/>
  <c r="M817" i="22"/>
  <c r="O817" i="22"/>
  <c r="K811" i="22"/>
  <c r="L811" i="22"/>
  <c r="M811" i="22"/>
  <c r="O811" i="22"/>
  <c r="K805" i="22"/>
  <c r="L805" i="22"/>
  <c r="M805" i="22"/>
  <c r="O805" i="22"/>
  <c r="V805" i="22" s="1"/>
  <c r="K799" i="22"/>
  <c r="L799" i="22"/>
  <c r="M799" i="22"/>
  <c r="O799" i="22"/>
  <c r="K788" i="22"/>
  <c r="L788" i="22"/>
  <c r="M788" i="22"/>
  <c r="O788" i="22"/>
  <c r="K783" i="22"/>
  <c r="L783" i="22"/>
  <c r="M783" i="22"/>
  <c r="O783" i="22"/>
  <c r="L778" i="22"/>
  <c r="M778" i="22"/>
  <c r="O778" i="22"/>
  <c r="K767" i="22"/>
  <c r="L767" i="22"/>
  <c r="M767" i="22"/>
  <c r="O767" i="22"/>
  <c r="K756" i="22"/>
  <c r="L756" i="22"/>
  <c r="V756" i="22" s="1"/>
  <c r="O756" i="22"/>
  <c r="M756" i="22"/>
  <c r="K751" i="22"/>
  <c r="L751" i="22"/>
  <c r="O751" i="22"/>
  <c r="M751" i="22"/>
  <c r="L746" i="22"/>
  <c r="O746" i="22"/>
  <c r="M746" i="22"/>
  <c r="K735" i="22"/>
  <c r="L735" i="22"/>
  <c r="O735" i="22"/>
  <c r="M735" i="22"/>
  <c r="K724" i="22"/>
  <c r="L724" i="22"/>
  <c r="O724" i="22"/>
  <c r="M724" i="22"/>
  <c r="K719" i="22"/>
  <c r="L719" i="22"/>
  <c r="V719" i="22" s="1"/>
  <c r="O719" i="22"/>
  <c r="M719" i="22"/>
  <c r="L714" i="22"/>
  <c r="O714" i="22"/>
  <c r="M714" i="22"/>
  <c r="K692" i="22"/>
  <c r="L692" i="22"/>
  <c r="O692" i="22"/>
  <c r="M692" i="22"/>
  <c r="K686" i="22"/>
  <c r="L686" i="22"/>
  <c r="O686" i="22"/>
  <c r="V686" i="22" s="1"/>
  <c r="M686" i="22"/>
  <c r="K680" i="22"/>
  <c r="L680" i="22"/>
  <c r="O680" i="22"/>
  <c r="M680" i="22"/>
  <c r="K668" i="22"/>
  <c r="L668" i="22"/>
  <c r="O668" i="22"/>
  <c r="M668" i="22"/>
  <c r="L663" i="22"/>
  <c r="M663" i="22"/>
  <c r="O663" i="22"/>
  <c r="K651" i="22"/>
  <c r="L651" i="22"/>
  <c r="M651" i="22"/>
  <c r="O651" i="22"/>
  <c r="V651" i="22" s="1"/>
  <c r="L645" i="22"/>
  <c r="M645" i="22"/>
  <c r="O645" i="22"/>
  <c r="K639" i="22"/>
  <c r="L639" i="22"/>
  <c r="V639" i="22" s="1"/>
  <c r="M639" i="22"/>
  <c r="O639" i="22"/>
  <c r="K632" i="22"/>
  <c r="L632" i="22"/>
  <c r="M632" i="22"/>
  <c r="O632" i="22"/>
  <c r="L627" i="22"/>
  <c r="V627" i="22" s="1"/>
  <c r="M627" i="22"/>
  <c r="O627" i="22"/>
  <c r="L621" i="22"/>
  <c r="M621" i="22"/>
  <c r="V621" i="22" s="1"/>
  <c r="O621" i="22"/>
  <c r="K614" i="22"/>
  <c r="L614" i="22"/>
  <c r="M614" i="22"/>
  <c r="O614" i="22"/>
  <c r="L609" i="22"/>
  <c r="M609" i="22"/>
  <c r="O609" i="22"/>
  <c r="K602" i="22"/>
  <c r="L602" i="22"/>
  <c r="M602" i="22"/>
  <c r="O602" i="22"/>
  <c r="V602" i="22" s="1"/>
  <c r="K596" i="22"/>
  <c r="L596" i="22"/>
  <c r="M596" i="22"/>
  <c r="O596" i="22"/>
  <c r="K590" i="22"/>
  <c r="L590" i="22"/>
  <c r="M590" i="22"/>
  <c r="O590" i="22"/>
  <c r="K578" i="22"/>
  <c r="L578" i="22"/>
  <c r="M578" i="22"/>
  <c r="O578" i="22"/>
  <c r="K572" i="22"/>
  <c r="L572" i="22"/>
  <c r="M572" i="22"/>
  <c r="V572" i="22" s="1"/>
  <c r="O572" i="22"/>
  <c r="K560" i="22"/>
  <c r="L560" i="22"/>
  <c r="M560" i="22"/>
  <c r="O560" i="22"/>
  <c r="K553" i="22"/>
  <c r="L553" i="22"/>
  <c r="M553" i="22"/>
  <c r="O553" i="22"/>
  <c r="L535" i="22"/>
  <c r="M535" i="22"/>
  <c r="O535" i="22"/>
  <c r="V535" i="22" s="1"/>
  <c r="K523" i="22"/>
  <c r="L523" i="22"/>
  <c r="M523" i="22"/>
  <c r="O523" i="22"/>
  <c r="L517" i="22"/>
  <c r="V517" i="22" s="1"/>
  <c r="M517" i="22"/>
  <c r="O517" i="22"/>
  <c r="K511" i="22"/>
  <c r="L511" i="22"/>
  <c r="M511" i="22"/>
  <c r="O511" i="22"/>
  <c r="K504" i="22"/>
  <c r="L504" i="22"/>
  <c r="M504" i="22"/>
  <c r="O504" i="22"/>
  <c r="K497" i="22"/>
  <c r="L497" i="22"/>
  <c r="M497" i="22"/>
  <c r="O497" i="22"/>
  <c r="K490" i="22"/>
  <c r="L490" i="22"/>
  <c r="M490" i="22"/>
  <c r="O490" i="22"/>
  <c r="L483" i="22"/>
  <c r="V483" i="22" s="1"/>
  <c r="M483" i="22"/>
  <c r="O483" i="22"/>
  <c r="K476" i="22"/>
  <c r="L476" i="22"/>
  <c r="V476" i="22" s="1"/>
  <c r="M476" i="22"/>
  <c r="O476" i="22"/>
  <c r="K470" i="22"/>
  <c r="L470" i="22"/>
  <c r="V470" i="22" s="1"/>
  <c r="M470" i="22"/>
  <c r="O470" i="22"/>
  <c r="K462" i="22"/>
  <c r="L462" i="22"/>
  <c r="M462" i="22"/>
  <c r="O462" i="22"/>
  <c r="K455" i="22"/>
  <c r="L455" i="22"/>
  <c r="M455" i="22"/>
  <c r="O455" i="22"/>
  <c r="K448" i="22"/>
  <c r="L448" i="22"/>
  <c r="M448" i="22"/>
  <c r="O448" i="22"/>
  <c r="K442" i="22"/>
  <c r="L442" i="22"/>
  <c r="V442" i="22" s="1"/>
  <c r="M442" i="22"/>
  <c r="O442" i="22"/>
  <c r="K435" i="22"/>
  <c r="L435" i="22"/>
  <c r="M435" i="22"/>
  <c r="O435" i="22"/>
  <c r="K427" i="22"/>
  <c r="L427" i="22"/>
  <c r="M427" i="22"/>
  <c r="O427" i="22"/>
  <c r="V427" i="22" s="1"/>
  <c r="K419" i="22"/>
  <c r="L419" i="22"/>
  <c r="M419" i="22"/>
  <c r="O419" i="22"/>
  <c r="K411" i="22"/>
  <c r="L411" i="22"/>
  <c r="M411" i="22"/>
  <c r="O411" i="22"/>
  <c r="V411" i="22" s="1"/>
  <c r="K403" i="22"/>
  <c r="L403" i="22"/>
  <c r="M403" i="22"/>
  <c r="O403" i="22"/>
  <c r="K395" i="22"/>
  <c r="L395" i="22"/>
  <c r="M395" i="22"/>
  <c r="O395" i="22"/>
  <c r="K387" i="22"/>
  <c r="L387" i="22"/>
  <c r="M387" i="22"/>
  <c r="O387" i="22"/>
  <c r="K379" i="22"/>
  <c r="L379" i="22"/>
  <c r="M379" i="22"/>
  <c r="V379" i="22" s="1"/>
  <c r="O379" i="22"/>
  <c r="K371" i="22"/>
  <c r="L371" i="22"/>
  <c r="M371" i="22"/>
  <c r="O371" i="22"/>
  <c r="K363" i="22"/>
  <c r="L363" i="22"/>
  <c r="M363" i="22"/>
  <c r="O363" i="22"/>
  <c r="L356" i="22"/>
  <c r="M356" i="22"/>
  <c r="O356" i="22"/>
  <c r="K349" i="22"/>
  <c r="L349" i="22"/>
  <c r="M349" i="22"/>
  <c r="O349" i="22"/>
  <c r="K341" i="22"/>
  <c r="L341" i="22"/>
  <c r="M341" i="22"/>
  <c r="V341" i="22" s="1"/>
  <c r="O341" i="22"/>
  <c r="K334" i="22"/>
  <c r="L334" i="22"/>
  <c r="M334" i="22"/>
  <c r="O334" i="22"/>
  <c r="K327" i="22"/>
  <c r="L327" i="22"/>
  <c r="M327" i="22"/>
  <c r="O327" i="22"/>
  <c r="K319" i="22"/>
  <c r="L319" i="22"/>
  <c r="M319" i="22"/>
  <c r="V319" i="22" s="1"/>
  <c r="O319" i="22"/>
  <c r="K311" i="22"/>
  <c r="L311" i="22"/>
  <c r="M311" i="22"/>
  <c r="O311" i="22"/>
  <c r="K303" i="22"/>
  <c r="L303" i="22"/>
  <c r="M303" i="22"/>
  <c r="O303" i="22"/>
  <c r="K295" i="22"/>
  <c r="L295" i="22"/>
  <c r="M295" i="22"/>
  <c r="V295" i="22" s="1"/>
  <c r="O295" i="22"/>
  <c r="K287" i="22"/>
  <c r="L287" i="22"/>
  <c r="M287" i="22"/>
  <c r="O287" i="22"/>
  <c r="K279" i="22"/>
  <c r="L279" i="22"/>
  <c r="V279" i="22"/>
  <c r="M279" i="22"/>
  <c r="O279" i="22"/>
  <c r="K271" i="22"/>
  <c r="L271" i="22"/>
  <c r="V271" i="22" s="1"/>
  <c r="M271" i="22"/>
  <c r="O271" i="22"/>
  <c r="K263" i="22"/>
  <c r="L263" i="22"/>
  <c r="M263" i="22"/>
  <c r="O263" i="22"/>
  <c r="K255" i="22"/>
  <c r="L255" i="22"/>
  <c r="M255" i="22"/>
  <c r="O255" i="22"/>
  <c r="K247" i="22"/>
  <c r="L247" i="22"/>
  <c r="M247" i="22"/>
  <c r="O247" i="22"/>
  <c r="K239" i="22"/>
  <c r="L239" i="22"/>
  <c r="V239" i="22" s="1"/>
  <c r="M239" i="22"/>
  <c r="O239" i="22"/>
  <c r="K231" i="22"/>
  <c r="L231" i="22"/>
  <c r="M231" i="22"/>
  <c r="O231" i="22"/>
  <c r="K223" i="22"/>
  <c r="L223" i="22"/>
  <c r="V223" i="22" s="1"/>
  <c r="M223" i="22"/>
  <c r="O223" i="22"/>
  <c r="K215" i="22"/>
  <c r="L215" i="22"/>
  <c r="V215" i="22" s="1"/>
  <c r="M215" i="22"/>
  <c r="O215" i="22"/>
  <c r="K207" i="22"/>
  <c r="L207" i="22"/>
  <c r="V207" i="22" s="1"/>
  <c r="M207" i="22"/>
  <c r="O207" i="22"/>
  <c r="K199" i="22"/>
  <c r="L199" i="22"/>
  <c r="M199" i="22"/>
  <c r="O199" i="22"/>
  <c r="K191" i="22"/>
  <c r="L191" i="22"/>
  <c r="M191" i="22"/>
  <c r="O191" i="22"/>
  <c r="K183" i="22"/>
  <c r="L183" i="22"/>
  <c r="M183" i="22"/>
  <c r="O183" i="22"/>
  <c r="K175" i="22"/>
  <c r="L175" i="22"/>
  <c r="V175" i="22" s="1"/>
  <c r="M175" i="22"/>
  <c r="O175" i="22"/>
  <c r="K167" i="22"/>
  <c r="L167" i="22"/>
  <c r="M167" i="22"/>
  <c r="O167" i="22"/>
  <c r="K159" i="22"/>
  <c r="L159" i="22"/>
  <c r="V159" i="22" s="1"/>
  <c r="M159" i="22"/>
  <c r="O159" i="22"/>
  <c r="K151" i="22"/>
  <c r="L151" i="22"/>
  <c r="V151" i="22" s="1"/>
  <c r="M151" i="22"/>
  <c r="O151" i="22"/>
  <c r="K143" i="22"/>
  <c r="L143" i="22"/>
  <c r="M143" i="22"/>
  <c r="O143" i="22"/>
  <c r="K135" i="22"/>
  <c r="L135" i="22"/>
  <c r="M135" i="22"/>
  <c r="O135" i="22"/>
  <c r="V135" i="22" s="1"/>
  <c r="K127" i="22"/>
  <c r="L127" i="22"/>
  <c r="M127" i="22"/>
  <c r="O127" i="22"/>
  <c r="K119" i="22"/>
  <c r="L119" i="22"/>
  <c r="M119" i="22"/>
  <c r="O119" i="22"/>
  <c r="V119" i="22" s="1"/>
  <c r="K111" i="22"/>
  <c r="L111" i="22"/>
  <c r="M111" i="22"/>
  <c r="O111" i="22"/>
  <c r="K103" i="22"/>
  <c r="L103" i="22"/>
  <c r="M103" i="22"/>
  <c r="O103" i="22"/>
  <c r="K95" i="22"/>
  <c r="L95" i="22"/>
  <c r="M95" i="22"/>
  <c r="O95" i="22"/>
  <c r="K87" i="22"/>
  <c r="L87" i="22"/>
  <c r="M87" i="22"/>
  <c r="V87" i="22" s="1"/>
  <c r="O87" i="22"/>
  <c r="K79" i="22"/>
  <c r="L79" i="22"/>
  <c r="M79" i="22"/>
  <c r="O79" i="22"/>
  <c r="K71" i="22"/>
  <c r="L71" i="22"/>
  <c r="M71" i="22"/>
  <c r="O71" i="22"/>
  <c r="K63" i="22"/>
  <c r="L63" i="22"/>
  <c r="M63" i="22"/>
  <c r="V63" i="22" s="1"/>
  <c r="O63" i="22"/>
  <c r="K55" i="22"/>
  <c r="L55" i="22"/>
  <c r="M55" i="22"/>
  <c r="O55" i="22"/>
  <c r="K47" i="22"/>
  <c r="L47" i="22"/>
  <c r="M47" i="22"/>
  <c r="O47" i="22"/>
  <c r="K39" i="22"/>
  <c r="L39" i="22"/>
  <c r="M39" i="22"/>
  <c r="V39" i="22" s="1"/>
  <c r="O39" i="22"/>
  <c r="K31" i="22"/>
  <c r="L31" i="22"/>
  <c r="M31" i="22"/>
  <c r="O31" i="22"/>
  <c r="K23" i="22"/>
  <c r="L23" i="22"/>
  <c r="V23" i="22"/>
  <c r="M23" i="22"/>
  <c r="O23" i="22"/>
  <c r="K15" i="22"/>
  <c r="L15" i="22"/>
  <c r="V15" i="22" s="1"/>
  <c r="M15" i="22"/>
  <c r="O15" i="22"/>
  <c r="Q2796" i="22"/>
  <c r="T2796" i="22"/>
  <c r="R2796" i="22"/>
  <c r="K2759" i="22"/>
  <c r="L2759" i="22"/>
  <c r="M2759" i="22"/>
  <c r="V2759" i="22" s="1"/>
  <c r="O2759" i="22"/>
  <c r="K2727" i="22"/>
  <c r="L2727" i="22"/>
  <c r="M2727" i="22"/>
  <c r="O2727" i="22"/>
  <c r="L2690" i="22"/>
  <c r="M2690" i="22"/>
  <c r="O2690" i="22"/>
  <c r="L2658" i="22"/>
  <c r="V2658" i="22" s="1"/>
  <c r="M2658" i="22"/>
  <c r="O2658" i="22"/>
  <c r="K2631" i="22"/>
  <c r="L2631" i="22"/>
  <c r="V2631" i="22" s="1"/>
  <c r="M2631" i="22"/>
  <c r="O2631" i="22"/>
  <c r="K2833" i="22"/>
  <c r="L2833" i="22"/>
  <c r="M2833" i="22"/>
  <c r="O2833" i="22"/>
  <c r="L2796" i="22"/>
  <c r="V2796" i="22" s="1"/>
  <c r="M2796" i="22"/>
  <c r="O2796" i="22"/>
  <c r="Q2758" i="22"/>
  <c r="T2758" i="22"/>
  <c r="R2758" i="22"/>
  <c r="L2716" i="22"/>
  <c r="M2716" i="22"/>
  <c r="O2716" i="22"/>
  <c r="K2673" i="22"/>
  <c r="L2673" i="22"/>
  <c r="M2673" i="22"/>
  <c r="V2673" i="22" s="1"/>
  <c r="O2673" i="22"/>
  <c r="Q2662" i="22"/>
  <c r="T2662" i="22"/>
  <c r="R2662" i="22"/>
  <c r="W2662" i="22" s="1"/>
  <c r="L2652" i="22"/>
  <c r="M2652" i="22"/>
  <c r="O2652" i="22"/>
  <c r="K2641" i="22"/>
  <c r="L2641" i="22"/>
  <c r="M2641" i="22"/>
  <c r="O2641" i="22"/>
  <c r="L2620" i="22"/>
  <c r="M2620" i="22"/>
  <c r="O2620" i="22"/>
  <c r="L2588" i="22"/>
  <c r="V2588" i="22" s="1"/>
  <c r="M2588" i="22"/>
  <c r="O2588" i="22"/>
  <c r="Q2566" i="22"/>
  <c r="T2566" i="22"/>
  <c r="W2566" i="22" s="1"/>
  <c r="R2566" i="22"/>
  <c r="Q2534" i="22"/>
  <c r="T2534" i="22"/>
  <c r="R2534" i="22"/>
  <c r="K2513" i="22"/>
  <c r="L2513" i="22"/>
  <c r="M2513" i="22"/>
  <c r="V2513" i="22" s="1"/>
  <c r="O2513" i="22"/>
  <c r="L2492" i="22"/>
  <c r="M2492" i="22"/>
  <c r="O2492" i="22"/>
  <c r="V2492" i="22" s="1"/>
  <c r="K2465" i="22"/>
  <c r="L2465" i="22"/>
  <c r="M2465" i="22"/>
  <c r="O2465" i="22"/>
  <c r="Q2438" i="22"/>
  <c r="W2438" i="22" s="1"/>
  <c r="T2438" i="22"/>
  <c r="R2438" i="22"/>
  <c r="Q2406" i="22"/>
  <c r="W2406" i="22" s="1"/>
  <c r="T2406" i="22"/>
  <c r="R2406" i="22"/>
  <c r="K2385" i="22"/>
  <c r="L2385" i="22"/>
  <c r="O2385" i="22"/>
  <c r="M2385" i="22"/>
  <c r="Q2358" i="22"/>
  <c r="T2358" i="22"/>
  <c r="R2358" i="22"/>
  <c r="L2334" i="22"/>
  <c r="M2334" i="22"/>
  <c r="O2334" i="22"/>
  <c r="Q2315" i="22"/>
  <c r="R2315" i="22"/>
  <c r="T2315" i="22"/>
  <c r="Q2292" i="22"/>
  <c r="R2292" i="22"/>
  <c r="T2292" i="22"/>
  <c r="Q2266" i="22"/>
  <c r="R2266" i="22"/>
  <c r="T2266" i="22"/>
  <c r="L2246" i="22"/>
  <c r="M2246" i="22"/>
  <c r="O2246" i="22"/>
  <c r="K2225" i="22"/>
  <c r="L2225" i="22"/>
  <c r="M2225" i="22"/>
  <c r="O2225" i="22"/>
  <c r="K2193" i="22"/>
  <c r="L2193" i="22"/>
  <c r="M2193" i="22"/>
  <c r="V2193" i="22" s="1"/>
  <c r="O2193" i="22"/>
  <c r="K2159" i="22"/>
  <c r="L2159" i="22"/>
  <c r="M2159" i="22"/>
  <c r="O2159" i="22"/>
  <c r="K2125" i="22"/>
  <c r="L2125" i="22"/>
  <c r="M2125" i="22"/>
  <c r="O2125" i="22"/>
  <c r="L2098" i="22"/>
  <c r="M2098" i="22"/>
  <c r="O2098" i="22"/>
  <c r="Q2078" i="22"/>
  <c r="R2078" i="22"/>
  <c r="T2078" i="22"/>
  <c r="K2051" i="22"/>
  <c r="L2051" i="22"/>
  <c r="O2051" i="22"/>
  <c r="M2051" i="22"/>
  <c r="K2019" i="22"/>
  <c r="L2019" i="22"/>
  <c r="O2019" i="22"/>
  <c r="M2019" i="22"/>
  <c r="Q2006" i="22"/>
  <c r="W2006" i="22" s="1"/>
  <c r="R2006" i="22"/>
  <c r="T2006" i="22"/>
  <c r="K1981" i="22"/>
  <c r="L1981" i="22"/>
  <c r="V1981" i="22" s="1"/>
  <c r="O1981" i="22"/>
  <c r="M1981" i="22"/>
  <c r="K1955" i="22"/>
  <c r="L1955" i="22"/>
  <c r="O1955" i="22"/>
  <c r="M1955" i="22"/>
  <c r="Q1926" i="22"/>
  <c r="R1926" i="22"/>
  <c r="T1926" i="22"/>
  <c r="Q1910" i="22"/>
  <c r="R1910" i="22"/>
  <c r="T1910" i="22"/>
  <c r="K1889" i="22"/>
  <c r="L1889" i="22"/>
  <c r="O1889" i="22"/>
  <c r="V1889" i="22" s="1"/>
  <c r="M1889" i="22"/>
  <c r="Q1867" i="22"/>
  <c r="T1867" i="22"/>
  <c r="R1867" i="22"/>
  <c r="Q1851" i="22"/>
  <c r="T1851" i="22"/>
  <c r="R1851" i="22"/>
  <c r="K1825" i="22"/>
  <c r="L1825" i="22"/>
  <c r="O1825" i="22"/>
  <c r="M1825" i="22"/>
  <c r="Q1803" i="22"/>
  <c r="W1803" i="22" s="1"/>
  <c r="T1803" i="22"/>
  <c r="R1803" i="22"/>
  <c r="Q1787" i="22"/>
  <c r="T1787" i="22"/>
  <c r="R1787" i="22"/>
  <c r="Q1771" i="22"/>
  <c r="W1771" i="22"/>
  <c r="T1771" i="22"/>
  <c r="R1771" i="22"/>
  <c r="Q1750" i="22"/>
  <c r="R1750" i="22"/>
  <c r="T1750" i="22"/>
  <c r="K1729" i="22"/>
  <c r="L1729" i="22"/>
  <c r="O1729" i="22"/>
  <c r="M1729" i="22"/>
  <c r="Q1707" i="22"/>
  <c r="T1707" i="22"/>
  <c r="R1707" i="22"/>
  <c r="K1681" i="22"/>
  <c r="L1681" i="22"/>
  <c r="O1681" i="22"/>
  <c r="M1681" i="22"/>
  <c r="V1681" i="22" s="1"/>
  <c r="K1665" i="22"/>
  <c r="L1665" i="22"/>
  <c r="O1665" i="22"/>
  <c r="M1665" i="22"/>
  <c r="Q1643" i="22"/>
  <c r="W1643" i="22" s="1"/>
  <c r="T1643" i="22"/>
  <c r="R1643" i="22"/>
  <c r="K1626" i="22"/>
  <c r="L1626" i="22"/>
  <c r="V1626" i="22" s="1"/>
  <c r="M1626" i="22"/>
  <c r="O1626" i="22"/>
  <c r="K1609" i="22"/>
  <c r="L1609" i="22"/>
  <c r="O1609" i="22"/>
  <c r="M1609" i="22"/>
  <c r="K1585" i="22"/>
  <c r="L1585" i="22"/>
  <c r="O1585" i="22"/>
  <c r="M1585" i="22"/>
  <c r="V1585" i="22" s="1"/>
  <c r="Q1566" i="22"/>
  <c r="T1566" i="22"/>
  <c r="R1566" i="22"/>
  <c r="Q1540" i="22"/>
  <c r="T1540" i="22"/>
  <c r="R1540" i="22"/>
  <c r="Q1508" i="22"/>
  <c r="T1508" i="22"/>
  <c r="R1508" i="22"/>
  <c r="K1419" i="22"/>
  <c r="L1419" i="22"/>
  <c r="M1419" i="22"/>
  <c r="O1419" i="22"/>
  <c r="K1017" i="22"/>
  <c r="L1017" i="22"/>
  <c r="M1017" i="22"/>
  <c r="O1017" i="22"/>
  <c r="Q2836" i="22"/>
  <c r="T2836" i="22"/>
  <c r="W2836" i="22"/>
  <c r="R2836" i="22"/>
  <c r="K2815" i="22"/>
  <c r="L2815" i="22"/>
  <c r="V2815" i="22"/>
  <c r="M2815" i="22"/>
  <c r="O2815" i="22"/>
  <c r="Q2788" i="22"/>
  <c r="W2788" i="22" s="1"/>
  <c r="T2788" i="22"/>
  <c r="R2788" i="22"/>
  <c r="Q2772" i="22"/>
  <c r="T2772" i="22"/>
  <c r="R2772" i="22"/>
  <c r="K2825" i="22"/>
  <c r="L2825" i="22"/>
  <c r="M2825" i="22"/>
  <c r="O2825" i="22"/>
  <c r="Q2814" i="22"/>
  <c r="T2814" i="22"/>
  <c r="R2814" i="22"/>
  <c r="L2804" i="22"/>
  <c r="V2804" i="22" s="1"/>
  <c r="M2804" i="22"/>
  <c r="O2804" i="22"/>
  <c r="L2788" i="22"/>
  <c r="V2788" i="22" s="1"/>
  <c r="M2788" i="22"/>
  <c r="O2788" i="22"/>
  <c r="L2772" i="22"/>
  <c r="M2772" i="22"/>
  <c r="O2772" i="22"/>
  <c r="K2761" i="22"/>
  <c r="L2761" i="22"/>
  <c r="M2761" i="22"/>
  <c r="O2761" i="22"/>
  <c r="Q2750" i="22"/>
  <c r="T2750" i="22"/>
  <c r="R2750" i="22"/>
  <c r="W2750" i="22" s="1"/>
  <c r="Q2734" i="22"/>
  <c r="T2734" i="22"/>
  <c r="R2734" i="22"/>
  <c r="W2734" i="22" s="1"/>
  <c r="Q2718" i="22"/>
  <c r="T2718" i="22"/>
  <c r="R2718" i="22"/>
  <c r="W2718" i="22" s="1"/>
  <c r="Q2702" i="22"/>
  <c r="T2702" i="22"/>
  <c r="R2702" i="22"/>
  <c r="W2702" i="22"/>
  <c r="Q2686" i="22"/>
  <c r="T2686" i="22"/>
  <c r="R2686" i="22"/>
  <c r="L2676" i="22"/>
  <c r="M2676" i="22"/>
  <c r="O2676" i="22"/>
  <c r="K2665" i="22"/>
  <c r="L2665" i="22"/>
  <c r="M2665" i="22"/>
  <c r="V2665" i="22" s="1"/>
  <c r="O2665" i="22"/>
  <c r="Q2654" i="22"/>
  <c r="T2654" i="22"/>
  <c r="W2654" i="22"/>
  <c r="R2654" i="22"/>
  <c r="L2644" i="22"/>
  <c r="M2644" i="22"/>
  <c r="V2644" i="22" s="1"/>
  <c r="O2644" i="22"/>
  <c r="K2633" i="22"/>
  <c r="L2633" i="22"/>
  <c r="M2633" i="22"/>
  <c r="O2633" i="22"/>
  <c r="V2633" i="22" s="1"/>
  <c r="K2617" i="22"/>
  <c r="L2617" i="22"/>
  <c r="M2617" i="22"/>
  <c r="O2617" i="22"/>
  <c r="K2601" i="22"/>
  <c r="L2601" i="22"/>
  <c r="M2601" i="22"/>
  <c r="V2601" i="22" s="1"/>
  <c r="O2601" i="22"/>
  <c r="K2585" i="22"/>
  <c r="L2585" i="22"/>
  <c r="M2585" i="22"/>
  <c r="O2585" i="22"/>
  <c r="K2505" i="22"/>
  <c r="L2505" i="22"/>
  <c r="V2505" i="22"/>
  <c r="M2505" i="22"/>
  <c r="O2505" i="22"/>
  <c r="Q9" i="22"/>
  <c r="T9" i="22"/>
  <c r="R9" i="22"/>
  <c r="K2834" i="22"/>
  <c r="K2829" i="22"/>
  <c r="L2829" i="22"/>
  <c r="M2829" i="22"/>
  <c r="O2829" i="22"/>
  <c r="L2824" i="22"/>
  <c r="M2824" i="22"/>
  <c r="O2824" i="22"/>
  <c r="K2818" i="22"/>
  <c r="K2813" i="22"/>
  <c r="L2813" i="22"/>
  <c r="V2813" i="22" s="1"/>
  <c r="M2813" i="22"/>
  <c r="O2813" i="22"/>
  <c r="L2808" i="22"/>
  <c r="M2808" i="22"/>
  <c r="O2808" i="22"/>
  <c r="K2802" i="22"/>
  <c r="K2797" i="22"/>
  <c r="L2797" i="22"/>
  <c r="M2797" i="22"/>
  <c r="O2797" i="22"/>
  <c r="L2792" i="22"/>
  <c r="M2792" i="22"/>
  <c r="O2792" i="22"/>
  <c r="K2786" i="22"/>
  <c r="K2781" i="22"/>
  <c r="L2781" i="22"/>
  <c r="V2781" i="22" s="1"/>
  <c r="M2781" i="22"/>
  <c r="O2781" i="22"/>
  <c r="L2776" i="22"/>
  <c r="M2776" i="22"/>
  <c r="O2776" i="22"/>
  <c r="K2770" i="22"/>
  <c r="K2765" i="22"/>
  <c r="L2765" i="22"/>
  <c r="M2765" i="22"/>
  <c r="O2765" i="22"/>
  <c r="L2760" i="22"/>
  <c r="M2760" i="22"/>
  <c r="O2760" i="22"/>
  <c r="K2754" i="22"/>
  <c r="K2749" i="22"/>
  <c r="L2749" i="22"/>
  <c r="M2749" i="22"/>
  <c r="O2749" i="22"/>
  <c r="L2744" i="22"/>
  <c r="M2744" i="22"/>
  <c r="O2744" i="22"/>
  <c r="K2738" i="22"/>
  <c r="K2733" i="22"/>
  <c r="L2733" i="22"/>
  <c r="V2733" i="22" s="1"/>
  <c r="M2733" i="22"/>
  <c r="O2733" i="22"/>
  <c r="L2728" i="22"/>
  <c r="M2728" i="22"/>
  <c r="O2728" i="22"/>
  <c r="K2722" i="22"/>
  <c r="K2717" i="22"/>
  <c r="L2717" i="22"/>
  <c r="V2717" i="22" s="1"/>
  <c r="M2717" i="22"/>
  <c r="O2717" i="22"/>
  <c r="L2712" i="22"/>
  <c r="M2712" i="22"/>
  <c r="O2712" i="22"/>
  <c r="K2706" i="22"/>
  <c r="K2701" i="22"/>
  <c r="L2701" i="22"/>
  <c r="M2701" i="22"/>
  <c r="O2701" i="22"/>
  <c r="L2696" i="22"/>
  <c r="M2696" i="22"/>
  <c r="O2696" i="22"/>
  <c r="K2690" i="22"/>
  <c r="K2685" i="22"/>
  <c r="L2685" i="22"/>
  <c r="V2685" i="22" s="1"/>
  <c r="M2685" i="22"/>
  <c r="O2685" i="22"/>
  <c r="L2680" i="22"/>
  <c r="M2680" i="22"/>
  <c r="O2680" i="22"/>
  <c r="K2674" i="22"/>
  <c r="K2669" i="22"/>
  <c r="L2669" i="22"/>
  <c r="M2669" i="22"/>
  <c r="O2669" i="22"/>
  <c r="L2664" i="22"/>
  <c r="M2664" i="22"/>
  <c r="O2664" i="22"/>
  <c r="K2658" i="22"/>
  <c r="K2653" i="22"/>
  <c r="L2653" i="22"/>
  <c r="V2653" i="22" s="1"/>
  <c r="M2653" i="22"/>
  <c r="O2653" i="22"/>
  <c r="L2648" i="22"/>
  <c r="V2648" i="22" s="1"/>
  <c r="M2648" i="22"/>
  <c r="O2648" i="22"/>
  <c r="K2642" i="22"/>
  <c r="K2637" i="22"/>
  <c r="L2637" i="22"/>
  <c r="M2637" i="22"/>
  <c r="O2637" i="22"/>
  <c r="L2632" i="22"/>
  <c r="M2632" i="22"/>
  <c r="O2632" i="22"/>
  <c r="K2626" i="22"/>
  <c r="K2621" i="22"/>
  <c r="L2621" i="22"/>
  <c r="M2621" i="22"/>
  <c r="O2621" i="22"/>
  <c r="L2616" i="22"/>
  <c r="M2616" i="22"/>
  <c r="O2616" i="22"/>
  <c r="K2610" i="22"/>
  <c r="K2605" i="22"/>
  <c r="L2605" i="22"/>
  <c r="V2605" i="22" s="1"/>
  <c r="M2605" i="22"/>
  <c r="O2605" i="22"/>
  <c r="L2600" i="22"/>
  <c r="M2600" i="22"/>
  <c r="O2600" i="22"/>
  <c r="K2594" i="22"/>
  <c r="K2589" i="22"/>
  <c r="L2589" i="22"/>
  <c r="M2589" i="22"/>
  <c r="O2589" i="22"/>
  <c r="L2584" i="22"/>
  <c r="M2584" i="22"/>
  <c r="O2584" i="22"/>
  <c r="K2578" i="22"/>
  <c r="K2573" i="22"/>
  <c r="L2573" i="22"/>
  <c r="M2573" i="22"/>
  <c r="O2573" i="22"/>
  <c r="V2573" i="22" s="1"/>
  <c r="L2568" i="22"/>
  <c r="M2568" i="22"/>
  <c r="O2568" i="22"/>
  <c r="K2562" i="22"/>
  <c r="K2557" i="22"/>
  <c r="L2557" i="22"/>
  <c r="M2557" i="22"/>
  <c r="O2557" i="22"/>
  <c r="L2552" i="22"/>
  <c r="M2552" i="22"/>
  <c r="O2552" i="22"/>
  <c r="K2546" i="22"/>
  <c r="K2541" i="22"/>
  <c r="L2541" i="22"/>
  <c r="M2541" i="22"/>
  <c r="O2541" i="22"/>
  <c r="V2541" i="22" s="1"/>
  <c r="L2536" i="22"/>
  <c r="M2536" i="22"/>
  <c r="O2536" i="22"/>
  <c r="K2530" i="22"/>
  <c r="K2525" i="22"/>
  <c r="L2525" i="22"/>
  <c r="M2525" i="22"/>
  <c r="O2525" i="22"/>
  <c r="L2520" i="22"/>
  <c r="V2520" i="22" s="1"/>
  <c r="M2520" i="22"/>
  <c r="O2520" i="22"/>
  <c r="K2514" i="22"/>
  <c r="K2509" i="22"/>
  <c r="L2509" i="22"/>
  <c r="M2509" i="22"/>
  <c r="O2509" i="22"/>
  <c r="L2504" i="22"/>
  <c r="M2504" i="22"/>
  <c r="O2504" i="22"/>
  <c r="K2498" i="22"/>
  <c r="K2493" i="22"/>
  <c r="L2493" i="22"/>
  <c r="M2493" i="22"/>
  <c r="O2493" i="22"/>
  <c r="L2488" i="22"/>
  <c r="M2488" i="22"/>
  <c r="O2488" i="22"/>
  <c r="K2482" i="22"/>
  <c r="K2477" i="22"/>
  <c r="L2477" i="22"/>
  <c r="M2477" i="22"/>
  <c r="V2477" i="22" s="1"/>
  <c r="O2477" i="22"/>
  <c r="L2472" i="22"/>
  <c r="M2472" i="22"/>
  <c r="O2472" i="22"/>
  <c r="K2466" i="22"/>
  <c r="K2461" i="22"/>
  <c r="L2461" i="22"/>
  <c r="M2461" i="22"/>
  <c r="O2461" i="22"/>
  <c r="L2456" i="22"/>
  <c r="M2456" i="22"/>
  <c r="O2456" i="22"/>
  <c r="K2450" i="22"/>
  <c r="K2445" i="22"/>
  <c r="L2445" i="22"/>
  <c r="M2445" i="22"/>
  <c r="O2445" i="22"/>
  <c r="L2440" i="22"/>
  <c r="M2440" i="22"/>
  <c r="O2440" i="22"/>
  <c r="K2434" i="22"/>
  <c r="K2429" i="22"/>
  <c r="L2429" i="22"/>
  <c r="O2429" i="22"/>
  <c r="M2429" i="22"/>
  <c r="L2424" i="22"/>
  <c r="O2424" i="22"/>
  <c r="M2424" i="22"/>
  <c r="K2418" i="22"/>
  <c r="K2413" i="22"/>
  <c r="L2413" i="22"/>
  <c r="O2413" i="22"/>
  <c r="M2413" i="22"/>
  <c r="L2408" i="22"/>
  <c r="O2408" i="22"/>
  <c r="M2408" i="22"/>
  <c r="K2402" i="22"/>
  <c r="K2397" i="22"/>
  <c r="L2397" i="22"/>
  <c r="O2397" i="22"/>
  <c r="M2397" i="22"/>
  <c r="L2392" i="22"/>
  <c r="O2392" i="22"/>
  <c r="M2392" i="22"/>
  <c r="K2386" i="22"/>
  <c r="K2381" i="22"/>
  <c r="L2381" i="22"/>
  <c r="O2381" i="22"/>
  <c r="M2381" i="22"/>
  <c r="L2376" i="22"/>
  <c r="O2376" i="22"/>
  <c r="M2376" i="22"/>
  <c r="K2370" i="22"/>
  <c r="K2365" i="22"/>
  <c r="L2365" i="22"/>
  <c r="O2365" i="22"/>
  <c r="V2365" i="22" s="1"/>
  <c r="M2365" i="22"/>
  <c r="L2360" i="22"/>
  <c r="O2360" i="22"/>
  <c r="M2360" i="22"/>
  <c r="K2354" i="22"/>
  <c r="K2349" i="22"/>
  <c r="L2349" i="22"/>
  <c r="V2349" i="22"/>
  <c r="O2349" i="22"/>
  <c r="M2349" i="22"/>
  <c r="L2344" i="22"/>
  <c r="O2344" i="22"/>
  <c r="M2344" i="22"/>
  <c r="K2339" i="22"/>
  <c r="L2335" i="22"/>
  <c r="V2335" i="22"/>
  <c r="M2335" i="22"/>
  <c r="O2335" i="22"/>
  <c r="K2330" i="22"/>
  <c r="L2326" i="22"/>
  <c r="V2326" i="22" s="1"/>
  <c r="M2326" i="22"/>
  <c r="O2326" i="22"/>
  <c r="K2321" i="22"/>
  <c r="L2321" i="22"/>
  <c r="M2321" i="22"/>
  <c r="O2321" i="22"/>
  <c r="K2316" i="22"/>
  <c r="L2312" i="22"/>
  <c r="M2312" i="22"/>
  <c r="O2312" i="22"/>
  <c r="K2307" i="22"/>
  <c r="L2303" i="22"/>
  <c r="V2303" i="22" s="1"/>
  <c r="M2303" i="22"/>
  <c r="O2303" i="22"/>
  <c r="K2298" i="22"/>
  <c r="L2294" i="22"/>
  <c r="V2294" i="22" s="1"/>
  <c r="M2294" i="22"/>
  <c r="O2294" i="22"/>
  <c r="K2288" i="22"/>
  <c r="K2283" i="22"/>
  <c r="L2283" i="22"/>
  <c r="M2283" i="22"/>
  <c r="O2283" i="22"/>
  <c r="L2278" i="22"/>
  <c r="M2278" i="22"/>
  <c r="O2278" i="22"/>
  <c r="K2273" i="22"/>
  <c r="L2268" i="22"/>
  <c r="M2268" i="22"/>
  <c r="O2268" i="22"/>
  <c r="K2263" i="22"/>
  <c r="L2263" i="22"/>
  <c r="M2263" i="22"/>
  <c r="O2263" i="22"/>
  <c r="K2257" i="22"/>
  <c r="L2253" i="22"/>
  <c r="V2253" i="22" s="1"/>
  <c r="M2253" i="22"/>
  <c r="O2253" i="22"/>
  <c r="K2247" i="22"/>
  <c r="L2247" i="22"/>
  <c r="M2247" i="22"/>
  <c r="O2247" i="22"/>
  <c r="K2242" i="22"/>
  <c r="L2237" i="22"/>
  <c r="V2237" i="22" s="1"/>
  <c r="M2237" i="22"/>
  <c r="O2237" i="22"/>
  <c r="K2232" i="22"/>
  <c r="K2227" i="22"/>
  <c r="L2227" i="22"/>
  <c r="M2227" i="22"/>
  <c r="O2227" i="22"/>
  <c r="K2220" i="22"/>
  <c r="K2215" i="22"/>
  <c r="L2215" i="22"/>
  <c r="M2215" i="22"/>
  <c r="V2215" i="22" s="1"/>
  <c r="O2215" i="22"/>
  <c r="K2209" i="22"/>
  <c r="L2209" i="22"/>
  <c r="M2209" i="22"/>
  <c r="O2209" i="22"/>
  <c r="K2202" i="22"/>
  <c r="L2202" i="22"/>
  <c r="M2202" i="22"/>
  <c r="O2202" i="22"/>
  <c r="K2194" i="22"/>
  <c r="K2188" i="22"/>
  <c r="L2188" i="22"/>
  <c r="M2188" i="22"/>
  <c r="O2188" i="22"/>
  <c r="L2182" i="22"/>
  <c r="M2182" i="22"/>
  <c r="O2182" i="22"/>
  <c r="K2175" i="22"/>
  <c r="L2175" i="22"/>
  <c r="V2175" i="22"/>
  <c r="M2175" i="22"/>
  <c r="O2175" i="22"/>
  <c r="K2168" i="22"/>
  <c r="L2168" i="22"/>
  <c r="M2168" i="22"/>
  <c r="O2168" i="22"/>
  <c r="K2161" i="22"/>
  <c r="L2161" i="22"/>
  <c r="V2161" i="22" s="1"/>
  <c r="M2161" i="22"/>
  <c r="O2161" i="22"/>
  <c r="K2154" i="22"/>
  <c r="K2148" i="22"/>
  <c r="L2148" i="22"/>
  <c r="M2148" i="22"/>
  <c r="O2148" i="22"/>
  <c r="K2141" i="22"/>
  <c r="L2141" i="22"/>
  <c r="M2141" i="22"/>
  <c r="O2141" i="22"/>
  <c r="K2133" i="22"/>
  <c r="L2133" i="22"/>
  <c r="V2133" i="22" s="1"/>
  <c r="M2133" i="22"/>
  <c r="O2133" i="22"/>
  <c r="K2126" i="22"/>
  <c r="K2120" i="22"/>
  <c r="L2120" i="22"/>
  <c r="M2120" i="22"/>
  <c r="O2120" i="22"/>
  <c r="L2114" i="22"/>
  <c r="M2114" i="22"/>
  <c r="O2114" i="22"/>
  <c r="K2107" i="22"/>
  <c r="L2107" i="22"/>
  <c r="M2107" i="22"/>
  <c r="O2107" i="22"/>
  <c r="K2099" i="22"/>
  <c r="L2099" i="22"/>
  <c r="M2099" i="22"/>
  <c r="O2099" i="22"/>
  <c r="K2093" i="22"/>
  <c r="L2093" i="22"/>
  <c r="V2093" i="22" s="1"/>
  <c r="O2093" i="22"/>
  <c r="M2093" i="22"/>
  <c r="K2086" i="22"/>
  <c r="K2080" i="22"/>
  <c r="L2080" i="22"/>
  <c r="M2080" i="22"/>
  <c r="O2080" i="22"/>
  <c r="K2073" i="22"/>
  <c r="L2073" i="22"/>
  <c r="O2073" i="22"/>
  <c r="M2073" i="22"/>
  <c r="L2066" i="22"/>
  <c r="M2066" i="22"/>
  <c r="O2066" i="22"/>
  <c r="K2059" i="22"/>
  <c r="L2059" i="22"/>
  <c r="O2059" i="22"/>
  <c r="M2059" i="22"/>
  <c r="K2053" i="22"/>
  <c r="L2053" i="22"/>
  <c r="V2053" i="22" s="1"/>
  <c r="O2053" i="22"/>
  <c r="M2053" i="22"/>
  <c r="K2046" i="22"/>
  <c r="K2040" i="22"/>
  <c r="L2040" i="22"/>
  <c r="M2040" i="22"/>
  <c r="O2040" i="22"/>
  <c r="L2034" i="22"/>
  <c r="M2034" i="22"/>
  <c r="O2034" i="22"/>
  <c r="K2027" i="22"/>
  <c r="L2027" i="22"/>
  <c r="O2027" i="22"/>
  <c r="M2027" i="22"/>
  <c r="K2021" i="22"/>
  <c r="L2021" i="22"/>
  <c r="O2021" i="22"/>
  <c r="M2021" i="22"/>
  <c r="K2014" i="22"/>
  <c r="K2008" i="22"/>
  <c r="L2008" i="22"/>
  <c r="M2008" i="22"/>
  <c r="O2008" i="22"/>
  <c r="L2002" i="22"/>
  <c r="V2002" i="22" s="1"/>
  <c r="M2002" i="22"/>
  <c r="O2002" i="22"/>
  <c r="K1995" i="22"/>
  <c r="L1995" i="22"/>
  <c r="O1995" i="22"/>
  <c r="M1995" i="22"/>
  <c r="K1989" i="22"/>
  <c r="L1989" i="22"/>
  <c r="O1989" i="22"/>
  <c r="M1989" i="22"/>
  <c r="K1982" i="22"/>
  <c r="K1976" i="22"/>
  <c r="L1976" i="22"/>
  <c r="M1976" i="22"/>
  <c r="O1976" i="22"/>
  <c r="L1970" i="22"/>
  <c r="V1970" i="22" s="1"/>
  <c r="M1970" i="22"/>
  <c r="O1970" i="22"/>
  <c r="K1963" i="22"/>
  <c r="L1963" i="22"/>
  <c r="O1963" i="22"/>
  <c r="M1963" i="22"/>
  <c r="K1957" i="22"/>
  <c r="L1957" i="22"/>
  <c r="O1957" i="22"/>
  <c r="M1957" i="22"/>
  <c r="V1957" i="22" s="1"/>
  <c r="K1950" i="22"/>
  <c r="K1944" i="22"/>
  <c r="L1944" i="22"/>
  <c r="M1944" i="22"/>
  <c r="O1944" i="22"/>
  <c r="K1938" i="22"/>
  <c r="K1933" i="22"/>
  <c r="L1933" i="22"/>
  <c r="V1933" i="22" s="1"/>
  <c r="O1933" i="22"/>
  <c r="M1933" i="22"/>
  <c r="K1927" i="22"/>
  <c r="K1922" i="22"/>
  <c r="K1917" i="22"/>
  <c r="L1917" i="22"/>
  <c r="O1917" i="22"/>
  <c r="M1917" i="22"/>
  <c r="V1917" i="22" s="1"/>
  <c r="K1911" i="22"/>
  <c r="K1906" i="22"/>
  <c r="K1901" i="22"/>
  <c r="L1901" i="22"/>
  <c r="O1901" i="22"/>
  <c r="M1901" i="22"/>
  <c r="K1895" i="22"/>
  <c r="K1890" i="22"/>
  <c r="K1885" i="22"/>
  <c r="L1885" i="22"/>
  <c r="O1885" i="22"/>
  <c r="M1885" i="22"/>
  <c r="V1885" i="22" s="1"/>
  <c r="K1879" i="22"/>
  <c r="K1874" i="22"/>
  <c r="K1869" i="22"/>
  <c r="L1869" i="22"/>
  <c r="V1869" i="22" s="1"/>
  <c r="O1869" i="22"/>
  <c r="M1869" i="22"/>
  <c r="K1863" i="22"/>
  <c r="K1858" i="22"/>
  <c r="K1853" i="22"/>
  <c r="L1853" i="22"/>
  <c r="O1853" i="22"/>
  <c r="M1853" i="22"/>
  <c r="V1853" i="22" s="1"/>
  <c r="K1847" i="22"/>
  <c r="K1842" i="22"/>
  <c r="K1837" i="22"/>
  <c r="L1837" i="22"/>
  <c r="O1837" i="22"/>
  <c r="M1837" i="22"/>
  <c r="K1831" i="22"/>
  <c r="K1826" i="22"/>
  <c r="K1821" i="22"/>
  <c r="L1821" i="22"/>
  <c r="O1821" i="22"/>
  <c r="M1821" i="22"/>
  <c r="K1815" i="22"/>
  <c r="K1810" i="22"/>
  <c r="K1805" i="22"/>
  <c r="L1805" i="22"/>
  <c r="V1805" i="22" s="1"/>
  <c r="O1805" i="22"/>
  <c r="M1805" i="22"/>
  <c r="K1799" i="22"/>
  <c r="K1794" i="22"/>
  <c r="K1789" i="22"/>
  <c r="L1789" i="22"/>
  <c r="O1789" i="22"/>
  <c r="M1789" i="22"/>
  <c r="V1789" i="22" s="1"/>
  <c r="K1783" i="22"/>
  <c r="K1778" i="22"/>
  <c r="K1773" i="22"/>
  <c r="L1773" i="22"/>
  <c r="V1773" i="22" s="1"/>
  <c r="O1773" i="22"/>
  <c r="M1773" i="22"/>
  <c r="K1767" i="22"/>
  <c r="K1762" i="22"/>
  <c r="K1757" i="22"/>
  <c r="L1757" i="22"/>
  <c r="O1757" i="22"/>
  <c r="M1757" i="22"/>
  <c r="V1757" i="22" s="1"/>
  <c r="K1751" i="22"/>
  <c r="K1746" i="22"/>
  <c r="K1741" i="22"/>
  <c r="L1741" i="22"/>
  <c r="V1741" i="22" s="1"/>
  <c r="O1741" i="22"/>
  <c r="M1741" i="22"/>
  <c r="K1735" i="22"/>
  <c r="K1730" i="22"/>
  <c r="K1725" i="22"/>
  <c r="L1725" i="22"/>
  <c r="O1725" i="22"/>
  <c r="V1725" i="22" s="1"/>
  <c r="M1725" i="22"/>
  <c r="K1719" i="22"/>
  <c r="K1714" i="22"/>
  <c r="K1709" i="22"/>
  <c r="L1709" i="22"/>
  <c r="O1709" i="22"/>
  <c r="M1709" i="22"/>
  <c r="K1703" i="22"/>
  <c r="K1698" i="22"/>
  <c r="K1693" i="22"/>
  <c r="L1693" i="22"/>
  <c r="O1693" i="22"/>
  <c r="M1693" i="22"/>
  <c r="K1687" i="22"/>
  <c r="K1682" i="22"/>
  <c r="K1677" i="22"/>
  <c r="L1677" i="22"/>
  <c r="O1677" i="22"/>
  <c r="M1677" i="22"/>
  <c r="K1671" i="22"/>
  <c r="K1666" i="22"/>
  <c r="K1661" i="22"/>
  <c r="L1661" i="22"/>
  <c r="O1661" i="22"/>
  <c r="M1661" i="22"/>
  <c r="K1655" i="22"/>
  <c r="K1650" i="22"/>
  <c r="K1645" i="22"/>
  <c r="L1645" i="22"/>
  <c r="O1645" i="22"/>
  <c r="M1645" i="22"/>
  <c r="K1639" i="22"/>
  <c r="L1639" i="22"/>
  <c r="O1639" i="22"/>
  <c r="M1639" i="22"/>
  <c r="V1639" i="22" s="1"/>
  <c r="K1633" i="22"/>
  <c r="L1628" i="22"/>
  <c r="M1628" i="22"/>
  <c r="O1628" i="22"/>
  <c r="K1622" i="22"/>
  <c r="L1622" i="22"/>
  <c r="M1622" i="22"/>
  <c r="O1622" i="22"/>
  <c r="V1622" i="22" s="1"/>
  <c r="L1616" i="22"/>
  <c r="M1616" i="22"/>
  <c r="O1616" i="22"/>
  <c r="K1610" i="22"/>
  <c r="K1604" i="22"/>
  <c r="L1604" i="22"/>
  <c r="M1604" i="22"/>
  <c r="O1604" i="22"/>
  <c r="K1598" i="22"/>
  <c r="L1593" i="22"/>
  <c r="O1593" i="22"/>
  <c r="V1593" i="22" s="1"/>
  <c r="M1593" i="22"/>
  <c r="K1587" i="22"/>
  <c r="L1587" i="22"/>
  <c r="O1587" i="22"/>
  <c r="M1587" i="22"/>
  <c r="K1581" i="22"/>
  <c r="L1581" i="22"/>
  <c r="O1581" i="22"/>
  <c r="M1581" i="22"/>
  <c r="L1574" i="22"/>
  <c r="M1574" i="22"/>
  <c r="V1574" i="22" s="1"/>
  <c r="O1574" i="22"/>
  <c r="L1568" i="22"/>
  <c r="M1568" i="22"/>
  <c r="O1568" i="22"/>
  <c r="K1561" i="22"/>
  <c r="L1561" i="22"/>
  <c r="O1561" i="22"/>
  <c r="M1561" i="22"/>
  <c r="V1561" i="22" s="1"/>
  <c r="K1555" i="22"/>
  <c r="L1555" i="22"/>
  <c r="O1555" i="22"/>
  <c r="M1555" i="22"/>
  <c r="K1549" i="22"/>
  <c r="L1549" i="22"/>
  <c r="O1549" i="22"/>
  <c r="M1549" i="22"/>
  <c r="V1549" i="22" s="1"/>
  <c r="L1542" i="22"/>
  <c r="M1542" i="22"/>
  <c r="O1542" i="22"/>
  <c r="V1542" i="22" s="1"/>
  <c r="L1536" i="22"/>
  <c r="M1536" i="22"/>
  <c r="O1536" i="22"/>
  <c r="K1529" i="22"/>
  <c r="L1529" i="22"/>
  <c r="O1529" i="22"/>
  <c r="M1529" i="22"/>
  <c r="K1523" i="22"/>
  <c r="L1523" i="22"/>
  <c r="V1523" i="22" s="1"/>
  <c r="O1523" i="22"/>
  <c r="M1523" i="22"/>
  <c r="K1517" i="22"/>
  <c r="L1517" i="22"/>
  <c r="O1517" i="22"/>
  <c r="M1517" i="22"/>
  <c r="L1510" i="22"/>
  <c r="M1510" i="22"/>
  <c r="O1510" i="22"/>
  <c r="L1504" i="22"/>
  <c r="M1504" i="22"/>
  <c r="O1504" i="22"/>
  <c r="K1497" i="22"/>
  <c r="L1497" i="22"/>
  <c r="O1497" i="22"/>
  <c r="M1497" i="22"/>
  <c r="K1491" i="22"/>
  <c r="L1491" i="22"/>
  <c r="O1491" i="22"/>
  <c r="V1491" i="22" s="1"/>
  <c r="M1491" i="22"/>
  <c r="K1485" i="22"/>
  <c r="L1485" i="22"/>
  <c r="O1485" i="22"/>
  <c r="M1485" i="22"/>
  <c r="V1485" i="22" s="1"/>
  <c r="L1478" i="22"/>
  <c r="M1478" i="22"/>
  <c r="V1478" i="22" s="1"/>
  <c r="O1478" i="22"/>
  <c r="L1472" i="22"/>
  <c r="M1472" i="22"/>
  <c r="O1472" i="22"/>
  <c r="K1465" i="22"/>
  <c r="L1465" i="22"/>
  <c r="O1465" i="22"/>
  <c r="M1465" i="22"/>
  <c r="V1465" i="22" s="1"/>
  <c r="K1459" i="22"/>
  <c r="L1459" i="22"/>
  <c r="O1459" i="22"/>
  <c r="M1459" i="22"/>
  <c r="K1453" i="22"/>
  <c r="L1453" i="22"/>
  <c r="O1453" i="22"/>
  <c r="M1453" i="22"/>
  <c r="L1446" i="22"/>
  <c r="M1446" i="22"/>
  <c r="O1446" i="22"/>
  <c r="L1440" i="22"/>
  <c r="M1440" i="22"/>
  <c r="O1440" i="22"/>
  <c r="K1433" i="22"/>
  <c r="L1433" i="22"/>
  <c r="M1433" i="22"/>
  <c r="O1433" i="22"/>
  <c r="K1427" i="22"/>
  <c r="L1427" i="22"/>
  <c r="V1427" i="22" s="1"/>
  <c r="M1427" i="22"/>
  <c r="O1427" i="22"/>
  <c r="K1421" i="22"/>
  <c r="L1421" i="22"/>
  <c r="V1421" i="22" s="1"/>
  <c r="M1421" i="22"/>
  <c r="O1421" i="22"/>
  <c r="L1414" i="22"/>
  <c r="M1414" i="22"/>
  <c r="O1414" i="22"/>
  <c r="L1408" i="22"/>
  <c r="M1408" i="22"/>
  <c r="O1408" i="22"/>
  <c r="K1401" i="22"/>
  <c r="L1401" i="22"/>
  <c r="M1401" i="22"/>
  <c r="O1401" i="22"/>
  <c r="K1395" i="22"/>
  <c r="L1395" i="22"/>
  <c r="V1395" i="22" s="1"/>
  <c r="M1395" i="22"/>
  <c r="O1395" i="22"/>
  <c r="K1389" i="22"/>
  <c r="L1389" i="22"/>
  <c r="M1389" i="22"/>
  <c r="V1389" i="22" s="1"/>
  <c r="O1389" i="22"/>
  <c r="L1382" i="22"/>
  <c r="M1382" i="22"/>
  <c r="O1382" i="22"/>
  <c r="L1376" i="22"/>
  <c r="M1376" i="22"/>
  <c r="O1376" i="22"/>
  <c r="K1369" i="22"/>
  <c r="L1369" i="22"/>
  <c r="M1369" i="22"/>
  <c r="O1369" i="22"/>
  <c r="V1369" i="22" s="1"/>
  <c r="K1363" i="22"/>
  <c r="L1363" i="22"/>
  <c r="M1363" i="22"/>
  <c r="O1363" i="22"/>
  <c r="K1356" i="22"/>
  <c r="L1356" i="22"/>
  <c r="M1356" i="22"/>
  <c r="O1356" i="22"/>
  <c r="V1356" i="22" s="1"/>
  <c r="K1351" i="22"/>
  <c r="L1351" i="22"/>
  <c r="M1351" i="22"/>
  <c r="O1351" i="22"/>
  <c r="K1345" i="22"/>
  <c r="K1339" i="22"/>
  <c r="L1339" i="22"/>
  <c r="M1339" i="22"/>
  <c r="V1339" i="22" s="1"/>
  <c r="O1339" i="22"/>
  <c r="K1333" i="22"/>
  <c r="L1333" i="22"/>
  <c r="M1333" i="22"/>
  <c r="O1333" i="22"/>
  <c r="V1333" i="22" s="1"/>
  <c r="K1326" i="22"/>
  <c r="L1326" i="22"/>
  <c r="M1326" i="22"/>
  <c r="O1326" i="22"/>
  <c r="K1320" i="22"/>
  <c r="K1314" i="22"/>
  <c r="L1314" i="22"/>
  <c r="M1314" i="22"/>
  <c r="V1314" i="22" s="1"/>
  <c r="O1314" i="22"/>
  <c r="L1309" i="22"/>
  <c r="M1309" i="22"/>
  <c r="O1309" i="22"/>
  <c r="K1303" i="22"/>
  <c r="L1303" i="22"/>
  <c r="M1303" i="22"/>
  <c r="V1303" i="22" s="1"/>
  <c r="O1303" i="22"/>
  <c r="K1297" i="22"/>
  <c r="K1291" i="22"/>
  <c r="L1291" i="22"/>
  <c r="M1291" i="22"/>
  <c r="O1291" i="22"/>
  <c r="K1284" i="22"/>
  <c r="L1284" i="22"/>
  <c r="V1284" i="22" s="1"/>
  <c r="M1284" i="22"/>
  <c r="O1284" i="22"/>
  <c r="K1278" i="22"/>
  <c r="L1278" i="22"/>
  <c r="V1278" i="22" s="1"/>
  <c r="M1278" i="22"/>
  <c r="O1278" i="22"/>
  <c r="L1272" i="22"/>
  <c r="M1272" i="22"/>
  <c r="O1272" i="22"/>
  <c r="K1265" i="22"/>
  <c r="L1265" i="22"/>
  <c r="V1265" i="22" s="1"/>
  <c r="M1265" i="22"/>
  <c r="O1265" i="22"/>
  <c r="K1259" i="22"/>
  <c r="L1259" i="22"/>
  <c r="M1259" i="22"/>
  <c r="O1259" i="22"/>
  <c r="K1253" i="22"/>
  <c r="L1253" i="22"/>
  <c r="M1253" i="22"/>
  <c r="O1253" i="22"/>
  <c r="V1253" i="22" s="1"/>
  <c r="K1247" i="22"/>
  <c r="L1247" i="22"/>
  <c r="M1247" i="22"/>
  <c r="O1247" i="22"/>
  <c r="K1241" i="22"/>
  <c r="L1241" i="22"/>
  <c r="M1241" i="22"/>
  <c r="O1241" i="22"/>
  <c r="V1241" i="22" s="1"/>
  <c r="K1234" i="22"/>
  <c r="K1228" i="22"/>
  <c r="L1228" i="22"/>
  <c r="M1228" i="22"/>
  <c r="O1228" i="22"/>
  <c r="K1222" i="22"/>
  <c r="L1222" i="22"/>
  <c r="M1222" i="22"/>
  <c r="O1222" i="22"/>
  <c r="L1216" i="22"/>
  <c r="M1216" i="22"/>
  <c r="O1216" i="22"/>
  <c r="L1210" i="22"/>
  <c r="M1210" i="22"/>
  <c r="O1210" i="22"/>
  <c r="K1203" i="22"/>
  <c r="L1203" i="22"/>
  <c r="V1203" i="22" s="1"/>
  <c r="M1203" i="22"/>
  <c r="O1203" i="22"/>
  <c r="K1195" i="22"/>
  <c r="L1195" i="22"/>
  <c r="V1195" i="22" s="1"/>
  <c r="M1195" i="22"/>
  <c r="O1195" i="22"/>
  <c r="K1189" i="22"/>
  <c r="L1189" i="22"/>
  <c r="M1189" i="22"/>
  <c r="O1189" i="22"/>
  <c r="L1182" i="22"/>
  <c r="V1182" i="22" s="1"/>
  <c r="M1182" i="22"/>
  <c r="O1182" i="22"/>
  <c r="K1175" i="22"/>
  <c r="L1175" i="22"/>
  <c r="M1175" i="22"/>
  <c r="O1175" i="22"/>
  <c r="K1168" i="22"/>
  <c r="L1168" i="22"/>
  <c r="M1168" i="22"/>
  <c r="O1168" i="22"/>
  <c r="K1161" i="22"/>
  <c r="L1161" i="22"/>
  <c r="M1161" i="22"/>
  <c r="O1161" i="22"/>
  <c r="K1154" i="22"/>
  <c r="L1154" i="22"/>
  <c r="M1154" i="22"/>
  <c r="O1154" i="22"/>
  <c r="K1146" i="22"/>
  <c r="K1140" i="22"/>
  <c r="L1140" i="22"/>
  <c r="M1140" i="22"/>
  <c r="O1140" i="22"/>
  <c r="V1140" i="22" s="1"/>
  <c r="K1132" i="22"/>
  <c r="L1132" i="22"/>
  <c r="M1132" i="22"/>
  <c r="O1132" i="22"/>
  <c r="L1126" i="22"/>
  <c r="V1126" i="22" s="1"/>
  <c r="M1126" i="22"/>
  <c r="O1126" i="22"/>
  <c r="K1118" i="22"/>
  <c r="L1118" i="22"/>
  <c r="V1118" i="22" s="1"/>
  <c r="M1118" i="22"/>
  <c r="O1118" i="22"/>
  <c r="K1111" i="22"/>
  <c r="L1111" i="22"/>
  <c r="M1111" i="22"/>
  <c r="O1111" i="22"/>
  <c r="K1104" i="22"/>
  <c r="L1104" i="22"/>
  <c r="M1104" i="22"/>
  <c r="O1104" i="22"/>
  <c r="V1104" i="22" s="1"/>
  <c r="K1096" i="22"/>
  <c r="L1096" i="22"/>
  <c r="M1096" i="22"/>
  <c r="O1096" i="22"/>
  <c r="K1089" i="22"/>
  <c r="L1089" i="22"/>
  <c r="M1089" i="22"/>
  <c r="O1089" i="22"/>
  <c r="V1089" i="22" s="1"/>
  <c r="L1083" i="22"/>
  <c r="V1083" i="22" s="1"/>
  <c r="M1083" i="22"/>
  <c r="O1083" i="22"/>
  <c r="K1076" i="22"/>
  <c r="L1076" i="22"/>
  <c r="M1076" i="22"/>
  <c r="O1076" i="22"/>
  <c r="K1070" i="22"/>
  <c r="L1070" i="22"/>
  <c r="M1070" i="22"/>
  <c r="O1070" i="22"/>
  <c r="V1070" i="22" s="1"/>
  <c r="K1063" i="22"/>
  <c r="K1057" i="22"/>
  <c r="L1057" i="22"/>
  <c r="M1057" i="22"/>
  <c r="V1057" i="22" s="1"/>
  <c r="O1057" i="22"/>
  <c r="L1051" i="22"/>
  <c r="M1051" i="22"/>
  <c r="O1051" i="22"/>
  <c r="V1051" i="22" s="1"/>
  <c r="K1044" i="22"/>
  <c r="L1044" i="22"/>
  <c r="M1044" i="22"/>
  <c r="O1044" i="22"/>
  <c r="K1038" i="22"/>
  <c r="L1038" i="22"/>
  <c r="M1038" i="22"/>
  <c r="O1038" i="22"/>
  <c r="K1031" i="22"/>
  <c r="K1025" i="22"/>
  <c r="L1025" i="22"/>
  <c r="M1025" i="22"/>
  <c r="O1025" i="22"/>
  <c r="L1019" i="22"/>
  <c r="M1019" i="22"/>
  <c r="O1019" i="22"/>
  <c r="K1012" i="22"/>
  <c r="L1012" i="22"/>
  <c r="M1012" i="22"/>
  <c r="O1012" i="22"/>
  <c r="V1012" i="22" s="1"/>
  <c r="K1006" i="22"/>
  <c r="L1006" i="22"/>
  <c r="M1006" i="22"/>
  <c r="O1006" i="22"/>
  <c r="K999" i="22"/>
  <c r="K993" i="22"/>
  <c r="L993" i="22"/>
  <c r="M993" i="22"/>
  <c r="O993" i="22"/>
  <c r="L987" i="22"/>
  <c r="M987" i="22"/>
  <c r="O987" i="22"/>
  <c r="V987" i="22" s="1"/>
  <c r="K980" i="22"/>
  <c r="L980" i="22"/>
  <c r="M980" i="22"/>
  <c r="O980" i="22"/>
  <c r="K974" i="22"/>
  <c r="L974" i="22"/>
  <c r="M974" i="22"/>
  <c r="O974" i="22"/>
  <c r="V974" i="22" s="1"/>
  <c r="K967" i="22"/>
  <c r="K962" i="22"/>
  <c r="L962" i="22"/>
  <c r="M962" i="22"/>
  <c r="O962" i="22"/>
  <c r="L956" i="22"/>
  <c r="M956" i="22"/>
  <c r="O956" i="22"/>
  <c r="K950" i="22"/>
  <c r="L950" i="22"/>
  <c r="M950" i="22"/>
  <c r="O950" i="22"/>
  <c r="K944" i="22"/>
  <c r="K938" i="22"/>
  <c r="K932" i="22"/>
  <c r="K926" i="22"/>
  <c r="L922" i="22"/>
  <c r="M922" i="22"/>
  <c r="O922" i="22"/>
  <c r="L915" i="22"/>
  <c r="M915" i="22"/>
  <c r="O915" i="22"/>
  <c r="K909" i="22"/>
  <c r="L909" i="22"/>
  <c r="M909" i="22"/>
  <c r="O909" i="22"/>
  <c r="K903" i="22"/>
  <c r="K898" i="22"/>
  <c r="L898" i="22"/>
  <c r="M898" i="22"/>
  <c r="O898" i="22"/>
  <c r="V898" i="22" s="1"/>
  <c r="L892" i="22"/>
  <c r="M892" i="22"/>
  <c r="O892" i="22"/>
  <c r="K886" i="22"/>
  <c r="L886" i="22"/>
  <c r="V886" i="22" s="1"/>
  <c r="M886" i="22"/>
  <c r="O886" i="22"/>
  <c r="K880" i="22"/>
  <c r="K874" i="22"/>
  <c r="K868" i="22"/>
  <c r="K862" i="22"/>
  <c r="L858" i="22"/>
  <c r="M858" i="22"/>
  <c r="O858" i="22"/>
  <c r="L851" i="22"/>
  <c r="M851" i="22"/>
  <c r="O851" i="22"/>
  <c r="K845" i="22"/>
  <c r="L845" i="22"/>
  <c r="M845" i="22"/>
  <c r="O845" i="22"/>
  <c r="V845" i="22" s="1"/>
  <c r="K839" i="22"/>
  <c r="K834" i="22"/>
  <c r="L834" i="22"/>
  <c r="M834" i="22"/>
  <c r="O834" i="22"/>
  <c r="L828" i="22"/>
  <c r="M828" i="22"/>
  <c r="O828" i="22"/>
  <c r="K822" i="22"/>
  <c r="L822" i="22"/>
  <c r="M822" i="22"/>
  <c r="O822" i="22"/>
  <c r="K816" i="22"/>
  <c r="K810" i="22"/>
  <c r="K804" i="22"/>
  <c r="K798" i="22"/>
  <c r="L794" i="22"/>
  <c r="M794" i="22"/>
  <c r="O794" i="22"/>
  <c r="K787" i="22"/>
  <c r="K782" i="22"/>
  <c r="K777" i="22"/>
  <c r="L777" i="22"/>
  <c r="M777" i="22"/>
  <c r="O777" i="22"/>
  <c r="L772" i="22"/>
  <c r="M772" i="22"/>
  <c r="O772" i="22"/>
  <c r="K766" i="22"/>
  <c r="L762" i="22"/>
  <c r="M762" i="22"/>
  <c r="O762" i="22"/>
  <c r="V762" i="22" s="1"/>
  <c r="K755" i="22"/>
  <c r="K750" i="22"/>
  <c r="K745" i="22"/>
  <c r="L745" i="22"/>
  <c r="V745" i="22" s="1"/>
  <c r="O745" i="22"/>
  <c r="M745" i="22"/>
  <c r="L740" i="22"/>
  <c r="O740" i="22"/>
  <c r="M740" i="22"/>
  <c r="K734" i="22"/>
  <c r="L730" i="22"/>
  <c r="O730" i="22"/>
  <c r="M730" i="22"/>
  <c r="K723" i="22"/>
  <c r="K718" i="22"/>
  <c r="K713" i="22"/>
  <c r="L713" i="22"/>
  <c r="O713" i="22"/>
  <c r="M713" i="22"/>
  <c r="L708" i="22"/>
  <c r="V708" i="22" s="1"/>
  <c r="O708" i="22"/>
  <c r="M708" i="22"/>
  <c r="L703" i="22"/>
  <c r="O703" i="22"/>
  <c r="M703" i="22"/>
  <c r="L698" i="22"/>
  <c r="O698" i="22"/>
  <c r="M698" i="22"/>
  <c r="K691" i="22"/>
  <c r="L691" i="22"/>
  <c r="V691" i="22"/>
  <c r="O691" i="22"/>
  <c r="M691" i="22"/>
  <c r="K685" i="22"/>
  <c r="K679" i="22"/>
  <c r="L679" i="22"/>
  <c r="O679" i="22"/>
  <c r="M679" i="22"/>
  <c r="L674" i="22"/>
  <c r="O674" i="22"/>
  <c r="M674" i="22"/>
  <c r="K667" i="22"/>
  <c r="L667" i="22"/>
  <c r="O667" i="22"/>
  <c r="V667" i="22" s="1"/>
  <c r="M667" i="22"/>
  <c r="K662" i="22"/>
  <c r="L657" i="22"/>
  <c r="M657" i="22"/>
  <c r="O657" i="22"/>
  <c r="K650" i="22"/>
  <c r="L650" i="22"/>
  <c r="V650" i="22"/>
  <c r="M650" i="22"/>
  <c r="O650" i="22"/>
  <c r="K644" i="22"/>
  <c r="L644" i="22"/>
  <c r="V644" i="22" s="1"/>
  <c r="M644" i="22"/>
  <c r="O644" i="22"/>
  <c r="K638" i="22"/>
  <c r="L638" i="22"/>
  <c r="M638" i="22"/>
  <c r="O638" i="22"/>
  <c r="K631" i="22"/>
  <c r="K626" i="22"/>
  <c r="L626" i="22"/>
  <c r="M626" i="22"/>
  <c r="V626" i="22" s="1"/>
  <c r="O626" i="22"/>
  <c r="K620" i="22"/>
  <c r="L620" i="22"/>
  <c r="M620" i="22"/>
  <c r="O620" i="22"/>
  <c r="K613" i="22"/>
  <c r="K608" i="22"/>
  <c r="L608" i="22"/>
  <c r="M608" i="22"/>
  <c r="O608" i="22"/>
  <c r="K601" i="22"/>
  <c r="L601" i="22"/>
  <c r="M601" i="22"/>
  <c r="O601" i="22"/>
  <c r="K595" i="22"/>
  <c r="K589" i="22"/>
  <c r="L583" i="22"/>
  <c r="M583" i="22"/>
  <c r="O583" i="22"/>
  <c r="K577" i="22"/>
  <c r="K571" i="22"/>
  <c r="L571" i="22"/>
  <c r="M571" i="22"/>
  <c r="O571" i="22"/>
  <c r="V571" i="22" s="1"/>
  <c r="L565" i="22"/>
  <c r="M565" i="22"/>
  <c r="O565" i="22"/>
  <c r="K559" i="22"/>
  <c r="L559" i="22"/>
  <c r="V559" i="22" s="1"/>
  <c r="M559" i="22"/>
  <c r="O559" i="22"/>
  <c r="K552" i="22"/>
  <c r="L552" i="22"/>
  <c r="M552" i="22"/>
  <c r="O552" i="22"/>
  <c r="L547" i="22"/>
  <c r="V547" i="22" s="1"/>
  <c r="M547" i="22"/>
  <c r="O547" i="22"/>
  <c r="L541" i="22"/>
  <c r="M541" i="22"/>
  <c r="O541" i="22"/>
  <c r="K534" i="22"/>
  <c r="L534" i="22"/>
  <c r="M534" i="22"/>
  <c r="O534" i="22"/>
  <c r="V534" i="22" s="1"/>
  <c r="L529" i="22"/>
  <c r="M529" i="22"/>
  <c r="O529" i="22"/>
  <c r="K522" i="22"/>
  <c r="L522" i="22"/>
  <c r="M522" i="22"/>
  <c r="O522" i="22"/>
  <c r="V522" i="22" s="1"/>
  <c r="K516" i="22"/>
  <c r="L516" i="22"/>
  <c r="M516" i="22"/>
  <c r="O516" i="22"/>
  <c r="K510" i="22"/>
  <c r="L510" i="22"/>
  <c r="M510" i="22"/>
  <c r="O510" i="22"/>
  <c r="K503" i="22"/>
  <c r="K496" i="22"/>
  <c r="L496" i="22"/>
  <c r="M496" i="22"/>
  <c r="O496" i="22"/>
  <c r="K489" i="22"/>
  <c r="L489" i="22"/>
  <c r="M489" i="22"/>
  <c r="O489" i="22"/>
  <c r="K482" i="22"/>
  <c r="L482" i="22"/>
  <c r="M482" i="22"/>
  <c r="O482" i="22"/>
  <c r="V482" i="22" s="1"/>
  <c r="K475" i="22"/>
  <c r="K469" i="22"/>
  <c r="L469" i="22"/>
  <c r="M469" i="22"/>
  <c r="O469" i="22"/>
  <c r="K461" i="22"/>
  <c r="L461" i="22"/>
  <c r="M461" i="22"/>
  <c r="V461" i="22" s="1"/>
  <c r="O461" i="22"/>
  <c r="K454" i="22"/>
  <c r="L454" i="22"/>
  <c r="M454" i="22"/>
  <c r="O454" i="22"/>
  <c r="K447" i="22"/>
  <c r="K441" i="22"/>
  <c r="L441" i="22"/>
  <c r="M441" i="22"/>
  <c r="O441" i="22"/>
  <c r="K434" i="22"/>
  <c r="L434" i="22"/>
  <c r="M434" i="22"/>
  <c r="O434" i="22"/>
  <c r="K426" i="22"/>
  <c r="L426" i="22"/>
  <c r="M426" i="22"/>
  <c r="O426" i="22"/>
  <c r="K418" i="22"/>
  <c r="L418" i="22"/>
  <c r="V418" i="22" s="1"/>
  <c r="M418" i="22"/>
  <c r="O418" i="22"/>
  <c r="K410" i="22"/>
  <c r="L410" i="22"/>
  <c r="M410" i="22"/>
  <c r="O410" i="22"/>
  <c r="K402" i="22"/>
  <c r="L402" i="22"/>
  <c r="V402" i="22" s="1"/>
  <c r="M402" i="22"/>
  <c r="O402" i="22"/>
  <c r="K394" i="22"/>
  <c r="L394" i="22"/>
  <c r="V394" i="22" s="1"/>
  <c r="M394" i="22"/>
  <c r="O394" i="22"/>
  <c r="K386" i="22"/>
  <c r="L386" i="22"/>
  <c r="M386" i="22"/>
  <c r="O386" i="22"/>
  <c r="K378" i="22"/>
  <c r="L378" i="22"/>
  <c r="M378" i="22"/>
  <c r="O378" i="22"/>
  <c r="V378" i="22" s="1"/>
  <c r="K370" i="22"/>
  <c r="L370" i="22"/>
  <c r="M370" i="22"/>
  <c r="O370" i="22"/>
  <c r="K362" i="22"/>
  <c r="L362" i="22"/>
  <c r="M362" i="22"/>
  <c r="O362" i="22"/>
  <c r="V362" i="22" s="1"/>
  <c r="K355" i="22"/>
  <c r="L355" i="22"/>
  <c r="M355" i="22"/>
  <c r="O355" i="22"/>
  <c r="K348" i="22"/>
  <c r="L348" i="22"/>
  <c r="M348" i="22"/>
  <c r="O348" i="22"/>
  <c r="K340" i="22"/>
  <c r="L340" i="22"/>
  <c r="M340" i="22"/>
  <c r="O340" i="22"/>
  <c r="K333" i="22"/>
  <c r="L333" i="22"/>
  <c r="M333" i="22"/>
  <c r="V333" i="22" s="1"/>
  <c r="O333" i="22"/>
  <c r="K326" i="22"/>
  <c r="L326" i="22"/>
  <c r="M326" i="22"/>
  <c r="O326" i="22"/>
  <c r="K318" i="22"/>
  <c r="L318" i="22"/>
  <c r="M318" i="22"/>
  <c r="O318" i="22"/>
  <c r="V318" i="22" s="1"/>
  <c r="K310" i="22"/>
  <c r="L310" i="22"/>
  <c r="M310" i="22"/>
  <c r="O310" i="22"/>
  <c r="K302" i="22"/>
  <c r="L302" i="22"/>
  <c r="M302" i="22"/>
  <c r="O302" i="22"/>
  <c r="V302" i="22" s="1"/>
  <c r="K294" i="22"/>
  <c r="L294" i="22"/>
  <c r="M294" i="22"/>
  <c r="O294" i="22"/>
  <c r="K286" i="22"/>
  <c r="L286" i="22"/>
  <c r="M286" i="22"/>
  <c r="O286" i="22"/>
  <c r="K278" i="22"/>
  <c r="L278" i="22"/>
  <c r="M278" i="22"/>
  <c r="O278" i="22"/>
  <c r="K270" i="22"/>
  <c r="L270" i="22"/>
  <c r="M270" i="22"/>
  <c r="V270" i="22" s="1"/>
  <c r="O270" i="22"/>
  <c r="K262" i="22"/>
  <c r="L262" i="22"/>
  <c r="M262" i="22"/>
  <c r="O262" i="22"/>
  <c r="K254" i="22"/>
  <c r="L254" i="22"/>
  <c r="M254" i="22"/>
  <c r="O254" i="22"/>
  <c r="K246" i="22"/>
  <c r="L246" i="22"/>
  <c r="M246" i="22"/>
  <c r="V246" i="22" s="1"/>
  <c r="O246" i="22"/>
  <c r="K238" i="22"/>
  <c r="L238" i="22"/>
  <c r="M238" i="22"/>
  <c r="O238" i="22"/>
  <c r="K230" i="22"/>
  <c r="L230" i="22"/>
  <c r="M230" i="22"/>
  <c r="O230" i="22"/>
  <c r="K222" i="22"/>
  <c r="L222" i="22"/>
  <c r="M222" i="22"/>
  <c r="V222" i="22" s="1"/>
  <c r="O222" i="22"/>
  <c r="K214" i="22"/>
  <c r="L214" i="22"/>
  <c r="M214" i="22"/>
  <c r="O214" i="22"/>
  <c r="K206" i="22"/>
  <c r="L206" i="22"/>
  <c r="V206" i="22"/>
  <c r="M206" i="22"/>
  <c r="O206" i="22"/>
  <c r="K198" i="22"/>
  <c r="L198" i="22"/>
  <c r="V198" i="22" s="1"/>
  <c r="M198" i="22"/>
  <c r="O198" i="22"/>
  <c r="K190" i="22"/>
  <c r="L190" i="22"/>
  <c r="M190" i="22"/>
  <c r="O190" i="22"/>
  <c r="K182" i="22"/>
  <c r="L182" i="22"/>
  <c r="M182" i="22"/>
  <c r="O182" i="22"/>
  <c r="K174" i="22"/>
  <c r="L174" i="22"/>
  <c r="M174" i="22"/>
  <c r="O174" i="22"/>
  <c r="K166" i="22"/>
  <c r="L166" i="22"/>
  <c r="V166" i="22" s="1"/>
  <c r="M166" i="22"/>
  <c r="O166" i="22"/>
  <c r="K158" i="22"/>
  <c r="L158" i="22"/>
  <c r="M158" i="22"/>
  <c r="O158" i="22"/>
  <c r="K150" i="22"/>
  <c r="L150" i="22"/>
  <c r="V150" i="22" s="1"/>
  <c r="M150" i="22"/>
  <c r="O150" i="22"/>
  <c r="K142" i="22"/>
  <c r="L142" i="22"/>
  <c r="V142" i="22" s="1"/>
  <c r="M142" i="22"/>
  <c r="O142" i="22"/>
  <c r="K134" i="22"/>
  <c r="L134" i="22"/>
  <c r="M134" i="22"/>
  <c r="O134" i="22"/>
  <c r="K126" i="22"/>
  <c r="L126" i="22"/>
  <c r="M126" i="22"/>
  <c r="O126" i="22"/>
  <c r="V126" i="22" s="1"/>
  <c r="K118" i="22"/>
  <c r="L118" i="22"/>
  <c r="M118" i="22"/>
  <c r="O118" i="22"/>
  <c r="K110" i="22"/>
  <c r="L110" i="22"/>
  <c r="M110" i="22"/>
  <c r="O110" i="22"/>
  <c r="V110" i="22" s="1"/>
  <c r="K102" i="22"/>
  <c r="L102" i="22"/>
  <c r="M102" i="22"/>
  <c r="O102" i="22"/>
  <c r="K94" i="22"/>
  <c r="L94" i="22"/>
  <c r="M94" i="22"/>
  <c r="O94" i="22"/>
  <c r="K86" i="22"/>
  <c r="L86" i="22"/>
  <c r="M86" i="22"/>
  <c r="O86" i="22"/>
  <c r="K78" i="22"/>
  <c r="L78" i="22"/>
  <c r="M78" i="22"/>
  <c r="V78" i="22" s="1"/>
  <c r="O78" i="22"/>
  <c r="K70" i="22"/>
  <c r="L70" i="22"/>
  <c r="M70" i="22"/>
  <c r="O70" i="22"/>
  <c r="K62" i="22"/>
  <c r="L62" i="22"/>
  <c r="M62" i="22"/>
  <c r="O62" i="22"/>
  <c r="K54" i="22"/>
  <c r="L54" i="22"/>
  <c r="M54" i="22"/>
  <c r="O54" i="22"/>
  <c r="K46" i="22"/>
  <c r="L46" i="22"/>
  <c r="M46" i="22"/>
  <c r="O46" i="22"/>
  <c r="V46" i="22" s="1"/>
  <c r="K38" i="22"/>
  <c r="L38" i="22"/>
  <c r="M38" i="22"/>
  <c r="O38" i="22"/>
  <c r="K30" i="22"/>
  <c r="L30" i="22"/>
  <c r="M30" i="22"/>
  <c r="O30" i="22"/>
  <c r="K22" i="22"/>
  <c r="L22" i="22"/>
  <c r="M22" i="22"/>
  <c r="O22" i="22"/>
  <c r="K14" i="22"/>
  <c r="L14" i="22"/>
  <c r="M14" i="22"/>
  <c r="V14" i="22" s="1"/>
  <c r="O14" i="22"/>
  <c r="V30" i="22" l="1"/>
  <c r="V214" i="22"/>
  <c r="V262" i="22"/>
  <c r="V174" i="22"/>
  <c r="V294" i="22"/>
  <c r="V326" i="22"/>
  <c r="V370" i="22"/>
  <c r="V698" i="22"/>
  <c r="V158" i="22"/>
  <c r="V238" i="22"/>
  <c r="V254" i="22"/>
  <c r="V340" i="22"/>
  <c r="V355" i="22"/>
  <c r="V386" i="22"/>
  <c r="V434" i="22"/>
  <c r="V454" i="22"/>
  <c r="V469" i="22"/>
  <c r="V516" i="22"/>
  <c r="V674" i="22"/>
  <c r="V740" i="22"/>
  <c r="V794" i="22"/>
  <c r="V915" i="22"/>
  <c r="V962" i="22"/>
  <c r="V1111" i="22"/>
  <c r="V1161" i="22"/>
  <c r="V1175" i="22"/>
  <c r="V1189" i="22"/>
  <c r="V1259" i="22"/>
  <c r="V1401" i="22"/>
  <c r="V1510" i="22"/>
  <c r="V1581" i="22"/>
  <c r="V1661" i="22"/>
  <c r="V1677" i="22"/>
  <c r="V1963" i="22"/>
  <c r="V2027" i="22"/>
  <c r="V2073" i="22"/>
  <c r="V2107" i="22"/>
  <c r="V2268" i="22"/>
  <c r="V2321" i="22"/>
  <c r="V2392" i="22"/>
  <c r="W2814" i="22"/>
  <c r="W1540" i="22"/>
  <c r="W1707" i="22"/>
  <c r="W1851" i="22"/>
  <c r="V2051" i="22"/>
  <c r="V2225" i="22"/>
  <c r="V2465" i="22"/>
  <c r="V2641" i="22"/>
  <c r="W2758" i="22"/>
  <c r="V2833" i="22"/>
  <c r="V167" i="22"/>
  <c r="V247" i="22"/>
  <c r="V263" i="22"/>
  <c r="V349" i="22"/>
  <c r="V455" i="22"/>
  <c r="V523" i="22"/>
  <c r="V645" i="22"/>
  <c r="V663" i="22"/>
  <c r="V724" i="22"/>
  <c r="V746" i="22"/>
  <c r="V778" i="22"/>
  <c r="V835" i="22"/>
  <c r="V899" i="22"/>
  <c r="V963" i="22"/>
  <c r="V1064" i="22"/>
  <c r="V1204" i="22"/>
  <c r="V1321" i="22"/>
  <c r="V1334" i="22"/>
  <c r="V1402" i="22"/>
  <c r="V1434" i="22"/>
  <c r="V1530" i="22"/>
  <c r="V1582" i="22"/>
  <c r="V1623" i="22"/>
  <c r="V1651" i="22"/>
  <c r="V703" i="22"/>
  <c r="V1497" i="22"/>
  <c r="V2188" i="22"/>
  <c r="V2209" i="22"/>
  <c r="V2381" i="22"/>
  <c r="V2413" i="22"/>
  <c r="V2445" i="22"/>
  <c r="W9" i="22"/>
  <c r="V2761" i="22"/>
  <c r="W1910" i="22"/>
  <c r="V2125" i="22"/>
  <c r="W2292" i="22"/>
  <c r="W2358" i="22"/>
  <c r="V231" i="22"/>
  <c r="V311" i="22"/>
  <c r="V327" i="22"/>
  <c r="V1090" i="22"/>
  <c r="V1279" i="22"/>
  <c r="V1364" i="22"/>
  <c r="V54" i="22"/>
  <c r="V828" i="22"/>
  <c r="V858" i="22"/>
  <c r="V980" i="22"/>
  <c r="V1222" i="22"/>
  <c r="V22" i="22"/>
  <c r="V286" i="22"/>
  <c r="V70" i="22"/>
  <c r="V348" i="22"/>
  <c r="V441" i="22"/>
  <c r="V638" i="22"/>
  <c r="V679" i="22"/>
  <c r="V909" i="22"/>
  <c r="V1044" i="22"/>
  <c r="V1132" i="22"/>
  <c r="V1154" i="22"/>
  <c r="V1363" i="22"/>
  <c r="V1446" i="22"/>
  <c r="V1459" i="22"/>
  <c r="V1517" i="22"/>
  <c r="V1529" i="22"/>
  <c r="V1628" i="22"/>
  <c r="V1709" i="22"/>
  <c r="V2021" i="22"/>
  <c r="V2034" i="22"/>
  <c r="V2099" i="22"/>
  <c r="V2114" i="22"/>
  <c r="V2263" i="22"/>
  <c r="V2278" i="22"/>
  <c r="V2397" i="22"/>
  <c r="V2429" i="22"/>
  <c r="V2461" i="22"/>
  <c r="V2493" i="22"/>
  <c r="V2509" i="22"/>
  <c r="V2669" i="22"/>
  <c r="V2701" i="22"/>
  <c r="V2776" i="22"/>
  <c r="V2585" i="22"/>
  <c r="V2617" i="22"/>
  <c r="V2825" i="22"/>
  <c r="V1419" i="22"/>
  <c r="W1566" i="22"/>
  <c r="V1729" i="22"/>
  <c r="V1825" i="22"/>
  <c r="V2019" i="22"/>
  <c r="W2078" i="22"/>
  <c r="V2246" i="22"/>
  <c r="W2315" i="22"/>
  <c r="V2652" i="22"/>
  <c r="V2690" i="22"/>
  <c r="V31" i="22"/>
  <c r="V47" i="22"/>
  <c r="V79" i="22"/>
  <c r="V127" i="22"/>
  <c r="V356" i="22"/>
  <c r="V371" i="22"/>
  <c r="V419" i="22"/>
  <c r="V462" i="22"/>
  <c r="V668" i="22"/>
  <c r="V714" i="22"/>
  <c r="V751" i="22"/>
  <c r="V767" i="22"/>
  <c r="V863" i="22"/>
  <c r="V875" i="22"/>
  <c r="V927" i="22"/>
  <c r="V968" i="22"/>
  <c r="V1105" i="22"/>
  <c r="V1605" i="22"/>
  <c r="V1694" i="22"/>
  <c r="V38" i="22"/>
  <c r="V86" i="22"/>
  <c r="V118" i="22"/>
  <c r="V426" i="22"/>
  <c r="V510" i="22"/>
  <c r="V583" i="22"/>
  <c r="V620" i="22"/>
  <c r="V950" i="22"/>
  <c r="V102" i="22"/>
  <c r="V134" i="22"/>
  <c r="V182" i="22"/>
  <c r="V410" i="22"/>
  <c r="V565" i="22"/>
  <c r="V834" i="22"/>
  <c r="V892" i="22"/>
  <c r="V922" i="22"/>
  <c r="V1076" i="22"/>
  <c r="V1210" i="22"/>
  <c r="V1291" i="22"/>
  <c r="V1351" i="22"/>
  <c r="V1433" i="22"/>
  <c r="V1555" i="22"/>
  <c r="V1645" i="22"/>
  <c r="V1693" i="22"/>
  <c r="V1837" i="22"/>
  <c r="V1989" i="22"/>
  <c r="V2066" i="22"/>
  <c r="V2148" i="22"/>
  <c r="V2227" i="22"/>
  <c r="V2247" i="22"/>
  <c r="V2525" i="22"/>
  <c r="V2557" i="22"/>
  <c r="V2589" i="22"/>
  <c r="V2621" i="22"/>
  <c r="V2637" i="22"/>
  <c r="V2797" i="22"/>
  <c r="V2829" i="22"/>
  <c r="V2676" i="22"/>
  <c r="V1609" i="22"/>
  <c r="W1787" i="22"/>
  <c r="W1867" i="22"/>
  <c r="V2385" i="22"/>
  <c r="W2534" i="22"/>
  <c r="V2620" i="22"/>
  <c r="V95" i="22"/>
  <c r="V111" i="22"/>
  <c r="V143" i="22"/>
  <c r="V191" i="22"/>
  <c r="V387" i="22"/>
  <c r="V403" i="22"/>
  <c r="K19" i="23" s="1"/>
  <c r="V435" i="22"/>
  <c r="V490" i="22"/>
  <c r="V578" i="22"/>
  <c r="V596" i="22"/>
  <c r="V783" i="22"/>
  <c r="V799" i="22"/>
  <c r="V939" i="22"/>
  <c r="V1071" i="22"/>
  <c r="V1315" i="22"/>
  <c r="V1498" i="22"/>
  <c r="V1646" i="22"/>
  <c r="V2162" i="22"/>
  <c r="V1228" i="22"/>
  <c r="V1382" i="22"/>
  <c r="V1453" i="22"/>
  <c r="V1821" i="22"/>
  <c r="V2749" i="22"/>
  <c r="V2765" i="22"/>
  <c r="W1508" i="22"/>
  <c r="W1750" i="22"/>
  <c r="W1926" i="22"/>
  <c r="W2266" i="22"/>
  <c r="V55" i="22"/>
  <c r="V71" i="22"/>
  <c r="V255" i="22"/>
  <c r="V363" i="22"/>
  <c r="V614" i="22"/>
  <c r="V680" i="22"/>
  <c r="V692" i="22"/>
  <c r="V735" i="22"/>
  <c r="V1254" i="22"/>
  <c r="V1266" i="22"/>
  <c r="V1298" i="22"/>
  <c r="V1370" i="22"/>
  <c r="V310" i="22"/>
  <c r="V541" i="22"/>
  <c r="V730" i="22"/>
  <c r="V851" i="22"/>
  <c r="V956" i="22"/>
  <c r="V1019" i="22"/>
  <c r="V1038" i="22"/>
  <c r="V1587" i="22"/>
  <c r="V1901" i="22"/>
  <c r="V62" i="22"/>
  <c r="V230" i="22"/>
  <c r="V94" i="22"/>
  <c r="V190" i="22"/>
  <c r="V278" i="22"/>
  <c r="V772" i="22"/>
  <c r="V822" i="22"/>
  <c r="V1006" i="22"/>
  <c r="V1096" i="22"/>
  <c r="V1247" i="22"/>
  <c r="V1309" i="22"/>
  <c r="V1326" i="22"/>
  <c r="V1414" i="22"/>
  <c r="V1604" i="22"/>
  <c r="V1995" i="22"/>
  <c r="V2059" i="22"/>
  <c r="V2141" i="22"/>
  <c r="V2182" i="22"/>
  <c r="V2202" i="22"/>
  <c r="V2283" i="22"/>
  <c r="W2686" i="22"/>
  <c r="V2772" i="22"/>
  <c r="W2772" i="22"/>
  <c r="V1665" i="22"/>
  <c r="V1955" i="22"/>
  <c r="V2098" i="22"/>
  <c r="V2159" i="22"/>
  <c r="V2334" i="22"/>
  <c r="V2716" i="22"/>
  <c r="V2727" i="22"/>
  <c r="W2796" i="22"/>
  <c r="V103" i="22"/>
  <c r="V183" i="22"/>
  <c r="V199" i="22"/>
  <c r="V287" i="22"/>
  <c r="V303" i="22"/>
  <c r="V334" i="22"/>
  <c r="V395" i="22"/>
  <c r="V511" i="22"/>
  <c r="V553" i="22"/>
  <c r="V590" i="22"/>
  <c r="V846" i="22"/>
  <c r="V1112" i="22"/>
  <c r="V1133" i="22"/>
  <c r="V1162" i="22"/>
  <c r="V1428" i="22"/>
  <c r="V1662" i="22"/>
  <c r="V1726" i="22"/>
  <c r="V1737" i="22"/>
  <c r="W1806" i="22"/>
  <c r="W1822" i="22"/>
  <c r="W1859" i="22"/>
  <c r="W1958" i="22"/>
  <c r="V2003" i="22"/>
  <c r="V2029" i="22"/>
  <c r="W2162" i="22"/>
  <c r="W2233" i="22"/>
  <c r="V2259" i="22"/>
  <c r="W2670" i="22"/>
  <c r="V1678" i="22"/>
  <c r="V1715" i="22"/>
  <c r="V1742" i="22"/>
  <c r="V1779" i="22"/>
  <c r="V1806" i="22"/>
  <c r="V1843" i="22"/>
  <c r="V1870" i="22"/>
  <c r="V1907" i="22"/>
  <c r="V1934" i="22"/>
  <c r="V1996" i="22"/>
  <c r="V2028" i="22"/>
  <c r="V2047" i="22"/>
  <c r="V2108" i="22"/>
  <c r="V2127" i="22"/>
  <c r="V2155" i="22"/>
  <c r="V2189" i="22"/>
  <c r="V2203" i="22"/>
  <c r="V2350" i="22"/>
  <c r="V2419" i="22"/>
  <c r="V2510" i="22"/>
  <c r="V2579" i="22"/>
  <c r="V2702" i="22"/>
  <c r="V2771" i="22"/>
  <c r="V2814" i="22"/>
  <c r="W2322" i="22"/>
  <c r="V2377" i="22"/>
  <c r="V2420" i="22"/>
  <c r="W2446" i="22"/>
  <c r="W2526" i="22"/>
  <c r="V2729" i="22"/>
  <c r="W1734" i="22"/>
  <c r="V2231" i="22"/>
  <c r="V2780" i="22"/>
  <c r="V372" i="22"/>
  <c r="V420" i="22"/>
  <c r="V524" i="22"/>
  <c r="W535" i="22"/>
  <c r="V658" i="22"/>
  <c r="V720" i="22"/>
  <c r="V752" i="22"/>
  <c r="V800" i="22"/>
  <c r="V829" i="22"/>
  <c r="V864" i="22"/>
  <c r="W899" i="22"/>
  <c r="W975" i="22"/>
  <c r="V1020" i="22"/>
  <c r="V1046" i="22"/>
  <c r="V1078" i="22"/>
  <c r="V1148" i="22"/>
  <c r="V1286" i="22"/>
  <c r="V1341" i="22"/>
  <c r="V1377" i="22"/>
  <c r="W1460" i="22"/>
  <c r="W1486" i="22"/>
  <c r="W1646" i="22"/>
  <c r="W1710" i="22"/>
  <c r="W1747" i="22"/>
  <c r="W1870" i="22"/>
  <c r="W1907" i="22"/>
  <c r="V1946" i="22"/>
  <c r="V2088" i="22"/>
  <c r="V2196" i="22"/>
  <c r="V2211" i="22"/>
  <c r="W2248" i="22"/>
  <c r="V2313" i="22"/>
  <c r="V2452" i="22"/>
  <c r="V2564" i="22"/>
  <c r="W2374" i="22"/>
  <c r="V2593" i="22"/>
  <c r="V1951" i="22"/>
  <c r="V2221" i="22"/>
  <c r="V2317" i="22"/>
  <c r="V2371" i="22"/>
  <c r="V2462" i="22"/>
  <c r="V2531" i="22"/>
  <c r="V2670" i="22"/>
  <c r="V2739" i="22"/>
  <c r="W2478" i="22"/>
  <c r="W2558" i="22"/>
  <c r="V2612" i="22"/>
  <c r="V1004" i="22"/>
  <c r="V2610" i="22"/>
  <c r="W2812" i="22"/>
  <c r="V388" i="22"/>
  <c r="V404" i="22"/>
  <c r="V436" i="22"/>
  <c r="V463" i="22"/>
  <c r="V548" i="22"/>
  <c r="W621" i="22"/>
  <c r="V699" i="22"/>
  <c r="V768" i="22"/>
  <c r="W778" i="22"/>
  <c r="V876" i="22"/>
  <c r="V952" i="22"/>
  <c r="W963" i="22"/>
  <c r="V1273" i="22"/>
  <c r="W1298" i="22"/>
  <c r="V1316" i="22"/>
  <c r="V1473" i="22"/>
  <c r="V1505" i="22"/>
  <c r="V1543" i="22"/>
  <c r="W1726" i="22"/>
  <c r="W1763" i="22"/>
  <c r="V1801" i="22"/>
  <c r="W1923" i="22"/>
  <c r="V2035" i="22"/>
  <c r="V811" i="22"/>
  <c r="V823" i="22"/>
  <c r="V840" i="22"/>
  <c r="V904" i="22"/>
  <c r="V951" i="22"/>
  <c r="V1000" i="22"/>
  <c r="V1013" i="22"/>
  <c r="V1097" i="22"/>
  <c r="V1147" i="22"/>
  <c r="V1327" i="22"/>
  <c r="V1492" i="22"/>
  <c r="V1518" i="22"/>
  <c r="V1588" i="22"/>
  <c r="V1964" i="22"/>
  <c r="V2041" i="22"/>
  <c r="V2054" i="22"/>
  <c r="V2134" i="22"/>
  <c r="V2149" i="22"/>
  <c r="V2210" i="22"/>
  <c r="V2233" i="22"/>
  <c r="V2274" i="22"/>
  <c r="V2331" i="22"/>
  <c r="V2387" i="22"/>
  <c r="V2430" i="22"/>
  <c r="V2478" i="22"/>
  <c r="V2547" i="22"/>
  <c r="V2638" i="22"/>
  <c r="V2707" i="22"/>
  <c r="V2830" i="22"/>
  <c r="V2356" i="22"/>
  <c r="W2430" i="22"/>
  <c r="V2500" i="22"/>
  <c r="V2660" i="22"/>
  <c r="V1857" i="22"/>
  <c r="V2105" i="22"/>
  <c r="W2390" i="22"/>
  <c r="V2529" i="22"/>
  <c r="W2582" i="22"/>
  <c r="W2742" i="22"/>
  <c r="W2716" i="22"/>
  <c r="V364" i="22"/>
  <c r="V498" i="22"/>
  <c r="V566" i="22"/>
  <c r="V591" i="22"/>
  <c r="V652" i="22"/>
  <c r="V709" i="22"/>
  <c r="V731" i="22"/>
  <c r="V806" i="22"/>
  <c r="V916" i="22"/>
  <c r="V928" i="22"/>
  <c r="V1052" i="22"/>
  <c r="V1120" i="22"/>
  <c r="W1190" i="22"/>
  <c r="W1248" i="22"/>
  <c r="V1435" i="22"/>
  <c r="W1556" i="22"/>
  <c r="V1589" i="22"/>
  <c r="V1612" i="22"/>
  <c r="W1651" i="22"/>
  <c r="V1689" i="22"/>
  <c r="W1811" i="22"/>
  <c r="V1865" i="22"/>
  <c r="W1934" i="22"/>
  <c r="V1965" i="22"/>
  <c r="W1990" i="22"/>
  <c r="W2094" i="22"/>
  <c r="V2183" i="22"/>
  <c r="V2238" i="22"/>
  <c r="W2274" i="22"/>
  <c r="W2382" i="22"/>
  <c r="V525" i="22"/>
  <c r="V1683" i="22"/>
  <c r="V1710" i="22"/>
  <c r="V1747" i="22"/>
  <c r="V1774" i="22"/>
  <c r="V1811" i="22"/>
  <c r="V1838" i="22"/>
  <c r="V1875" i="22"/>
  <c r="V1902" i="22"/>
  <c r="V1939" i="22"/>
  <c r="V1977" i="22"/>
  <c r="V1990" i="22"/>
  <c r="V2022" i="22"/>
  <c r="V2074" i="22"/>
  <c r="V2087" i="22"/>
  <c r="V2243" i="22"/>
  <c r="V2398" i="22"/>
  <c r="V2446" i="22"/>
  <c r="V2515" i="22"/>
  <c r="V2558" i="22"/>
  <c r="V2606" i="22"/>
  <c r="V2675" i="22"/>
  <c r="V2766" i="22"/>
  <c r="V2835" i="22"/>
  <c r="V2345" i="22"/>
  <c r="V2457" i="22"/>
  <c r="V1809" i="22"/>
  <c r="V2071" i="22"/>
  <c r="V2139" i="22"/>
  <c r="W2338" i="22"/>
  <c r="V335" i="22"/>
  <c r="V396" i="22"/>
  <c r="V471" i="22"/>
  <c r="W483" i="22"/>
  <c r="V542" i="22"/>
  <c r="W627" i="22"/>
  <c r="V704" i="22"/>
  <c r="V736" i="22"/>
  <c r="V882" i="22"/>
  <c r="V957" i="22"/>
  <c r="V995" i="22"/>
  <c r="V1098" i="22"/>
  <c r="V1113" i="22"/>
  <c r="V1170" i="22"/>
  <c r="V1183" i="22"/>
  <c r="V1211" i="22"/>
  <c r="V1236" i="22"/>
  <c r="V1261" i="22"/>
  <c r="W1304" i="22"/>
  <c r="V1358" i="22"/>
  <c r="W1422" i="22"/>
  <c r="W1492" i="22"/>
  <c r="V1575" i="22"/>
  <c r="V1629" i="22"/>
  <c r="W1678" i="22"/>
  <c r="W1694" i="22"/>
  <c r="W1715" i="22"/>
  <c r="W1731" i="22"/>
  <c r="W1790" i="22"/>
  <c r="W1854" i="22"/>
  <c r="W1891" i="22"/>
  <c r="V1913" i="22"/>
  <c r="V1929" i="22"/>
  <c r="V1997" i="22"/>
  <c r="W2022" i="22"/>
  <c r="V2109" i="22"/>
  <c r="V2122" i="22"/>
  <c r="V2177" i="22"/>
  <c r="W2228" i="22"/>
  <c r="W2264" i="22"/>
  <c r="W2494" i="22"/>
  <c r="V998" i="22"/>
  <c r="V2540" i="22"/>
  <c r="V2009" i="22"/>
  <c r="V2340" i="22"/>
  <c r="V2414" i="22"/>
  <c r="V2483" i="22"/>
  <c r="V2627" i="22"/>
  <c r="V2718" i="22"/>
  <c r="V2787" i="22"/>
  <c r="W2299" i="22"/>
  <c r="W2366" i="22"/>
  <c r="V2516" i="22"/>
  <c r="V2799" i="22"/>
  <c r="W1931" i="22"/>
  <c r="V2297" i="22"/>
  <c r="V2417" i="22"/>
  <c r="V2769" i="22"/>
  <c r="V350" i="22"/>
  <c r="W746" i="22"/>
  <c r="V795" i="22"/>
  <c r="V847" i="22"/>
  <c r="W1039" i="22"/>
  <c r="W1071" i="22"/>
  <c r="V1197" i="22"/>
  <c r="V1371" i="22"/>
  <c r="V1383" i="22"/>
  <c r="W1454" i="22"/>
  <c r="W1524" i="22"/>
  <c r="V1563" i="22"/>
  <c r="V1594" i="22"/>
  <c r="V1617" i="22"/>
  <c r="W1742" i="22"/>
  <c r="V1817" i="22"/>
  <c r="W1939" i="22"/>
  <c r="V2010" i="22"/>
  <c r="V2708" i="22"/>
  <c r="V788" i="22"/>
  <c r="V869" i="22"/>
  <c r="V1039" i="22"/>
  <c r="V1058" i="22"/>
  <c r="V1119" i="22"/>
  <c r="V1169" i="22"/>
  <c r="V1229" i="22"/>
  <c r="V1292" i="22"/>
  <c r="V1346" i="22"/>
  <c r="V1486" i="22"/>
  <c r="V1556" i="22"/>
  <c r="V1611" i="22"/>
  <c r="V1945" i="22"/>
  <c r="V2081" i="22"/>
  <c r="V2094" i="22"/>
  <c r="V2169" i="22"/>
  <c r="V2228" i="22"/>
  <c r="V2284" i="22"/>
  <c r="V2382" i="22"/>
  <c r="V2451" i="22"/>
  <c r="V2574" i="22"/>
  <c r="V2643" i="22"/>
  <c r="V2686" i="22"/>
  <c r="V2734" i="22"/>
  <c r="V2803" i="22"/>
  <c r="W2398" i="22"/>
  <c r="V2436" i="22"/>
  <c r="V2681" i="22"/>
  <c r="V2713" i="22"/>
  <c r="W1476" i="22"/>
  <c r="V1777" i="22"/>
  <c r="V2609" i="22"/>
  <c r="V2689" i="22"/>
  <c r="W2822" i="22"/>
  <c r="V477" i="22"/>
  <c r="V505" i="22"/>
  <c r="V615" i="22"/>
  <c r="V669" i="22"/>
  <c r="V773" i="22"/>
  <c r="W835" i="22"/>
  <c r="V859" i="22"/>
  <c r="V1027" i="22"/>
  <c r="V1084" i="22"/>
  <c r="V1142" i="22"/>
  <c r="V1156" i="22"/>
  <c r="V1230" i="22"/>
  <c r="W1266" i="22"/>
  <c r="V1293" i="22"/>
  <c r="V1322" i="22"/>
  <c r="V1347" i="22"/>
  <c r="V1403" i="22"/>
  <c r="V1415" i="22"/>
  <c r="V1499" i="22"/>
  <c r="W1634" i="22"/>
  <c r="V1657" i="22"/>
  <c r="V1673" i="22"/>
  <c r="V1721" i="22"/>
  <c r="W1795" i="22"/>
  <c r="V1833" i="22"/>
  <c r="V1881" i="22"/>
  <c r="W1902" i="22"/>
  <c r="V2042" i="22"/>
  <c r="W2216" i="22"/>
  <c r="V2279" i="22"/>
  <c r="W2414" i="22"/>
  <c r="V2473" i="22"/>
  <c r="V2553" i="22"/>
  <c r="V2628" i="22"/>
  <c r="W2331" i="22"/>
  <c r="V2404" i="22"/>
  <c r="V2441" i="22"/>
  <c r="V2521" i="22"/>
  <c r="W2542" i="22"/>
  <c r="V2826" i="22"/>
  <c r="V2786" i="22"/>
  <c r="V249" i="22"/>
  <c r="V265" i="22"/>
  <c r="W443" i="22"/>
  <c r="W573" i="22"/>
  <c r="V664" i="22"/>
  <c r="V737" i="22"/>
  <c r="W818" i="22"/>
  <c r="V906" i="22"/>
  <c r="V1128" i="22"/>
  <c r="V1206" i="22"/>
  <c r="V1237" i="22"/>
  <c r="V1267" i="22"/>
  <c r="V1305" i="22"/>
  <c r="V1668" i="22"/>
  <c r="V1743" i="22"/>
  <c r="V1791" i="22"/>
  <c r="V1828" i="22"/>
  <c r="V1866" i="22"/>
  <c r="V1876" i="22"/>
  <c r="V1935" i="22"/>
  <c r="V2260" i="22"/>
  <c r="V2332" i="22"/>
  <c r="V2474" i="22"/>
  <c r="V2522" i="22"/>
  <c r="V2591" i="22"/>
  <c r="V2412" i="22"/>
  <c r="V2711" i="22"/>
  <c r="V50" i="22"/>
  <c r="V170" i="22"/>
  <c r="V306" i="22"/>
  <c r="V322" i="22"/>
  <c r="V458" i="22"/>
  <c r="V472" i="22"/>
  <c r="V556" i="22"/>
  <c r="W567" i="22"/>
  <c r="V593" i="22"/>
  <c r="V671" i="22"/>
  <c r="W830" i="22"/>
  <c r="V883" i="22"/>
  <c r="V941" i="22"/>
  <c r="V1054" i="22"/>
  <c r="W1336" i="22"/>
  <c r="V1405" i="22"/>
  <c r="V1417" i="22"/>
  <c r="V1437" i="22"/>
  <c r="V1488" i="22"/>
  <c r="V1533" i="22"/>
  <c r="V1545" i="22"/>
  <c r="V1565" i="22"/>
  <c r="V1625" i="22"/>
  <c r="W1674" i="22"/>
  <c r="W1823" i="22"/>
  <c r="W1898" i="22"/>
  <c r="V1925" i="22"/>
  <c r="V2011" i="22"/>
  <c r="V2291" i="22"/>
  <c r="V2319" i="22"/>
  <c r="V2373" i="22"/>
  <c r="V2501" i="22"/>
  <c r="V2629" i="22"/>
  <c r="V2757" i="22"/>
  <c r="V1350" i="22"/>
  <c r="V1425" i="22"/>
  <c r="V2369" i="22"/>
  <c r="V2556" i="22"/>
  <c r="V35" i="22"/>
  <c r="W2700" i="22"/>
  <c r="V2839" i="22"/>
  <c r="V153" i="22"/>
  <c r="V217" i="22"/>
  <c r="V233" i="22"/>
  <c r="V313" i="22"/>
  <c r="V329" i="22"/>
  <c r="V450" i="22"/>
  <c r="W491" i="22"/>
  <c r="V518" i="22"/>
  <c r="V935" i="22"/>
  <c r="V1099" i="22"/>
  <c r="V1191" i="22"/>
  <c r="V1218" i="22"/>
  <c r="V1287" i="22"/>
  <c r="V1384" i="22"/>
  <c r="V1436" i="22"/>
  <c r="V1557" i="22"/>
  <c r="V1695" i="22"/>
  <c r="V1722" i="22"/>
  <c r="V1802" i="22"/>
  <c r="V1924" i="22"/>
  <c r="V2068" i="22"/>
  <c r="V2212" i="22"/>
  <c r="V2367" i="22"/>
  <c r="V2490" i="22"/>
  <c r="V2543" i="22"/>
  <c r="V2714" i="22"/>
  <c r="W1942" i="22"/>
  <c r="V2791" i="22"/>
  <c r="V186" i="22"/>
  <c r="V202" i="22"/>
  <c r="V218" i="22"/>
  <c r="W513" i="22"/>
  <c r="V659" i="22"/>
  <c r="W742" i="22"/>
  <c r="V796" i="22"/>
  <c r="V819" i="22"/>
  <c r="W958" i="22"/>
  <c r="W1206" i="22"/>
  <c r="V1232" i="22"/>
  <c r="V1323" i="22"/>
  <c r="V1343" i="22"/>
  <c r="V1462" i="22"/>
  <c r="V1494" i="22"/>
  <c r="W1679" i="22"/>
  <c r="V1813" i="22"/>
  <c r="V2130" i="22"/>
  <c r="V2223" i="22"/>
  <c r="V2357" i="22"/>
  <c r="V2485" i="22"/>
  <c r="V2613" i="22"/>
  <c r="V2741" i="22"/>
  <c r="V894" i="22"/>
  <c r="W923" i="22"/>
  <c r="V1015" i="22"/>
  <c r="V1178" i="22"/>
  <c r="V1231" i="22"/>
  <c r="V1461" i="22"/>
  <c r="V1500" i="22"/>
  <c r="V1583" i="22"/>
  <c r="V1601" i="22"/>
  <c r="V1647" i="22"/>
  <c r="V1818" i="22"/>
  <c r="V2341" i="22"/>
  <c r="W2636" i="22"/>
  <c r="V162" i="22"/>
  <c r="V374" i="22"/>
  <c r="V1136" i="22"/>
  <c r="V1150" i="22"/>
  <c r="W1218" i="22"/>
  <c r="W1274" i="22"/>
  <c r="V1449" i="22"/>
  <c r="V1481" i="22"/>
  <c r="V1590" i="22"/>
  <c r="V1619" i="22"/>
  <c r="W1630" i="22"/>
  <c r="V1653" i="22"/>
  <c r="W1791" i="22"/>
  <c r="V1829" i="22"/>
  <c r="W1839" i="22"/>
  <c r="W1903" i="22"/>
  <c r="V2005" i="22"/>
  <c r="V2069" i="22"/>
  <c r="V2206" i="22"/>
  <c r="V2469" i="22"/>
  <c r="V2597" i="22"/>
  <c r="V2725" i="22"/>
  <c r="W2038" i="22"/>
  <c r="W2324" i="22"/>
  <c r="V1733" i="22"/>
  <c r="W1754" i="22"/>
  <c r="W1802" i="22"/>
  <c r="W1919" i="22"/>
  <c r="V1986" i="22"/>
  <c r="V2037" i="22"/>
  <c r="V2050" i="22"/>
  <c r="V2103" i="22"/>
  <c r="V2137" i="22"/>
  <c r="V2164" i="22"/>
  <c r="V2185" i="22"/>
  <c r="V2453" i="22"/>
  <c r="V2581" i="22"/>
  <c r="V2709" i="22"/>
  <c r="V2837" i="22"/>
  <c r="V1489" i="22"/>
  <c r="V2180" i="22"/>
  <c r="V2524" i="22"/>
  <c r="V2834" i="22"/>
  <c r="V2295" i="22"/>
  <c r="W2340" i="22"/>
  <c r="V2372" i="22"/>
  <c r="W2510" i="22"/>
  <c r="W2590" i="22"/>
  <c r="V2783" i="22"/>
  <c r="V2810" i="22"/>
  <c r="V177" i="22"/>
  <c r="V421" i="22"/>
  <c r="V499" i="22"/>
  <c r="V536" i="22"/>
  <c r="V670" i="22"/>
  <c r="V742" i="22"/>
  <c r="V1135" i="22"/>
  <c r="V1243" i="22"/>
  <c r="V1274" i="22"/>
  <c r="V1299" i="22"/>
  <c r="V1342" i="22"/>
  <c r="V1365" i="22"/>
  <c r="V1391" i="22"/>
  <c r="V1404" i="22"/>
  <c r="V1512" i="22"/>
  <c r="V1564" i="22"/>
  <c r="V1674" i="22"/>
  <c r="V1711" i="22"/>
  <c r="V1807" i="22"/>
  <c r="V1860" i="22"/>
  <c r="V1919" i="22"/>
  <c r="V2217" i="22"/>
  <c r="V2234" i="22"/>
  <c r="V2323" i="22"/>
  <c r="V2618" i="22"/>
  <c r="V2671" i="22"/>
  <c r="W2684" i="22"/>
  <c r="V58" i="22"/>
  <c r="V74" i="22"/>
  <c r="V90" i="22"/>
  <c r="V226" i="22"/>
  <c r="V314" i="22"/>
  <c r="V330" i="22"/>
  <c r="V465" i="22"/>
  <c r="V519" i="22"/>
  <c r="V586" i="22"/>
  <c r="V676" i="22"/>
  <c r="W774" i="22"/>
  <c r="V866" i="22"/>
  <c r="W906" i="22"/>
  <c r="V1028" i="22"/>
  <c r="V1238" i="22"/>
  <c r="W1262" i="22"/>
  <c r="V1373" i="22"/>
  <c r="V1526" i="22"/>
  <c r="W1743" i="22"/>
  <c r="W1807" i="22"/>
  <c r="W1818" i="22"/>
  <c r="V1845" i="22"/>
  <c r="V1941" i="22"/>
  <c r="V2018" i="22"/>
  <c r="V2090" i="22"/>
  <c r="V2245" i="22"/>
  <c r="V2437" i="22"/>
  <c r="V2565" i="22"/>
  <c r="V2693" i="22"/>
  <c r="V2821" i="22"/>
  <c r="V1325" i="22"/>
  <c r="V2396" i="22"/>
  <c r="V27" i="22"/>
  <c r="V2166" i="22"/>
  <c r="V2460" i="22"/>
  <c r="V33" i="22"/>
  <c r="V161" i="22"/>
  <c r="V193" i="22"/>
  <c r="V257" i="22"/>
  <c r="V351" i="22"/>
  <c r="V365" i="22"/>
  <c r="V397" i="22"/>
  <c r="V457" i="22"/>
  <c r="V710" i="22"/>
  <c r="W731" i="22"/>
  <c r="V842" i="22"/>
  <c r="V871" i="22"/>
  <c r="V964" i="22"/>
  <c r="V976" i="22"/>
  <c r="V1085" i="22"/>
  <c r="V1121" i="22"/>
  <c r="V1198" i="22"/>
  <c r="V1442" i="22"/>
  <c r="V1468" i="22"/>
  <c r="V1551" i="22"/>
  <c r="V1690" i="22"/>
  <c r="V1871" i="22"/>
  <c r="V1930" i="22"/>
  <c r="V2290" i="22"/>
  <c r="V2346" i="22"/>
  <c r="V2394" i="22"/>
  <c r="V2463" i="22"/>
  <c r="V2687" i="22"/>
  <c r="V2703" i="22"/>
  <c r="V2348" i="22"/>
  <c r="V382" i="22"/>
  <c r="V507" i="22"/>
  <c r="W694" i="22"/>
  <c r="V1158" i="22"/>
  <c r="V1250" i="22"/>
  <c r="W1722" i="22"/>
  <c r="V1749" i="22"/>
  <c r="V1861" i="22"/>
  <c r="V2250" i="22"/>
  <c r="V429" i="22"/>
  <c r="W471" i="22"/>
  <c r="V543" i="22"/>
  <c r="W699" i="22"/>
  <c r="W859" i="22"/>
  <c r="V917" i="22"/>
  <c r="W995" i="22"/>
  <c r="V1429" i="22"/>
  <c r="V1455" i="22"/>
  <c r="V1506" i="22"/>
  <c r="V1716" i="22"/>
  <c r="V1850" i="22"/>
  <c r="V1953" i="22"/>
  <c r="V1966" i="22"/>
  <c r="V2030" i="22"/>
  <c r="V2415" i="22"/>
  <c r="V2730" i="22"/>
  <c r="V34" i="22"/>
  <c r="V290" i="22"/>
  <c r="W710" i="22"/>
  <c r="V764" i="22"/>
  <c r="W983" i="22"/>
  <c r="W1114" i="22"/>
  <c r="V1172" i="22"/>
  <c r="V1199" i="22"/>
  <c r="V1443" i="22"/>
  <c r="V1475" i="22"/>
  <c r="V1501" i="22"/>
  <c r="V1613" i="22"/>
  <c r="V1685" i="22"/>
  <c r="W1770" i="22"/>
  <c r="W1834" i="22"/>
  <c r="W1871" i="22"/>
  <c r="V1909" i="22"/>
  <c r="V2145" i="22"/>
  <c r="V2270" i="22"/>
  <c r="V2405" i="22"/>
  <c r="V2533" i="22"/>
  <c r="V2661" i="22"/>
  <c r="V2789" i="22"/>
  <c r="W1374" i="22"/>
  <c r="W1470" i="22"/>
  <c r="W1534" i="22"/>
  <c r="V1621" i="22"/>
  <c r="W1702" i="22"/>
  <c r="V2013" i="22"/>
  <c r="W2306" i="22"/>
  <c r="V1387" i="22"/>
  <c r="W1659" i="22"/>
  <c r="W1899" i="22"/>
  <c r="V2207" i="22"/>
  <c r="W2422" i="22"/>
  <c r="V2604" i="22"/>
  <c r="W2620" i="22"/>
  <c r="V51" i="22"/>
  <c r="V67" i="22"/>
  <c r="V163" i="22"/>
  <c r="V227" i="22"/>
  <c r="V423" i="22"/>
  <c r="V439" i="22"/>
  <c r="V636" i="22"/>
  <c r="V843" i="22"/>
  <c r="V895" i="22"/>
  <c r="V978" i="22"/>
  <c r="V991" i="22"/>
  <c r="V1048" i="22"/>
  <c r="V1061" i="22"/>
  <c r="V1080" i="22"/>
  <c r="V1123" i="22"/>
  <c r="V1179" i="22"/>
  <c r="V1193" i="22"/>
  <c r="V1207" i="22"/>
  <c r="V1275" i="22"/>
  <c r="V1354" i="22"/>
  <c r="V1572" i="22"/>
  <c r="V1631" i="22"/>
  <c r="V1654" i="22"/>
  <c r="V1670" i="22"/>
  <c r="V1718" i="22"/>
  <c r="V1734" i="22"/>
  <c r="V1782" i="22"/>
  <c r="V1798" i="22"/>
  <c r="V1846" i="22"/>
  <c r="V1862" i="22"/>
  <c r="V1910" i="22"/>
  <c r="V1926" i="22"/>
  <c r="V1967" i="22"/>
  <c r="V2070" i="22"/>
  <c r="V2186" i="22"/>
  <c r="V2338" i="22"/>
  <c r="V2358" i="22"/>
  <c r="V2411" i="22"/>
  <c r="V2427" i="22"/>
  <c r="V2443" i="22"/>
  <c r="V2518" i="22"/>
  <c r="V2582" i="22"/>
  <c r="V2635" i="22"/>
  <c r="V2811" i="22"/>
  <c r="V960" i="22"/>
  <c r="V972" i="22"/>
  <c r="V985" i="22"/>
  <c r="V1081" i="22"/>
  <c r="V1116" i="22"/>
  <c r="W1226" i="22"/>
  <c r="V1240" i="22"/>
  <c r="V1559" i="22"/>
  <c r="V1597" i="22"/>
  <c r="W1637" i="22"/>
  <c r="W1846" i="22"/>
  <c r="W2118" i="22"/>
  <c r="V2625" i="22"/>
  <c r="V2812" i="22"/>
  <c r="V2775" i="22"/>
  <c r="V52" i="22"/>
  <c r="V68" i="22"/>
  <c r="V116" i="22"/>
  <c r="V132" i="22"/>
  <c r="V212" i="22"/>
  <c r="V666" i="22"/>
  <c r="V702" i="22"/>
  <c r="V728" i="22"/>
  <c r="W803" i="22"/>
  <c r="V293" i="22"/>
  <c r="V369" i="22"/>
  <c r="V115" i="22"/>
  <c r="V131" i="22"/>
  <c r="V179" i="22"/>
  <c r="V195" i="22"/>
  <c r="V275" i="22"/>
  <c r="V383" i="22"/>
  <c r="V466" i="22"/>
  <c r="V514" i="22"/>
  <c r="V557" i="22"/>
  <c r="V791" i="22"/>
  <c r="V1245" i="22"/>
  <c r="V1406" i="22"/>
  <c r="V1450" i="22"/>
  <c r="V1614" i="22"/>
  <c r="V2118" i="22"/>
  <c r="V2502" i="22"/>
  <c r="V2603" i="22"/>
  <c r="W1055" i="22"/>
  <c r="V1174" i="22"/>
  <c r="V1187" i="22"/>
  <c r="V1290" i="22"/>
  <c r="W1739" i="22"/>
  <c r="V1987" i="22"/>
  <c r="V2214" i="22"/>
  <c r="V2329" i="22"/>
  <c r="V2572" i="22"/>
  <c r="V2721" i="22"/>
  <c r="V244" i="22"/>
  <c r="V260" i="22"/>
  <c r="W581" i="22"/>
  <c r="V173" i="22"/>
  <c r="V417" i="22"/>
  <c r="V460" i="22"/>
  <c r="V475" i="22"/>
  <c r="W533" i="22"/>
  <c r="W643" i="22"/>
  <c r="V1868" i="22"/>
  <c r="W1444" i="22"/>
  <c r="V1521" i="22"/>
  <c r="V1553" i="22"/>
  <c r="W1819" i="22"/>
  <c r="W1915" i="22"/>
  <c r="W1974" i="22"/>
  <c r="V2706" i="22"/>
  <c r="V75" i="22"/>
  <c r="V91" i="22"/>
  <c r="V243" i="22"/>
  <c r="V259" i="22"/>
  <c r="V345" i="22"/>
  <c r="V367" i="22"/>
  <c r="V486" i="22"/>
  <c r="V501" i="22"/>
  <c r="V575" i="22"/>
  <c r="V654" i="22"/>
  <c r="V677" i="22"/>
  <c r="V754" i="22"/>
  <c r="V942" i="22"/>
  <c r="V1016" i="22"/>
  <c r="V1412" i="22"/>
  <c r="V1482" i="22"/>
  <c r="V1508" i="22"/>
  <c r="V1566" i="22"/>
  <c r="V1602" i="22"/>
  <c r="V2006" i="22"/>
  <c r="V2038" i="22"/>
  <c r="V2124" i="22"/>
  <c r="V2324" i="22"/>
  <c r="V2379" i="22"/>
  <c r="V2555" i="22"/>
  <c r="V2646" i="22"/>
  <c r="V2678" i="22"/>
  <c r="V2731" i="22"/>
  <c r="V943" i="22"/>
  <c r="W1023" i="22"/>
  <c r="V1043" i="22"/>
  <c r="V1075" i="22"/>
  <c r="W1087" i="22"/>
  <c r="V1102" i="22"/>
  <c r="V1258" i="22"/>
  <c r="W1380" i="22"/>
  <c r="W1814" i="22"/>
  <c r="V2153" i="22"/>
  <c r="W2598" i="22"/>
  <c r="V76" i="22"/>
  <c r="V140" i="22"/>
  <c r="V220" i="22"/>
  <c r="W338" i="22"/>
  <c r="W459" i="22"/>
  <c r="V487" i="22"/>
  <c r="V717" i="22"/>
  <c r="V771" i="22"/>
  <c r="V879" i="22"/>
  <c r="V21" i="22"/>
  <c r="V53" i="22"/>
  <c r="V141" i="22"/>
  <c r="V157" i="22"/>
  <c r="V237" i="22"/>
  <c r="V317" i="22"/>
  <c r="V447" i="22"/>
  <c r="V495" i="22"/>
  <c r="V540" i="22"/>
  <c r="V589" i="22"/>
  <c r="V631" i="22"/>
  <c r="V673" i="22"/>
  <c r="W702" i="22"/>
  <c r="V798" i="22"/>
  <c r="V2802" i="22"/>
  <c r="V155" i="22"/>
  <c r="V219" i="22"/>
  <c r="V307" i="22"/>
  <c r="V323" i="22"/>
  <c r="V563" i="22"/>
  <c r="V695" i="22"/>
  <c r="V775" i="22"/>
  <c r="V901" i="22"/>
  <c r="V984" i="22"/>
  <c r="V1042" i="22"/>
  <c r="V1087" i="22"/>
  <c r="V1101" i="22"/>
  <c r="V1115" i="22"/>
  <c r="V1214" i="22"/>
  <c r="V1269" i="22"/>
  <c r="V1438" i="22"/>
  <c r="V1637" i="22"/>
  <c r="V1686" i="22"/>
  <c r="V1702" i="22"/>
  <c r="V1750" i="22"/>
  <c r="V1766" i="22"/>
  <c r="V1814" i="22"/>
  <c r="V1830" i="22"/>
  <c r="V1878" i="22"/>
  <c r="V1894" i="22"/>
  <c r="V1942" i="22"/>
  <c r="V2063" i="22"/>
  <c r="V2192" i="22"/>
  <c r="V2333" i="22"/>
  <c r="V2438" i="22"/>
  <c r="V2571" i="22"/>
  <c r="V2662" i="22"/>
  <c r="V920" i="22"/>
  <c r="W931" i="22"/>
  <c r="V966" i="22"/>
  <c r="V1062" i="22"/>
  <c r="V1124" i="22"/>
  <c r="W1354" i="22"/>
  <c r="V1527" i="22"/>
  <c r="V1579" i="22"/>
  <c r="V1761" i="22"/>
  <c r="V2282" i="22"/>
  <c r="W2518" i="22"/>
  <c r="V108" i="22"/>
  <c r="V124" i="22"/>
  <c r="V204" i="22"/>
  <c r="V308" i="22"/>
  <c r="V324" i="22"/>
  <c r="W557" i="22"/>
  <c r="V612" i="22"/>
  <c r="V648" i="22"/>
  <c r="V684" i="22"/>
  <c r="V707" i="22"/>
  <c r="V844" i="22"/>
  <c r="W867" i="22"/>
  <c r="V117" i="22"/>
  <c r="V205" i="22"/>
  <c r="V221" i="22"/>
  <c r="V301" i="22"/>
  <c r="V377" i="22"/>
  <c r="V453" i="22"/>
  <c r="W509" i="22"/>
  <c r="V577" i="22"/>
  <c r="V787" i="22"/>
  <c r="V171" i="22"/>
  <c r="V187" i="22"/>
  <c r="V267" i="22"/>
  <c r="V391" i="22"/>
  <c r="V508" i="22"/>
  <c r="V550" i="22"/>
  <c r="V727" i="22"/>
  <c r="V1055" i="22"/>
  <c r="V1219" i="22"/>
  <c r="V1386" i="22"/>
  <c r="V2146" i="22"/>
  <c r="V2271" i="22"/>
  <c r="V2422" i="22"/>
  <c r="V2475" i="22"/>
  <c r="V2630" i="22"/>
  <c r="V2742" i="22"/>
  <c r="V2790" i="22"/>
  <c r="V1180" i="22"/>
  <c r="V1319" i="22"/>
  <c r="V1338" i="22"/>
  <c r="V1713" i="22"/>
  <c r="V2026" i="22"/>
  <c r="W2241" i="22"/>
  <c r="V2401" i="22"/>
  <c r="W2454" i="22"/>
  <c r="W545" i="22"/>
  <c r="W599" i="22"/>
  <c r="V625" i="22"/>
  <c r="V733" i="22"/>
  <c r="W775" i="22"/>
  <c r="V165" i="22"/>
  <c r="V347" i="22"/>
  <c r="V425" i="22"/>
  <c r="V468" i="22"/>
  <c r="W1572" i="22"/>
  <c r="V1994" i="22"/>
  <c r="V2343" i="22"/>
  <c r="V2449" i="22"/>
  <c r="V2508" i="22"/>
  <c r="V2753" i="22"/>
  <c r="V99" i="22"/>
  <c r="V338" i="22"/>
  <c r="V359" i="22"/>
  <c r="V375" i="22"/>
  <c r="V473" i="22"/>
  <c r="V538" i="22"/>
  <c r="V599" i="22"/>
  <c r="V711" i="22"/>
  <c r="V936" i="22"/>
  <c r="V1023" i="22"/>
  <c r="V1374" i="22"/>
  <c r="V1502" i="22"/>
  <c r="V1546" i="22"/>
  <c r="V1591" i="22"/>
  <c r="V1999" i="22"/>
  <c r="V2199" i="22"/>
  <c r="V2406" i="22"/>
  <c r="V2758" i="22"/>
  <c r="V2795" i="22"/>
  <c r="V1036" i="22"/>
  <c r="V1068" i="22"/>
  <c r="V1094" i="22"/>
  <c r="V1166" i="22"/>
  <c r="V1201" i="22"/>
  <c r="V1251" i="22"/>
  <c r="W1282" i="22"/>
  <c r="V1367" i="22"/>
  <c r="V1451" i="22"/>
  <c r="V1483" i="22"/>
  <c r="W1670" i="22"/>
  <c r="V1793" i="22"/>
  <c r="W1894" i="22"/>
  <c r="V2058" i="22"/>
  <c r="V2262" i="22"/>
  <c r="W2486" i="22"/>
  <c r="V2722" i="22"/>
  <c r="V84" i="22"/>
  <c r="V148" i="22"/>
  <c r="V228" i="22"/>
  <c r="V331" i="22"/>
  <c r="V346" i="22"/>
  <c r="W439" i="22"/>
  <c r="V509" i="22"/>
  <c r="V533" i="22"/>
  <c r="W722" i="22"/>
  <c r="W754" i="22"/>
  <c r="V815" i="22"/>
  <c r="V873" i="22"/>
  <c r="V13" i="22"/>
  <c r="K14" i="23" s="1"/>
  <c r="V29" i="22"/>
  <c r="V229" i="22"/>
  <c r="V309" i="22"/>
  <c r="V393" i="22"/>
  <c r="V409" i="22"/>
  <c r="V503" i="22"/>
  <c r="V558" i="22"/>
  <c r="V678" i="22"/>
  <c r="V744" i="22"/>
  <c r="W850" i="22"/>
  <c r="V1271" i="22"/>
  <c r="V1660" i="22"/>
  <c r="V2242" i="22"/>
  <c r="V2626" i="22"/>
  <c r="V718" i="22"/>
  <c r="W827" i="22"/>
  <c r="V885" i="22"/>
  <c r="V944" i="22"/>
  <c r="V973" i="22"/>
  <c r="V992" i="22"/>
  <c r="V1024" i="22"/>
  <c r="V1069" i="22"/>
  <c r="V1088" i="22"/>
  <c r="V1139" i="22"/>
  <c r="V1221" i="22"/>
  <c r="V1234" i="22"/>
  <c r="V1345" i="22"/>
  <c r="V1375" i="22"/>
  <c r="V1439" i="22"/>
  <c r="V1516" i="22"/>
  <c r="V1541" i="22"/>
  <c r="V1554" i="22"/>
  <c r="V1698" i="22"/>
  <c r="V1724" i="22"/>
  <c r="V1735" i="22"/>
  <c r="V1762" i="22"/>
  <c r="V1794" i="22"/>
  <c r="V1858" i="22"/>
  <c r="V1884" i="22"/>
  <c r="V1906" i="22"/>
  <c r="V1956" i="22"/>
  <c r="V1988" i="22"/>
  <c r="V2020" i="22"/>
  <c r="V2039" i="22"/>
  <c r="V2132" i="22"/>
  <c r="V2208" i="22"/>
  <c r="V2267" i="22"/>
  <c r="V2298" i="22"/>
  <c r="V2466" i="22"/>
  <c r="W2476" i="22"/>
  <c r="W2540" i="22"/>
  <c r="W922" i="22"/>
  <c r="W1462" i="22"/>
  <c r="W2296" i="22"/>
  <c r="W2490" i="22"/>
  <c r="W955" i="22"/>
  <c r="W908" i="22"/>
  <c r="W2066" i="22"/>
  <c r="W2538" i="22"/>
  <c r="W2612" i="22"/>
  <c r="W2832" i="22"/>
  <c r="W1216" i="22"/>
  <c r="W2269" i="22"/>
  <c r="W2311" i="22"/>
  <c r="W1142" i="22"/>
  <c r="W2285" i="22"/>
  <c r="W2580" i="22"/>
  <c r="W2744" i="22"/>
  <c r="W883" i="22"/>
  <c r="W2122" i="22"/>
  <c r="W2500" i="22"/>
  <c r="W2488" i="22"/>
  <c r="W1552" i="22"/>
  <c r="W2426" i="22"/>
  <c r="W2696" i="22"/>
  <c r="W2736" i="22"/>
  <c r="W1091" i="22"/>
  <c r="W703" i="22"/>
  <c r="W2026" i="22"/>
  <c r="W2448" i="22"/>
  <c r="W2570" i="22"/>
  <c r="W2704" i="22"/>
  <c r="W1589" i="22"/>
  <c r="V1202" i="22"/>
  <c r="V1252" i="22"/>
  <c r="V1703" i="22"/>
  <c r="V1714" i="22"/>
  <c r="V2339" i="22"/>
  <c r="W2444" i="22"/>
  <c r="W451" i="22"/>
  <c r="W1027" i="22"/>
  <c r="W1526" i="22"/>
  <c r="W2303" i="22"/>
  <c r="W2496" i="22"/>
  <c r="W1592" i="22"/>
  <c r="W2484" i="22"/>
  <c r="W2824" i="22"/>
  <c r="W2720" i="22"/>
  <c r="W1126" i="22"/>
  <c r="W2030" i="22"/>
  <c r="W2332" i="22"/>
  <c r="W764" i="22"/>
  <c r="W1978" i="22"/>
  <c r="W2294" i="22"/>
  <c r="W2376" i="22"/>
  <c r="W2776" i="22"/>
  <c r="W956" i="22"/>
  <c r="W2336" i="22"/>
  <c r="V613" i="22"/>
  <c r="W666" i="22"/>
  <c r="V1031" i="22"/>
  <c r="V1095" i="22"/>
  <c r="V1381" i="22"/>
  <c r="V1420" i="22"/>
  <c r="V1445" i="22"/>
  <c r="V1522" i="22"/>
  <c r="V1644" i="22"/>
  <c r="V1655" i="22"/>
  <c r="V1751" i="22"/>
  <c r="V1810" i="22"/>
  <c r="V1836" i="22"/>
  <c r="V1922" i="22"/>
  <c r="V1950" i="22"/>
  <c r="V1969" i="22"/>
  <c r="V1982" i="22"/>
  <c r="V2046" i="22"/>
  <c r="V2065" i="22"/>
  <c r="V2092" i="22"/>
  <c r="V2126" i="22"/>
  <c r="V2140" i="22"/>
  <c r="V2201" i="22"/>
  <c r="V2325" i="22"/>
  <c r="V2418" i="22"/>
  <c r="V2519" i="22"/>
  <c r="V2583" i="22"/>
  <c r="V2594" i="22"/>
  <c r="V2642" i="22"/>
  <c r="W2780" i="22"/>
  <c r="W914" i="22"/>
  <c r="W1398" i="22"/>
  <c r="W2282" i="22"/>
  <c r="W2456" i="22"/>
  <c r="W2724" i="22"/>
  <c r="W1392" i="22"/>
  <c r="W2344" i="22"/>
  <c r="W2352" i="22"/>
  <c r="W2680" i="22"/>
  <c r="W2090" i="22"/>
  <c r="W1446" i="22"/>
  <c r="W924" i="22"/>
  <c r="W1408" i="22"/>
  <c r="W1962" i="22"/>
  <c r="W2396" i="22"/>
  <c r="W2452" i="22"/>
  <c r="W2278" i="22"/>
  <c r="W2326" i="22"/>
  <c r="W689" i="22"/>
  <c r="W1182" i="22"/>
  <c r="W1624" i="22"/>
  <c r="W2656" i="22"/>
  <c r="W1322" i="22"/>
  <c r="W1440" i="22"/>
  <c r="W2295" i="22"/>
  <c r="W2378" i="22"/>
  <c r="V712" i="22"/>
  <c r="V734" i="22"/>
  <c r="W771" i="22"/>
  <c r="V804" i="22"/>
  <c r="V862" i="22"/>
  <c r="V999" i="22"/>
  <c r="V1018" i="22"/>
  <c r="V1050" i="22"/>
  <c r="V1131" i="22"/>
  <c r="V1146" i="22"/>
  <c r="V1277" i="22"/>
  <c r="V1297" i="22"/>
  <c r="V1407" i="22"/>
  <c r="V1471" i="22"/>
  <c r="V1509" i="22"/>
  <c r="V1666" i="22"/>
  <c r="V1692" i="22"/>
  <c r="V1730" i="22"/>
  <c r="V1756" i="22"/>
  <c r="V1815" i="22"/>
  <c r="V1852" i="22"/>
  <c r="V1863" i="22"/>
  <c r="V1890" i="22"/>
  <c r="V2001" i="22"/>
  <c r="V2220" i="22"/>
  <c r="V2471" i="22"/>
  <c r="V2535" i="22"/>
  <c r="V2546" i="22"/>
  <c r="W2604" i="22"/>
  <c r="W716" i="22"/>
  <c r="W1264" i="22"/>
  <c r="W2050" i="22"/>
  <c r="W2372" i="22"/>
  <c r="W2618" i="22"/>
  <c r="W2420" i="22"/>
  <c r="W1272" i="22"/>
  <c r="W2304" i="22"/>
  <c r="W1067" i="22"/>
  <c r="W2190" i="22"/>
  <c r="W2277" i="22"/>
  <c r="W2600" i="22"/>
  <c r="W2768" i="22"/>
  <c r="W1366" i="22"/>
  <c r="W2286" i="22"/>
  <c r="W1290" i="22"/>
  <c r="W1935" i="22"/>
  <c r="W2676" i="22"/>
  <c r="W683" i="22"/>
  <c r="W2034" i="22"/>
  <c r="W2576" i="22"/>
  <c r="W2816" i="22"/>
  <c r="W2826" i="22"/>
  <c r="W1472" i="22"/>
  <c r="W2410" i="22"/>
  <c r="W1232" i="22"/>
  <c r="W2682" i="22"/>
  <c r="W708" i="22"/>
  <c r="W2300" i="22"/>
  <c r="W1350" i="22"/>
  <c r="W2392" i="22"/>
  <c r="V1188" i="22"/>
  <c r="V1615" i="22"/>
  <c r="V1633" i="22"/>
  <c r="V1671" i="22"/>
  <c r="V1708" i="22"/>
  <c r="V1842" i="22"/>
  <c r="V2106" i="22"/>
  <c r="V2450" i="22"/>
  <c r="V2487" i="22"/>
  <c r="V2551" i="22"/>
  <c r="W657" i="22"/>
  <c r="W1035" i="22"/>
  <c r="W1612" i="22"/>
  <c r="W2323" i="22"/>
  <c r="W2564" i="22"/>
  <c r="W2262" i="22"/>
  <c r="W2592" i="22"/>
  <c r="W2522" i="22"/>
  <c r="W1210" i="22"/>
  <c r="V607" i="22"/>
  <c r="V619" i="22"/>
  <c r="V662" i="22"/>
  <c r="W690" i="22"/>
  <c r="V839" i="22"/>
  <c r="V880" i="22"/>
  <c r="V938" i="22"/>
  <c r="V1056" i="22"/>
  <c r="V1103" i="22"/>
  <c r="V1167" i="22"/>
  <c r="V1388" i="22"/>
  <c r="V1413" i="22"/>
  <c r="V1452" i="22"/>
  <c r="V1477" i="22"/>
  <c r="V1490" i="22"/>
  <c r="V1603" i="22"/>
  <c r="V1638" i="22"/>
  <c r="V1687" i="22"/>
  <c r="V1783" i="22"/>
  <c r="V1804" i="22"/>
  <c r="V1943" i="22"/>
  <c r="V2007" i="22"/>
  <c r="V2052" i="22"/>
  <c r="V2147" i="22"/>
  <c r="V2181" i="22"/>
  <c r="V2257" i="22"/>
  <c r="V2316" i="22"/>
  <c r="V2330" i="22"/>
  <c r="V2423" i="22"/>
  <c r="V2455" i="22"/>
  <c r="W698" i="22"/>
  <c r="W1250" i="22"/>
  <c r="W2042" i="22"/>
  <c r="W2343" i="22"/>
  <c r="W826" i="22"/>
  <c r="L20" i="23" s="1"/>
  <c r="W2660" i="22"/>
  <c r="W2728" i="22"/>
  <c r="W2800" i="22"/>
  <c r="W2245" i="22"/>
  <c r="W890" i="22"/>
  <c r="W1318" i="22"/>
  <c r="W1970" i="22"/>
  <c r="W2319" i="22"/>
  <c r="W2360" i="22"/>
  <c r="W2472" i="22"/>
  <c r="W2222" i="22"/>
  <c r="W2432" i="22"/>
  <c r="W2554" i="22"/>
  <c r="W892" i="22"/>
  <c r="W1488" i="22"/>
  <c r="W2062" i="22"/>
  <c r="W2528" i="22"/>
  <c r="W851" i="22"/>
  <c r="W1306" i="22"/>
  <c r="W1504" i="22"/>
  <c r="W2302" i="22"/>
  <c r="W2364" i="22"/>
  <c r="W2644" i="22"/>
  <c r="W2746" i="22"/>
  <c r="K32" i="23"/>
  <c r="K18" i="23"/>
  <c r="Q507" i="22"/>
  <c r="W507" i="22" s="1"/>
  <c r="T507" i="22"/>
  <c r="R507" i="22"/>
  <c r="Q537" i="22"/>
  <c r="T537" i="22"/>
  <c r="R537" i="22"/>
  <c r="Q586" i="22"/>
  <c r="W586" i="22" s="1"/>
  <c r="R586" i="22"/>
  <c r="T586" i="22"/>
  <c r="Q1054" i="22"/>
  <c r="T1054" i="22"/>
  <c r="R1054" i="22"/>
  <c r="Q1360" i="22"/>
  <c r="W1360" i="22" s="1"/>
  <c r="T1360" i="22"/>
  <c r="R1360" i="22"/>
  <c r="Q1613" i="22"/>
  <c r="W1613" i="22" s="1"/>
  <c r="T1613" i="22"/>
  <c r="R1613" i="22"/>
  <c r="Q1733" i="22"/>
  <c r="T1733" i="22"/>
  <c r="R1733" i="22"/>
  <c r="Q2103" i="22"/>
  <c r="T2103" i="22"/>
  <c r="R2103" i="22"/>
  <c r="Q2180" i="22"/>
  <c r="R2180" i="22"/>
  <c r="T2180" i="22"/>
  <c r="Q259" i="22"/>
  <c r="T259" i="22"/>
  <c r="R259" i="22"/>
  <c r="Q526" i="22"/>
  <c r="W526" i="22" s="1"/>
  <c r="R526" i="22"/>
  <c r="T526" i="22"/>
  <c r="Q959" i="22"/>
  <c r="T959" i="22"/>
  <c r="R959" i="22"/>
  <c r="Q1245" i="22"/>
  <c r="W1245" i="22" s="1"/>
  <c r="T1245" i="22"/>
  <c r="R1245" i="22"/>
  <c r="Q1664" i="22"/>
  <c r="W1664" i="22" s="1"/>
  <c r="R1664" i="22"/>
  <c r="T1664" i="22"/>
  <c r="Q1728" i="22"/>
  <c r="R1728" i="22"/>
  <c r="T1728" i="22"/>
  <c r="Q1792" i="22"/>
  <c r="R1792" i="22"/>
  <c r="T1792" i="22"/>
  <c r="Q1856" i="22"/>
  <c r="R1856" i="22"/>
  <c r="T1856" i="22"/>
  <c r="Q1920" i="22"/>
  <c r="R1920" i="22"/>
  <c r="T1920" i="22"/>
  <c r="Q2475" i="22"/>
  <c r="W2475" i="22" s="1"/>
  <c r="R2475" i="22"/>
  <c r="T2475" i="22"/>
  <c r="Q2731" i="22"/>
  <c r="T2731" i="22"/>
  <c r="R2731" i="22"/>
  <c r="Q943" i="22"/>
  <c r="W943" i="22" s="1"/>
  <c r="T943" i="22"/>
  <c r="R943" i="22"/>
  <c r="Q1068" i="22"/>
  <c r="W1068" i="22" s="1"/>
  <c r="T1068" i="22"/>
  <c r="R1068" i="22"/>
  <c r="Q196" i="22"/>
  <c r="T196" i="22"/>
  <c r="R196" i="22"/>
  <c r="Q360" i="22"/>
  <c r="T360" i="22"/>
  <c r="R360" i="22"/>
  <c r="Q376" i="22"/>
  <c r="T376" i="22"/>
  <c r="R376" i="22"/>
  <c r="Q392" i="22"/>
  <c r="T392" i="22"/>
  <c r="R392" i="22"/>
  <c r="Q408" i="22"/>
  <c r="W408" i="22" s="1"/>
  <c r="T408" i="22"/>
  <c r="R408" i="22"/>
  <c r="Q424" i="22"/>
  <c r="T424" i="22"/>
  <c r="R424" i="22"/>
  <c r="Q285" i="22"/>
  <c r="W285" i="22" s="1"/>
  <c r="T285" i="22"/>
  <c r="R285" i="22"/>
  <c r="Q1117" i="22"/>
  <c r="W1117" i="22" s="1"/>
  <c r="T1117" i="22"/>
  <c r="R1117" i="22"/>
  <c r="Q1426" i="22"/>
  <c r="T1426" i="22"/>
  <c r="R1426" i="22"/>
  <c r="Q1439" i="22"/>
  <c r="T1439" i="22"/>
  <c r="R1439" i="22"/>
  <c r="Q2167" i="22"/>
  <c r="T2167" i="22"/>
  <c r="R2167" i="22"/>
  <c r="Q2567" i="22"/>
  <c r="R2567" i="22"/>
  <c r="T2567" i="22"/>
  <c r="W671" i="22"/>
  <c r="W762" i="22"/>
  <c r="W1520" i="22"/>
  <c r="W2394" i="22"/>
  <c r="W2458" i="22"/>
  <c r="W2586" i="22"/>
  <c r="W1574" i="22"/>
  <c r="W2616" i="22"/>
  <c r="W1309" i="22"/>
  <c r="W2244" i="22"/>
  <c r="W2474" i="22"/>
  <c r="W2810" i="22"/>
  <c r="Q318" i="22"/>
  <c r="T318" i="22"/>
  <c r="R318" i="22"/>
  <c r="Q469" i="22"/>
  <c r="T469" i="22"/>
  <c r="R469" i="22"/>
  <c r="Q638" i="22"/>
  <c r="R638" i="22"/>
  <c r="T638" i="22"/>
  <c r="Q868" i="22"/>
  <c r="R868" i="22"/>
  <c r="T868" i="22"/>
  <c r="Q1581" i="22"/>
  <c r="W1581" i="22" s="1"/>
  <c r="T1581" i="22"/>
  <c r="R1581" i="22"/>
  <c r="Q1650" i="22"/>
  <c r="R1650" i="22"/>
  <c r="T1650" i="22"/>
  <c r="Q1778" i="22"/>
  <c r="W1778" i="22" s="1"/>
  <c r="R1778" i="22"/>
  <c r="T1778" i="22"/>
  <c r="Q1885" i="22"/>
  <c r="W1885" i="22" s="1"/>
  <c r="T1885" i="22"/>
  <c r="R1885" i="22"/>
  <c r="Q2321" i="22"/>
  <c r="R2321" i="22"/>
  <c r="T2321" i="22"/>
  <c r="Q2434" i="22"/>
  <c r="W2434" i="22"/>
  <c r="T2434" i="22"/>
  <c r="R2434" i="22"/>
  <c r="Q2573" i="22"/>
  <c r="R2573" i="22"/>
  <c r="T2573" i="22"/>
  <c r="Q2125" i="22"/>
  <c r="W2125" i="22" s="1"/>
  <c r="T2125" i="22"/>
  <c r="R2125" i="22"/>
  <c r="Q135" i="22"/>
  <c r="T135" i="22"/>
  <c r="R135" i="22"/>
  <c r="Q511" i="22"/>
  <c r="W511" i="22"/>
  <c r="T511" i="22"/>
  <c r="R511" i="22"/>
  <c r="Q1599" i="22"/>
  <c r="W1599" i="22" s="1"/>
  <c r="T1599" i="22"/>
  <c r="R1599" i="22"/>
  <c r="Q2149" i="22"/>
  <c r="W2149" i="22" s="1"/>
  <c r="T2149" i="22"/>
  <c r="R2149" i="22"/>
  <c r="Q104" i="22"/>
  <c r="W104" i="22" s="1"/>
  <c r="T104" i="22"/>
  <c r="R104" i="22"/>
  <c r="Q296" i="22"/>
  <c r="T296" i="22"/>
  <c r="R296" i="22"/>
  <c r="W296" i="22" s="1"/>
  <c r="Q603" i="22"/>
  <c r="T603" i="22"/>
  <c r="R603" i="22"/>
  <c r="Q1020" i="22"/>
  <c r="T1020" i="22"/>
  <c r="R1020" i="22"/>
  <c r="W1020" i="22" s="1"/>
  <c r="Q1217" i="22"/>
  <c r="W1217" i="22" s="1"/>
  <c r="T1217" i="22"/>
  <c r="R1217" i="22"/>
  <c r="Q49" i="22"/>
  <c r="W49" i="22" s="1"/>
  <c r="T49" i="22"/>
  <c r="R49" i="22"/>
  <c r="Q397" i="22"/>
  <c r="T397" i="22"/>
  <c r="R397" i="22"/>
  <c r="Q1212" i="22"/>
  <c r="W1212" i="22"/>
  <c r="T1212" i="22"/>
  <c r="R1212" i="22"/>
  <c r="Q1595" i="22"/>
  <c r="T1595" i="22"/>
  <c r="W1595" i="22" s="1"/>
  <c r="R1595" i="22"/>
  <c r="Q290" i="22"/>
  <c r="W290" i="22" s="1"/>
  <c r="T290" i="22"/>
  <c r="R290" i="22"/>
  <c r="Q516" i="22"/>
  <c r="R516" i="22"/>
  <c r="T516" i="22"/>
  <c r="Q782" i="22"/>
  <c r="W782" i="22"/>
  <c r="R782" i="22"/>
  <c r="T782" i="22"/>
  <c r="Q903" i="22"/>
  <c r="T903" i="22"/>
  <c r="R903" i="22"/>
  <c r="Q1006" i="22"/>
  <c r="W1006" i="22" s="1"/>
  <c r="T1006" i="22"/>
  <c r="R1006" i="22"/>
  <c r="Q1146" i="22"/>
  <c r="T1146" i="22"/>
  <c r="W1146" i="22" s="1"/>
  <c r="R1146" i="22"/>
  <c r="Q1326" i="22"/>
  <c r="T1326" i="22"/>
  <c r="R1326" i="22"/>
  <c r="W1326" i="22" s="1"/>
  <c r="V1536" i="22"/>
  <c r="Q2717" i="22"/>
  <c r="W2717" i="22" s="1"/>
  <c r="T2717" i="22"/>
  <c r="R2717" i="22"/>
  <c r="Q1729" i="22"/>
  <c r="T1729" i="22"/>
  <c r="R1729" i="22"/>
  <c r="Q2465" i="22"/>
  <c r="R2465" i="22"/>
  <c r="T2465" i="22"/>
  <c r="Q523" i="22"/>
  <c r="T523" i="22"/>
  <c r="R523" i="22"/>
  <c r="Q799" i="22"/>
  <c r="T799" i="22"/>
  <c r="R799" i="22"/>
  <c r="V1912" i="22"/>
  <c r="Q2127" i="22"/>
  <c r="W2127" i="22" s="1"/>
  <c r="T2127" i="22"/>
  <c r="R2127" i="22"/>
  <c r="Q2675" i="22"/>
  <c r="W2675" i="22" s="1"/>
  <c r="T2675" i="22"/>
  <c r="R2675" i="22"/>
  <c r="Q2803" i="22"/>
  <c r="T2803" i="22"/>
  <c r="R2803" i="22"/>
  <c r="V561" i="22"/>
  <c r="Q800" i="22"/>
  <c r="W800" i="22"/>
  <c r="R800" i="22"/>
  <c r="T800" i="22"/>
  <c r="V1984" i="22"/>
  <c r="V373" i="22"/>
  <c r="Q2217" i="22"/>
  <c r="T2217" i="22"/>
  <c r="R2217" i="22"/>
  <c r="Q93" i="22"/>
  <c r="W93" i="22" s="1"/>
  <c r="T93" i="22"/>
  <c r="R93" i="22"/>
  <c r="Q181" i="22"/>
  <c r="W181" i="22" s="1"/>
  <c r="T181" i="22"/>
  <c r="R181" i="22"/>
  <c r="V213" i="22"/>
  <c r="Q433" i="22"/>
  <c r="T433" i="22"/>
  <c r="R433" i="22"/>
  <c r="Q521" i="22"/>
  <c r="T521" i="22"/>
  <c r="R521" i="22"/>
  <c r="Q1202" i="22"/>
  <c r="W1202" i="22" s="1"/>
  <c r="T1202" i="22"/>
  <c r="R1202" i="22"/>
  <c r="V1227" i="22"/>
  <c r="Q1603" i="22"/>
  <c r="W1603" i="22" s="1"/>
  <c r="T1603" i="22"/>
  <c r="R1603" i="22"/>
  <c r="Q1836" i="22"/>
  <c r="R1836" i="22"/>
  <c r="T1836" i="22"/>
  <c r="Q1956" i="22"/>
  <c r="W1956" i="22"/>
  <c r="R1956" i="22"/>
  <c r="T1956" i="22"/>
  <c r="Q2039" i="22"/>
  <c r="T2039" i="22"/>
  <c r="R2039" i="22"/>
  <c r="Q441" i="22"/>
  <c r="T441" i="22"/>
  <c r="R441" i="22"/>
  <c r="Q613" i="22"/>
  <c r="T613" i="22"/>
  <c r="R613" i="22"/>
  <c r="W613" i="22" s="1"/>
  <c r="Q834" i="22"/>
  <c r="W834" i="22" s="1"/>
  <c r="R834" i="22"/>
  <c r="T834" i="22"/>
  <c r="Q1927" i="22"/>
  <c r="W1927" i="22" s="1"/>
  <c r="T1927" i="22"/>
  <c r="R1927" i="22"/>
  <c r="Q2008" i="22"/>
  <c r="R2008" i="22"/>
  <c r="T2008" i="22"/>
  <c r="Q2818" i="22"/>
  <c r="T2818" i="22"/>
  <c r="R2818" i="22"/>
  <c r="Q910" i="22"/>
  <c r="R910" i="22"/>
  <c r="T910" i="22"/>
  <c r="Q951" i="22"/>
  <c r="W951" i="22" s="1"/>
  <c r="T951" i="22"/>
  <c r="R951" i="22"/>
  <c r="Q1498" i="22"/>
  <c r="T1498" i="22"/>
  <c r="R1498" i="22"/>
  <c r="Q2531" i="22"/>
  <c r="W2531" i="22"/>
  <c r="R2531" i="22"/>
  <c r="T2531" i="22"/>
  <c r="Q2659" i="22"/>
  <c r="W2659" i="22" s="1"/>
  <c r="T2659" i="22"/>
  <c r="R2659" i="22"/>
  <c r="Q88" i="22"/>
  <c r="W88" i="22" s="1"/>
  <c r="T88" i="22"/>
  <c r="R88" i="22"/>
  <c r="Q184" i="22"/>
  <c r="T184" i="22"/>
  <c r="R184" i="22"/>
  <c r="Q248" i="22"/>
  <c r="T248" i="22"/>
  <c r="R248" i="22"/>
  <c r="W248" i="22" s="1"/>
  <c r="Q328" i="22"/>
  <c r="T328" i="22"/>
  <c r="R328" i="22"/>
  <c r="Q477" i="22"/>
  <c r="T477" i="22"/>
  <c r="R477" i="22"/>
  <c r="W477" i="22" s="1"/>
  <c r="Q1113" i="22"/>
  <c r="W1113" i="22" s="1"/>
  <c r="T1113" i="22"/>
  <c r="R1113" i="22"/>
  <c r="Q1341" i="22"/>
  <c r="W1341" i="22" s="1"/>
  <c r="T1341" i="22"/>
  <c r="R1341" i="22"/>
  <c r="Q1505" i="22"/>
  <c r="T1505" i="22"/>
  <c r="R1505" i="22"/>
  <c r="Q1737" i="22"/>
  <c r="T1737" i="22"/>
  <c r="R1737" i="22"/>
  <c r="Q65" i="22"/>
  <c r="T65" i="22"/>
  <c r="R65" i="22"/>
  <c r="Q1512" i="22"/>
  <c r="W1512" i="22" s="1"/>
  <c r="T1512" i="22"/>
  <c r="R1512" i="22"/>
  <c r="Q2157" i="22"/>
  <c r="T2157" i="22"/>
  <c r="R2157" i="22"/>
  <c r="Q2479" i="22"/>
  <c r="W2479" i="22"/>
  <c r="R2479" i="22"/>
  <c r="T2479" i="22"/>
  <c r="Q230" i="22"/>
  <c r="W230" i="22" s="1"/>
  <c r="T230" i="22"/>
  <c r="R230" i="22"/>
  <c r="V552" i="22"/>
  <c r="Q734" i="22"/>
  <c r="R734" i="22"/>
  <c r="T734" i="22"/>
  <c r="Q839" i="22"/>
  <c r="T839" i="22"/>
  <c r="R839" i="22"/>
  <c r="Q938" i="22"/>
  <c r="R938" i="22"/>
  <c r="T938" i="22"/>
  <c r="Q1395" i="22"/>
  <c r="W1395" i="22" s="1"/>
  <c r="T1395" i="22"/>
  <c r="R1395" i="22"/>
  <c r="Q1762" i="22"/>
  <c r="W1762" i="22" s="1"/>
  <c r="R1762" i="22"/>
  <c r="T1762" i="22"/>
  <c r="Q1890" i="22"/>
  <c r="R1890" i="22"/>
  <c r="T1890" i="22"/>
  <c r="Q2014" i="22"/>
  <c r="R2014" i="22"/>
  <c r="T2014" i="22"/>
  <c r="Q2093" i="22"/>
  <c r="T2093" i="22"/>
  <c r="R2093" i="22"/>
  <c r="Q2161" i="22"/>
  <c r="T2161" i="22"/>
  <c r="R2161" i="22"/>
  <c r="Q2257" i="22"/>
  <c r="T2257" i="22"/>
  <c r="R2257" i="22"/>
  <c r="V2536" i="22"/>
  <c r="V2792" i="22"/>
  <c r="Q403" i="22"/>
  <c r="T403" i="22"/>
  <c r="R403" i="22"/>
  <c r="Q875" i="22"/>
  <c r="W875" i="22" s="1"/>
  <c r="T875" i="22"/>
  <c r="R875" i="22"/>
  <c r="Q1133" i="22"/>
  <c r="T1133" i="22"/>
  <c r="R1133" i="22"/>
  <c r="V1248" i="22"/>
  <c r="Q1402" i="22"/>
  <c r="W1402" i="22"/>
  <c r="T1402" i="22"/>
  <c r="R1402" i="22"/>
  <c r="V1816" i="22"/>
  <c r="Q2547" i="22"/>
  <c r="W2547" i="22" s="1"/>
  <c r="R2547" i="22"/>
  <c r="T2547" i="22"/>
  <c r="Q548" i="22"/>
  <c r="W548" i="22" s="1"/>
  <c r="R548" i="22"/>
  <c r="T548" i="22"/>
  <c r="V1001" i="22"/>
  <c r="Q1046" i="22"/>
  <c r="T1046" i="22"/>
  <c r="R1046" i="22"/>
  <c r="Q1197" i="22"/>
  <c r="W1197" i="22"/>
  <c r="T1197" i="22"/>
  <c r="R1197" i="22"/>
  <c r="Q1617" i="22"/>
  <c r="T1617" i="22"/>
  <c r="R1617" i="22"/>
  <c r="Q1689" i="22"/>
  <c r="W1689" i="22" s="1"/>
  <c r="T1689" i="22"/>
  <c r="R1689" i="22"/>
  <c r="Q1817" i="22"/>
  <c r="T1817" i="22"/>
  <c r="R1817" i="22"/>
  <c r="V25" i="22"/>
  <c r="Q241" i="22"/>
  <c r="T241" i="22"/>
  <c r="R241" i="22"/>
  <c r="Q536" i="22"/>
  <c r="W536" i="22" s="1"/>
  <c r="R536" i="22"/>
  <c r="T536" i="22"/>
  <c r="Q737" i="22"/>
  <c r="T737" i="22"/>
  <c r="R737" i="22"/>
  <c r="Q1128" i="22"/>
  <c r="W1128" i="22" s="1"/>
  <c r="T1128" i="22"/>
  <c r="R1128" i="22"/>
  <c r="Q1305" i="22"/>
  <c r="T1305" i="22"/>
  <c r="R1305" i="22"/>
  <c r="Q1668" i="22"/>
  <c r="R1668" i="22"/>
  <c r="T1668" i="22"/>
  <c r="V2017" i="22"/>
  <c r="V2249" i="22"/>
  <c r="V2351" i="22"/>
  <c r="V2666" i="22"/>
  <c r="Q322" i="22"/>
  <c r="T322" i="22"/>
  <c r="R322" i="22"/>
  <c r="Q382" i="22"/>
  <c r="W382" i="22"/>
  <c r="T382" i="22"/>
  <c r="R382" i="22"/>
  <c r="Q155" i="22"/>
  <c r="T155" i="22"/>
  <c r="R155" i="22"/>
  <c r="Q1042" i="22"/>
  <c r="W1042" i="22" s="1"/>
  <c r="T1042" i="22"/>
  <c r="R1042" i="22"/>
  <c r="Q1495" i="22"/>
  <c r="T1495" i="22"/>
  <c r="R1495" i="22"/>
  <c r="Q750" i="22"/>
  <c r="W750" i="22"/>
  <c r="R750" i="22"/>
  <c r="T750" i="22"/>
  <c r="Q1195" i="22"/>
  <c r="W1195" i="22" s="1"/>
  <c r="T1195" i="22"/>
  <c r="R1195" i="22"/>
  <c r="Q1278" i="22"/>
  <c r="W1278" i="22" s="1"/>
  <c r="T1278" i="22"/>
  <c r="R1278" i="22"/>
  <c r="Q1303" i="22"/>
  <c r="W1303" i="22" s="1"/>
  <c r="T1303" i="22"/>
  <c r="R1303" i="22"/>
  <c r="Q1549" i="22"/>
  <c r="T1549" i="22"/>
  <c r="R1549" i="22"/>
  <c r="W1549" i="22" s="1"/>
  <c r="Q1725" i="22"/>
  <c r="T1725" i="22"/>
  <c r="R1725" i="22"/>
  <c r="Q1746" i="22"/>
  <c r="R1746" i="22"/>
  <c r="W1746" i="22" s="1"/>
  <c r="T1746" i="22"/>
  <c r="Q1895" i="22"/>
  <c r="W1895" i="22" s="1"/>
  <c r="T1895" i="22"/>
  <c r="R1895" i="22"/>
  <c r="Q1944" i="22"/>
  <c r="W1944" i="22" s="1"/>
  <c r="R1944" i="22"/>
  <c r="T1944" i="22"/>
  <c r="Q2175" i="22"/>
  <c r="T2175" i="22"/>
  <c r="R2175" i="22"/>
  <c r="Q2298" i="22"/>
  <c r="W2298" i="22" s="1"/>
  <c r="R2298" i="22"/>
  <c r="T2298" i="22"/>
  <c r="Q2349" i="22"/>
  <c r="R2349" i="22"/>
  <c r="T2349" i="22"/>
  <c r="V2424" i="22"/>
  <c r="Q2466" i="22"/>
  <c r="W2466" i="22" s="1"/>
  <c r="T2466" i="22"/>
  <c r="R2466" i="22"/>
  <c r="Q2594" i="22"/>
  <c r="R2594" i="22"/>
  <c r="T2594" i="22"/>
  <c r="W2594" i="22" s="1"/>
  <c r="V2808" i="22"/>
  <c r="Q2815" i="22"/>
  <c r="W2815" i="22" s="1"/>
  <c r="T2815" i="22"/>
  <c r="R2815" i="22"/>
  <c r="Q1626" i="22"/>
  <c r="T1626" i="22"/>
  <c r="R1626" i="22"/>
  <c r="Q2193" i="22"/>
  <c r="T2193" i="22"/>
  <c r="R2193" i="22"/>
  <c r="Q2513" i="22"/>
  <c r="R2513" i="22"/>
  <c r="T2513" i="22"/>
  <c r="Q2631" i="22"/>
  <c r="W2631" i="22"/>
  <c r="T2631" i="22"/>
  <c r="R2631" i="22"/>
  <c r="Q23" i="22"/>
  <c r="W23" i="22" s="1"/>
  <c r="T23" i="22"/>
  <c r="R23" i="22"/>
  <c r="Q87" i="22"/>
  <c r="W87" i="22" s="1"/>
  <c r="T87" i="22"/>
  <c r="R87" i="22"/>
  <c r="Q151" i="22"/>
  <c r="W151" i="22" s="1"/>
  <c r="T151" i="22"/>
  <c r="R151" i="22"/>
  <c r="Q215" i="22"/>
  <c r="T215" i="22"/>
  <c r="R215" i="22"/>
  <c r="W215" i="22" s="1"/>
  <c r="Q279" i="22"/>
  <c r="T279" i="22"/>
  <c r="R279" i="22"/>
  <c r="Q341" i="22"/>
  <c r="T341" i="22"/>
  <c r="R341" i="22"/>
  <c r="W341" i="22" s="1"/>
  <c r="Q379" i="22"/>
  <c r="W379" i="22" s="1"/>
  <c r="T379" i="22"/>
  <c r="R379" i="22"/>
  <c r="Q442" i="22"/>
  <c r="W442" i="22" s="1"/>
  <c r="R442" i="22"/>
  <c r="T442" i="22"/>
  <c r="Q476" i="22"/>
  <c r="R476" i="22"/>
  <c r="T476" i="22"/>
  <c r="V504" i="22"/>
  <c r="Q572" i="22"/>
  <c r="W572" i="22" s="1"/>
  <c r="R572" i="22"/>
  <c r="T572" i="22"/>
  <c r="Q632" i="22"/>
  <c r="W632" i="22" s="1"/>
  <c r="R632" i="22"/>
  <c r="T632" i="22"/>
  <c r="Q887" i="22"/>
  <c r="W887" i="22" s="1"/>
  <c r="T887" i="22"/>
  <c r="R887" i="22"/>
  <c r="Q933" i="22"/>
  <c r="T933" i="22"/>
  <c r="R933" i="22"/>
  <c r="W933" i="22" s="1"/>
  <c r="V945" i="22"/>
  <c r="Q981" i="22"/>
  <c r="W981" i="22" s="1"/>
  <c r="T981" i="22"/>
  <c r="R981" i="22"/>
  <c r="Q1026" i="22"/>
  <c r="T1026" i="22"/>
  <c r="R1026" i="22"/>
  <c r="Q1064" i="22"/>
  <c r="W1064" i="22" s="1"/>
  <c r="T1064" i="22"/>
  <c r="R1064" i="22"/>
  <c r="Q1105" i="22"/>
  <c r="W1105" i="22" s="1"/>
  <c r="T1105" i="22"/>
  <c r="R1105" i="22"/>
  <c r="Q1235" i="22"/>
  <c r="T1235" i="22"/>
  <c r="R1235" i="22"/>
  <c r="Q1315" i="22"/>
  <c r="T1315" i="22"/>
  <c r="R1315" i="22"/>
  <c r="Q1562" i="22"/>
  <c r="T1562" i="22"/>
  <c r="R1562" i="22"/>
  <c r="Q1656" i="22"/>
  <c r="R1656" i="22"/>
  <c r="T1656" i="22"/>
  <c r="Q1688" i="22"/>
  <c r="W1688" i="22" s="1"/>
  <c r="R1688" i="22"/>
  <c r="T1688" i="22"/>
  <c r="Q1720" i="22"/>
  <c r="R1720" i="22"/>
  <c r="T1720" i="22"/>
  <c r="Q1752" i="22"/>
  <c r="W1752" i="22" s="1"/>
  <c r="R1752" i="22"/>
  <c r="T1752" i="22"/>
  <c r="Q1784" i="22"/>
  <c r="W1784" i="22" s="1"/>
  <c r="R1784" i="22"/>
  <c r="T1784" i="22"/>
  <c r="Q1816" i="22"/>
  <c r="R1816" i="22"/>
  <c r="T1816" i="22"/>
  <c r="Q1848" i="22"/>
  <c r="R1848" i="22"/>
  <c r="T1848" i="22"/>
  <c r="Q1880" i="22"/>
  <c r="R1880" i="22"/>
  <c r="T1880" i="22"/>
  <c r="Q1912" i="22"/>
  <c r="R1912" i="22"/>
  <c r="T1912" i="22"/>
  <c r="Q2060" i="22"/>
  <c r="W2060" i="22" s="1"/>
  <c r="R2060" i="22"/>
  <c r="T2060" i="22"/>
  <c r="Q2100" i="22"/>
  <c r="R2100" i="22"/>
  <c r="T2100" i="22"/>
  <c r="Q2176" i="22"/>
  <c r="W2176" i="22" s="1"/>
  <c r="R2176" i="22"/>
  <c r="T2176" i="22"/>
  <c r="Q2435" i="22"/>
  <c r="W2435" i="22" s="1"/>
  <c r="R2435" i="22"/>
  <c r="T2435" i="22"/>
  <c r="Q2563" i="22"/>
  <c r="R2563" i="22"/>
  <c r="T2563" i="22"/>
  <c r="Q2691" i="22"/>
  <c r="T2691" i="22"/>
  <c r="R2691" i="22"/>
  <c r="Q2819" i="22"/>
  <c r="T2819" i="22"/>
  <c r="R2819" i="22"/>
  <c r="Q2409" i="22"/>
  <c r="R2409" i="22"/>
  <c r="T2409" i="22"/>
  <c r="Q2569" i="22"/>
  <c r="W2569" i="22" s="1"/>
  <c r="R2569" i="22"/>
  <c r="T2569" i="22"/>
  <c r="V2000" i="22"/>
  <c r="Q2705" i="22"/>
  <c r="T2705" i="22"/>
  <c r="R2705" i="22"/>
  <c r="Q342" i="22"/>
  <c r="W342" i="22"/>
  <c r="T342" i="22"/>
  <c r="R342" i="22"/>
  <c r="Q380" i="22"/>
  <c r="T380" i="22"/>
  <c r="R380" i="22"/>
  <c r="Q456" i="22"/>
  <c r="W456" i="22" s="1"/>
  <c r="R456" i="22"/>
  <c r="T456" i="22"/>
  <c r="Q584" i="22"/>
  <c r="R584" i="22"/>
  <c r="T584" i="22"/>
  <c r="V633" i="22"/>
  <c r="Q687" i="22"/>
  <c r="W687" i="22" s="1"/>
  <c r="T687" i="22"/>
  <c r="R687" i="22"/>
  <c r="Q725" i="22"/>
  <c r="W725" i="22" s="1"/>
  <c r="T725" i="22"/>
  <c r="R725" i="22"/>
  <c r="Q852" i="22"/>
  <c r="R852" i="22"/>
  <c r="T852" i="22"/>
  <c r="Q893" i="22"/>
  <c r="W893" i="22" s="1"/>
  <c r="T893" i="22"/>
  <c r="R893" i="22"/>
  <c r="Q905" i="22"/>
  <c r="T905" i="22"/>
  <c r="R905" i="22"/>
  <c r="Q934" i="22"/>
  <c r="R934" i="22"/>
  <c r="T934" i="22"/>
  <c r="Q988" i="22"/>
  <c r="T988" i="22"/>
  <c r="R988" i="22"/>
  <c r="W988" i="22" s="1"/>
  <c r="Q1001" i="22"/>
  <c r="W1001" i="22" s="1"/>
  <c r="T1001" i="22"/>
  <c r="R1001" i="22"/>
  <c r="Q1127" i="22"/>
  <c r="T1127" i="22"/>
  <c r="R1127" i="22"/>
  <c r="Q1255" i="22"/>
  <c r="W1255" i="22" s="1"/>
  <c r="T1255" i="22"/>
  <c r="R1255" i="22"/>
  <c r="Q1441" i="22"/>
  <c r="T1441" i="22"/>
  <c r="R1441" i="22"/>
  <c r="Q1531" i="22"/>
  <c r="T1531" i="22"/>
  <c r="R1531" i="22"/>
  <c r="Q1641" i="22"/>
  <c r="W1641" i="22" s="1"/>
  <c r="T1641" i="22"/>
  <c r="R1641" i="22"/>
  <c r="Q1769" i="22"/>
  <c r="W1769" i="22" s="1"/>
  <c r="T1769" i="22"/>
  <c r="R1769" i="22"/>
  <c r="Q1897" i="22"/>
  <c r="T1897" i="22"/>
  <c r="R1897" i="22"/>
  <c r="Q1971" i="22"/>
  <c r="T1971" i="22"/>
  <c r="W1971" i="22" s="1"/>
  <c r="R1971" i="22"/>
  <c r="Q1984" i="22"/>
  <c r="R1984" i="22"/>
  <c r="W1984" i="22" s="1"/>
  <c r="T1984" i="22"/>
  <c r="Q2101" i="22"/>
  <c r="T2101" i="22"/>
  <c r="R2101" i="22"/>
  <c r="Q2156" i="22"/>
  <c r="W2156" i="22" s="1"/>
  <c r="R2156" i="22"/>
  <c r="T2156" i="22"/>
  <c r="Q2649" i="22"/>
  <c r="T2649" i="22"/>
  <c r="R2649" i="22"/>
  <c r="V2793" i="22"/>
  <c r="V2647" i="22"/>
  <c r="V41" i="22"/>
  <c r="Q201" i="22"/>
  <c r="T201" i="22"/>
  <c r="R201" i="22"/>
  <c r="Q297" i="22"/>
  <c r="T297" i="22"/>
  <c r="R297" i="22"/>
  <c r="Q336" i="22"/>
  <c r="W336" i="22" s="1"/>
  <c r="T336" i="22"/>
  <c r="R336" i="22"/>
  <c r="V389" i="22"/>
  <c r="Q413" i="22"/>
  <c r="W413" i="22" s="1"/>
  <c r="T413" i="22"/>
  <c r="R413" i="22"/>
  <c r="Q464" i="22"/>
  <c r="R464" i="22"/>
  <c r="T464" i="22"/>
  <c r="V604" i="22"/>
  <c r="V653" i="22"/>
  <c r="V715" i="22"/>
  <c r="Q865" i="22"/>
  <c r="T865" i="22"/>
  <c r="R865" i="22"/>
  <c r="V983" i="22"/>
  <c r="Q1008" i="22"/>
  <c r="T1008" i="22"/>
  <c r="R1008" i="22"/>
  <c r="V1040" i="22"/>
  <c r="V1163" i="22"/>
  <c r="Q1404" i="22"/>
  <c r="W1404" i="22" s="1"/>
  <c r="T1404" i="22"/>
  <c r="R1404" i="22"/>
  <c r="Q1448" i="22"/>
  <c r="T1448" i="22"/>
  <c r="R1448" i="22"/>
  <c r="Q1525" i="22"/>
  <c r="W1525" i="22" s="1"/>
  <c r="T1525" i="22"/>
  <c r="R1525" i="22"/>
  <c r="V1658" i="22"/>
  <c r="V1780" i="22"/>
  <c r="V1914" i="22"/>
  <c r="Q2017" i="22"/>
  <c r="T2017" i="22"/>
  <c r="R2017" i="22"/>
  <c r="V2049" i="22"/>
  <c r="V2095" i="22"/>
  <c r="Q2205" i="22"/>
  <c r="T2205" i="22"/>
  <c r="R2205" i="22"/>
  <c r="Q2249" i="22"/>
  <c r="T2249" i="22"/>
  <c r="R2249" i="22"/>
  <c r="Q2351" i="22"/>
  <c r="R2351" i="22"/>
  <c r="W2351" i="22" s="1"/>
  <c r="T2351" i="22"/>
  <c r="V2554" i="22"/>
  <c r="V2586" i="22"/>
  <c r="V2751" i="22"/>
  <c r="Q2287" i="22"/>
  <c r="R2287" i="22"/>
  <c r="T2287" i="22"/>
  <c r="V2754" i="22"/>
  <c r="V106" i="22"/>
  <c r="Q162" i="22"/>
  <c r="W162" i="22" s="1"/>
  <c r="T162" i="22"/>
  <c r="R162" i="22"/>
  <c r="V194" i="22"/>
  <c r="Q266" i="22"/>
  <c r="T266" i="22"/>
  <c r="R266" i="22"/>
  <c r="Q414" i="22"/>
  <c r="W414" i="22" s="1"/>
  <c r="T414" i="22"/>
  <c r="R414" i="22"/>
  <c r="W653" i="22"/>
  <c r="W912" i="22"/>
  <c r="Q1136" i="22"/>
  <c r="T1136" i="22"/>
  <c r="R1136" i="22"/>
  <c r="V1164" i="22"/>
  <c r="V1539" i="22"/>
  <c r="V1797" i="22"/>
  <c r="W1855" i="22"/>
  <c r="W1914" i="22"/>
  <c r="Q1979" i="22"/>
  <c r="T1979" i="22"/>
  <c r="R1979" i="22"/>
  <c r="W1979" i="22" s="1"/>
  <c r="Q2185" i="22"/>
  <c r="T2185" i="22"/>
  <c r="R2185" i="22"/>
  <c r="Q67" i="22"/>
  <c r="T67" i="22"/>
  <c r="R67" i="22"/>
  <c r="Q323" i="22"/>
  <c r="W323" i="22"/>
  <c r="T323" i="22"/>
  <c r="R323" i="22"/>
  <c r="V849" i="22"/>
  <c r="V867" i="22"/>
  <c r="Q1115" i="22"/>
  <c r="T1115" i="22"/>
  <c r="R1115" i="22"/>
  <c r="Q1324" i="22"/>
  <c r="W1324" i="22" s="1"/>
  <c r="T1324" i="22"/>
  <c r="R1324" i="22"/>
  <c r="Q1546" i="22"/>
  <c r="W1546" i="22" s="1"/>
  <c r="T1546" i="22"/>
  <c r="R1546" i="22"/>
  <c r="Q2192" i="22"/>
  <c r="R2192" i="22"/>
  <c r="T2192" i="22"/>
  <c r="V2235" i="22"/>
  <c r="V2395" i="22"/>
  <c r="V2651" i="22"/>
  <c r="Q1116" i="22"/>
  <c r="T1116" i="22"/>
  <c r="R1116" i="22"/>
  <c r="V1159" i="22"/>
  <c r="Q1201" i="22"/>
  <c r="W1201" i="22" s="1"/>
  <c r="T1201" i="22"/>
  <c r="R1201" i="22"/>
  <c r="Q260" i="22"/>
  <c r="W260" i="22" s="1"/>
  <c r="T260" i="22"/>
  <c r="R260" i="22"/>
  <c r="V446" i="22"/>
  <c r="V539" i="22"/>
  <c r="V618" i="22"/>
  <c r="Q765" i="22"/>
  <c r="W765" i="22"/>
  <c r="T765" i="22"/>
  <c r="R765" i="22"/>
  <c r="V125" i="22"/>
  <c r="Q347" i="22"/>
  <c r="W347" i="22" s="1"/>
  <c r="T347" i="22"/>
  <c r="R347" i="22"/>
  <c r="V868" i="22"/>
  <c r="V1037" i="22"/>
  <c r="Q1490" i="22"/>
  <c r="T1490" i="22"/>
  <c r="R1490" i="22"/>
  <c r="W1490" i="22" s="1"/>
  <c r="Q1503" i="22"/>
  <c r="T1503" i="22"/>
  <c r="R1503" i="22"/>
  <c r="Q1586" i="22"/>
  <c r="W1586" i="22" s="1"/>
  <c r="T1586" i="22"/>
  <c r="R1586" i="22"/>
  <c r="V1682" i="22"/>
  <c r="Q1884" i="22"/>
  <c r="W1884" i="22" s="1"/>
  <c r="R1884" i="22"/>
  <c r="T1884" i="22"/>
  <c r="Q1943" i="22"/>
  <c r="T1943" i="22"/>
  <c r="R1943" i="22"/>
  <c r="Q2132" i="22"/>
  <c r="W2132" i="22"/>
  <c r="R2132" i="22"/>
  <c r="T2132" i="22"/>
  <c r="Q2293" i="22"/>
  <c r="W2293" i="22" s="1"/>
  <c r="R2293" i="22"/>
  <c r="T2293" i="22"/>
  <c r="V2434" i="22"/>
  <c r="V2503" i="22"/>
  <c r="V2695" i="22"/>
  <c r="W954" i="22"/>
  <c r="W2230" i="22"/>
  <c r="W2778" i="22"/>
  <c r="Q932" i="22"/>
  <c r="R932" i="22"/>
  <c r="T932" i="22"/>
  <c r="Q1228" i="22"/>
  <c r="T1228" i="22"/>
  <c r="R1228" i="22"/>
  <c r="Q1369" i="22"/>
  <c r="T1369" i="22"/>
  <c r="R1369" i="22"/>
  <c r="Q1610" i="22"/>
  <c r="T1610" i="22"/>
  <c r="R1610" i="22"/>
  <c r="Q1957" i="22"/>
  <c r="W1957" i="22" s="1"/>
  <c r="T1957" i="22"/>
  <c r="R1957" i="22"/>
  <c r="Q2701" i="22"/>
  <c r="T2701" i="22"/>
  <c r="R2701" i="22"/>
  <c r="Q2761" i="22"/>
  <c r="T2761" i="22"/>
  <c r="R2761" i="22"/>
  <c r="Q1681" i="22"/>
  <c r="T1681" i="22"/>
  <c r="R1681" i="22"/>
  <c r="Q1045" i="22"/>
  <c r="T1045" i="22"/>
  <c r="R1045" i="22"/>
  <c r="W1045" i="22" s="1"/>
  <c r="Q1090" i="22"/>
  <c r="T1090" i="22"/>
  <c r="W1090" i="22" s="1"/>
  <c r="R1090" i="22"/>
  <c r="Q1155" i="22"/>
  <c r="T1155" i="22"/>
  <c r="R1155" i="22"/>
  <c r="W1155" i="22" s="1"/>
  <c r="Q1223" i="22"/>
  <c r="T1223" i="22"/>
  <c r="R1223" i="22"/>
  <c r="Q1951" i="22"/>
  <c r="W1951" i="22" s="1"/>
  <c r="T1951" i="22"/>
  <c r="R1951" i="22"/>
  <c r="Q2787" i="22"/>
  <c r="T2787" i="22"/>
  <c r="W2787" i="22" s="1"/>
  <c r="R2787" i="22"/>
  <c r="Q2135" i="22"/>
  <c r="W2135" i="22" s="1"/>
  <c r="T2135" i="22"/>
  <c r="R2135" i="22"/>
  <c r="Q56" i="22"/>
  <c r="T56" i="22"/>
  <c r="R56" i="22"/>
  <c r="Q168" i="22"/>
  <c r="W168" i="22"/>
  <c r="T168" i="22"/>
  <c r="R168" i="22"/>
  <c r="Q280" i="22"/>
  <c r="T280" i="22"/>
  <c r="W280" i="22" s="1"/>
  <c r="R280" i="22"/>
  <c r="Q652" i="22"/>
  <c r="W652" i="22" s="1"/>
  <c r="R652" i="22"/>
  <c r="T652" i="22"/>
  <c r="Q789" i="22"/>
  <c r="T789" i="22"/>
  <c r="R789" i="22"/>
  <c r="Q1148" i="22"/>
  <c r="W1148" i="22"/>
  <c r="T1148" i="22"/>
  <c r="R1148" i="22"/>
  <c r="Q2016" i="22"/>
  <c r="R2016" i="22"/>
  <c r="T2016" i="22"/>
  <c r="Q2177" i="22"/>
  <c r="T2177" i="22"/>
  <c r="R2177" i="22"/>
  <c r="Q81" i="22"/>
  <c r="T81" i="22"/>
  <c r="R81" i="22"/>
  <c r="Q265" i="22"/>
  <c r="T265" i="22"/>
  <c r="R265" i="22"/>
  <c r="Q499" i="22"/>
  <c r="T499" i="22"/>
  <c r="R499" i="22"/>
  <c r="Q1468" i="22"/>
  <c r="W1468" i="22" s="1"/>
  <c r="T1468" i="22"/>
  <c r="R1468" i="22"/>
  <c r="Q2431" i="22"/>
  <c r="R2431" i="22"/>
  <c r="T2431" i="22"/>
  <c r="Q102" i="22"/>
  <c r="W102" i="22"/>
  <c r="T102" i="22"/>
  <c r="R102" i="22"/>
  <c r="Q447" i="22"/>
  <c r="T447" i="22"/>
  <c r="R447" i="22"/>
  <c r="Q577" i="22"/>
  <c r="T577" i="22"/>
  <c r="R577" i="22"/>
  <c r="Q745" i="22"/>
  <c r="T745" i="22"/>
  <c r="R745" i="22"/>
  <c r="Q1044" i="22"/>
  <c r="T1044" i="22"/>
  <c r="R1044" i="22"/>
  <c r="Q1351" i="22"/>
  <c r="T1351" i="22"/>
  <c r="R1351" i="22"/>
  <c r="Q1741" i="22"/>
  <c r="T1741" i="22"/>
  <c r="R1741" i="22"/>
  <c r="Q2133" i="22"/>
  <c r="T2133" i="22"/>
  <c r="R2133" i="22"/>
  <c r="Q2227" i="22"/>
  <c r="W2227" i="22" s="1"/>
  <c r="T2227" i="22"/>
  <c r="R2227" i="22"/>
  <c r="Q2461" i="22"/>
  <c r="R2461" i="22"/>
  <c r="T2461" i="22"/>
  <c r="Q2578" i="22"/>
  <c r="W2578" i="22" s="1"/>
  <c r="T2578" i="22"/>
  <c r="R2578" i="22"/>
  <c r="V2664" i="22"/>
  <c r="Q2706" i="22"/>
  <c r="T2706" i="22"/>
  <c r="R2706" i="22"/>
  <c r="Q2834" i="22"/>
  <c r="T2834" i="22"/>
  <c r="R2834" i="22"/>
  <c r="Q756" i="22"/>
  <c r="W756" i="22" s="1"/>
  <c r="R756" i="22"/>
  <c r="T756" i="22"/>
  <c r="Q1611" i="22"/>
  <c r="T1611" i="22"/>
  <c r="R1611" i="22"/>
  <c r="V1688" i="22"/>
  <c r="Q2203" i="22"/>
  <c r="W2203" i="22" s="1"/>
  <c r="T2203" i="22"/>
  <c r="R2203" i="22"/>
  <c r="Q1383" i="22"/>
  <c r="T1383" i="22"/>
  <c r="R1383" i="22"/>
  <c r="W1383" i="22" s="1"/>
  <c r="Q1450" i="22"/>
  <c r="T1450" i="22"/>
  <c r="R1450" i="22"/>
  <c r="Q92" i="22"/>
  <c r="T92" i="22"/>
  <c r="R92" i="22"/>
  <c r="W92" i="22" s="1"/>
  <c r="Q78" i="22"/>
  <c r="W78" i="22" s="1"/>
  <c r="T78" i="22"/>
  <c r="R78" i="22"/>
  <c r="Q394" i="22"/>
  <c r="W394" i="22" s="1"/>
  <c r="T394" i="22"/>
  <c r="R394" i="22"/>
  <c r="Q489" i="22"/>
  <c r="T489" i="22"/>
  <c r="R489" i="22"/>
  <c r="Q552" i="22"/>
  <c r="R552" i="22"/>
  <c r="T552" i="22"/>
  <c r="Q713" i="22"/>
  <c r="T713" i="22"/>
  <c r="R713" i="22"/>
  <c r="Q787" i="22"/>
  <c r="W787" i="22" s="1"/>
  <c r="T787" i="22"/>
  <c r="R787" i="22"/>
  <c r="Q944" i="22"/>
  <c r="W944" i="22" s="1"/>
  <c r="R944" i="22"/>
  <c r="T944" i="22"/>
  <c r="Q1421" i="22"/>
  <c r="T1421" i="22"/>
  <c r="R1421" i="22"/>
  <c r="Q1465" i="22"/>
  <c r="T1465" i="22"/>
  <c r="R1465" i="22"/>
  <c r="Q1598" i="22"/>
  <c r="T1598" i="22"/>
  <c r="R1598" i="22"/>
  <c r="Q1639" i="22"/>
  <c r="T1639" i="22"/>
  <c r="R1639" i="22"/>
  <c r="Q1767" i="22"/>
  <c r="W1767" i="22" s="1"/>
  <c r="T1767" i="22"/>
  <c r="R1767" i="22"/>
  <c r="Q1853" i="22"/>
  <c r="T1853" i="22"/>
  <c r="R1853" i="22"/>
  <c r="V2040" i="22"/>
  <c r="Q2232" i="22"/>
  <c r="R2232" i="22"/>
  <c r="W2232" i="22" s="1"/>
  <c r="T2232" i="22"/>
  <c r="V2312" i="22"/>
  <c r="Q2339" i="22"/>
  <c r="R2339" i="22"/>
  <c r="T2339" i="22"/>
  <c r="Q2477" i="22"/>
  <c r="W2477" i="22" s="1"/>
  <c r="R2477" i="22"/>
  <c r="T2477" i="22"/>
  <c r="V2552" i="22"/>
  <c r="Q2605" i="22"/>
  <c r="R2605" i="22"/>
  <c r="T2605" i="22"/>
  <c r="W2605" i="22" s="1"/>
  <c r="V2680" i="22"/>
  <c r="Q2722" i="22"/>
  <c r="W2722" i="22" s="1"/>
  <c r="T2722" i="22"/>
  <c r="R2722" i="22"/>
  <c r="Q2733" i="22"/>
  <c r="T2733" i="22"/>
  <c r="R2733" i="22"/>
  <c r="Q2505" i="22"/>
  <c r="R2505" i="22"/>
  <c r="T2505" i="22"/>
  <c r="Q1017" i="22"/>
  <c r="T1017" i="22"/>
  <c r="R1017" i="22"/>
  <c r="Q846" i="22"/>
  <c r="W846" i="22" s="1"/>
  <c r="R846" i="22"/>
  <c r="T846" i="22"/>
  <c r="Q54" i="22"/>
  <c r="W54" i="22" s="1"/>
  <c r="T54" i="22"/>
  <c r="R54" i="22"/>
  <c r="Q118" i="22"/>
  <c r="T118" i="22"/>
  <c r="R118" i="22"/>
  <c r="W118" i="22" s="1"/>
  <c r="Q182" i="22"/>
  <c r="T182" i="22"/>
  <c r="R182" i="22"/>
  <c r="Q246" i="22"/>
  <c r="T246" i="22"/>
  <c r="R246" i="22"/>
  <c r="W246" i="22" s="1"/>
  <c r="Q310" i="22"/>
  <c r="W310" i="22" s="1"/>
  <c r="T310" i="22"/>
  <c r="R310" i="22"/>
  <c r="Q370" i="22"/>
  <c r="W370" i="22" s="1"/>
  <c r="T370" i="22"/>
  <c r="R370" i="22"/>
  <c r="Q434" i="22"/>
  <c r="T434" i="22"/>
  <c r="R434" i="22"/>
  <c r="Q461" i="22"/>
  <c r="W461" i="22" s="1"/>
  <c r="T461" i="22"/>
  <c r="R461" i="22"/>
  <c r="Q601" i="22"/>
  <c r="T601" i="22"/>
  <c r="R601" i="22"/>
  <c r="Q631" i="22"/>
  <c r="T631" i="22"/>
  <c r="W631" i="22" s="1"/>
  <c r="R631" i="22"/>
  <c r="Q667" i="22"/>
  <c r="T667" i="22"/>
  <c r="R667" i="22"/>
  <c r="W667" i="22" s="1"/>
  <c r="Q718" i="22"/>
  <c r="R718" i="22"/>
  <c r="T718" i="22"/>
  <c r="Q755" i="22"/>
  <c r="W755" i="22" s="1"/>
  <c r="T755" i="22"/>
  <c r="R755" i="22"/>
  <c r="Q980" i="22"/>
  <c r="T980" i="22"/>
  <c r="W980" i="22" s="1"/>
  <c r="R980" i="22"/>
  <c r="Q993" i="22"/>
  <c r="T993" i="22"/>
  <c r="R993" i="22"/>
  <c r="Q1063" i="22"/>
  <c r="T1063" i="22"/>
  <c r="R1063" i="22"/>
  <c r="Q1096" i="22"/>
  <c r="W1096" i="22" s="1"/>
  <c r="T1096" i="22"/>
  <c r="R1096" i="22"/>
  <c r="Q1132" i="22"/>
  <c r="W1132" i="22" s="1"/>
  <c r="T1132" i="22"/>
  <c r="R1132" i="22"/>
  <c r="Q1161" i="22"/>
  <c r="T1161" i="22"/>
  <c r="R1161" i="22"/>
  <c r="Q1222" i="22"/>
  <c r="W1222" i="22"/>
  <c r="T1222" i="22"/>
  <c r="R1222" i="22"/>
  <c r="Q1247" i="22"/>
  <c r="T1247" i="22"/>
  <c r="R1247" i="22"/>
  <c r="Q1314" i="22"/>
  <c r="W1314" i="22" s="1"/>
  <c r="T1314" i="22"/>
  <c r="R1314" i="22"/>
  <c r="Q1339" i="22"/>
  <c r="T1339" i="22"/>
  <c r="R1339" i="22"/>
  <c r="Q1363" i="22"/>
  <c r="W1363" i="22"/>
  <c r="T1363" i="22"/>
  <c r="R1363" i="22"/>
  <c r="V1376" i="22"/>
  <c r="Q1491" i="22"/>
  <c r="T1491" i="22"/>
  <c r="R1491" i="22"/>
  <c r="V1504" i="22"/>
  <c r="V1616" i="22"/>
  <c r="Q1709" i="22"/>
  <c r="W1709" i="22"/>
  <c r="T1709" i="22"/>
  <c r="R1709" i="22"/>
  <c r="Q1730" i="22"/>
  <c r="R1730" i="22"/>
  <c r="T1730" i="22"/>
  <c r="Q1751" i="22"/>
  <c r="W1751" i="22" s="1"/>
  <c r="T1751" i="22"/>
  <c r="R1751" i="22"/>
  <c r="Q1837" i="22"/>
  <c r="T1837" i="22"/>
  <c r="R1837" i="22"/>
  <c r="Q1858" i="22"/>
  <c r="W1858" i="22"/>
  <c r="R1858" i="22"/>
  <c r="T1858" i="22"/>
  <c r="Q1879" i="22"/>
  <c r="W1879" i="22" s="1"/>
  <c r="T1879" i="22"/>
  <c r="R1879" i="22"/>
  <c r="Q1950" i="22"/>
  <c r="R1950" i="22"/>
  <c r="W1950" i="22" s="1"/>
  <c r="T1950" i="22"/>
  <c r="Q1989" i="22"/>
  <c r="W1989" i="22" s="1"/>
  <c r="T1989" i="22"/>
  <c r="R1989" i="22"/>
  <c r="Q2027" i="22"/>
  <c r="T2027" i="22"/>
  <c r="R2027" i="22"/>
  <c r="W2027" i="22" s="1"/>
  <c r="Q2040" i="22"/>
  <c r="R2040" i="22"/>
  <c r="T2040" i="22"/>
  <c r="Q2080" i="22"/>
  <c r="R2080" i="22"/>
  <c r="W2080" i="22" s="1"/>
  <c r="T2080" i="22"/>
  <c r="Q2107" i="22"/>
  <c r="W2107" i="22" s="1"/>
  <c r="T2107" i="22"/>
  <c r="R2107" i="22"/>
  <c r="Q2120" i="22"/>
  <c r="W2120" i="22" s="1"/>
  <c r="R2120" i="22"/>
  <c r="T2120" i="22"/>
  <c r="Q2148" i="22"/>
  <c r="R2148" i="22"/>
  <c r="T2148" i="22"/>
  <c r="Q2188" i="22"/>
  <c r="W2188" i="22" s="1"/>
  <c r="R2188" i="22"/>
  <c r="T2188" i="22"/>
  <c r="Q2215" i="22"/>
  <c r="T2215" i="22"/>
  <c r="R2215" i="22"/>
  <c r="Q2273" i="22"/>
  <c r="R2273" i="22"/>
  <c r="T2273" i="22"/>
  <c r="Q2316" i="22"/>
  <c r="T2316" i="22"/>
  <c r="R2316" i="22"/>
  <c r="W2316" i="22" s="1"/>
  <c r="Q2354" i="22"/>
  <c r="T2354" i="22"/>
  <c r="R2354" i="22"/>
  <c r="Q2365" i="22"/>
  <c r="W2365" i="22" s="1"/>
  <c r="R2365" i="22"/>
  <c r="T2365" i="22"/>
  <c r="V2440" i="22"/>
  <c r="Q2482" i="22"/>
  <c r="W2482" i="22" s="1"/>
  <c r="T2482" i="22"/>
  <c r="R2482" i="22"/>
  <c r="Q2493" i="22"/>
  <c r="R2493" i="22"/>
  <c r="T2493" i="22"/>
  <c r="V2568" i="22"/>
  <c r="Q2610" i="22"/>
  <c r="W2610" i="22" s="1"/>
  <c r="R2610" i="22"/>
  <c r="T2610" i="22"/>
  <c r="Q2621" i="22"/>
  <c r="W2621" i="22" s="1"/>
  <c r="R2621" i="22"/>
  <c r="T2621" i="22"/>
  <c r="V2696" i="22"/>
  <c r="Q2738" i="22"/>
  <c r="T2738" i="22"/>
  <c r="R2738" i="22"/>
  <c r="Q2749" i="22"/>
  <c r="W2749" i="22" s="1"/>
  <c r="T2749" i="22"/>
  <c r="R2749" i="22"/>
  <c r="V2824" i="22"/>
  <c r="Q2665" i="22"/>
  <c r="T2665" i="22"/>
  <c r="R2665" i="22"/>
  <c r="Q1665" i="22"/>
  <c r="W1665" i="22" s="1"/>
  <c r="T1665" i="22"/>
  <c r="R1665" i="22"/>
  <c r="Q1889" i="22"/>
  <c r="T1889" i="22"/>
  <c r="R1889" i="22"/>
  <c r="Q2051" i="22"/>
  <c r="W2051" i="22" s="1"/>
  <c r="T2051" i="22"/>
  <c r="R2051" i="22"/>
  <c r="Q63" i="22"/>
  <c r="W63" i="22" s="1"/>
  <c r="T63" i="22"/>
  <c r="R63" i="22"/>
  <c r="Q127" i="22"/>
  <c r="T127" i="22"/>
  <c r="R127" i="22"/>
  <c r="Q191" i="22"/>
  <c r="W191" i="22" s="1"/>
  <c r="T191" i="22"/>
  <c r="R191" i="22"/>
  <c r="Q255" i="22"/>
  <c r="T255" i="22"/>
  <c r="R255" i="22"/>
  <c r="Q319" i="22"/>
  <c r="W319" i="22"/>
  <c r="T319" i="22"/>
  <c r="R319" i="22"/>
  <c r="Q419" i="22"/>
  <c r="T419" i="22"/>
  <c r="R419" i="22"/>
  <c r="Q455" i="22"/>
  <c r="W455" i="22" s="1"/>
  <c r="T455" i="22"/>
  <c r="R455" i="22"/>
  <c r="Q490" i="22"/>
  <c r="R490" i="22"/>
  <c r="T490" i="22"/>
  <c r="Q504" i="22"/>
  <c r="W504" i="22"/>
  <c r="R504" i="22"/>
  <c r="T504" i="22"/>
  <c r="Q686" i="22"/>
  <c r="W686" i="22" s="1"/>
  <c r="R686" i="22"/>
  <c r="T686" i="22"/>
  <c r="Q735" i="22"/>
  <c r="T735" i="22"/>
  <c r="W735" i="22" s="1"/>
  <c r="R735" i="22"/>
  <c r="Q811" i="22"/>
  <c r="W811" i="22" s="1"/>
  <c r="T811" i="22"/>
  <c r="R811" i="22"/>
  <c r="Q904" i="22"/>
  <c r="R904" i="22"/>
  <c r="W904" i="22" s="1"/>
  <c r="T904" i="22"/>
  <c r="Q945" i="22"/>
  <c r="T945" i="22"/>
  <c r="R945" i="22"/>
  <c r="Q1077" i="22"/>
  <c r="T1077" i="22"/>
  <c r="R1077" i="22"/>
  <c r="Q1147" i="22"/>
  <c r="W1147" i="22"/>
  <c r="T1147" i="22"/>
  <c r="R1147" i="22"/>
  <c r="Q1204" i="22"/>
  <c r="T1204" i="22"/>
  <c r="R1204" i="22"/>
  <c r="Q1260" i="22"/>
  <c r="T1260" i="22"/>
  <c r="W1260" i="22" s="1"/>
  <c r="R1260" i="22"/>
  <c r="Q1346" i="22"/>
  <c r="T1346" i="22"/>
  <c r="R1346" i="22"/>
  <c r="Q1357" i="22"/>
  <c r="T1357" i="22"/>
  <c r="R1357" i="22"/>
  <c r="W1357" i="22" s="1"/>
  <c r="Q1466" i="22"/>
  <c r="W1466" i="22"/>
  <c r="T1466" i="22"/>
  <c r="R1466" i="22"/>
  <c r="Q1588" i="22"/>
  <c r="T1588" i="22"/>
  <c r="R1588" i="22"/>
  <c r="W1588" i="22" s="1"/>
  <c r="Q1945" i="22"/>
  <c r="T1945" i="22"/>
  <c r="R1945" i="22"/>
  <c r="Q1983" i="22"/>
  <c r="T1983" i="22"/>
  <c r="R1983" i="22"/>
  <c r="Q2142" i="22"/>
  <c r="R2142" i="22"/>
  <c r="T2142" i="22"/>
  <c r="Q2243" i="22"/>
  <c r="W2243" i="22" s="1"/>
  <c r="T2243" i="22"/>
  <c r="R2243" i="22"/>
  <c r="Q2258" i="22"/>
  <c r="R2258" i="22"/>
  <c r="T2258" i="22"/>
  <c r="Q2451" i="22"/>
  <c r="W2451" i="22" s="1"/>
  <c r="R2451" i="22"/>
  <c r="T2451" i="22"/>
  <c r="Q2579" i="22"/>
  <c r="W2579" i="22" s="1"/>
  <c r="R2579" i="22"/>
  <c r="T2579" i="22"/>
  <c r="Q2707" i="22"/>
  <c r="T2707" i="22"/>
  <c r="W2707" i="22"/>
  <c r="R2707" i="22"/>
  <c r="Q2835" i="22"/>
  <c r="W2835" i="22" s="1"/>
  <c r="T2835" i="22"/>
  <c r="R2835" i="22"/>
  <c r="V2336" i="22"/>
  <c r="Q2745" i="22"/>
  <c r="T2745" i="22"/>
  <c r="W2745" i="22" s="1"/>
  <c r="R2745" i="22"/>
  <c r="Q1697" i="22"/>
  <c r="T1697" i="22"/>
  <c r="R1697" i="22"/>
  <c r="Q2000" i="22"/>
  <c r="R2000" i="22"/>
  <c r="T2000" i="22"/>
  <c r="Q2231" i="22"/>
  <c r="W2231" i="22" s="1"/>
  <c r="T2231" i="22"/>
  <c r="R2231" i="22"/>
  <c r="V2272" i="22"/>
  <c r="Q2561" i="22"/>
  <c r="R2561" i="22"/>
  <c r="T2561" i="22"/>
  <c r="V16" i="22"/>
  <c r="V32" i="22"/>
  <c r="V48" i="22"/>
  <c r="V64" i="22"/>
  <c r="V80" i="22"/>
  <c r="V96" i="22"/>
  <c r="V112" i="22"/>
  <c r="V128" i="22"/>
  <c r="V144" i="22"/>
  <c r="V160" i="22"/>
  <c r="V176" i="22"/>
  <c r="V192" i="22"/>
  <c r="V208" i="22"/>
  <c r="V224" i="22"/>
  <c r="V240" i="22"/>
  <c r="V256" i="22"/>
  <c r="V272" i="22"/>
  <c r="V288" i="22"/>
  <c r="V304" i="22"/>
  <c r="V320" i="22"/>
  <c r="Q420" i="22"/>
  <c r="W420" i="22" s="1"/>
  <c r="T420" i="22"/>
  <c r="R420" i="22"/>
  <c r="Q530" i="22"/>
  <c r="R530" i="22"/>
  <c r="T530" i="22"/>
  <c r="W609" i="22"/>
  <c r="Q633" i="22"/>
  <c r="T633" i="22"/>
  <c r="R633" i="22"/>
  <c r="Q736" i="22"/>
  <c r="R736" i="22"/>
  <c r="T736" i="22"/>
  <c r="Q773" i="22"/>
  <c r="W773" i="22" s="1"/>
  <c r="T773" i="22"/>
  <c r="R773" i="22"/>
  <c r="Q824" i="22"/>
  <c r="W824" i="22" s="1"/>
  <c r="R824" i="22"/>
  <c r="T824" i="22"/>
  <c r="Q864" i="22"/>
  <c r="R864" i="22"/>
  <c r="T864" i="22"/>
  <c r="V969" i="22"/>
  <c r="Q1014" i="22"/>
  <c r="W1014" i="22" s="1"/>
  <c r="T1014" i="22"/>
  <c r="R1014" i="22"/>
  <c r="Q1106" i="22"/>
  <c r="T1106" i="22"/>
  <c r="W1106" i="22" s="1"/>
  <c r="R1106" i="22"/>
  <c r="Q1177" i="22"/>
  <c r="T1177" i="22"/>
  <c r="R1177" i="22"/>
  <c r="Q1211" i="22"/>
  <c r="T1211" i="22"/>
  <c r="R1211" i="22"/>
  <c r="V1224" i="22"/>
  <c r="V1280" i="22"/>
  <c r="Q1335" i="22"/>
  <c r="W1335" i="22" s="1"/>
  <c r="T1335" i="22"/>
  <c r="R1335" i="22"/>
  <c r="Q1409" i="22"/>
  <c r="T1409" i="22"/>
  <c r="R1409" i="22"/>
  <c r="Q1499" i="22"/>
  <c r="W1499" i="22" s="1"/>
  <c r="T1499" i="22"/>
  <c r="R1499" i="22"/>
  <c r="Q1575" i="22"/>
  <c r="T1575" i="22"/>
  <c r="R1575" i="22"/>
  <c r="W1575" i="22" s="1"/>
  <c r="V1600" i="22"/>
  <c r="Q1721" i="22"/>
  <c r="T1721" i="22"/>
  <c r="R1721" i="22"/>
  <c r="Q1849" i="22"/>
  <c r="T1849" i="22"/>
  <c r="R1849" i="22"/>
  <c r="V1952" i="22"/>
  <c r="Q1997" i="22"/>
  <c r="W1997" i="22" s="1"/>
  <c r="T1997" i="22"/>
  <c r="R1997" i="22"/>
  <c r="V2128" i="22"/>
  <c r="Q2170" i="22"/>
  <c r="R2170" i="22"/>
  <c r="T2170" i="22"/>
  <c r="Q2204" i="22"/>
  <c r="R2204" i="22"/>
  <c r="T2204" i="22"/>
  <c r="Q2473" i="22"/>
  <c r="W2473" i="22" s="1"/>
  <c r="R2473" i="22"/>
  <c r="T2473" i="22"/>
  <c r="W2830" i="22"/>
  <c r="Q41" i="22"/>
  <c r="T41" i="22"/>
  <c r="R41" i="22"/>
  <c r="V57" i="22"/>
  <c r="V73" i="22"/>
  <c r="V89" i="22"/>
  <c r="V105" i="22"/>
  <c r="V121" i="22"/>
  <c r="V137" i="22"/>
  <c r="Q177" i="22"/>
  <c r="T177" i="22"/>
  <c r="R177" i="22"/>
  <c r="Q217" i="22"/>
  <c r="W217" i="22" s="1"/>
  <c r="T217" i="22"/>
  <c r="R217" i="22"/>
  <c r="V273" i="22"/>
  <c r="Q389" i="22"/>
  <c r="T389" i="22"/>
  <c r="R389" i="22"/>
  <c r="Q478" i="22"/>
  <c r="R478" i="22"/>
  <c r="T478" i="22"/>
  <c r="W579" i="22"/>
  <c r="Q715" i="22"/>
  <c r="T715" i="22"/>
  <c r="R715" i="22"/>
  <c r="W715" i="22" s="1"/>
  <c r="Q853" i="22"/>
  <c r="W853" i="22"/>
  <c r="T853" i="22"/>
  <c r="R853" i="22"/>
  <c r="V912" i="22"/>
  <c r="Q1040" i="22"/>
  <c r="T1040" i="22"/>
  <c r="R1040" i="22"/>
  <c r="V1072" i="22"/>
  <c r="Q1085" i="22"/>
  <c r="W1085" i="22" s="1"/>
  <c r="T1085" i="22"/>
  <c r="R1085" i="22"/>
  <c r="Q1163" i="22"/>
  <c r="T1163" i="22"/>
  <c r="R1163" i="22"/>
  <c r="W1163" i="22" s="1"/>
  <c r="V1262" i="22"/>
  <c r="Q1372" i="22"/>
  <c r="W1372" i="22" s="1"/>
  <c r="T1372" i="22"/>
  <c r="R1372" i="22"/>
  <c r="Q1416" i="22"/>
  <c r="T1416" i="22"/>
  <c r="R1416" i="22"/>
  <c r="Q1493" i="22"/>
  <c r="W1493" i="22" s="1"/>
  <c r="T1493" i="22"/>
  <c r="R1493" i="22"/>
  <c r="Q1618" i="22"/>
  <c r="W1618" i="22" s="1"/>
  <c r="T1618" i="22"/>
  <c r="R1618" i="22"/>
  <c r="V1727" i="22"/>
  <c r="V1770" i="22"/>
  <c r="Q1860" i="22"/>
  <c r="W1860" i="22" s="1"/>
  <c r="R1860" i="22"/>
  <c r="T1860" i="22"/>
  <c r="Q2095" i="22"/>
  <c r="W2095" i="22" s="1"/>
  <c r="T2095" i="22"/>
  <c r="R2095" i="22"/>
  <c r="V2129" i="22"/>
  <c r="Q2290" i="22"/>
  <c r="W2290" i="22"/>
  <c r="R2290" i="22"/>
  <c r="T2290" i="22"/>
  <c r="V2538" i="22"/>
  <c r="V2735" i="22"/>
  <c r="V1030" i="22"/>
  <c r="V122" i="22"/>
  <c r="Q194" i="22"/>
  <c r="W194" i="22"/>
  <c r="T194" i="22"/>
  <c r="R194" i="22"/>
  <c r="V298" i="22"/>
  <c r="Q358" i="22"/>
  <c r="T358" i="22"/>
  <c r="R358" i="22"/>
  <c r="Q458" i="22"/>
  <c r="R458" i="22"/>
  <c r="T458" i="22"/>
  <c r="Q472" i="22"/>
  <c r="W472" i="22" s="1"/>
  <c r="R472" i="22"/>
  <c r="T472" i="22"/>
  <c r="V500" i="22"/>
  <c r="Q556" i="22"/>
  <c r="R556" i="22"/>
  <c r="W556" i="22" s="1"/>
  <c r="T556" i="22"/>
  <c r="V580" i="22"/>
  <c r="V629" i="22"/>
  <c r="V706" i="22"/>
  <c r="W758" i="22"/>
  <c r="V813" i="22"/>
  <c r="W964" i="22"/>
  <c r="V1060" i="22"/>
  <c r="Q1323" i="22"/>
  <c r="T1323" i="22"/>
  <c r="R1323" i="22"/>
  <c r="Q1417" i="22"/>
  <c r="T1417" i="22"/>
  <c r="R1417" i="22"/>
  <c r="Q1501" i="22"/>
  <c r="T1501" i="22"/>
  <c r="R1501" i="22"/>
  <c r="Q2270" i="22"/>
  <c r="W2270" i="22" s="1"/>
  <c r="R2270" i="22"/>
  <c r="T2270" i="22"/>
  <c r="Q219" i="22"/>
  <c r="T219" i="22"/>
  <c r="R219" i="22"/>
  <c r="V251" i="22"/>
  <c r="Q399" i="22"/>
  <c r="W399" i="22" s="1"/>
  <c r="T399" i="22"/>
  <c r="R399" i="22"/>
  <c r="V431" i="22"/>
  <c r="Q501" i="22"/>
  <c r="T501" i="22"/>
  <c r="W501" i="22" s="1"/>
  <c r="R501" i="22"/>
  <c r="Q624" i="22"/>
  <c r="W624" i="22" s="1"/>
  <c r="R624" i="22"/>
  <c r="T624" i="22"/>
  <c r="V660" i="22"/>
  <c r="Q837" i="22"/>
  <c r="T837" i="22"/>
  <c r="R837" i="22"/>
  <c r="Q913" i="22"/>
  <c r="W913" i="22" s="1"/>
  <c r="T913" i="22"/>
  <c r="R913" i="22"/>
  <c r="V1239" i="22"/>
  <c r="Q2063" i="22"/>
  <c r="T2063" i="22"/>
  <c r="R2063" i="22"/>
  <c r="V2111" i="22"/>
  <c r="Q2179" i="22"/>
  <c r="W2179" i="22" s="1"/>
  <c r="T2179" i="22"/>
  <c r="R2179" i="22"/>
  <c r="V2306" i="22"/>
  <c r="V1049" i="22"/>
  <c r="W1344" i="22"/>
  <c r="Q1451" i="22"/>
  <c r="W1451" i="22" s="1"/>
  <c r="T1451" i="22"/>
  <c r="R1451" i="22"/>
  <c r="Q1793" i="22"/>
  <c r="W1793" i="22" s="1"/>
  <c r="T1793" i="22"/>
  <c r="R1793" i="22"/>
  <c r="Q2625" i="22"/>
  <c r="R2625" i="22"/>
  <c r="T2625" i="22"/>
  <c r="Q156" i="22"/>
  <c r="T156" i="22"/>
  <c r="R156" i="22"/>
  <c r="V188" i="22"/>
  <c r="V353" i="22"/>
  <c r="V527" i="22"/>
  <c r="Q569" i="22"/>
  <c r="T569" i="22"/>
  <c r="R569" i="22"/>
  <c r="V781" i="22"/>
  <c r="Q245" i="22"/>
  <c r="W245" i="22" s="1"/>
  <c r="T245" i="22"/>
  <c r="R245" i="22"/>
  <c r="V277" i="22"/>
  <c r="Q600" i="22"/>
  <c r="W600" i="22" s="1"/>
  <c r="R600" i="22"/>
  <c r="T600" i="22"/>
  <c r="W707" i="22"/>
  <c r="Q744" i="22"/>
  <c r="R744" i="22"/>
  <c r="W744" i="22" s="1"/>
  <c r="T744" i="22"/>
  <c r="Q1005" i="22"/>
  <c r="W1005" i="22" s="1"/>
  <c r="T1005" i="22"/>
  <c r="R1005" i="22"/>
  <c r="Q1088" i="22"/>
  <c r="T1088" i="22"/>
  <c r="R1088" i="22"/>
  <c r="W1088" i="22" s="1"/>
  <c r="Q1394" i="22"/>
  <c r="W1394" i="22" s="1"/>
  <c r="T1394" i="22"/>
  <c r="R1394" i="22"/>
  <c r="Q1407" i="22"/>
  <c r="T1407" i="22"/>
  <c r="R1407" i="22"/>
  <c r="W1407" i="22" s="1"/>
  <c r="Q1708" i="22"/>
  <c r="W1708" i="22" s="1"/>
  <c r="R1708" i="22"/>
  <c r="T1708" i="22"/>
  <c r="Q2119" i="22"/>
  <c r="T2119" i="22"/>
  <c r="R2119" i="22"/>
  <c r="W2119" i="22" s="1"/>
  <c r="W2492" i="22"/>
  <c r="V2562" i="22"/>
  <c r="W2652" i="22"/>
  <c r="W2624" i="22"/>
  <c r="W2178" i="22"/>
  <c r="W1110" i="22"/>
  <c r="W2640" i="22"/>
  <c r="W979" i="22"/>
  <c r="W2182" i="22"/>
  <c r="W2648" i="22"/>
  <c r="Q190" i="22"/>
  <c r="W190" i="22" s="1"/>
  <c r="T190" i="22"/>
  <c r="R190" i="22"/>
  <c r="Q766" i="22"/>
  <c r="R766" i="22"/>
  <c r="T766" i="22"/>
  <c r="Q962" i="22"/>
  <c r="W962" i="22"/>
  <c r="R962" i="22"/>
  <c r="T962" i="22"/>
  <c r="Q1104" i="22"/>
  <c r="T1104" i="22"/>
  <c r="R1104" i="22"/>
  <c r="Q1253" i="22"/>
  <c r="W1253" i="22" s="1"/>
  <c r="T1253" i="22"/>
  <c r="R1253" i="22"/>
  <c r="Q1453" i="22"/>
  <c r="T1453" i="22"/>
  <c r="R1453" i="22"/>
  <c r="Q1622" i="22"/>
  <c r="W1622" i="22"/>
  <c r="T1622" i="22"/>
  <c r="R1622" i="22"/>
  <c r="Q2445" i="22"/>
  <c r="W2445" i="22" s="1"/>
  <c r="R2445" i="22"/>
  <c r="T2445" i="22"/>
  <c r="Q199" i="22"/>
  <c r="T199" i="22"/>
  <c r="W199" i="22" s="1"/>
  <c r="R199" i="22"/>
  <c r="Q427" i="22"/>
  <c r="W427" i="22" s="1"/>
  <c r="T427" i="22"/>
  <c r="R427" i="22"/>
  <c r="Q2317" i="22"/>
  <c r="R2317" i="22"/>
  <c r="T2317" i="22"/>
  <c r="Q2403" i="22"/>
  <c r="R2403" i="22"/>
  <c r="T2403" i="22"/>
  <c r="Q2251" i="22"/>
  <c r="T2251" i="22"/>
  <c r="R2251" i="22"/>
  <c r="W2251" i="22" s="1"/>
  <c r="Q120" i="22"/>
  <c r="W120" i="22" s="1"/>
  <c r="T120" i="22"/>
  <c r="R120" i="22"/>
  <c r="Q264" i="22"/>
  <c r="W264" i="22" s="1"/>
  <c r="T264" i="22"/>
  <c r="R264" i="22"/>
  <c r="Q364" i="22"/>
  <c r="T364" i="22"/>
  <c r="R364" i="22"/>
  <c r="Q704" i="22"/>
  <c r="W704" i="22" s="1"/>
  <c r="R704" i="22"/>
  <c r="T704" i="22"/>
  <c r="Q829" i="22"/>
  <c r="T829" i="22"/>
  <c r="R829" i="22"/>
  <c r="Q1033" i="22"/>
  <c r="T1033" i="22"/>
  <c r="R1033" i="22"/>
  <c r="Q1273" i="22"/>
  <c r="T1273" i="22"/>
  <c r="R1273" i="22"/>
  <c r="Q1594" i="22"/>
  <c r="T1594" i="22"/>
  <c r="R1594" i="22"/>
  <c r="Q1865" i="22"/>
  <c r="W1865" i="22" s="1"/>
  <c r="T1865" i="22"/>
  <c r="R1865" i="22"/>
  <c r="Q129" i="22"/>
  <c r="T129" i="22"/>
  <c r="R129" i="22"/>
  <c r="Q185" i="22"/>
  <c r="W185" i="22" s="1"/>
  <c r="T185" i="22"/>
  <c r="R185" i="22"/>
  <c r="Q38" i="22"/>
  <c r="W38" i="22" s="1"/>
  <c r="T38" i="22"/>
  <c r="R38" i="22"/>
  <c r="Q418" i="22"/>
  <c r="T418" i="22"/>
  <c r="W418" i="22" s="1"/>
  <c r="R418" i="22"/>
  <c r="V529" i="22"/>
  <c r="Q810" i="22"/>
  <c r="W810" i="22" s="1"/>
  <c r="R810" i="22"/>
  <c r="T810" i="22"/>
  <c r="Q967" i="22"/>
  <c r="T967" i="22"/>
  <c r="R967" i="22"/>
  <c r="V1944" i="22"/>
  <c r="Q2202" i="22"/>
  <c r="W2202" i="22" s="1"/>
  <c r="R2202" i="22"/>
  <c r="T2202" i="22"/>
  <c r="V2408" i="22"/>
  <c r="Q175" i="22"/>
  <c r="T175" i="22"/>
  <c r="R175" i="22"/>
  <c r="V632" i="22"/>
  <c r="Q719" i="22"/>
  <c r="W719" i="22" s="1"/>
  <c r="T719" i="22"/>
  <c r="R719" i="22"/>
  <c r="Q968" i="22"/>
  <c r="T968" i="22"/>
  <c r="R968" i="22"/>
  <c r="Q1285" i="22"/>
  <c r="W1285" i="22" s="1"/>
  <c r="T1285" i="22"/>
  <c r="R1285" i="22"/>
  <c r="V1752" i="22"/>
  <c r="V1880" i="22"/>
  <c r="Q2009" i="22"/>
  <c r="T2009" i="22"/>
  <c r="R2009" i="22"/>
  <c r="Q2087" i="22"/>
  <c r="W2087" i="22" s="1"/>
  <c r="T2087" i="22"/>
  <c r="R2087" i="22"/>
  <c r="Q2105" i="22"/>
  <c r="T2105" i="22"/>
  <c r="R2105" i="22"/>
  <c r="V456" i="22"/>
  <c r="Q1310" i="22"/>
  <c r="W1310" i="22" s="1"/>
  <c r="T1310" i="22"/>
  <c r="R1310" i="22"/>
  <c r="Q1473" i="22"/>
  <c r="T1473" i="22"/>
  <c r="R1473" i="22"/>
  <c r="Q1563" i="22"/>
  <c r="T1563" i="22"/>
  <c r="R1563" i="22"/>
  <c r="Q1629" i="22"/>
  <c r="T1629" i="22"/>
  <c r="R1629" i="22"/>
  <c r="Q2088" i="22"/>
  <c r="R2088" i="22"/>
  <c r="T2088" i="22"/>
  <c r="Q2143" i="22"/>
  <c r="W2143" i="22" s="1"/>
  <c r="T2143" i="22"/>
  <c r="R2143" i="22"/>
  <c r="Q998" i="22"/>
  <c r="T998" i="22"/>
  <c r="R998" i="22"/>
  <c r="Q2593" i="22"/>
  <c r="R2593" i="22"/>
  <c r="T2593" i="22"/>
  <c r="Q161" i="22"/>
  <c r="W161" i="22" s="1"/>
  <c r="T161" i="22"/>
  <c r="R161" i="22"/>
  <c r="Q450" i="22"/>
  <c r="R450" i="22"/>
  <c r="T450" i="22"/>
  <c r="V688" i="22"/>
  <c r="Q1198" i="22"/>
  <c r="W1198" i="22" s="1"/>
  <c r="T1198" i="22"/>
  <c r="R1198" i="22"/>
  <c r="Q1436" i="22"/>
  <c r="T1436" i="22"/>
  <c r="R1436" i="22"/>
  <c r="Q1480" i="22"/>
  <c r="T1480" i="22"/>
  <c r="R1480" i="22"/>
  <c r="Q1557" i="22"/>
  <c r="T1557" i="22"/>
  <c r="R1557" i="22"/>
  <c r="Q1844" i="22"/>
  <c r="R1844" i="22"/>
  <c r="T1844" i="22"/>
  <c r="Q1924" i="22"/>
  <c r="W1924" i="22" s="1"/>
  <c r="R1924" i="22"/>
  <c r="T1924" i="22"/>
  <c r="V2399" i="22"/>
  <c r="Q74" i="22"/>
  <c r="T74" i="22"/>
  <c r="W74" i="22" s="1"/>
  <c r="R74" i="22"/>
  <c r="Q1992" i="22"/>
  <c r="W1992" i="22" s="1"/>
  <c r="R1992" i="22"/>
  <c r="T1992" i="22"/>
  <c r="Q2785" i="22"/>
  <c r="T2785" i="22"/>
  <c r="R2785" i="22"/>
  <c r="Q14" i="22"/>
  <c r="T14" i="22"/>
  <c r="R14" i="22"/>
  <c r="Q333" i="22"/>
  <c r="T333" i="22"/>
  <c r="R333" i="22"/>
  <c r="V601" i="22"/>
  <c r="Q691" i="22"/>
  <c r="W691" i="22" s="1"/>
  <c r="T691" i="22"/>
  <c r="R691" i="22"/>
  <c r="V2080" i="22"/>
  <c r="Q94" i="22"/>
  <c r="T94" i="22"/>
  <c r="R94" i="22"/>
  <c r="Q410" i="22"/>
  <c r="W410" i="22" s="1"/>
  <c r="T410" i="22"/>
  <c r="R410" i="22"/>
  <c r="Q510" i="22"/>
  <c r="W510" i="22" s="1"/>
  <c r="R510" i="22"/>
  <c r="T510" i="22"/>
  <c r="Q679" i="22"/>
  <c r="T679" i="22"/>
  <c r="R679" i="22"/>
  <c r="Q723" i="22"/>
  <c r="T723" i="22"/>
  <c r="R723" i="22"/>
  <c r="Q999" i="22"/>
  <c r="T999" i="22"/>
  <c r="R999" i="22"/>
  <c r="Q1038" i="22"/>
  <c r="T1038" i="22"/>
  <c r="R1038" i="22"/>
  <c r="Q1175" i="22"/>
  <c r="W1175" i="22" s="1"/>
  <c r="T1175" i="22"/>
  <c r="R1175" i="22"/>
  <c r="Q1291" i="22"/>
  <c r="T1291" i="22"/>
  <c r="R1291" i="22"/>
  <c r="Q1320" i="22"/>
  <c r="W1320" i="22" s="1"/>
  <c r="T1320" i="22"/>
  <c r="R1320" i="22"/>
  <c r="Q1345" i="22"/>
  <c r="W1345" i="22" s="1"/>
  <c r="T1345" i="22"/>
  <c r="R1345" i="22"/>
  <c r="Q1389" i="22"/>
  <c r="T1389" i="22"/>
  <c r="W1389" i="22" s="1"/>
  <c r="R1389" i="22"/>
  <c r="Q1433" i="22"/>
  <c r="T1433" i="22"/>
  <c r="R1433" i="22"/>
  <c r="Q1517" i="22"/>
  <c r="T1517" i="22"/>
  <c r="R1517" i="22"/>
  <c r="Q1561" i="22"/>
  <c r="W1561" i="22" s="1"/>
  <c r="T1561" i="22"/>
  <c r="R1561" i="22"/>
  <c r="Q1693" i="22"/>
  <c r="W1693" i="22" s="1"/>
  <c r="T1693" i="22"/>
  <c r="R1693" i="22"/>
  <c r="Q1714" i="22"/>
  <c r="R1714" i="22"/>
  <c r="W1714" i="22" s="1"/>
  <c r="T1714" i="22"/>
  <c r="Q1735" i="22"/>
  <c r="W1735" i="22" s="1"/>
  <c r="T1735" i="22"/>
  <c r="R1735" i="22"/>
  <c r="Q1821" i="22"/>
  <c r="T1821" i="22"/>
  <c r="R1821" i="22"/>
  <c r="W1821" i="22" s="1"/>
  <c r="Q1842" i="22"/>
  <c r="R1842" i="22"/>
  <c r="T1842" i="22"/>
  <c r="Q1863" i="22"/>
  <c r="W1863" i="22" s="1"/>
  <c r="T1863" i="22"/>
  <c r="R1863" i="22"/>
  <c r="V1976" i="22"/>
  <c r="Q2046" i="22"/>
  <c r="R2046" i="22"/>
  <c r="T2046" i="22"/>
  <c r="Q2086" i="22"/>
  <c r="R2086" i="22"/>
  <c r="T2086" i="22"/>
  <c r="Q2126" i="22"/>
  <c r="R2126" i="22"/>
  <c r="T2126" i="22"/>
  <c r="Q2154" i="22"/>
  <c r="W2154" i="22" s="1"/>
  <c r="R2154" i="22"/>
  <c r="T2154" i="22"/>
  <c r="V2168" i="22"/>
  <c r="Q2194" i="22"/>
  <c r="R2194" i="22"/>
  <c r="W2194" i="22" s="1"/>
  <c r="T2194" i="22"/>
  <c r="Q2220" i="22"/>
  <c r="W2220" i="22" s="1"/>
  <c r="R2220" i="22"/>
  <c r="T2220" i="22"/>
  <c r="Q2247" i="22"/>
  <c r="T2247" i="22"/>
  <c r="W2247" i="22" s="1"/>
  <c r="R2247" i="22"/>
  <c r="Q2283" i="22"/>
  <c r="W2283" i="22" s="1"/>
  <c r="R2283" i="22"/>
  <c r="T2283" i="22"/>
  <c r="Q2370" i="22"/>
  <c r="T2370" i="22"/>
  <c r="W2370" i="22" s="1"/>
  <c r="R2370" i="22"/>
  <c r="Q2381" i="22"/>
  <c r="W2381" i="22" s="1"/>
  <c r="R2381" i="22"/>
  <c r="T2381" i="22"/>
  <c r="V2456" i="22"/>
  <c r="Q2498" i="22"/>
  <c r="W2498" i="22" s="1"/>
  <c r="T2498" i="22"/>
  <c r="R2498" i="22"/>
  <c r="Q2509" i="22"/>
  <c r="W2509" i="22" s="1"/>
  <c r="R2509" i="22"/>
  <c r="T2509" i="22"/>
  <c r="V2584" i="22"/>
  <c r="Q2626" i="22"/>
  <c r="W2626" i="22"/>
  <c r="R2626" i="22"/>
  <c r="T2626" i="22"/>
  <c r="Q2637" i="22"/>
  <c r="W2637" i="22" s="1"/>
  <c r="T2637" i="22"/>
  <c r="R2637" i="22"/>
  <c r="V2712" i="22"/>
  <c r="Q2754" i="22"/>
  <c r="T2754" i="22"/>
  <c r="R2754" i="22"/>
  <c r="Q2765" i="22"/>
  <c r="T2765" i="22"/>
  <c r="W2765" i="22" s="1"/>
  <c r="R2765" i="22"/>
  <c r="Q2601" i="22"/>
  <c r="R2601" i="22"/>
  <c r="T2601" i="22"/>
  <c r="Q2385" i="22"/>
  <c r="R2385" i="22"/>
  <c r="T2385" i="22"/>
  <c r="Q2673" i="22"/>
  <c r="W2673" i="22" s="1"/>
  <c r="T2673" i="22"/>
  <c r="R2673" i="22"/>
  <c r="Q2759" i="22"/>
  <c r="W2759" i="22"/>
  <c r="T2759" i="22"/>
  <c r="R2759" i="22"/>
  <c r="Q39" i="22"/>
  <c r="W39" i="22" s="1"/>
  <c r="T39" i="22"/>
  <c r="R39" i="22"/>
  <c r="Q103" i="22"/>
  <c r="W103" i="22" s="1"/>
  <c r="T103" i="22"/>
  <c r="R103" i="22"/>
  <c r="Q167" i="22"/>
  <c r="W167" i="22" s="1"/>
  <c r="T167" i="22"/>
  <c r="R167" i="22"/>
  <c r="Q231" i="22"/>
  <c r="W231" i="22" s="1"/>
  <c r="T231" i="22"/>
  <c r="R231" i="22"/>
  <c r="Q295" i="22"/>
  <c r="W295" i="22" s="1"/>
  <c r="T295" i="22"/>
  <c r="R295" i="22"/>
  <c r="Q395" i="22"/>
  <c r="W395" i="22" s="1"/>
  <c r="T395" i="22"/>
  <c r="R395" i="22"/>
  <c r="V560" i="22"/>
  <c r="Q590" i="22"/>
  <c r="W590" i="22" s="1"/>
  <c r="R590" i="22"/>
  <c r="T590" i="22"/>
  <c r="Q751" i="22"/>
  <c r="W751" i="22" s="1"/>
  <c r="T751" i="22"/>
  <c r="R751" i="22"/>
  <c r="Q788" i="22"/>
  <c r="R788" i="22"/>
  <c r="T788" i="22"/>
  <c r="Q823" i="22"/>
  <c r="T823" i="22"/>
  <c r="R823" i="22"/>
  <c r="Q869" i="22"/>
  <c r="W869" i="22" s="1"/>
  <c r="T869" i="22"/>
  <c r="R869" i="22"/>
  <c r="V881" i="22"/>
  <c r="Q1000" i="22"/>
  <c r="W1000" i="22" s="1"/>
  <c r="T1000" i="22"/>
  <c r="R1000" i="22"/>
  <c r="Q1119" i="22"/>
  <c r="W1119" i="22" s="1"/>
  <c r="T1119" i="22"/>
  <c r="R1119" i="22"/>
  <c r="V1176" i="22"/>
  <c r="Q1279" i="22"/>
  <c r="W1279" i="22" s="1"/>
  <c r="T1279" i="22"/>
  <c r="R1279" i="22"/>
  <c r="Q1327" i="22"/>
  <c r="W1327" i="22" s="1"/>
  <c r="T1327" i="22"/>
  <c r="R1327" i="22"/>
  <c r="Q1370" i="22"/>
  <c r="T1370" i="22"/>
  <c r="R1370" i="22"/>
  <c r="Q1996" i="22"/>
  <c r="R1996" i="22"/>
  <c r="T1996" i="22"/>
  <c r="Q2041" i="22"/>
  <c r="W2041" i="22" s="1"/>
  <c r="T2041" i="22"/>
  <c r="R2041" i="22"/>
  <c r="Q2081" i="22"/>
  <c r="W2081" i="22" s="1"/>
  <c r="T2081" i="22"/>
  <c r="R2081" i="22"/>
  <c r="Q2121" i="22"/>
  <c r="T2121" i="22"/>
  <c r="R2121" i="22"/>
  <c r="Q2195" i="22"/>
  <c r="T2195" i="22"/>
  <c r="R2195" i="22"/>
  <c r="Q2467" i="22"/>
  <c r="W2467" i="22" s="1"/>
  <c r="R2467" i="22"/>
  <c r="T2467" i="22"/>
  <c r="Q2595" i="22"/>
  <c r="W2595" i="22" s="1"/>
  <c r="R2595" i="22"/>
  <c r="T2595" i="22"/>
  <c r="Q2723" i="22"/>
  <c r="T2723" i="22"/>
  <c r="R2723" i="22"/>
  <c r="Q2489" i="22"/>
  <c r="R2489" i="22"/>
  <c r="T2489" i="22"/>
  <c r="Q2697" i="22"/>
  <c r="W2697" i="22" s="1"/>
  <c r="T2697" i="22"/>
  <c r="R2697" i="22"/>
  <c r="Q2071" i="22"/>
  <c r="W2071" i="22" s="1"/>
  <c r="T2071" i="22"/>
  <c r="R2071" i="22"/>
  <c r="Q2272" i="22"/>
  <c r="W2272" i="22" s="1"/>
  <c r="R2272" i="22"/>
  <c r="T2272" i="22"/>
  <c r="V2320" i="22"/>
  <c r="Q2609" i="22"/>
  <c r="W2609" i="22" s="1"/>
  <c r="R2609" i="22"/>
  <c r="T2609" i="22"/>
  <c r="Q2679" i="22"/>
  <c r="T2679" i="22"/>
  <c r="R2679" i="22"/>
  <c r="Q16" i="22"/>
  <c r="W16" i="22"/>
  <c r="T16" i="22"/>
  <c r="R16" i="22"/>
  <c r="Q32" i="22"/>
  <c r="W32" i="22"/>
  <c r="T32" i="22"/>
  <c r="R32" i="22"/>
  <c r="Q48" i="22"/>
  <c r="W48" i="22"/>
  <c r="T48" i="22"/>
  <c r="R48" i="22"/>
  <c r="Q64" i="22"/>
  <c r="W64" i="22"/>
  <c r="T64" i="22"/>
  <c r="R64" i="22"/>
  <c r="Q80" i="22"/>
  <c r="W80" i="22"/>
  <c r="T80" i="22"/>
  <c r="R80" i="22"/>
  <c r="Q96" i="22"/>
  <c r="W96" i="22"/>
  <c r="T96" i="22"/>
  <c r="R96" i="22"/>
  <c r="Q112" i="22"/>
  <c r="W112" i="22"/>
  <c r="T112" i="22"/>
  <c r="R112" i="22"/>
  <c r="Q128" i="22"/>
  <c r="W128" i="22"/>
  <c r="T128" i="22"/>
  <c r="R128" i="22"/>
  <c r="Q144" i="22"/>
  <c r="W144" i="22"/>
  <c r="T144" i="22"/>
  <c r="R144" i="22"/>
  <c r="Q160" i="22"/>
  <c r="W160" i="22"/>
  <c r="T160" i="22"/>
  <c r="R160" i="22"/>
  <c r="Q176" i="22"/>
  <c r="W176" i="22"/>
  <c r="T176" i="22"/>
  <c r="R176" i="22"/>
  <c r="Q192" i="22"/>
  <c r="W192" i="22"/>
  <c r="T192" i="22"/>
  <c r="R192" i="22"/>
  <c r="Q208" i="22"/>
  <c r="W208" i="22"/>
  <c r="T208" i="22"/>
  <c r="R208" i="22"/>
  <c r="Q224" i="22"/>
  <c r="W224" i="22"/>
  <c r="T224" i="22"/>
  <c r="R224" i="22"/>
  <c r="Q240" i="22"/>
  <c r="W240" i="22"/>
  <c r="T240" i="22"/>
  <c r="R240" i="22"/>
  <c r="Q256" i="22"/>
  <c r="W256" i="22"/>
  <c r="T256" i="22"/>
  <c r="R256" i="22"/>
  <c r="Q272" i="22"/>
  <c r="W272" i="22"/>
  <c r="T272" i="22"/>
  <c r="R272" i="22"/>
  <c r="Q288" i="22"/>
  <c r="W288" i="22"/>
  <c r="T288" i="22"/>
  <c r="R288" i="22"/>
  <c r="Q304" i="22"/>
  <c r="W304" i="22"/>
  <c r="T304" i="22"/>
  <c r="R304" i="22"/>
  <c r="Q320" i="22"/>
  <c r="W320" i="22"/>
  <c r="T320" i="22"/>
  <c r="R320" i="22"/>
  <c r="Q396" i="22"/>
  <c r="W396" i="22"/>
  <c r="T396" i="22"/>
  <c r="R396" i="22"/>
  <c r="V512" i="22"/>
  <c r="Q542" i="22"/>
  <c r="W542" i="22" s="1"/>
  <c r="R542" i="22"/>
  <c r="T542" i="22"/>
  <c r="V681" i="22"/>
  <c r="Q916" i="22"/>
  <c r="W916" i="22" s="1"/>
  <c r="R916" i="22"/>
  <c r="T916" i="22"/>
  <c r="Q957" i="22"/>
  <c r="W957" i="22" s="1"/>
  <c r="T957" i="22"/>
  <c r="R957" i="22"/>
  <c r="Q969" i="22"/>
  <c r="T969" i="22"/>
  <c r="R969" i="22"/>
  <c r="Q1377" i="22"/>
  <c r="T1377" i="22"/>
  <c r="R1377" i="22"/>
  <c r="Q1467" i="22"/>
  <c r="W1467" i="22" s="1"/>
  <c r="T1467" i="22"/>
  <c r="R1467" i="22"/>
  <c r="Q1543" i="22"/>
  <c r="T1543" i="22"/>
  <c r="R1543" i="22"/>
  <c r="Q1600" i="22"/>
  <c r="W1600" i="22" s="1"/>
  <c r="T1600" i="22"/>
  <c r="R1600" i="22"/>
  <c r="V1624" i="22"/>
  <c r="Q1673" i="22"/>
  <c r="T1673" i="22"/>
  <c r="R1673" i="22"/>
  <c r="Q1801" i="22"/>
  <c r="T1801" i="22"/>
  <c r="R1801" i="22"/>
  <c r="Q1929" i="22"/>
  <c r="T1929" i="22"/>
  <c r="R1929" i="22"/>
  <c r="Q1952" i="22"/>
  <c r="R1952" i="22"/>
  <c r="T1952" i="22"/>
  <c r="Q2067" i="22"/>
  <c r="T2067" i="22"/>
  <c r="R2067" i="22"/>
  <c r="Q2115" i="22"/>
  <c r="T2115" i="22"/>
  <c r="R2115" i="22"/>
  <c r="Q2128" i="22"/>
  <c r="W2128" i="22"/>
  <c r="R2128" i="22"/>
  <c r="T2128" i="22"/>
  <c r="Q2393" i="22"/>
  <c r="W2393" i="22" s="1"/>
  <c r="R2393" i="22"/>
  <c r="T2393" i="22"/>
  <c r="Q2521" i="22"/>
  <c r="R2521" i="22"/>
  <c r="T2521" i="22"/>
  <c r="V2684" i="22"/>
  <c r="Q2807" i="22"/>
  <c r="T2807" i="22"/>
  <c r="R2807" i="22"/>
  <c r="Q57" i="22"/>
  <c r="T57" i="22"/>
  <c r="R57" i="22"/>
  <c r="Q73" i="22"/>
  <c r="T73" i="22"/>
  <c r="R73" i="22"/>
  <c r="Q89" i="22"/>
  <c r="T89" i="22"/>
  <c r="R89" i="22"/>
  <c r="Q105" i="22"/>
  <c r="T105" i="22"/>
  <c r="R105" i="22"/>
  <c r="Q121" i="22"/>
  <c r="T121" i="22"/>
  <c r="R121" i="22"/>
  <c r="Q137" i="22"/>
  <c r="T137" i="22"/>
  <c r="R137" i="22"/>
  <c r="Q233" i="22"/>
  <c r="T233" i="22"/>
  <c r="R233" i="22"/>
  <c r="Q313" i="22"/>
  <c r="T313" i="22"/>
  <c r="R313" i="22"/>
  <c r="Q351" i="22"/>
  <c r="T351" i="22"/>
  <c r="R351" i="22"/>
  <c r="Q429" i="22"/>
  <c r="W429" i="22" s="1"/>
  <c r="T429" i="22"/>
  <c r="R429" i="22"/>
  <c r="V567" i="22"/>
  <c r="Q705" i="22"/>
  <c r="T705" i="22"/>
  <c r="R705" i="22"/>
  <c r="V1249" i="22"/>
  <c r="Q1384" i="22"/>
  <c r="W1384" i="22" s="1"/>
  <c r="T1384" i="22"/>
  <c r="R1384" i="22"/>
  <c r="Q1461" i="22"/>
  <c r="W1461" i="22" s="1"/>
  <c r="T1461" i="22"/>
  <c r="R1461" i="22"/>
  <c r="Q1684" i="22"/>
  <c r="R1684" i="22"/>
  <c r="T1684" i="22"/>
  <c r="V1796" i="22"/>
  <c r="V1839" i="22"/>
  <c r="Q1940" i="22"/>
  <c r="R1940" i="22"/>
  <c r="T1940" i="22"/>
  <c r="V1972" i="22"/>
  <c r="Q2163" i="22"/>
  <c r="T2163" i="22"/>
  <c r="R2163" i="22"/>
  <c r="Q2275" i="22"/>
  <c r="R2275" i="22"/>
  <c r="T2275" i="22"/>
  <c r="V2426" i="22"/>
  <c r="V2623" i="22"/>
  <c r="Q2687" i="22"/>
  <c r="T2687" i="22"/>
  <c r="R2687" i="22"/>
  <c r="Q2735" i="22"/>
  <c r="T2735" i="22"/>
  <c r="R2735" i="22"/>
  <c r="V2045" i="22"/>
  <c r="Q34" i="22"/>
  <c r="T34" i="22"/>
  <c r="R34" i="22"/>
  <c r="V66" i="22"/>
  <c r="Q138" i="22"/>
  <c r="T138" i="22"/>
  <c r="R138" i="22"/>
  <c r="Q344" i="22"/>
  <c r="T344" i="22"/>
  <c r="R344" i="22"/>
  <c r="V390" i="22"/>
  <c r="Q444" i="22"/>
  <c r="R444" i="22"/>
  <c r="T444" i="22"/>
  <c r="Q500" i="22"/>
  <c r="W500" i="22" s="1"/>
  <c r="R500" i="22"/>
  <c r="T500" i="22"/>
  <c r="Q544" i="22"/>
  <c r="W544" i="22" s="1"/>
  <c r="R544" i="22"/>
  <c r="T544" i="22"/>
  <c r="Q580" i="22"/>
  <c r="R580" i="22"/>
  <c r="T580" i="22"/>
  <c r="V748" i="22"/>
  <c r="V802" i="22"/>
  <c r="W900" i="22"/>
  <c r="W1047" i="22"/>
  <c r="V1596" i="22"/>
  <c r="V1669" i="22"/>
  <c r="W1727" i="22"/>
  <c r="W1786" i="22"/>
  <c r="Q2069" i="22"/>
  <c r="W2069" i="22" s="1"/>
  <c r="T2069" i="22"/>
  <c r="R2069" i="22"/>
  <c r="V1841" i="22"/>
  <c r="W2146" i="22"/>
  <c r="V2481" i="22"/>
  <c r="Q131" i="22"/>
  <c r="T131" i="22"/>
  <c r="R131" i="22"/>
  <c r="V759" i="22"/>
  <c r="Q997" i="22"/>
  <c r="T997" i="22"/>
  <c r="R997" i="22"/>
  <c r="Q1193" i="22"/>
  <c r="T1193" i="22"/>
  <c r="R1193" i="22"/>
  <c r="Q1631" i="22"/>
  <c r="W1631" i="22" s="1"/>
  <c r="T1631" i="22"/>
  <c r="R1631" i="22"/>
  <c r="Q1696" i="22"/>
  <c r="R1696" i="22"/>
  <c r="T1696" i="22"/>
  <c r="Q1760" i="22"/>
  <c r="R1760" i="22"/>
  <c r="T1760" i="22"/>
  <c r="Q1824" i="22"/>
  <c r="R1824" i="22"/>
  <c r="T1824" i="22"/>
  <c r="Q1888" i="22"/>
  <c r="R1888" i="22"/>
  <c r="T1888" i="22"/>
  <c r="Q2271" i="22"/>
  <c r="W2271" i="22" s="1"/>
  <c r="R2271" i="22"/>
  <c r="T2271" i="22"/>
  <c r="Q2347" i="22"/>
  <c r="R2347" i="22"/>
  <c r="T2347" i="22"/>
  <c r="Q2603" i="22"/>
  <c r="W2603" i="22" s="1"/>
  <c r="R2603" i="22"/>
  <c r="T2603" i="22"/>
  <c r="V925" i="22"/>
  <c r="V1220" i="22"/>
  <c r="Q1301" i="22"/>
  <c r="T1301" i="22"/>
  <c r="R1301" i="22"/>
  <c r="V1331" i="22"/>
  <c r="V1515" i="22"/>
  <c r="V2433" i="22"/>
  <c r="Q2615" i="22"/>
  <c r="W2615" i="22" s="1"/>
  <c r="R2615" i="22"/>
  <c r="T2615" i="22"/>
  <c r="Q68" i="22"/>
  <c r="W68" i="22" s="1"/>
  <c r="T68" i="22"/>
  <c r="R68" i="22"/>
  <c r="Q324" i="22"/>
  <c r="W324" i="22" s="1"/>
  <c r="T324" i="22"/>
  <c r="R324" i="22"/>
  <c r="Q474" i="22"/>
  <c r="R474" i="22"/>
  <c r="T474" i="22"/>
  <c r="W474" i="22" s="1"/>
  <c r="Q487" i="22"/>
  <c r="T487" i="22"/>
  <c r="R487" i="22"/>
  <c r="V515" i="22"/>
  <c r="V861" i="22"/>
  <c r="Q53" i="22"/>
  <c r="W53" i="22" s="1"/>
  <c r="T53" i="22"/>
  <c r="R53" i="22"/>
  <c r="V85" i="22"/>
  <c r="Q157" i="22"/>
  <c r="W157" i="22" s="1"/>
  <c r="T157" i="22"/>
  <c r="R157" i="22"/>
  <c r="Q409" i="22"/>
  <c r="T409" i="22"/>
  <c r="R409" i="22"/>
  <c r="Q495" i="22"/>
  <c r="W495" i="22"/>
  <c r="T495" i="22"/>
  <c r="R495" i="22"/>
  <c r="Q885" i="22"/>
  <c r="T885" i="22"/>
  <c r="R885" i="22"/>
  <c r="W885" i="22" s="1"/>
  <c r="Q992" i="22"/>
  <c r="W992" i="22"/>
  <c r="T992" i="22"/>
  <c r="R992" i="22"/>
  <c r="Q1153" i="22"/>
  <c r="T1153" i="22"/>
  <c r="R1153" i="22"/>
  <c r="Q1167" i="22"/>
  <c r="W1167" i="22" s="1"/>
  <c r="T1167" i="22"/>
  <c r="R1167" i="22"/>
  <c r="Q1554" i="22"/>
  <c r="W1554" i="22" s="1"/>
  <c r="T1554" i="22"/>
  <c r="R1554" i="22"/>
  <c r="Q1567" i="22"/>
  <c r="T1567" i="22"/>
  <c r="R1567" i="22"/>
  <c r="Q1638" i="22"/>
  <c r="T1638" i="22"/>
  <c r="R1638" i="22"/>
  <c r="Q1756" i="22"/>
  <c r="R1756" i="22"/>
  <c r="T1756" i="22"/>
  <c r="V2033" i="22"/>
  <c r="W593" i="22"/>
  <c r="W772" i="22"/>
  <c r="W2002" i="22"/>
  <c r="W2698" i="22"/>
  <c r="Q200" i="22"/>
  <c r="T200" i="22"/>
  <c r="R200" i="22"/>
  <c r="Q553" i="22"/>
  <c r="T553" i="22"/>
  <c r="R553" i="22"/>
  <c r="Q142" i="22"/>
  <c r="W142" i="22" s="1"/>
  <c r="T142" i="22"/>
  <c r="R142" i="22"/>
  <c r="Q1874" i="22"/>
  <c r="W1874" i="22" s="1"/>
  <c r="R1874" i="22"/>
  <c r="T1874" i="22"/>
  <c r="Q70" i="22"/>
  <c r="T70" i="22"/>
  <c r="R70" i="22"/>
  <c r="Q134" i="22"/>
  <c r="T134" i="22"/>
  <c r="R134" i="22"/>
  <c r="Q198" i="22"/>
  <c r="W198" i="22" s="1"/>
  <c r="T198" i="22"/>
  <c r="R198" i="22"/>
  <c r="Q262" i="22"/>
  <c r="W262" i="22" s="1"/>
  <c r="T262" i="22"/>
  <c r="R262" i="22"/>
  <c r="Q326" i="22"/>
  <c r="T326" i="22"/>
  <c r="R326" i="22"/>
  <c r="Q386" i="22"/>
  <c r="T386" i="22"/>
  <c r="R386" i="22"/>
  <c r="V496" i="22"/>
  <c r="Q620" i="22"/>
  <c r="R620" i="22"/>
  <c r="T620" i="22"/>
  <c r="Q644" i="22"/>
  <c r="R644" i="22"/>
  <c r="T644" i="22"/>
  <c r="V657" i="22"/>
  <c r="Q685" i="22"/>
  <c r="T685" i="22"/>
  <c r="R685" i="22"/>
  <c r="V1025" i="22"/>
  <c r="Q1076" i="22"/>
  <c r="T1076" i="22"/>
  <c r="R1076" i="22"/>
  <c r="Q1111" i="22"/>
  <c r="W1111" i="22" s="1"/>
  <c r="T1111" i="22"/>
  <c r="R1111" i="22"/>
  <c r="Q1189" i="22"/>
  <c r="T1189" i="22"/>
  <c r="R1189" i="22"/>
  <c r="Q1259" i="22"/>
  <c r="W1259" i="22"/>
  <c r="T1259" i="22"/>
  <c r="R1259" i="22"/>
  <c r="V1272" i="22"/>
  <c r="Q1297" i="22"/>
  <c r="T1297" i="22"/>
  <c r="R1297" i="22"/>
  <c r="Q1459" i="22"/>
  <c r="W1459" i="22"/>
  <c r="T1459" i="22"/>
  <c r="R1459" i="22"/>
  <c r="V1472" i="22"/>
  <c r="Q1587" i="22"/>
  <c r="T1587" i="22"/>
  <c r="R1587" i="22"/>
  <c r="Q1633" i="22"/>
  <c r="T1633" i="22"/>
  <c r="R1633" i="22"/>
  <c r="Q1677" i="22"/>
  <c r="W1677" i="22" s="1"/>
  <c r="T1677" i="22"/>
  <c r="R1677" i="22"/>
  <c r="Q1698" i="22"/>
  <c r="R1698" i="22"/>
  <c r="T1698" i="22"/>
  <c r="W1698" i="22" s="1"/>
  <c r="Q1719" i="22"/>
  <c r="T1719" i="22"/>
  <c r="R1719" i="22"/>
  <c r="Q1805" i="22"/>
  <c r="T1805" i="22"/>
  <c r="R1805" i="22"/>
  <c r="Q1826" i="22"/>
  <c r="R1826" i="22"/>
  <c r="T1826" i="22"/>
  <c r="Q1847" i="22"/>
  <c r="W1847" i="22" s="1"/>
  <c r="T1847" i="22"/>
  <c r="R1847" i="22"/>
  <c r="Q1933" i="22"/>
  <c r="T1933" i="22"/>
  <c r="R1933" i="22"/>
  <c r="Q1963" i="22"/>
  <c r="W1963" i="22" s="1"/>
  <c r="T1963" i="22"/>
  <c r="R1963" i="22"/>
  <c r="Q1976" i="22"/>
  <c r="W1976" i="22" s="1"/>
  <c r="R1976" i="22"/>
  <c r="T1976" i="22"/>
  <c r="Q2168" i="22"/>
  <c r="W2168" i="22"/>
  <c r="R2168" i="22"/>
  <c r="T2168" i="22"/>
  <c r="Q2288" i="22"/>
  <c r="R2288" i="22"/>
  <c r="T2288" i="22"/>
  <c r="Q2330" i="22"/>
  <c r="T2330" i="22"/>
  <c r="W2330" i="22" s="1"/>
  <c r="R2330" i="22"/>
  <c r="V2344" i="22"/>
  <c r="Q2386" i="22"/>
  <c r="T2386" i="22"/>
  <c r="R2386" i="22"/>
  <c r="Q2397" i="22"/>
  <c r="R2397" i="22"/>
  <c r="T2397" i="22"/>
  <c r="V2472" i="22"/>
  <c r="Q2514" i="22"/>
  <c r="T2514" i="22"/>
  <c r="R2514" i="22"/>
  <c r="W2514" i="22" s="1"/>
  <c r="Q2525" i="22"/>
  <c r="R2525" i="22"/>
  <c r="W2525" i="22" s="1"/>
  <c r="T2525" i="22"/>
  <c r="V2600" i="22"/>
  <c r="Q2642" i="22"/>
  <c r="T2642" i="22"/>
  <c r="R2642" i="22"/>
  <c r="Q2653" i="22"/>
  <c r="T2653" i="22"/>
  <c r="R2653" i="22"/>
  <c r="V2728" i="22"/>
  <c r="Q2770" i="22"/>
  <c r="T2770" i="22"/>
  <c r="R2770" i="22"/>
  <c r="Q2781" i="22"/>
  <c r="T2781" i="22"/>
  <c r="R2781" i="22"/>
  <c r="Q2825" i="22"/>
  <c r="T2825" i="22"/>
  <c r="R2825" i="22"/>
  <c r="Q1609" i="22"/>
  <c r="T1609" i="22"/>
  <c r="R1609" i="22"/>
  <c r="Q1981" i="22"/>
  <c r="T1981" i="22"/>
  <c r="W1981" i="22" s="1"/>
  <c r="R1981" i="22"/>
  <c r="Q2159" i="22"/>
  <c r="T2159" i="22"/>
  <c r="W2159" i="22" s="1"/>
  <c r="R2159" i="22"/>
  <c r="Q2833" i="22"/>
  <c r="T2833" i="22"/>
  <c r="R2833" i="22"/>
  <c r="Q15" i="22"/>
  <c r="T15" i="22"/>
  <c r="R15" i="22"/>
  <c r="Q79" i="22"/>
  <c r="W79" i="22" s="1"/>
  <c r="T79" i="22"/>
  <c r="R79" i="22"/>
  <c r="Q143" i="22"/>
  <c r="T143" i="22"/>
  <c r="R143" i="22"/>
  <c r="Q207" i="22"/>
  <c r="T207" i="22"/>
  <c r="R207" i="22"/>
  <c r="Q271" i="22"/>
  <c r="T271" i="22"/>
  <c r="R271" i="22"/>
  <c r="Q334" i="22"/>
  <c r="W334" i="22" s="1"/>
  <c r="T334" i="22"/>
  <c r="R334" i="22"/>
  <c r="Q371" i="22"/>
  <c r="T371" i="22"/>
  <c r="R371" i="22"/>
  <c r="Q435" i="22"/>
  <c r="T435" i="22"/>
  <c r="R435" i="22"/>
  <c r="V448" i="22"/>
  <c r="Q470" i="22"/>
  <c r="R470" i="22"/>
  <c r="W470" i="22" s="1"/>
  <c r="T470" i="22"/>
  <c r="Q560" i="22"/>
  <c r="R560" i="22"/>
  <c r="W560" i="22" s="1"/>
  <c r="T560" i="22"/>
  <c r="Q840" i="22"/>
  <c r="R840" i="22"/>
  <c r="W840" i="22" s="1"/>
  <c r="T840" i="22"/>
  <c r="Q881" i="22"/>
  <c r="T881" i="22"/>
  <c r="R881" i="22"/>
  <c r="Q927" i="22"/>
  <c r="T927" i="22"/>
  <c r="R927" i="22"/>
  <c r="Q1013" i="22"/>
  <c r="W1013" i="22" s="1"/>
  <c r="T1013" i="22"/>
  <c r="R1013" i="22"/>
  <c r="Q1058" i="22"/>
  <c r="T1058" i="22"/>
  <c r="R1058" i="22"/>
  <c r="Q1097" i="22"/>
  <c r="T1097" i="22"/>
  <c r="R1097" i="22"/>
  <c r="Q1176" i="22"/>
  <c r="T1176" i="22"/>
  <c r="R1176" i="22"/>
  <c r="Q1229" i="22"/>
  <c r="W1229" i="22" s="1"/>
  <c r="T1229" i="22"/>
  <c r="R1229" i="22"/>
  <c r="V1304" i="22"/>
  <c r="Q1530" i="22"/>
  <c r="W1530" i="22" s="1"/>
  <c r="T1530" i="22"/>
  <c r="R1530" i="22"/>
  <c r="V1640" i="22"/>
  <c r="V1672" i="22"/>
  <c r="V1704" i="22"/>
  <c r="V1736" i="22"/>
  <c r="V1768" i="22"/>
  <c r="V1800" i="22"/>
  <c r="V1832" i="22"/>
  <c r="V1864" i="22"/>
  <c r="V1896" i="22"/>
  <c r="V1928" i="22"/>
  <c r="Q2155" i="22"/>
  <c r="T2155" i="22"/>
  <c r="W2155" i="22" s="1"/>
  <c r="R2155" i="22"/>
  <c r="Q2355" i="22"/>
  <c r="R2355" i="22"/>
  <c r="T2355" i="22"/>
  <c r="Q2483" i="22"/>
  <c r="W2483" i="22" s="1"/>
  <c r="R2483" i="22"/>
  <c r="T2483" i="22"/>
  <c r="Q2611" i="22"/>
  <c r="W2611" i="22" s="1"/>
  <c r="R2611" i="22"/>
  <c r="T2611" i="22"/>
  <c r="Q2739" i="22"/>
  <c r="W2739" i="22" s="1"/>
  <c r="T2739" i="22"/>
  <c r="R2739" i="22"/>
  <c r="Q2377" i="22"/>
  <c r="R2377" i="22"/>
  <c r="T2377" i="22"/>
  <c r="Q2537" i="22"/>
  <c r="R2537" i="22"/>
  <c r="T2537" i="22"/>
  <c r="V1632" i="22"/>
  <c r="Q1809" i="22"/>
  <c r="T1809" i="22"/>
  <c r="R1809" i="22"/>
  <c r="V2200" i="22"/>
  <c r="Q2417" i="22"/>
  <c r="R2417" i="22"/>
  <c r="T2417" i="22"/>
  <c r="Q2689" i="22"/>
  <c r="T2689" i="22"/>
  <c r="R2689" i="22"/>
  <c r="Q335" i="22"/>
  <c r="W335" i="22" s="1"/>
  <c r="T335" i="22"/>
  <c r="R335" i="22"/>
  <c r="Q372" i="22"/>
  <c r="T372" i="22"/>
  <c r="R372" i="22"/>
  <c r="Q436" i="22"/>
  <c r="T436" i="22"/>
  <c r="R436" i="22"/>
  <c r="Q498" i="22"/>
  <c r="W498" i="22" s="1"/>
  <c r="R498" i="22"/>
  <c r="T498" i="22"/>
  <c r="Q512" i="22"/>
  <c r="W512" i="22" s="1"/>
  <c r="R512" i="22"/>
  <c r="T512" i="22"/>
  <c r="Q669" i="22"/>
  <c r="T669" i="22"/>
  <c r="R669" i="22"/>
  <c r="Q681" i="22"/>
  <c r="T681" i="22"/>
  <c r="R681" i="22"/>
  <c r="Q709" i="22"/>
  <c r="W709" i="22" s="1"/>
  <c r="T709" i="22"/>
  <c r="R709" i="22"/>
  <c r="Q757" i="22"/>
  <c r="W757" i="22" s="1"/>
  <c r="T757" i="22"/>
  <c r="R757" i="22"/>
  <c r="Q847" i="22"/>
  <c r="W847" i="22" s="1"/>
  <c r="T847" i="22"/>
  <c r="R847" i="22"/>
  <c r="Q888" i="22"/>
  <c r="W888" i="22" s="1"/>
  <c r="R888" i="22"/>
  <c r="T888" i="22"/>
  <c r="Q928" i="22"/>
  <c r="W928" i="22"/>
  <c r="R928" i="22"/>
  <c r="T928" i="22"/>
  <c r="Q982" i="22"/>
  <c r="T982" i="22"/>
  <c r="R982" i="22"/>
  <c r="Q1084" i="22"/>
  <c r="T1084" i="22"/>
  <c r="W1084" i="22" s="1"/>
  <c r="R1084" i="22"/>
  <c r="Q1120" i="22"/>
  <c r="T1120" i="22"/>
  <c r="R1120" i="22"/>
  <c r="Q1156" i="22"/>
  <c r="W1156" i="22" s="1"/>
  <c r="T1156" i="22"/>
  <c r="R1156" i="22"/>
  <c r="Q1236" i="22"/>
  <c r="T1236" i="22"/>
  <c r="R1236" i="22"/>
  <c r="V1328" i="22"/>
  <c r="Q1347" i="22"/>
  <c r="W1347" i="22" s="1"/>
  <c r="T1347" i="22"/>
  <c r="R1347" i="22"/>
  <c r="Q1435" i="22"/>
  <c r="W1435" i="22" s="1"/>
  <c r="T1435" i="22"/>
  <c r="R1435" i="22"/>
  <c r="Q1511" i="22"/>
  <c r="T1511" i="22"/>
  <c r="R1511" i="22"/>
  <c r="Q1753" i="22"/>
  <c r="T1753" i="22"/>
  <c r="R1753" i="22"/>
  <c r="Q1881" i="22"/>
  <c r="T1881" i="22"/>
  <c r="R1881" i="22"/>
  <c r="Q1965" i="22"/>
  <c r="W1965" i="22" s="1"/>
  <c r="T1965" i="22"/>
  <c r="R1965" i="22"/>
  <c r="V2048" i="22"/>
  <c r="Q2183" i="22"/>
  <c r="W2183" i="22" s="1"/>
  <c r="T2183" i="22"/>
  <c r="R2183" i="22"/>
  <c r="Q2238" i="22"/>
  <c r="W2238" i="22" s="1"/>
  <c r="R2238" i="22"/>
  <c r="T2238" i="22"/>
  <c r="V2304" i="22"/>
  <c r="Q153" i="22"/>
  <c r="W153" i="22" s="1"/>
  <c r="T153" i="22"/>
  <c r="R153" i="22"/>
  <c r="V209" i="22"/>
  <c r="Q289" i="22"/>
  <c r="W289" i="22" s="1"/>
  <c r="T289" i="22"/>
  <c r="R289" i="22"/>
  <c r="Q405" i="22"/>
  <c r="T405" i="22"/>
  <c r="R405" i="22"/>
  <c r="V555" i="22"/>
  <c r="Q670" i="22"/>
  <c r="W670" i="22"/>
  <c r="R670" i="22"/>
  <c r="T670" i="22"/>
  <c r="V694" i="22"/>
  <c r="V900" i="22"/>
  <c r="V1002" i="22"/>
  <c r="Q1121" i="22"/>
  <c r="T1121" i="22"/>
  <c r="R1121" i="22"/>
  <c r="Q1249" i="22"/>
  <c r="W1249" i="22" s="1"/>
  <c r="T1249" i="22"/>
  <c r="R1249" i="22"/>
  <c r="Q1311" i="22"/>
  <c r="T1311" i="22"/>
  <c r="R1311" i="22"/>
  <c r="Q1342" i="22"/>
  <c r="W1342" i="22"/>
  <c r="T1342" i="22"/>
  <c r="R1342" i="22"/>
  <c r="Q1429" i="22"/>
  <c r="T1429" i="22"/>
  <c r="R1429" i="22"/>
  <c r="Q1564" i="22"/>
  <c r="T1564" i="22"/>
  <c r="R1564" i="22"/>
  <c r="W1564" i="22" s="1"/>
  <c r="Q1716" i="22"/>
  <c r="R1716" i="22"/>
  <c r="T1716" i="22"/>
  <c r="W1716" i="22" s="1"/>
  <c r="Q1796" i="22"/>
  <c r="W1796" i="22" s="1"/>
  <c r="R1796" i="22"/>
  <c r="T1796" i="22"/>
  <c r="Q1972" i="22"/>
  <c r="R1972" i="22"/>
  <c r="T1972" i="22"/>
  <c r="V2004" i="22"/>
  <c r="V2239" i="22"/>
  <c r="V2410" i="22"/>
  <c r="V2607" i="22"/>
  <c r="V2655" i="22"/>
  <c r="Q2671" i="22"/>
  <c r="W2671" i="22" s="1"/>
  <c r="T2671" i="22"/>
  <c r="R2671" i="22"/>
  <c r="V2219" i="22"/>
  <c r="Q66" i="22"/>
  <c r="W66" i="22" s="1"/>
  <c r="T66" i="22"/>
  <c r="R66" i="22"/>
  <c r="Q226" i="22"/>
  <c r="W226" i="22" s="1"/>
  <c r="T226" i="22"/>
  <c r="R226" i="22"/>
  <c r="V258" i="22"/>
  <c r="V406" i="22"/>
  <c r="V683" i="22"/>
  <c r="Q802" i="22"/>
  <c r="W802" i="22" s="1"/>
  <c r="R802" i="22"/>
  <c r="T802" i="22"/>
  <c r="V954" i="22"/>
  <c r="Q996" i="22"/>
  <c r="W996" i="22" s="1"/>
  <c r="T996" i="22"/>
  <c r="R996" i="22"/>
  <c r="Q1009" i="22"/>
  <c r="T1009" i="22"/>
  <c r="R1009" i="22"/>
  <c r="V1035" i="22"/>
  <c r="Q1100" i="22"/>
  <c r="W1100" i="22" s="1"/>
  <c r="T1100" i="22"/>
  <c r="R1100" i="22"/>
  <c r="V1129" i="22"/>
  <c r="Q1288" i="22"/>
  <c r="W1288" i="22" s="1"/>
  <c r="T1288" i="22"/>
  <c r="R1288" i="22"/>
  <c r="Q1475" i="22"/>
  <c r="W1475" i="22" s="1"/>
  <c r="T1475" i="22"/>
  <c r="R1475" i="22"/>
  <c r="Q1813" i="22"/>
  <c r="T1813" i="22"/>
  <c r="R1813" i="22"/>
  <c r="Q1941" i="22"/>
  <c r="T1941" i="22"/>
  <c r="R1941" i="22"/>
  <c r="Q2145" i="22"/>
  <c r="W2145" i="22" s="1"/>
  <c r="T2145" i="22"/>
  <c r="R2145" i="22"/>
  <c r="V1264" i="22"/>
  <c r="Q1937" i="22"/>
  <c r="W1937" i="22" s="1"/>
  <c r="T1937" i="22"/>
  <c r="R1937" i="22"/>
  <c r="Q27" i="22"/>
  <c r="W27" i="22" s="1"/>
  <c r="T27" i="22"/>
  <c r="R27" i="22"/>
  <c r="V59" i="22"/>
  <c r="Q283" i="22"/>
  <c r="W283" i="22" s="1"/>
  <c r="T283" i="22"/>
  <c r="R283" i="22"/>
  <c r="V315" i="22"/>
  <c r="Q1093" i="22"/>
  <c r="W1093" i="22" s="1"/>
  <c r="T1093" i="22"/>
  <c r="R1093" i="22"/>
  <c r="Q1269" i="22"/>
  <c r="T1269" i="22"/>
  <c r="R1269" i="22"/>
  <c r="V1974" i="22"/>
  <c r="Q2261" i="22"/>
  <c r="W2261" i="22" s="1"/>
  <c r="T2261" i="22"/>
  <c r="R2261" i="22"/>
  <c r="Q2333" i="22"/>
  <c r="W2333" i="22" s="1"/>
  <c r="R2333" i="22"/>
  <c r="T2333" i="22"/>
  <c r="V2454" i="22"/>
  <c r="Q2587" i="22"/>
  <c r="W2587" i="22" s="1"/>
  <c r="R2587" i="22"/>
  <c r="T2587" i="22"/>
  <c r="V2710" i="22"/>
  <c r="Q884" i="22"/>
  <c r="W884" i="22" s="1"/>
  <c r="R884" i="22"/>
  <c r="T884" i="22"/>
  <c r="Q972" i="22"/>
  <c r="W972" i="22" s="1"/>
  <c r="T972" i="22"/>
  <c r="R972" i="22"/>
  <c r="Q985" i="22"/>
  <c r="T985" i="22"/>
  <c r="R985" i="22"/>
  <c r="Q2329" i="22"/>
  <c r="R2329" i="22"/>
  <c r="T2329" i="22"/>
  <c r="Q220" i="22"/>
  <c r="W220" i="22" s="1"/>
  <c r="T220" i="22"/>
  <c r="R220" i="22"/>
  <c r="V252" i="22"/>
  <c r="Q728" i="22"/>
  <c r="R728" i="22"/>
  <c r="T728" i="22"/>
  <c r="Q815" i="22"/>
  <c r="W815" i="22" s="1"/>
  <c r="T815" i="22"/>
  <c r="R815" i="22"/>
  <c r="V850" i="22"/>
  <c r="Q309" i="22"/>
  <c r="T309" i="22"/>
  <c r="R309" i="22"/>
  <c r="V339" i="22"/>
  <c r="Q564" i="22"/>
  <c r="W564" i="22" s="1"/>
  <c r="R564" i="22"/>
  <c r="T564" i="22"/>
  <c r="W844" i="22"/>
  <c r="V1283" i="22"/>
  <c r="Q1458" i="22"/>
  <c r="T1458" i="22"/>
  <c r="R1458" i="22"/>
  <c r="Q1471" i="22"/>
  <c r="W1471" i="22" s="1"/>
  <c r="T1471" i="22"/>
  <c r="R1471" i="22"/>
  <c r="Q2001" i="22"/>
  <c r="W2001" i="22" s="1"/>
  <c r="T2001" i="22"/>
  <c r="R2001" i="22"/>
  <c r="Q2092" i="22"/>
  <c r="W2092" i="22"/>
  <c r="R2092" i="22"/>
  <c r="T2092" i="22"/>
  <c r="Q2226" i="22"/>
  <c r="W2226" i="22"/>
  <c r="R2226" i="22"/>
  <c r="T2226" i="22"/>
  <c r="Q2519" i="22"/>
  <c r="R2519" i="22"/>
  <c r="W2519" i="22" s="1"/>
  <c r="T2519" i="22"/>
  <c r="W2828" i="22"/>
  <c r="W2584" i="22"/>
  <c r="W2158" i="22"/>
  <c r="W665" i="22"/>
  <c r="W738" i="22"/>
  <c r="W1621" i="22"/>
  <c r="W1954" i="22"/>
  <c r="W2327" i="22"/>
  <c r="Q378" i="22"/>
  <c r="T378" i="22"/>
  <c r="R378" i="22"/>
  <c r="W378" i="22" s="1"/>
  <c r="Q804" i="22"/>
  <c r="R804" i="22"/>
  <c r="W804" i="22" s="1"/>
  <c r="T804" i="22"/>
  <c r="Q898" i="22"/>
  <c r="R898" i="22"/>
  <c r="W898" i="22" s="1"/>
  <c r="T898" i="22"/>
  <c r="Q1671" i="22"/>
  <c r="T1671" i="22"/>
  <c r="R1671" i="22"/>
  <c r="W1671" i="22" s="1"/>
  <c r="Q1799" i="22"/>
  <c r="T1799" i="22"/>
  <c r="R1799" i="22"/>
  <c r="W1799" i="22" s="1"/>
  <c r="Q1906" i="22"/>
  <c r="R1906" i="22"/>
  <c r="W1906" i="22" s="1"/>
  <c r="T1906" i="22"/>
  <c r="Q1995" i="22"/>
  <c r="T1995" i="22"/>
  <c r="R1995" i="22"/>
  <c r="W1995" i="22" s="1"/>
  <c r="Q2690" i="22"/>
  <c r="T2690" i="22"/>
  <c r="R2690" i="22"/>
  <c r="W2690" i="22" s="1"/>
  <c r="Q2829" i="22"/>
  <c r="T2829" i="22"/>
  <c r="R2829" i="22"/>
  <c r="W2829" i="22" s="1"/>
  <c r="Q1955" i="22"/>
  <c r="W1955" i="22" s="1"/>
  <c r="T1955" i="22"/>
  <c r="R1955" i="22"/>
  <c r="Q692" i="22"/>
  <c r="W692" i="22" s="1"/>
  <c r="R692" i="22"/>
  <c r="T692" i="22"/>
  <c r="Q2345" i="22"/>
  <c r="R2345" i="22"/>
  <c r="T2345" i="22"/>
  <c r="Q1777" i="22"/>
  <c r="T1777" i="22"/>
  <c r="R1777" i="22"/>
  <c r="Q24" i="22"/>
  <c r="W24" i="22"/>
  <c r="T24" i="22"/>
  <c r="R24" i="22"/>
  <c r="Q72" i="22"/>
  <c r="T72" i="22"/>
  <c r="R72" i="22"/>
  <c r="Q136" i="22"/>
  <c r="T136" i="22"/>
  <c r="R136" i="22"/>
  <c r="W136" i="22" s="1"/>
  <c r="Q216" i="22"/>
  <c r="T216" i="22"/>
  <c r="R216" i="22"/>
  <c r="W216" i="22" s="1"/>
  <c r="Q312" i="22"/>
  <c r="W312" i="22" s="1"/>
  <c r="T312" i="22"/>
  <c r="R312" i="22"/>
  <c r="Q870" i="22"/>
  <c r="R870" i="22"/>
  <c r="T870" i="22"/>
  <c r="Q1078" i="22"/>
  <c r="W1078" i="22" s="1"/>
  <c r="T1078" i="22"/>
  <c r="R1078" i="22"/>
  <c r="Q1183" i="22"/>
  <c r="T1183" i="22"/>
  <c r="R1183" i="22"/>
  <c r="Q2003" i="22"/>
  <c r="W2003" i="22"/>
  <c r="T2003" i="22"/>
  <c r="R2003" i="22"/>
  <c r="Q2809" i="22"/>
  <c r="T2809" i="22"/>
  <c r="R2809" i="22"/>
  <c r="Q113" i="22"/>
  <c r="T113" i="22"/>
  <c r="R113" i="22"/>
  <c r="Q1812" i="22"/>
  <c r="W1812" i="22" s="1"/>
  <c r="R1812" i="22"/>
  <c r="T1812" i="22"/>
  <c r="Q1547" i="22"/>
  <c r="W1547" i="22" s="1"/>
  <c r="T1547" i="22"/>
  <c r="R1547" i="22"/>
  <c r="Q294" i="22"/>
  <c r="T294" i="22"/>
  <c r="R294" i="22"/>
  <c r="V489" i="22"/>
  <c r="V713" i="22"/>
  <c r="Q1234" i="22"/>
  <c r="W1234" i="22" s="1"/>
  <c r="T1234" i="22"/>
  <c r="R1234" i="22"/>
  <c r="Q1655" i="22"/>
  <c r="T1655" i="22"/>
  <c r="R1655" i="22"/>
  <c r="Q1911" i="22"/>
  <c r="T1911" i="22"/>
  <c r="R1911" i="22"/>
  <c r="Q2589" i="22"/>
  <c r="W2589" i="22" s="1"/>
  <c r="R2589" i="22"/>
  <c r="T2589" i="22"/>
  <c r="Q2617" i="22"/>
  <c r="W2617" i="22" s="1"/>
  <c r="R2617" i="22"/>
  <c r="T2617" i="22"/>
  <c r="V1017" i="22"/>
  <c r="V609" i="22"/>
  <c r="V1656" i="22"/>
  <c r="V1784" i="22"/>
  <c r="Q2047" i="22"/>
  <c r="T2047" i="22"/>
  <c r="R2047" i="22"/>
  <c r="V2216" i="22"/>
  <c r="Q2419" i="22"/>
  <c r="W2419" i="22"/>
  <c r="R2419" i="22"/>
  <c r="T2419" i="22"/>
  <c r="Q2831" i="22"/>
  <c r="W2831" i="22"/>
  <c r="T2831" i="22"/>
  <c r="R2831" i="22"/>
  <c r="Q505" i="22"/>
  <c r="T505" i="22"/>
  <c r="R505" i="22"/>
  <c r="V584" i="22"/>
  <c r="V905" i="22"/>
  <c r="Q2075" i="22"/>
  <c r="W2075" i="22" s="1"/>
  <c r="T2075" i="22"/>
  <c r="R2075" i="22"/>
  <c r="Q2425" i="22"/>
  <c r="R2425" i="22"/>
  <c r="T2425" i="22"/>
  <c r="Q2553" i="22"/>
  <c r="R2553" i="22"/>
  <c r="T2553" i="22"/>
  <c r="V2302" i="22"/>
  <c r="Q281" i="22"/>
  <c r="T281" i="22"/>
  <c r="R281" i="22"/>
  <c r="Q664" i="22"/>
  <c r="W664" i="22" s="1"/>
  <c r="R664" i="22"/>
  <c r="T664" i="22"/>
  <c r="V790" i="22"/>
  <c r="V1336" i="22"/>
  <c r="Q1985" i="22"/>
  <c r="T1985" i="22"/>
  <c r="R1985" i="22"/>
  <c r="Q2415" i="22"/>
  <c r="R2415" i="22"/>
  <c r="T2415" i="22"/>
  <c r="V2287" i="22"/>
  <c r="V250" i="22"/>
  <c r="Q2715" i="22"/>
  <c r="T2715" i="22"/>
  <c r="R2715" i="22"/>
  <c r="W2715" i="22" s="1"/>
  <c r="Q46" i="22"/>
  <c r="T46" i="22"/>
  <c r="R46" i="22"/>
  <c r="W46" i="22" s="1"/>
  <c r="Q174" i="22"/>
  <c r="T174" i="22"/>
  <c r="R174" i="22"/>
  <c r="W174" i="22" s="1"/>
  <c r="Q238" i="22"/>
  <c r="T238" i="22"/>
  <c r="R238" i="22"/>
  <c r="W238" i="22" s="1"/>
  <c r="Q362" i="22"/>
  <c r="T362" i="22"/>
  <c r="R362" i="22"/>
  <c r="W362" i="22" s="1"/>
  <c r="Q426" i="22"/>
  <c r="T426" i="22"/>
  <c r="R426" i="22"/>
  <c r="W426" i="22" s="1"/>
  <c r="Q454" i="22"/>
  <c r="R454" i="22"/>
  <c r="W454" i="22" s="1"/>
  <c r="T454" i="22"/>
  <c r="Q482" i="22"/>
  <c r="R482" i="22"/>
  <c r="W482" i="22" s="1"/>
  <c r="T482" i="22"/>
  <c r="Q534" i="22"/>
  <c r="R534" i="22"/>
  <c r="W534" i="22" s="1"/>
  <c r="T534" i="22"/>
  <c r="V608" i="22"/>
  <c r="Q662" i="22"/>
  <c r="R662" i="22"/>
  <c r="T662" i="22"/>
  <c r="Q1025" i="22"/>
  <c r="T1025" i="22"/>
  <c r="R1025" i="22"/>
  <c r="V1168" i="22"/>
  <c r="Q1356" i="22"/>
  <c r="T1356" i="22"/>
  <c r="R1356" i="22"/>
  <c r="Q1401" i="22"/>
  <c r="W1401" i="22" s="1"/>
  <c r="T1401" i="22"/>
  <c r="R1401" i="22"/>
  <c r="Q1485" i="22"/>
  <c r="W1485" i="22" s="1"/>
  <c r="T1485" i="22"/>
  <c r="R1485" i="22"/>
  <c r="Q1529" i="22"/>
  <c r="T1529" i="22"/>
  <c r="R1529" i="22"/>
  <c r="Q1661" i="22"/>
  <c r="T1661" i="22"/>
  <c r="R1661" i="22"/>
  <c r="Q1682" i="22"/>
  <c r="W1682" i="22" s="1"/>
  <c r="R1682" i="22"/>
  <c r="T1682" i="22"/>
  <c r="Q1703" i="22"/>
  <c r="W1703" i="22" s="1"/>
  <c r="T1703" i="22"/>
  <c r="R1703" i="22"/>
  <c r="Q1789" i="22"/>
  <c r="T1789" i="22"/>
  <c r="R1789" i="22"/>
  <c r="Q1810" i="22"/>
  <c r="R1810" i="22"/>
  <c r="T1810" i="22"/>
  <c r="Q1831" i="22"/>
  <c r="W1831" i="22" s="1"/>
  <c r="T1831" i="22"/>
  <c r="R1831" i="22"/>
  <c r="Q1917" i="22"/>
  <c r="W1917" i="22" s="1"/>
  <c r="T1917" i="22"/>
  <c r="R1917" i="22"/>
  <c r="Q1938" i="22"/>
  <c r="R1938" i="22"/>
  <c r="T1938" i="22"/>
  <c r="Q1982" i="22"/>
  <c r="R1982" i="22"/>
  <c r="T1982" i="22"/>
  <c r="Q2021" i="22"/>
  <c r="W2021" i="22" s="1"/>
  <c r="T2021" i="22"/>
  <c r="R2021" i="22"/>
  <c r="Q2059" i="22"/>
  <c r="W2059" i="22" s="1"/>
  <c r="T2059" i="22"/>
  <c r="R2059" i="22"/>
  <c r="Q2099" i="22"/>
  <c r="T2099" i="22"/>
  <c r="R2099" i="22"/>
  <c r="Q2141" i="22"/>
  <c r="T2141" i="22"/>
  <c r="R2141" i="22"/>
  <c r="Q2209" i="22"/>
  <c r="W2209" i="22" s="1"/>
  <c r="T2209" i="22"/>
  <c r="R2209" i="22"/>
  <c r="Q2263" i="22"/>
  <c r="W2263" i="22" s="1"/>
  <c r="T2263" i="22"/>
  <c r="R2263" i="22"/>
  <c r="V2360" i="22"/>
  <c r="Q2402" i="22"/>
  <c r="W2402" i="22" s="1"/>
  <c r="T2402" i="22"/>
  <c r="R2402" i="22"/>
  <c r="Q2413" i="22"/>
  <c r="W2413" i="22" s="1"/>
  <c r="R2413" i="22"/>
  <c r="T2413" i="22"/>
  <c r="V2488" i="22"/>
  <c r="Q2530" i="22"/>
  <c r="T2530" i="22"/>
  <c r="R2530" i="22"/>
  <c r="Q2541" i="22"/>
  <c r="W2541" i="22"/>
  <c r="R2541" i="22"/>
  <c r="T2541" i="22"/>
  <c r="V2616" i="22"/>
  <c r="Q2658" i="22"/>
  <c r="W2658" i="22" s="1"/>
  <c r="T2658" i="22"/>
  <c r="R2658" i="22"/>
  <c r="Q2669" i="22"/>
  <c r="T2669" i="22"/>
  <c r="R2669" i="22"/>
  <c r="V2744" i="22"/>
  <c r="Q2786" i="22"/>
  <c r="T2786" i="22"/>
  <c r="R2786" i="22"/>
  <c r="Q2797" i="22"/>
  <c r="T2797" i="22"/>
  <c r="R2797" i="22"/>
  <c r="W2797" i="22" s="1"/>
  <c r="Q2633" i="22"/>
  <c r="T2633" i="22"/>
  <c r="R2633" i="22"/>
  <c r="Q1825" i="22"/>
  <c r="W1825" i="22" s="1"/>
  <c r="T1825" i="22"/>
  <c r="R1825" i="22"/>
  <c r="Q2019" i="22"/>
  <c r="T2019" i="22"/>
  <c r="R2019" i="22"/>
  <c r="Q55" i="22"/>
  <c r="T55" i="22"/>
  <c r="R55" i="22"/>
  <c r="W55" i="22" s="1"/>
  <c r="Q119" i="22"/>
  <c r="T119" i="22"/>
  <c r="R119" i="22"/>
  <c r="W119" i="22" s="1"/>
  <c r="Q183" i="22"/>
  <c r="W183" i="22" s="1"/>
  <c r="T183" i="22"/>
  <c r="R183" i="22"/>
  <c r="Q247" i="22"/>
  <c r="T247" i="22"/>
  <c r="R247" i="22"/>
  <c r="Q311" i="22"/>
  <c r="W311" i="22" s="1"/>
  <c r="T311" i="22"/>
  <c r="R311" i="22"/>
  <c r="Q411" i="22"/>
  <c r="T411" i="22"/>
  <c r="R411" i="22"/>
  <c r="Q448" i="22"/>
  <c r="W448" i="22"/>
  <c r="R448" i="22"/>
  <c r="T448" i="22"/>
  <c r="V497" i="22"/>
  <c r="Q602" i="22"/>
  <c r="W602" i="22" s="1"/>
  <c r="R602" i="22"/>
  <c r="T602" i="22"/>
  <c r="Q614" i="22"/>
  <c r="R614" i="22"/>
  <c r="T614" i="22"/>
  <c r="Q680" i="22"/>
  <c r="R680" i="22"/>
  <c r="T680" i="22"/>
  <c r="Q724" i="22"/>
  <c r="W724" i="22" s="1"/>
  <c r="R724" i="22"/>
  <c r="T724" i="22"/>
  <c r="Q767" i="22"/>
  <c r="W767" i="22" s="1"/>
  <c r="T767" i="22"/>
  <c r="R767" i="22"/>
  <c r="Q805" i="22"/>
  <c r="T805" i="22"/>
  <c r="R805" i="22"/>
  <c r="V817" i="22"/>
  <c r="Q1141" i="22"/>
  <c r="W1141" i="22"/>
  <c r="T1141" i="22"/>
  <c r="R1141" i="22"/>
  <c r="Q1196" i="22"/>
  <c r="W1196" i="22"/>
  <c r="T1196" i="22"/>
  <c r="R1196" i="22"/>
  <c r="Q1254" i="22"/>
  <c r="W1254" i="22"/>
  <c r="T1254" i="22"/>
  <c r="R1254" i="22"/>
  <c r="Q1292" i="22"/>
  <c r="W1292" i="22"/>
  <c r="T1292" i="22"/>
  <c r="R1292" i="22"/>
  <c r="Q1340" i="22"/>
  <c r="W1340" i="22"/>
  <c r="T1340" i="22"/>
  <c r="R1340" i="22"/>
  <c r="V1352" i="22"/>
  <c r="Q1434" i="22"/>
  <c r="W1434" i="22" s="1"/>
  <c r="T1434" i="22"/>
  <c r="R1434" i="22"/>
  <c r="Q1623" i="22"/>
  <c r="T1623" i="22"/>
  <c r="R1623" i="22"/>
  <c r="Q1640" i="22"/>
  <c r="T1640" i="22"/>
  <c r="R1640" i="22"/>
  <c r="Q1672" i="22"/>
  <c r="W1672" i="22" s="1"/>
  <c r="R1672" i="22"/>
  <c r="T1672" i="22"/>
  <c r="Q1704" i="22"/>
  <c r="W1704" i="22" s="1"/>
  <c r="R1704" i="22"/>
  <c r="T1704" i="22"/>
  <c r="Q1736" i="22"/>
  <c r="R1736" i="22"/>
  <c r="T1736" i="22"/>
  <c r="Q1768" i="22"/>
  <c r="R1768" i="22"/>
  <c r="T1768" i="22"/>
  <c r="Q1800" i="22"/>
  <c r="W1800" i="22" s="1"/>
  <c r="R1800" i="22"/>
  <c r="T1800" i="22"/>
  <c r="Q1832" i="22"/>
  <c r="W1832" i="22" s="1"/>
  <c r="R1832" i="22"/>
  <c r="T1832" i="22"/>
  <c r="Q1864" i="22"/>
  <c r="R1864" i="22"/>
  <c r="T1864" i="22"/>
  <c r="Q1896" i="22"/>
  <c r="R1896" i="22"/>
  <c r="T1896" i="22"/>
  <c r="Q1928" i="22"/>
  <c r="W1928" i="22" s="1"/>
  <c r="R1928" i="22"/>
  <c r="T1928" i="22"/>
  <c r="Q1977" i="22"/>
  <c r="W1977" i="22" s="1"/>
  <c r="T1977" i="22"/>
  <c r="R1977" i="22"/>
  <c r="Q2015" i="22"/>
  <c r="T2015" i="22"/>
  <c r="R2015" i="22"/>
  <c r="Q2134" i="22"/>
  <c r="R2134" i="22"/>
  <c r="T2134" i="22"/>
  <c r="Q2169" i="22"/>
  <c r="W2169" i="22" s="1"/>
  <c r="T2169" i="22"/>
  <c r="R2169" i="22"/>
  <c r="Q2210" i="22"/>
  <c r="W2210" i="22" s="1"/>
  <c r="R2210" i="22"/>
  <c r="T2210" i="22"/>
  <c r="Q2221" i="22"/>
  <c r="T2221" i="22"/>
  <c r="R2221" i="22"/>
  <c r="V2248" i="22"/>
  <c r="V2264" i="22"/>
  <c r="Q2371" i="22"/>
  <c r="W2371" i="22" s="1"/>
  <c r="R2371" i="22"/>
  <c r="T2371" i="22"/>
  <c r="Q2499" i="22"/>
  <c r="R2499" i="22"/>
  <c r="T2499" i="22"/>
  <c r="Q2627" i="22"/>
  <c r="R2627" i="22"/>
  <c r="T2627" i="22"/>
  <c r="Q2755" i="22"/>
  <c r="W2755" i="22" s="1"/>
  <c r="T2755" i="22"/>
  <c r="R2755" i="22"/>
  <c r="Q2729" i="22"/>
  <c r="T2729" i="22"/>
  <c r="R2729" i="22"/>
  <c r="Q1004" i="22"/>
  <c r="W1004" i="22"/>
  <c r="T1004" i="22"/>
  <c r="R1004" i="22"/>
  <c r="Q1632" i="22"/>
  <c r="T1632" i="22"/>
  <c r="R1632" i="22"/>
  <c r="Q1857" i="22"/>
  <c r="T1857" i="22"/>
  <c r="R1857" i="22"/>
  <c r="V1968" i="22"/>
  <c r="V2032" i="22"/>
  <c r="Q2139" i="22"/>
  <c r="T2139" i="22"/>
  <c r="R2139" i="22"/>
  <c r="Q2200" i="22"/>
  <c r="R2200" i="22"/>
  <c r="T2200" i="22"/>
  <c r="Q2529" i="22"/>
  <c r="R2529" i="22"/>
  <c r="T2529" i="22"/>
  <c r="Q412" i="22"/>
  <c r="W412" i="22" s="1"/>
  <c r="T412" i="22"/>
  <c r="R412" i="22"/>
  <c r="Q449" i="22"/>
  <c r="T449" i="22"/>
  <c r="R449" i="22"/>
  <c r="Q524" i="22"/>
  <c r="R524" i="22"/>
  <c r="T524" i="22"/>
  <c r="Q554" i="22"/>
  <c r="R554" i="22"/>
  <c r="T554" i="22"/>
  <c r="Q566" i="22"/>
  <c r="W566" i="22" s="1"/>
  <c r="R566" i="22"/>
  <c r="T566" i="22"/>
  <c r="V640" i="22"/>
  <c r="Q768" i="22"/>
  <c r="R768" i="22"/>
  <c r="T768" i="22"/>
  <c r="Q806" i="22"/>
  <c r="W806" i="22" s="1"/>
  <c r="R806" i="22"/>
  <c r="T806" i="22"/>
  <c r="Q1052" i="22"/>
  <c r="T1052" i="22"/>
  <c r="R1052" i="22"/>
  <c r="Q1098" i="22"/>
  <c r="W1098" i="22"/>
  <c r="T1098" i="22"/>
  <c r="R1098" i="22"/>
  <c r="Q1170" i="22"/>
  <c r="T1170" i="22"/>
  <c r="R1170" i="22"/>
  <c r="Q1205" i="22"/>
  <c r="T1205" i="22"/>
  <c r="R1205" i="22"/>
  <c r="W1205" i="22" s="1"/>
  <c r="Q1316" i="22"/>
  <c r="T1316" i="22"/>
  <c r="R1316" i="22"/>
  <c r="W1316" i="22" s="1"/>
  <c r="Q1328" i="22"/>
  <c r="W1328" i="22" s="1"/>
  <c r="T1328" i="22"/>
  <c r="R1328" i="22"/>
  <c r="Q1358" i="22"/>
  <c r="T1358" i="22"/>
  <c r="R1358" i="22"/>
  <c r="Q1403" i="22"/>
  <c r="W1403" i="22" s="1"/>
  <c r="T1403" i="22"/>
  <c r="R1403" i="22"/>
  <c r="Q1479" i="22"/>
  <c r="T1479" i="22"/>
  <c r="R1479" i="22"/>
  <c r="Q1569" i="22"/>
  <c r="T1569" i="22"/>
  <c r="R1569" i="22"/>
  <c r="Q1705" i="22"/>
  <c r="T1705" i="22"/>
  <c r="R1705" i="22"/>
  <c r="Q1833" i="22"/>
  <c r="T1833" i="22"/>
  <c r="R1833" i="22"/>
  <c r="Q2035" i="22"/>
  <c r="W2035" i="22" s="1"/>
  <c r="T2035" i="22"/>
  <c r="R2035" i="22"/>
  <c r="Q2048" i="22"/>
  <c r="R2048" i="22"/>
  <c r="T2048" i="22"/>
  <c r="Q2196" i="22"/>
  <c r="R2196" i="22"/>
  <c r="T2196" i="22"/>
  <c r="Q2259" i="22"/>
  <c r="W2259" i="22" s="1"/>
  <c r="T2259" i="22"/>
  <c r="R2259" i="22"/>
  <c r="W2289" i="22"/>
  <c r="Q2313" i="22"/>
  <c r="R2313" i="22"/>
  <c r="T2313" i="22"/>
  <c r="Q2441" i="22"/>
  <c r="R2441" i="22"/>
  <c r="T2441" i="22"/>
  <c r="Q2166" i="22"/>
  <c r="W2166" i="22"/>
  <c r="R2166" i="22"/>
  <c r="T2166" i="22"/>
  <c r="Q17" i="22"/>
  <c r="T17" i="22"/>
  <c r="R17" i="22"/>
  <c r="Q169" i="22"/>
  <c r="T169" i="22"/>
  <c r="R169" i="22"/>
  <c r="Q249" i="22"/>
  <c r="T249" i="22"/>
  <c r="R249" i="22"/>
  <c r="Q329" i="22"/>
  <c r="T329" i="22"/>
  <c r="R329" i="22"/>
  <c r="Q365" i="22"/>
  <c r="W365" i="22"/>
  <c r="T365" i="22"/>
  <c r="R365" i="22"/>
  <c r="V484" i="22"/>
  <c r="Q543" i="22"/>
  <c r="W543" i="22" s="1"/>
  <c r="T543" i="22"/>
  <c r="R543" i="22"/>
  <c r="V610" i="22"/>
  <c r="V646" i="22"/>
  <c r="V848" i="22"/>
  <c r="Q953" i="22"/>
  <c r="T953" i="22"/>
  <c r="R953" i="22"/>
  <c r="Q1002" i="22"/>
  <c r="W1002" i="22" s="1"/>
  <c r="T1002" i="22"/>
  <c r="R1002" i="22"/>
  <c r="V1034" i="22"/>
  <c r="V1157" i="22"/>
  <c r="Q1397" i="22"/>
  <c r="T1397" i="22"/>
  <c r="R1397" i="22"/>
  <c r="Q1532" i="22"/>
  <c r="W1532" i="22" s="1"/>
  <c r="T1532" i="22"/>
  <c r="R1532" i="22"/>
  <c r="Q1576" i="22"/>
  <c r="W1576" i="22" s="1"/>
  <c r="T1576" i="22"/>
  <c r="R1576" i="22"/>
  <c r="V1606" i="22"/>
  <c r="V1652" i="22"/>
  <c r="V1786" i="22"/>
  <c r="V1908" i="22"/>
  <c r="Q1959" i="22"/>
  <c r="T1959" i="22"/>
  <c r="R1959" i="22"/>
  <c r="Q2023" i="22"/>
  <c r="T2023" i="22"/>
  <c r="R2023" i="22"/>
  <c r="V2055" i="22"/>
  <c r="V2495" i="22"/>
  <c r="Q2559" i="22"/>
  <c r="R2559" i="22"/>
  <c r="T2559" i="22"/>
  <c r="Q2607" i="22"/>
  <c r="R2607" i="22"/>
  <c r="T2607" i="22"/>
  <c r="W1835" i="22"/>
  <c r="V2545" i="22"/>
  <c r="Q2791" i="22"/>
  <c r="T2791" i="22"/>
  <c r="R2791" i="22"/>
  <c r="Q258" i="22"/>
  <c r="T258" i="22"/>
  <c r="R258" i="22"/>
  <c r="Q422" i="22"/>
  <c r="W422" i="22" s="1"/>
  <c r="T422" i="22"/>
  <c r="R422" i="22"/>
  <c r="V738" i="22"/>
  <c r="W790" i="22"/>
  <c r="V890" i="22"/>
  <c r="Q918" i="22"/>
  <c r="W918" i="22"/>
  <c r="R918" i="22"/>
  <c r="T918" i="22"/>
  <c r="V1225" i="22"/>
  <c r="V1411" i="22"/>
  <c r="W1658" i="22"/>
  <c r="Q1861" i="22"/>
  <c r="T1861" i="22"/>
  <c r="R1861" i="22"/>
  <c r="V2255" i="22"/>
  <c r="W1798" i="22"/>
  <c r="Q195" i="22"/>
  <c r="T195" i="22"/>
  <c r="R195" i="22"/>
  <c r="Q375" i="22"/>
  <c r="T375" i="22"/>
  <c r="R375" i="22"/>
  <c r="V493" i="22"/>
  <c r="V743" i="22"/>
  <c r="V831" i="22"/>
  <c r="Q872" i="22"/>
  <c r="W872" i="22" s="1"/>
  <c r="R872" i="22"/>
  <c r="T872" i="22"/>
  <c r="V907" i="22"/>
  <c r="Q1080" i="22"/>
  <c r="W1080" i="22" s="1"/>
  <c r="T1080" i="22"/>
  <c r="R1080" i="22"/>
  <c r="V1418" i="22"/>
  <c r="V1540" i="22"/>
  <c r="Q2025" i="22"/>
  <c r="T2025" i="22"/>
  <c r="R2025" i="22"/>
  <c r="V2173" i="22"/>
  <c r="V2523" i="22"/>
  <c r="V2779" i="22"/>
  <c r="V1110" i="22"/>
  <c r="V1194" i="22"/>
  <c r="Q1276" i="22"/>
  <c r="T1276" i="22"/>
  <c r="R1276" i="22"/>
  <c r="V1431" i="22"/>
  <c r="Q1597" i="22"/>
  <c r="T1597" i="22"/>
  <c r="R1597" i="22"/>
  <c r="W1597" i="22" s="1"/>
  <c r="V2091" i="22"/>
  <c r="Q132" i="22"/>
  <c r="T132" i="22"/>
  <c r="R132" i="22"/>
  <c r="V164" i="22"/>
  <c r="Q648" i="22"/>
  <c r="W648" i="22"/>
  <c r="R648" i="22"/>
  <c r="T648" i="22"/>
  <c r="V672" i="22"/>
  <c r="Q29" i="22"/>
  <c r="W29" i="22" s="1"/>
  <c r="T29" i="22"/>
  <c r="R29" i="22"/>
  <c r="Q221" i="22"/>
  <c r="T221" i="22"/>
  <c r="R221" i="22"/>
  <c r="V685" i="22"/>
  <c r="V1082" i="22"/>
  <c r="Q1362" i="22"/>
  <c r="W1362" i="22" s="1"/>
  <c r="T1362" i="22"/>
  <c r="R1362" i="22"/>
  <c r="Q1375" i="22"/>
  <c r="T1375" i="22"/>
  <c r="R1375" i="22"/>
  <c r="V1820" i="22"/>
  <c r="V1879" i="22"/>
  <c r="V1938" i="22"/>
  <c r="Q2079" i="22"/>
  <c r="T2079" i="22"/>
  <c r="R2079" i="22"/>
  <c r="Q62" i="22"/>
  <c r="W62" i="22" s="1"/>
  <c r="T62" i="22"/>
  <c r="R62" i="22"/>
  <c r="Q126" i="22"/>
  <c r="T126" i="22"/>
  <c r="R126" i="22"/>
  <c r="Q254" i="22"/>
  <c r="W254" i="22"/>
  <c r="T254" i="22"/>
  <c r="R254" i="22"/>
  <c r="Q571" i="22"/>
  <c r="T571" i="22"/>
  <c r="R571" i="22"/>
  <c r="Q777" i="22"/>
  <c r="T777" i="22"/>
  <c r="R777" i="22"/>
  <c r="Q1070" i="22"/>
  <c r="W1070" i="22" s="1"/>
  <c r="T1070" i="22"/>
  <c r="R1070" i="22"/>
  <c r="Q1140" i="22"/>
  <c r="W1140" i="22" s="1"/>
  <c r="T1140" i="22"/>
  <c r="R1140" i="22"/>
  <c r="Q1497" i="22"/>
  <c r="T1497" i="22"/>
  <c r="R1497" i="22"/>
  <c r="Q1757" i="22"/>
  <c r="T1757" i="22"/>
  <c r="R1757" i="22"/>
  <c r="W1757" i="22" s="1"/>
  <c r="Q2562" i="22"/>
  <c r="T2562" i="22"/>
  <c r="R2562" i="22"/>
  <c r="W2562" i="22" s="1"/>
  <c r="Q1585" i="22"/>
  <c r="T1585" i="22"/>
  <c r="R1585" i="22"/>
  <c r="Q71" i="22"/>
  <c r="W71" i="22" s="1"/>
  <c r="T71" i="22"/>
  <c r="R71" i="22"/>
  <c r="Q263" i="22"/>
  <c r="W263" i="22" s="1"/>
  <c r="T263" i="22"/>
  <c r="R263" i="22"/>
  <c r="Q327" i="22"/>
  <c r="T327" i="22"/>
  <c r="R327" i="22"/>
  <c r="Q363" i="22"/>
  <c r="T363" i="22"/>
  <c r="R363" i="22"/>
  <c r="Q462" i="22"/>
  <c r="W462" i="22" s="1"/>
  <c r="R462" i="22"/>
  <c r="T462" i="22"/>
  <c r="Q651" i="22"/>
  <c r="W651" i="22" s="1"/>
  <c r="T651" i="22"/>
  <c r="R651" i="22"/>
  <c r="Q2799" i="22"/>
  <c r="T2799" i="22"/>
  <c r="R2799" i="22"/>
  <c r="Q40" i="22"/>
  <c r="T40" i="22"/>
  <c r="R40" i="22"/>
  <c r="Q152" i="22"/>
  <c r="W152" i="22" s="1"/>
  <c r="T152" i="22"/>
  <c r="R152" i="22"/>
  <c r="Q232" i="22"/>
  <c r="W232" i="22" s="1"/>
  <c r="T232" i="22"/>
  <c r="R232" i="22"/>
  <c r="Q428" i="22"/>
  <c r="T428" i="22"/>
  <c r="R428" i="22"/>
  <c r="Q741" i="22"/>
  <c r="T741" i="22"/>
  <c r="R741" i="22"/>
  <c r="Q841" i="22"/>
  <c r="W841" i="22" s="1"/>
  <c r="T841" i="22"/>
  <c r="R841" i="22"/>
  <c r="Q1230" i="22"/>
  <c r="T1230" i="22"/>
  <c r="R1230" i="22"/>
  <c r="Q1286" i="22"/>
  <c r="W1286" i="22"/>
  <c r="T1286" i="22"/>
  <c r="R1286" i="22"/>
  <c r="Q1415" i="22"/>
  <c r="T1415" i="22"/>
  <c r="R1415" i="22"/>
  <c r="Q2211" i="22"/>
  <c r="T2211" i="22"/>
  <c r="R2211" i="22"/>
  <c r="W2211" i="22" s="1"/>
  <c r="Q2497" i="22"/>
  <c r="R2497" i="22"/>
  <c r="T2497" i="22"/>
  <c r="Q97" i="22"/>
  <c r="W97" i="22" s="1"/>
  <c r="T97" i="22"/>
  <c r="R97" i="22"/>
  <c r="Q130" i="22"/>
  <c r="W130" i="22" s="1"/>
  <c r="T130" i="22"/>
  <c r="R130" i="22"/>
  <c r="Q166" i="22"/>
  <c r="W166" i="22" s="1"/>
  <c r="T166" i="22"/>
  <c r="R166" i="22"/>
  <c r="Q355" i="22"/>
  <c r="W355" i="22" s="1"/>
  <c r="T355" i="22"/>
  <c r="R355" i="22"/>
  <c r="Q475" i="22"/>
  <c r="W475" i="22" s="1"/>
  <c r="T475" i="22"/>
  <c r="R475" i="22"/>
  <c r="Q874" i="22"/>
  <c r="W874" i="22" s="1"/>
  <c r="R874" i="22"/>
  <c r="T874" i="22"/>
  <c r="V1408" i="22"/>
  <c r="Q1523" i="22"/>
  <c r="W1523" i="22" s="1"/>
  <c r="T1523" i="22"/>
  <c r="R1523" i="22"/>
  <c r="Q1783" i="22"/>
  <c r="W1783" i="22" s="1"/>
  <c r="T1783" i="22"/>
  <c r="R1783" i="22"/>
  <c r="Q1869" i="22"/>
  <c r="T1869" i="22"/>
  <c r="R1869" i="22"/>
  <c r="Q2053" i="22"/>
  <c r="T2053" i="22"/>
  <c r="R2053" i="22"/>
  <c r="Q2450" i="22"/>
  <c r="W2450" i="22" s="1"/>
  <c r="T2450" i="22"/>
  <c r="R2450" i="22"/>
  <c r="Q47" i="22"/>
  <c r="W47" i="22" s="1"/>
  <c r="T47" i="22"/>
  <c r="R47" i="22"/>
  <c r="Q111" i="22"/>
  <c r="T111" i="22"/>
  <c r="R111" i="22"/>
  <c r="Q239" i="22"/>
  <c r="T239" i="22"/>
  <c r="R239" i="22"/>
  <c r="Q303" i="22"/>
  <c r="W303" i="22" s="1"/>
  <c r="T303" i="22"/>
  <c r="R303" i="22"/>
  <c r="Q596" i="22"/>
  <c r="W596" i="22" s="1"/>
  <c r="R596" i="22"/>
  <c r="T596" i="22"/>
  <c r="Q668" i="22"/>
  <c r="R668" i="22"/>
  <c r="T668" i="22"/>
  <c r="Q1169" i="22"/>
  <c r="T1169" i="22"/>
  <c r="R1169" i="22"/>
  <c r="Q1334" i="22"/>
  <c r="W1334" i="22" s="1"/>
  <c r="T1334" i="22"/>
  <c r="R1334" i="22"/>
  <c r="V1720" i="22"/>
  <c r="V1848" i="22"/>
  <c r="Q1964" i="22"/>
  <c r="R1964" i="22"/>
  <c r="T1964" i="22"/>
  <c r="V2176" i="22"/>
  <c r="Q2713" i="22"/>
  <c r="T2713" i="22"/>
  <c r="R2713" i="22"/>
  <c r="Q2297" i="22"/>
  <c r="R2297" i="22"/>
  <c r="T2297" i="22"/>
  <c r="W2297" i="22" s="1"/>
  <c r="Q404" i="22"/>
  <c r="W404" i="22" s="1"/>
  <c r="T404" i="22"/>
  <c r="R404" i="22"/>
  <c r="Q2029" i="22"/>
  <c r="T2029" i="22"/>
  <c r="R2029" i="22"/>
  <c r="W561" i="22"/>
  <c r="Q1980" i="22"/>
  <c r="W1980" i="22" s="1"/>
  <c r="R1980" i="22"/>
  <c r="T1980" i="22"/>
  <c r="Q2459" i="22"/>
  <c r="W2459" i="22" s="1"/>
  <c r="R2459" i="22"/>
  <c r="T2459" i="22"/>
  <c r="Q856" i="22"/>
  <c r="R856" i="22"/>
  <c r="T856" i="22"/>
  <c r="Q206" i="22"/>
  <c r="T206" i="22"/>
  <c r="R206" i="22"/>
  <c r="Q270" i="22"/>
  <c r="W270" i="22" s="1"/>
  <c r="T270" i="22"/>
  <c r="R270" i="22"/>
  <c r="Q626" i="22"/>
  <c r="W626" i="22" s="1"/>
  <c r="R626" i="22"/>
  <c r="T626" i="22"/>
  <c r="Q650" i="22"/>
  <c r="R650" i="22"/>
  <c r="T650" i="22"/>
  <c r="Q816" i="22"/>
  <c r="R816" i="22"/>
  <c r="T816" i="22"/>
  <c r="Q880" i="22"/>
  <c r="W880" i="22" s="1"/>
  <c r="R880" i="22"/>
  <c r="T880" i="22"/>
  <c r="V993" i="22"/>
  <c r="Q1057" i="22"/>
  <c r="W1057" i="22" s="1"/>
  <c r="T1057" i="22"/>
  <c r="R1057" i="22"/>
  <c r="Q1118" i="22"/>
  <c r="W1118" i="22" s="1"/>
  <c r="T1118" i="22"/>
  <c r="R1118" i="22"/>
  <c r="Q1265" i="22"/>
  <c r="T1265" i="22"/>
  <c r="R1265" i="22"/>
  <c r="V2120" i="22"/>
  <c r="Q30" i="22"/>
  <c r="W30" i="22" s="1"/>
  <c r="T30" i="22"/>
  <c r="R30" i="22"/>
  <c r="Q158" i="22"/>
  <c r="W158" i="22" s="1"/>
  <c r="T158" i="22"/>
  <c r="R158" i="22"/>
  <c r="Q222" i="22"/>
  <c r="W222" i="22" s="1"/>
  <c r="T222" i="22"/>
  <c r="R222" i="22"/>
  <c r="Q286" i="22"/>
  <c r="W286" i="22" s="1"/>
  <c r="T286" i="22"/>
  <c r="R286" i="22"/>
  <c r="Q348" i="22"/>
  <c r="W348" i="22" s="1"/>
  <c r="T348" i="22"/>
  <c r="R348" i="22"/>
  <c r="Q110" i="22"/>
  <c r="W110" i="22" s="1"/>
  <c r="T110" i="22"/>
  <c r="R110" i="22"/>
  <c r="Q302" i="22"/>
  <c r="W302" i="22" s="1"/>
  <c r="T302" i="22"/>
  <c r="R302" i="22"/>
  <c r="Q496" i="22"/>
  <c r="W496" i="22" s="1"/>
  <c r="R496" i="22"/>
  <c r="T496" i="22"/>
  <c r="Q522" i="22"/>
  <c r="W522" i="22" s="1"/>
  <c r="R522" i="22"/>
  <c r="T522" i="22"/>
  <c r="Q589" i="22"/>
  <c r="W589" i="22" s="1"/>
  <c r="T589" i="22"/>
  <c r="R589" i="22"/>
  <c r="Q845" i="22"/>
  <c r="W845" i="22" s="1"/>
  <c r="T845" i="22"/>
  <c r="R845" i="22"/>
  <c r="Q909" i="22"/>
  <c r="W909" i="22" s="1"/>
  <c r="T909" i="22"/>
  <c r="R909" i="22"/>
  <c r="Q974" i="22"/>
  <c r="W974" i="22" s="1"/>
  <c r="T974" i="22"/>
  <c r="R974" i="22"/>
  <c r="Q1012" i="22"/>
  <c r="W1012" i="22" s="1"/>
  <c r="T1012" i="22"/>
  <c r="R1012" i="22"/>
  <c r="Q1089" i="22"/>
  <c r="W1089" i="22" s="1"/>
  <c r="T1089" i="22"/>
  <c r="R1089" i="22"/>
  <c r="Q1154" i="22"/>
  <c r="W1154" i="22" s="1"/>
  <c r="T1154" i="22"/>
  <c r="R1154" i="22"/>
  <c r="V1216" i="22"/>
  <c r="Q1241" i="22"/>
  <c r="T1241" i="22"/>
  <c r="R1241" i="22"/>
  <c r="Q1333" i="22"/>
  <c r="W1333" i="22" s="1"/>
  <c r="T1333" i="22"/>
  <c r="R1333" i="22"/>
  <c r="Q22" i="22"/>
  <c r="W22" i="22" s="1"/>
  <c r="T22" i="22"/>
  <c r="R22" i="22"/>
  <c r="Q86" i="22"/>
  <c r="W86" i="22" s="1"/>
  <c r="T86" i="22"/>
  <c r="R86" i="22"/>
  <c r="Q150" i="22"/>
  <c r="W150" i="22" s="1"/>
  <c r="T150" i="22"/>
  <c r="R150" i="22"/>
  <c r="Q214" i="22"/>
  <c r="W214" i="22" s="1"/>
  <c r="T214" i="22"/>
  <c r="R214" i="22"/>
  <c r="Q278" i="22"/>
  <c r="W278" i="22" s="1"/>
  <c r="T278" i="22"/>
  <c r="R278" i="22"/>
  <c r="Q340" i="22"/>
  <c r="W340" i="22" s="1"/>
  <c r="T340" i="22"/>
  <c r="R340" i="22"/>
  <c r="Q402" i="22"/>
  <c r="W402" i="22" s="1"/>
  <c r="T402" i="22"/>
  <c r="R402" i="22"/>
  <c r="Q503" i="22"/>
  <c r="W503" i="22" s="1"/>
  <c r="T503" i="22"/>
  <c r="R503" i="22"/>
  <c r="Q559" i="22"/>
  <c r="W559" i="22" s="1"/>
  <c r="T559" i="22"/>
  <c r="R559" i="22"/>
  <c r="Q595" i="22"/>
  <c r="W595" i="22" s="1"/>
  <c r="T595" i="22"/>
  <c r="R595" i="22"/>
  <c r="Q608" i="22"/>
  <c r="W608" i="22" s="1"/>
  <c r="R608" i="22"/>
  <c r="T608" i="22"/>
  <c r="V777" i="22"/>
  <c r="Q798" i="22"/>
  <c r="R798" i="22"/>
  <c r="T798" i="22"/>
  <c r="Q822" i="22"/>
  <c r="W822" i="22" s="1"/>
  <c r="R822" i="22"/>
  <c r="T822" i="22"/>
  <c r="Q862" i="22"/>
  <c r="R862" i="22"/>
  <c r="T862" i="22"/>
  <c r="Q886" i="22"/>
  <c r="R886" i="22"/>
  <c r="T886" i="22"/>
  <c r="Q926" i="22"/>
  <c r="R926" i="22"/>
  <c r="T926" i="22"/>
  <c r="Q950" i="22"/>
  <c r="W950" i="22" s="1"/>
  <c r="R950" i="22"/>
  <c r="T950" i="22"/>
  <c r="Q1031" i="22"/>
  <c r="T1031" i="22"/>
  <c r="R1031" i="22"/>
  <c r="Q1168" i="22"/>
  <c r="T1168" i="22"/>
  <c r="R1168" i="22"/>
  <c r="Q1203" i="22"/>
  <c r="T1203" i="22"/>
  <c r="R1203" i="22"/>
  <c r="Q1284" i="22"/>
  <c r="W1284" i="22" s="1"/>
  <c r="T1284" i="22"/>
  <c r="R1284" i="22"/>
  <c r="Q1427" i="22"/>
  <c r="T1427" i="22"/>
  <c r="R1427" i="22"/>
  <c r="V1440" i="22"/>
  <c r="Q1555" i="22"/>
  <c r="T1555" i="22"/>
  <c r="R1555" i="22"/>
  <c r="V1568" i="22"/>
  <c r="Q1604" i="22"/>
  <c r="T1604" i="22"/>
  <c r="R1604" i="22"/>
  <c r="Q1645" i="22"/>
  <c r="T1645" i="22"/>
  <c r="R1645" i="22"/>
  <c r="Q1666" i="22"/>
  <c r="R1666" i="22"/>
  <c r="T1666" i="22"/>
  <c r="Q1687" i="22"/>
  <c r="W1687" i="22" s="1"/>
  <c r="T1687" i="22"/>
  <c r="R1687" i="22"/>
  <c r="Q1773" i="22"/>
  <c r="T1773" i="22"/>
  <c r="R1773" i="22"/>
  <c r="Q1794" i="22"/>
  <c r="R1794" i="22"/>
  <c r="T1794" i="22"/>
  <c r="Q1815" i="22"/>
  <c r="T1815" i="22"/>
  <c r="R1815" i="22"/>
  <c r="Q1901" i="22"/>
  <c r="W1901" i="22" s="1"/>
  <c r="T1901" i="22"/>
  <c r="R1901" i="22"/>
  <c r="Q1922" i="22"/>
  <c r="R1922" i="22"/>
  <c r="T1922" i="22"/>
  <c r="V2008" i="22"/>
  <c r="Q2073" i="22"/>
  <c r="T2073" i="22"/>
  <c r="R2073" i="22"/>
  <c r="Q2242" i="22"/>
  <c r="R2242" i="22"/>
  <c r="T2242" i="22"/>
  <c r="Q2307" i="22"/>
  <c r="R2307" i="22"/>
  <c r="T2307" i="22"/>
  <c r="V2376" i="22"/>
  <c r="Q2418" i="22"/>
  <c r="T2418" i="22"/>
  <c r="R2418" i="22"/>
  <c r="W2418" i="22" s="1"/>
  <c r="Q2429" i="22"/>
  <c r="R2429" i="22"/>
  <c r="W2429" i="22" s="1"/>
  <c r="T2429" i="22"/>
  <c r="V2504" i="22"/>
  <c r="Q2546" i="22"/>
  <c r="T2546" i="22"/>
  <c r="R2546" i="22"/>
  <c r="Q2557" i="22"/>
  <c r="R2557" i="22"/>
  <c r="T2557" i="22"/>
  <c r="V2632" i="22"/>
  <c r="Q2674" i="22"/>
  <c r="T2674" i="22"/>
  <c r="R2674" i="22"/>
  <c r="W2674" i="22"/>
  <c r="Q2685" i="22"/>
  <c r="T2685" i="22"/>
  <c r="R2685" i="22"/>
  <c r="W2685" i="22" s="1"/>
  <c r="V2760" i="22"/>
  <c r="Q2802" i="22"/>
  <c r="T2802" i="22"/>
  <c r="R2802" i="22"/>
  <c r="Q2813" i="22"/>
  <c r="W2813" i="22" s="1"/>
  <c r="T2813" i="22"/>
  <c r="R2813" i="22"/>
  <c r="Q2585" i="22"/>
  <c r="R2585" i="22"/>
  <c r="T2585" i="22"/>
  <c r="Q1419" i="22"/>
  <c r="T1419" i="22"/>
  <c r="W1419" i="22" s="1"/>
  <c r="R1419" i="22"/>
  <c r="Q2225" i="22"/>
  <c r="T2225" i="22"/>
  <c r="R2225" i="22"/>
  <c r="Q2641" i="22"/>
  <c r="T2641" i="22"/>
  <c r="R2641" i="22"/>
  <c r="Q2727" i="22"/>
  <c r="W2727" i="22" s="1"/>
  <c r="T2727" i="22"/>
  <c r="R2727" i="22"/>
  <c r="Q31" i="22"/>
  <c r="W31" i="22" s="1"/>
  <c r="T31" i="22"/>
  <c r="R31" i="22"/>
  <c r="Q95" i="22"/>
  <c r="W95" i="22" s="1"/>
  <c r="T95" i="22"/>
  <c r="R95" i="22"/>
  <c r="Q159" i="22"/>
  <c r="W159" i="22" s="1"/>
  <c r="T159" i="22"/>
  <c r="R159" i="22"/>
  <c r="Q223" i="22"/>
  <c r="W223" i="22" s="1"/>
  <c r="T223" i="22"/>
  <c r="R223" i="22"/>
  <c r="Q287" i="22"/>
  <c r="W287" i="22" s="1"/>
  <c r="T287" i="22"/>
  <c r="R287" i="22"/>
  <c r="Q349" i="22"/>
  <c r="W349" i="22" s="1"/>
  <c r="T349" i="22"/>
  <c r="R349" i="22"/>
  <c r="Q387" i="22"/>
  <c r="W387" i="22" s="1"/>
  <c r="T387" i="22"/>
  <c r="R387" i="22"/>
  <c r="Q497" i="22"/>
  <c r="T497" i="22"/>
  <c r="R497" i="22"/>
  <c r="Q578" i="22"/>
  <c r="R578" i="22"/>
  <c r="T578" i="22"/>
  <c r="Q639" i="22"/>
  <c r="T639" i="22"/>
  <c r="R639" i="22"/>
  <c r="Q783" i="22"/>
  <c r="T783" i="22"/>
  <c r="R783" i="22"/>
  <c r="Q817" i="22"/>
  <c r="W817" i="22" s="1"/>
  <c r="T817" i="22"/>
  <c r="R817" i="22"/>
  <c r="Q863" i="22"/>
  <c r="T863" i="22"/>
  <c r="R863" i="22"/>
  <c r="Q939" i="22"/>
  <c r="T939" i="22"/>
  <c r="W939" i="22" s="1"/>
  <c r="R939" i="22"/>
  <c r="Q994" i="22"/>
  <c r="T994" i="22"/>
  <c r="R994" i="22"/>
  <c r="W994" i="22" s="1"/>
  <c r="Q1032" i="22"/>
  <c r="T1032" i="22"/>
  <c r="R1032" i="22"/>
  <c r="W1032" i="22" s="1"/>
  <c r="Q1112" i="22"/>
  <c r="T1112" i="22"/>
  <c r="R1112" i="22"/>
  <c r="W1112" i="22" s="1"/>
  <c r="Q1321" i="22"/>
  <c r="T1321" i="22"/>
  <c r="R1321" i="22"/>
  <c r="Q2028" i="22"/>
  <c r="R2028" i="22"/>
  <c r="T2028" i="22"/>
  <c r="Q2074" i="22"/>
  <c r="R2074" i="22"/>
  <c r="T2074" i="22"/>
  <c r="Q2108" i="22"/>
  <c r="R2108" i="22"/>
  <c r="T2108" i="22"/>
  <c r="Q2189" i="22"/>
  <c r="W2189" i="22" s="1"/>
  <c r="T2189" i="22"/>
  <c r="R2189" i="22"/>
  <c r="Q2284" i="22"/>
  <c r="R2284" i="22"/>
  <c r="T2284" i="22"/>
  <c r="Q2387" i="22"/>
  <c r="R2387" i="22"/>
  <c r="T2387" i="22"/>
  <c r="Q2515" i="22"/>
  <c r="R2515" i="22"/>
  <c r="T2515" i="22"/>
  <c r="Q2643" i="22"/>
  <c r="W2643" i="22" s="1"/>
  <c r="T2643" i="22"/>
  <c r="R2643" i="22"/>
  <c r="Q2771" i="22"/>
  <c r="T2771" i="22"/>
  <c r="R2771" i="22"/>
  <c r="Q2457" i="22"/>
  <c r="R2457" i="22"/>
  <c r="T2457" i="22"/>
  <c r="Q2681" i="22"/>
  <c r="T2681" i="22"/>
  <c r="R2681" i="22"/>
  <c r="W2681" i="22" s="1"/>
  <c r="Q1905" i="22"/>
  <c r="T1905" i="22"/>
  <c r="R1905" i="22"/>
  <c r="Q1968" i="22"/>
  <c r="W1968" i="22" s="1"/>
  <c r="R1968" i="22"/>
  <c r="T1968" i="22"/>
  <c r="Q2032" i="22"/>
  <c r="R2032" i="22"/>
  <c r="T2032" i="22"/>
  <c r="Q2769" i="22"/>
  <c r="T2769" i="22"/>
  <c r="R2769" i="22"/>
  <c r="V24" i="22"/>
  <c r="V40" i="22"/>
  <c r="V56" i="22"/>
  <c r="V72" i="22"/>
  <c r="V88" i="22"/>
  <c r="V104" i="22"/>
  <c r="V120" i="22"/>
  <c r="V136" i="22"/>
  <c r="V152" i="22"/>
  <c r="V168" i="22"/>
  <c r="V184" i="22"/>
  <c r="V200" i="22"/>
  <c r="V216" i="22"/>
  <c r="V232" i="22"/>
  <c r="V248" i="22"/>
  <c r="V264" i="22"/>
  <c r="V280" i="22"/>
  <c r="V296" i="22"/>
  <c r="V312" i="22"/>
  <c r="V328" i="22"/>
  <c r="Q350" i="22"/>
  <c r="T350" i="22"/>
  <c r="R350" i="22"/>
  <c r="W350" i="22" s="1"/>
  <c r="Q388" i="22"/>
  <c r="T388" i="22"/>
  <c r="R388" i="22"/>
  <c r="W388" i="22" s="1"/>
  <c r="Q463" i="22"/>
  <c r="W463" i="22" s="1"/>
  <c r="T463" i="22"/>
  <c r="R463" i="22"/>
  <c r="Q591" i="22"/>
  <c r="T591" i="22"/>
  <c r="R591" i="22"/>
  <c r="Q640" i="22"/>
  <c r="W640" i="22"/>
  <c r="R640" i="22"/>
  <c r="T640" i="22"/>
  <c r="Q693" i="22"/>
  <c r="T693" i="22"/>
  <c r="R693" i="22"/>
  <c r="V841" i="22"/>
  <c r="Q911" i="22"/>
  <c r="T911" i="22"/>
  <c r="R911" i="22"/>
  <c r="Q952" i="22"/>
  <c r="R952" i="22"/>
  <c r="T952" i="22"/>
  <c r="V1033" i="22"/>
  <c r="Q1065" i="22"/>
  <c r="T1065" i="22"/>
  <c r="W1065" i="22" s="1"/>
  <c r="R1065" i="22"/>
  <c r="Q1134" i="22"/>
  <c r="T1134" i="22"/>
  <c r="W1134" i="22" s="1"/>
  <c r="R1134" i="22"/>
  <c r="Q1261" i="22"/>
  <c r="T1261" i="22"/>
  <c r="W1261" i="22" s="1"/>
  <c r="R1261" i="22"/>
  <c r="Q1371" i="22"/>
  <c r="T1371" i="22"/>
  <c r="W1371" i="22" s="1"/>
  <c r="R1371" i="22"/>
  <c r="Q1447" i="22"/>
  <c r="T1447" i="22"/>
  <c r="W1447" i="22" s="1"/>
  <c r="R1447" i="22"/>
  <c r="Q1537" i="22"/>
  <c r="T1537" i="22"/>
  <c r="R1537" i="22"/>
  <c r="Q1657" i="22"/>
  <c r="T1657" i="22"/>
  <c r="R1657" i="22"/>
  <c r="Q1785" i="22"/>
  <c r="W1785" i="22" s="1"/>
  <c r="T1785" i="22"/>
  <c r="R1785" i="22"/>
  <c r="Q1913" i="22"/>
  <c r="T1913" i="22"/>
  <c r="R1913" i="22"/>
  <c r="V2016" i="22"/>
  <c r="Q2061" i="22"/>
  <c r="W2061" i="22"/>
  <c r="T2061" i="22"/>
  <c r="R2061" i="22"/>
  <c r="Q2109" i="22"/>
  <c r="W2109" i="22"/>
  <c r="T2109" i="22"/>
  <c r="R2109" i="22"/>
  <c r="Q2279" i="22"/>
  <c r="W2279" i="22"/>
  <c r="R2279" i="22"/>
  <c r="T2279" i="22"/>
  <c r="Q2361" i="22"/>
  <c r="W2361" i="22"/>
  <c r="R2361" i="22"/>
  <c r="T2361" i="22"/>
  <c r="Q2777" i="22"/>
  <c r="T2777" i="22"/>
  <c r="R2777" i="22"/>
  <c r="V2497" i="22"/>
  <c r="W2838" i="22"/>
  <c r="Q33" i="22"/>
  <c r="W33" i="22" s="1"/>
  <c r="T33" i="22"/>
  <c r="R33" i="22"/>
  <c r="V145" i="22"/>
  <c r="Q225" i="22"/>
  <c r="W225" i="22" s="1"/>
  <c r="T225" i="22"/>
  <c r="R225" i="22"/>
  <c r="Q305" i="22"/>
  <c r="T305" i="22"/>
  <c r="R305" i="22"/>
  <c r="Q343" i="22"/>
  <c r="T343" i="22"/>
  <c r="W343" i="22" s="1"/>
  <c r="R343" i="22"/>
  <c r="Q381" i="22"/>
  <c r="T381" i="22"/>
  <c r="W381" i="22" s="1"/>
  <c r="R381" i="22"/>
  <c r="V437" i="22"/>
  <c r="Q610" i="22"/>
  <c r="R610" i="22"/>
  <c r="T610" i="22"/>
  <c r="V634" i="22"/>
  <c r="V836" i="22"/>
  <c r="Q889" i="22"/>
  <c r="T889" i="22"/>
  <c r="R889" i="22"/>
  <c r="Q917" i="22"/>
  <c r="T917" i="22"/>
  <c r="R917" i="22"/>
  <c r="Q929" i="22"/>
  <c r="T929" i="22"/>
  <c r="R929" i="22"/>
  <c r="Q989" i="22"/>
  <c r="T989" i="22"/>
  <c r="R989" i="22"/>
  <c r="V1079" i="22"/>
  <c r="Q1171" i="22"/>
  <c r="T1171" i="22"/>
  <c r="R1171" i="22"/>
  <c r="W1171" i="22" s="1"/>
  <c r="Q1184" i="22"/>
  <c r="T1184" i="22"/>
  <c r="R1184" i="22"/>
  <c r="V1212" i="22"/>
  <c r="Q1267" i="22"/>
  <c r="W1267" i="22" s="1"/>
  <c r="T1267" i="22"/>
  <c r="R1267" i="22"/>
  <c r="Q1287" i="22"/>
  <c r="T1287" i="22"/>
  <c r="R1287" i="22"/>
  <c r="Q1365" i="22"/>
  <c r="T1365" i="22"/>
  <c r="R1365" i="22"/>
  <c r="Q1500" i="22"/>
  <c r="T1500" i="22"/>
  <c r="R1500" i="22"/>
  <c r="Q1544" i="22"/>
  <c r="W1544" i="22" s="1"/>
  <c r="T1544" i="22"/>
  <c r="R1544" i="22"/>
  <c r="Q1606" i="22"/>
  <c r="T1606" i="22"/>
  <c r="R1606" i="22"/>
  <c r="V1642" i="22"/>
  <c r="Q1732" i="22"/>
  <c r="W1732" i="22"/>
  <c r="R1732" i="22"/>
  <c r="T1732" i="22"/>
  <c r="V1855" i="22"/>
  <c r="V1898" i="22"/>
  <c r="Q2055" i="22"/>
  <c r="T2055" i="22"/>
  <c r="R2055" i="22"/>
  <c r="W2055" i="22" s="1"/>
  <c r="Q2102" i="22"/>
  <c r="W2102" i="22" s="1"/>
  <c r="R2102" i="22"/>
  <c r="T2102" i="22"/>
  <c r="V2157" i="22"/>
  <c r="V2314" i="22"/>
  <c r="V2479" i="22"/>
  <c r="V2527" i="22"/>
  <c r="Q2543" i="22"/>
  <c r="W2543" i="22" s="1"/>
  <c r="R2543" i="22"/>
  <c r="T2543" i="22"/>
  <c r="V1547" i="22"/>
  <c r="V42" i="22"/>
  <c r="Q98" i="22"/>
  <c r="T98" i="22"/>
  <c r="W98" i="22" s="1"/>
  <c r="R98" i="22"/>
  <c r="V130" i="22"/>
  <c r="Q202" i="22"/>
  <c r="T202" i="22"/>
  <c r="R202" i="22"/>
  <c r="V337" i="22"/>
  <c r="V451" i="22"/>
  <c r="V492" i="22"/>
  <c r="W549" i="22"/>
  <c r="V574" i="22"/>
  <c r="Q598" i="22"/>
  <c r="R598" i="22"/>
  <c r="T598" i="22"/>
  <c r="V700" i="22"/>
  <c r="V780" i="22"/>
  <c r="V877" i="22"/>
  <c r="Q1172" i="22"/>
  <c r="T1172" i="22"/>
  <c r="R1172" i="22"/>
  <c r="V1213" i="22"/>
  <c r="V1318" i="22"/>
  <c r="Q1373" i="22"/>
  <c r="T1373" i="22"/>
  <c r="R1373" i="22"/>
  <c r="Q1545" i="22"/>
  <c r="T1545" i="22"/>
  <c r="R1545" i="22"/>
  <c r="Q1685" i="22"/>
  <c r="W1685" i="22" s="1"/>
  <c r="T1685" i="22"/>
  <c r="R1685" i="22"/>
  <c r="V2328" i="22"/>
  <c r="Q91" i="22"/>
  <c r="T91" i="22"/>
  <c r="R91" i="22"/>
  <c r="V123" i="22"/>
  <c r="V587" i="22"/>
  <c r="Q791" i="22"/>
  <c r="T791" i="22"/>
  <c r="R791" i="22"/>
  <c r="Q1151" i="22"/>
  <c r="T1151" i="22"/>
  <c r="R1151" i="22"/>
  <c r="V1186" i="22"/>
  <c r="V1608" i="22"/>
  <c r="Q1081" i="22"/>
  <c r="T1081" i="22"/>
  <c r="R1081" i="22"/>
  <c r="Q1166" i="22"/>
  <c r="T1166" i="22"/>
  <c r="R1166" i="22"/>
  <c r="V2674" i="22"/>
  <c r="Q28" i="22"/>
  <c r="T28" i="22"/>
  <c r="R28" i="22"/>
  <c r="W28" i="22" s="1"/>
  <c r="V60" i="22"/>
  <c r="Q284" i="22"/>
  <c r="T284" i="22"/>
  <c r="R284" i="22"/>
  <c r="V316" i="22"/>
  <c r="W563" i="22"/>
  <c r="Q612" i="22"/>
  <c r="R612" i="22"/>
  <c r="T612" i="22"/>
  <c r="Q117" i="22"/>
  <c r="T117" i="22"/>
  <c r="R117" i="22"/>
  <c r="V149" i="22"/>
  <c r="Q369" i="22"/>
  <c r="T369" i="22"/>
  <c r="R369" i="22"/>
  <c r="V401" i="22"/>
  <c r="V649" i="22"/>
  <c r="Q712" i="22"/>
  <c r="R712" i="22"/>
  <c r="T712" i="22"/>
  <c r="Q949" i="22"/>
  <c r="T949" i="22"/>
  <c r="R949" i="22"/>
  <c r="Q1050" i="22"/>
  <c r="T1050" i="22"/>
  <c r="R1050" i="22"/>
  <c r="Q1522" i="22"/>
  <c r="W1522" i="22" s="1"/>
  <c r="T1522" i="22"/>
  <c r="R1522" i="22"/>
  <c r="Q1535" i="22"/>
  <c r="T1535" i="22"/>
  <c r="R1535" i="22"/>
  <c r="V2252" i="22"/>
  <c r="V2375" i="22"/>
  <c r="Q2439" i="22"/>
  <c r="W2439" i="22" s="1"/>
  <c r="R2439" i="22"/>
  <c r="T2439" i="22"/>
  <c r="Q2743" i="22"/>
  <c r="W2743" i="22" s="1"/>
  <c r="T2743" i="22"/>
  <c r="R2743" i="22"/>
  <c r="W828" i="22"/>
  <c r="W1998" i="22"/>
  <c r="W2602" i="22"/>
  <c r="Q2793" i="22"/>
  <c r="T2793" i="22"/>
  <c r="R2793" i="22"/>
  <c r="Q1949" i="22"/>
  <c r="T1949" i="22"/>
  <c r="R1949" i="22"/>
  <c r="Q2647" i="22"/>
  <c r="W2647" i="22" s="1"/>
  <c r="T2647" i="22"/>
  <c r="R2647" i="22"/>
  <c r="Q25" i="22"/>
  <c r="T25" i="22"/>
  <c r="R25" i="22"/>
  <c r="Q145" i="22"/>
  <c r="T145" i="22"/>
  <c r="R145" i="22"/>
  <c r="Q209" i="22"/>
  <c r="T209" i="22"/>
  <c r="R209" i="22"/>
  <c r="Q273" i="22"/>
  <c r="T273" i="22"/>
  <c r="R273" i="22"/>
  <c r="Q373" i="22"/>
  <c r="T373" i="22"/>
  <c r="R373" i="22"/>
  <c r="Q437" i="22"/>
  <c r="T437" i="22"/>
  <c r="R437" i="22"/>
  <c r="Q484" i="22"/>
  <c r="R484" i="22"/>
  <c r="T484" i="22"/>
  <c r="Q555" i="22"/>
  <c r="W555" i="22" s="1"/>
  <c r="T555" i="22"/>
  <c r="R555" i="22"/>
  <c r="Q604" i="22"/>
  <c r="R604" i="22"/>
  <c r="T604" i="22"/>
  <c r="Q634" i="22"/>
  <c r="R634" i="22"/>
  <c r="T634" i="22"/>
  <c r="Q646" i="22"/>
  <c r="R646" i="22"/>
  <c r="T646" i="22"/>
  <c r="Q688" i="22"/>
  <c r="W688" i="22" s="1"/>
  <c r="R688" i="22"/>
  <c r="T688" i="22"/>
  <c r="V929" i="22"/>
  <c r="V953" i="22"/>
  <c r="Q1034" i="22"/>
  <c r="T1034" i="22"/>
  <c r="R1034" i="22"/>
  <c r="Q1072" i="22"/>
  <c r="W1072" i="22" s="1"/>
  <c r="T1072" i="22"/>
  <c r="R1072" i="22"/>
  <c r="Q1157" i="22"/>
  <c r="T1157" i="22"/>
  <c r="R1157" i="22"/>
  <c r="Q1243" i="22"/>
  <c r="T1243" i="22"/>
  <c r="R1243" i="22"/>
  <c r="V1256" i="22"/>
  <c r="Q1652" i="22"/>
  <c r="R1652" i="22"/>
  <c r="W1652" i="22" s="1"/>
  <c r="T1652" i="22"/>
  <c r="Q1780" i="22"/>
  <c r="R1780" i="22"/>
  <c r="W1780" i="22" s="1"/>
  <c r="T1780" i="22"/>
  <c r="Q1908" i="22"/>
  <c r="R1908" i="22"/>
  <c r="W1908" i="22" s="1"/>
  <c r="T1908" i="22"/>
  <c r="Q2004" i="22"/>
  <c r="R2004" i="22"/>
  <c r="W2004" i="22" s="1"/>
  <c r="T2004" i="22"/>
  <c r="Q2049" i="22"/>
  <c r="T2049" i="22"/>
  <c r="R2049" i="22"/>
  <c r="Q2089" i="22"/>
  <c r="T2089" i="22"/>
  <c r="R2089" i="22"/>
  <c r="Q2129" i="22"/>
  <c r="T2129" i="22"/>
  <c r="R2129" i="22"/>
  <c r="Q2144" i="22"/>
  <c r="R2144" i="22"/>
  <c r="T2144" i="22"/>
  <c r="Q2239" i="22"/>
  <c r="T2239" i="22"/>
  <c r="R2239" i="22"/>
  <c r="Q2399" i="22"/>
  <c r="R2399" i="22"/>
  <c r="T2399" i="22"/>
  <c r="Q2527" i="22"/>
  <c r="W2527" i="22" s="1"/>
  <c r="R2527" i="22"/>
  <c r="T2527" i="22"/>
  <c r="Q2655" i="22"/>
  <c r="T2655" i="22"/>
  <c r="R2655" i="22"/>
  <c r="Q1030" i="22"/>
  <c r="T1030" i="22"/>
  <c r="R1030" i="22"/>
  <c r="Q2219" i="22"/>
  <c r="T2219" i="22"/>
  <c r="R2219" i="22"/>
  <c r="Q58" i="22"/>
  <c r="W58" i="22" s="1"/>
  <c r="T58" i="22"/>
  <c r="R58" i="22"/>
  <c r="Q122" i="22"/>
  <c r="T122" i="22"/>
  <c r="R122" i="22"/>
  <c r="Q186" i="22"/>
  <c r="T186" i="22"/>
  <c r="R186" i="22"/>
  <c r="Q250" i="22"/>
  <c r="T250" i="22"/>
  <c r="R250" i="22"/>
  <c r="Q314" i="22"/>
  <c r="W314" i="22" s="1"/>
  <c r="T314" i="22"/>
  <c r="R314" i="22"/>
  <c r="Q406" i="22"/>
  <c r="T406" i="22"/>
  <c r="R406" i="22"/>
  <c r="Q492" i="22"/>
  <c r="R492" i="22"/>
  <c r="T492" i="22"/>
  <c r="V544" i="22"/>
  <c r="Q574" i="22"/>
  <c r="R574" i="22"/>
  <c r="T574" i="22"/>
  <c r="W574" i="22" s="1"/>
  <c r="Q676" i="22"/>
  <c r="R676" i="22"/>
  <c r="T676" i="22"/>
  <c r="W676" i="22" s="1"/>
  <c r="Q700" i="22"/>
  <c r="R700" i="22"/>
  <c r="T700" i="22"/>
  <c r="Q721" i="22"/>
  <c r="T721" i="22"/>
  <c r="R721" i="22"/>
  <c r="Q753" i="22"/>
  <c r="T753" i="22"/>
  <c r="R753" i="22"/>
  <c r="Q785" i="22"/>
  <c r="T785" i="22"/>
  <c r="R785" i="22"/>
  <c r="Q1028" i="22"/>
  <c r="W1028" i="22" s="1"/>
  <c r="T1028" i="22"/>
  <c r="R1028" i="22"/>
  <c r="Q1041" i="22"/>
  <c r="T1041" i="22"/>
  <c r="R1041" i="22"/>
  <c r="Q1086" i="22"/>
  <c r="T1086" i="22"/>
  <c r="R1086" i="22"/>
  <c r="W1086" i="22" s="1"/>
  <c r="Q1122" i="22"/>
  <c r="T1122" i="22"/>
  <c r="R1122" i="22"/>
  <c r="W1122" i="22" s="1"/>
  <c r="V1288" i="22"/>
  <c r="V1360" i="22"/>
  <c r="Q1405" i="22"/>
  <c r="T1405" i="22"/>
  <c r="W1405" i="22" s="1"/>
  <c r="R1405" i="22"/>
  <c r="Q1449" i="22"/>
  <c r="T1449" i="22"/>
  <c r="R1449" i="22"/>
  <c r="Q1533" i="22"/>
  <c r="T1533" i="22"/>
  <c r="R1533" i="22"/>
  <c r="Q1577" i="22"/>
  <c r="T1577" i="22"/>
  <c r="R1577" i="22"/>
  <c r="Q1590" i="22"/>
  <c r="W1590" i="22"/>
  <c r="T1590" i="22"/>
  <c r="R1590" i="22"/>
  <c r="Q1653" i="22"/>
  <c r="T1653" i="22"/>
  <c r="R1653" i="22"/>
  <c r="Q1781" i="22"/>
  <c r="T1781" i="22"/>
  <c r="W1781" i="22" s="1"/>
  <c r="R1781" i="22"/>
  <c r="Q1909" i="22"/>
  <c r="T1909" i="22"/>
  <c r="R1909" i="22"/>
  <c r="W1909" i="22" s="1"/>
  <c r="V1992" i="22"/>
  <c r="Q2037" i="22"/>
  <c r="T2037" i="22"/>
  <c r="R2037" i="22"/>
  <c r="Q2223" i="22"/>
  <c r="T2223" i="22"/>
  <c r="R2223" i="22"/>
  <c r="Q2240" i="22"/>
  <c r="W2240" i="22" s="1"/>
  <c r="R2240" i="22"/>
  <c r="T2240" i="22"/>
  <c r="Q1745" i="22"/>
  <c r="T1745" i="22"/>
  <c r="R1745" i="22"/>
  <c r="Q2112" i="22"/>
  <c r="R2112" i="22"/>
  <c r="W2112" i="22" s="1"/>
  <c r="T2112" i="22"/>
  <c r="Q2449" i="22"/>
  <c r="R2449" i="22"/>
  <c r="T2449" i="22"/>
  <c r="Q51" i="22"/>
  <c r="T51" i="22"/>
  <c r="R51" i="22"/>
  <c r="Q115" i="22"/>
  <c r="W115" i="22" s="1"/>
  <c r="T115" i="22"/>
  <c r="R115" i="22"/>
  <c r="Q179" i="22"/>
  <c r="T179" i="22"/>
  <c r="R179" i="22"/>
  <c r="Q243" i="22"/>
  <c r="T243" i="22"/>
  <c r="R243" i="22"/>
  <c r="Q307" i="22"/>
  <c r="T307" i="22"/>
  <c r="R307" i="22"/>
  <c r="Q359" i="22"/>
  <c r="W359" i="22" s="1"/>
  <c r="T359" i="22"/>
  <c r="R359" i="22"/>
  <c r="Q423" i="22"/>
  <c r="T423" i="22"/>
  <c r="R423" i="22"/>
  <c r="Q486" i="22"/>
  <c r="R486" i="22"/>
  <c r="T486" i="22"/>
  <c r="V624" i="22"/>
  <c r="Q654" i="22"/>
  <c r="R654" i="22"/>
  <c r="W654" i="22" s="1"/>
  <c r="T654" i="22"/>
  <c r="Q727" i="22"/>
  <c r="T727" i="22"/>
  <c r="R727" i="22"/>
  <c r="W727" i="22" s="1"/>
  <c r="Q814" i="22"/>
  <c r="R814" i="22"/>
  <c r="W814" i="22" s="1"/>
  <c r="T814" i="22"/>
  <c r="Q855" i="22"/>
  <c r="T855" i="22"/>
  <c r="R855" i="22"/>
  <c r="W855" i="22" s="1"/>
  <c r="Q901" i="22"/>
  <c r="W901" i="22" s="1"/>
  <c r="T901" i="22"/>
  <c r="R901" i="22"/>
  <c r="V913" i="22"/>
  <c r="Q984" i="22"/>
  <c r="T984" i="22"/>
  <c r="R984" i="22"/>
  <c r="Q1179" i="22"/>
  <c r="W1179" i="22" s="1"/>
  <c r="T1179" i="22"/>
  <c r="R1179" i="22"/>
  <c r="Q1386" i="22"/>
  <c r="T1386" i="22"/>
  <c r="R1386" i="22"/>
  <c r="V1664" i="22"/>
  <c r="V1696" i="22"/>
  <c r="V1728" i="22"/>
  <c r="V1760" i="22"/>
  <c r="V1792" i="22"/>
  <c r="V1824" i="22"/>
  <c r="V1856" i="22"/>
  <c r="V1888" i="22"/>
  <c r="V1920" i="22"/>
  <c r="Q1967" i="22"/>
  <c r="W1967" i="22"/>
  <c r="T1967" i="22"/>
  <c r="R1967" i="22"/>
  <c r="Q2104" i="22"/>
  <c r="W2104" i="22"/>
  <c r="R2104" i="22"/>
  <c r="T2104" i="22"/>
  <c r="Q2165" i="22"/>
  <c r="W2165" i="22"/>
  <c r="T2165" i="22"/>
  <c r="R2165" i="22"/>
  <c r="Q2224" i="22"/>
  <c r="W2224" i="22"/>
  <c r="R2224" i="22"/>
  <c r="T2224" i="22"/>
  <c r="Q2301" i="22"/>
  <c r="W2301" i="22"/>
  <c r="R2301" i="22"/>
  <c r="T2301" i="22"/>
  <c r="Q2443" i="22"/>
  <c r="W2443" i="22"/>
  <c r="R2443" i="22"/>
  <c r="T2443" i="22"/>
  <c r="Q2571" i="22"/>
  <c r="W2571" i="22"/>
  <c r="R2571" i="22"/>
  <c r="T2571" i="22"/>
  <c r="Q2699" i="22"/>
  <c r="W2699" i="22"/>
  <c r="T2699" i="22"/>
  <c r="R2699" i="22"/>
  <c r="Q2827" i="22"/>
  <c r="W2827" i="22"/>
  <c r="T2827" i="22"/>
  <c r="R2827" i="22"/>
  <c r="Q920" i="22"/>
  <c r="W920" i="22"/>
  <c r="R920" i="22"/>
  <c r="T920" i="22"/>
  <c r="Q960" i="22"/>
  <c r="W960" i="22"/>
  <c r="R960" i="22"/>
  <c r="T960" i="22"/>
  <c r="Q1102" i="22"/>
  <c r="W1102" i="22"/>
  <c r="T1102" i="22"/>
  <c r="R1102" i="22"/>
  <c r="Q1152" i="22"/>
  <c r="W1152" i="22"/>
  <c r="T1152" i="22"/>
  <c r="R1152" i="22"/>
  <c r="Q1187" i="22"/>
  <c r="W1187" i="22"/>
  <c r="T1187" i="22"/>
  <c r="R1187" i="22"/>
  <c r="Q1319" i="22"/>
  <c r="W1319" i="22"/>
  <c r="T1319" i="22"/>
  <c r="R1319" i="22"/>
  <c r="Q1559" i="22"/>
  <c r="W1559" i="22"/>
  <c r="T1559" i="22"/>
  <c r="R1559" i="22"/>
  <c r="Q1987" i="22"/>
  <c r="W1987" i="22"/>
  <c r="T1987" i="22"/>
  <c r="R1987" i="22"/>
  <c r="Q2401" i="22"/>
  <c r="R2401" i="22"/>
  <c r="T2401" i="22"/>
  <c r="Q52" i="22"/>
  <c r="T52" i="22"/>
  <c r="R52" i="22"/>
  <c r="Q116" i="22"/>
  <c r="T116" i="22"/>
  <c r="R116" i="22"/>
  <c r="Q180" i="22"/>
  <c r="W180" i="22" s="1"/>
  <c r="T180" i="22"/>
  <c r="R180" i="22"/>
  <c r="Q244" i="22"/>
  <c r="T244" i="22"/>
  <c r="R244" i="22"/>
  <c r="Q308" i="22"/>
  <c r="T308" i="22"/>
  <c r="R308" i="22"/>
  <c r="Q346" i="22"/>
  <c r="T346" i="22"/>
  <c r="R346" i="22"/>
  <c r="V360" i="22"/>
  <c r="V376" i="22"/>
  <c r="V392" i="22"/>
  <c r="V408" i="22"/>
  <c r="V424" i="22"/>
  <c r="Q520" i="22"/>
  <c r="R520" i="22"/>
  <c r="W520" i="22" s="1"/>
  <c r="T520" i="22"/>
  <c r="V569" i="22"/>
  <c r="Q717" i="22"/>
  <c r="T717" i="22"/>
  <c r="R717" i="22"/>
  <c r="Q13" i="22"/>
  <c r="T13" i="22"/>
  <c r="R13" i="22"/>
  <c r="Q77" i="22"/>
  <c r="W77" i="22" s="1"/>
  <c r="T77" i="22"/>
  <c r="R77" i="22"/>
  <c r="Q141" i="22"/>
  <c r="T141" i="22"/>
  <c r="R141" i="22"/>
  <c r="Q205" i="22"/>
  <c r="T205" i="22"/>
  <c r="R205" i="22"/>
  <c r="Q269" i="22"/>
  <c r="T269" i="22"/>
  <c r="R269" i="22"/>
  <c r="Q332" i="22"/>
  <c r="W332" i="22" s="1"/>
  <c r="T332" i="22"/>
  <c r="R332" i="22"/>
  <c r="Q393" i="22"/>
  <c r="T393" i="22"/>
  <c r="R393" i="22"/>
  <c r="Q468" i="22"/>
  <c r="R468" i="22"/>
  <c r="W468" i="22" s="1"/>
  <c r="T468" i="22"/>
  <c r="Q481" i="22"/>
  <c r="T481" i="22"/>
  <c r="R481" i="22"/>
  <c r="V521" i="22"/>
  <c r="Q619" i="22"/>
  <c r="T619" i="22"/>
  <c r="W619" i="22" s="1"/>
  <c r="R619" i="22"/>
  <c r="Q678" i="22"/>
  <c r="R678" i="22"/>
  <c r="W678" i="22" s="1"/>
  <c r="T678" i="22"/>
  <c r="Q1069" i="22"/>
  <c r="T1069" i="22"/>
  <c r="W1069" i="22" s="1"/>
  <c r="R1069" i="22"/>
  <c r="Q1139" i="22"/>
  <c r="T1139" i="22"/>
  <c r="W1139" i="22" s="1"/>
  <c r="R1139" i="22"/>
  <c r="Q1221" i="22"/>
  <c r="T1221" i="22"/>
  <c r="W1221" i="22" s="1"/>
  <c r="R1221" i="22"/>
  <c r="Q1277" i="22"/>
  <c r="T1277" i="22"/>
  <c r="W1277" i="22" s="1"/>
  <c r="R1277" i="22"/>
  <c r="Q1627" i="22"/>
  <c r="T1627" i="22"/>
  <c r="W1627" i="22" s="1"/>
  <c r="R1627" i="22"/>
  <c r="Q1676" i="22"/>
  <c r="R1676" i="22"/>
  <c r="W1676" i="22" s="1"/>
  <c r="T1676" i="22"/>
  <c r="Q1804" i="22"/>
  <c r="R1804" i="22"/>
  <c r="W1804" i="22" s="1"/>
  <c r="T1804" i="22"/>
  <c r="Q1932" i="22"/>
  <c r="R1932" i="22"/>
  <c r="W1932" i="22" s="1"/>
  <c r="T1932" i="22"/>
  <c r="Q2020" i="22"/>
  <c r="R2020" i="22"/>
  <c r="W2020" i="22" s="1"/>
  <c r="T2020" i="22"/>
  <c r="Q2065" i="22"/>
  <c r="T2065" i="22"/>
  <c r="R2065" i="22"/>
  <c r="Q2208" i="22"/>
  <c r="R2208" i="22"/>
  <c r="T2208" i="22"/>
  <c r="Q2423" i="22"/>
  <c r="W2423" i="22" s="1"/>
  <c r="R2423" i="22"/>
  <c r="T2423" i="22"/>
  <c r="Q2487" i="22"/>
  <c r="R2487" i="22"/>
  <c r="T2487" i="22"/>
  <c r="Q2663" i="22"/>
  <c r="T2663" i="22"/>
  <c r="R2663" i="22"/>
  <c r="W2265" i="22"/>
  <c r="Q585" i="22"/>
  <c r="T585" i="22"/>
  <c r="R585" i="22"/>
  <c r="Q628" i="22"/>
  <c r="R628" i="22"/>
  <c r="T628" i="22"/>
  <c r="V641" i="22"/>
  <c r="Q682" i="22"/>
  <c r="R682" i="22"/>
  <c r="W682" i="22" s="1"/>
  <c r="T682" i="22"/>
  <c r="V705" i="22"/>
  <c r="V865" i="22"/>
  <c r="V889" i="22"/>
  <c r="Q976" i="22"/>
  <c r="W976" i="22" s="1"/>
  <c r="T976" i="22"/>
  <c r="R976" i="22"/>
  <c r="Q1021" i="22"/>
  <c r="T1021" i="22"/>
  <c r="R1021" i="22"/>
  <c r="Q1066" i="22"/>
  <c r="T1066" i="22"/>
  <c r="R1066" i="22"/>
  <c r="Q1107" i="22"/>
  <c r="T1107" i="22"/>
  <c r="R1107" i="22"/>
  <c r="Q1149" i="22"/>
  <c r="W1149" i="22" s="1"/>
  <c r="T1149" i="22"/>
  <c r="R1149" i="22"/>
  <c r="Q1237" i="22"/>
  <c r="T1237" i="22"/>
  <c r="R1237" i="22"/>
  <c r="Q1635" i="22"/>
  <c r="T1635" i="22"/>
  <c r="R1635" i="22"/>
  <c r="Q1764" i="22"/>
  <c r="R1764" i="22"/>
  <c r="T1764" i="22"/>
  <c r="Q1892" i="22"/>
  <c r="W1892" i="22" s="1"/>
  <c r="R1892" i="22"/>
  <c r="T1892" i="22"/>
  <c r="Q2036" i="22"/>
  <c r="R2036" i="22"/>
  <c r="T2036" i="22"/>
  <c r="Q2076" i="22"/>
  <c r="R2076" i="22"/>
  <c r="T2076" i="22"/>
  <c r="Q2116" i="22"/>
  <c r="R2116" i="22"/>
  <c r="T2116" i="22"/>
  <c r="V2136" i="22"/>
  <c r="Q2309" i="22"/>
  <c r="R2309" i="22"/>
  <c r="T2309" i="22"/>
  <c r="W2309" i="22" s="1"/>
  <c r="Q2447" i="22"/>
  <c r="W2447" i="22" s="1"/>
  <c r="R2447" i="22"/>
  <c r="T2447" i="22"/>
  <c r="Q2575" i="22"/>
  <c r="R2575" i="22"/>
  <c r="T2575" i="22"/>
  <c r="Q2703" i="22"/>
  <c r="W2703" i="22"/>
  <c r="T2703" i="22"/>
  <c r="R2703" i="22"/>
  <c r="Q2131" i="22"/>
  <c r="T2131" i="22"/>
  <c r="R2131" i="22"/>
  <c r="Q50" i="22"/>
  <c r="T50" i="22"/>
  <c r="W50" i="22" s="1"/>
  <c r="R50" i="22"/>
  <c r="Q114" i="22"/>
  <c r="T114" i="22"/>
  <c r="R114" i="22"/>
  <c r="W114" i="22" s="1"/>
  <c r="Q178" i="22"/>
  <c r="T178" i="22"/>
  <c r="R178" i="22"/>
  <c r="Q242" i="22"/>
  <c r="T242" i="22"/>
  <c r="R242" i="22"/>
  <c r="W242" i="22" s="1"/>
  <c r="Q306" i="22"/>
  <c r="T306" i="22"/>
  <c r="R306" i="22"/>
  <c r="Q398" i="22"/>
  <c r="T398" i="22"/>
  <c r="R398" i="22"/>
  <c r="Q485" i="22"/>
  <c r="W485" i="22"/>
  <c r="T485" i="22"/>
  <c r="R485" i="22"/>
  <c r="Q623" i="22"/>
  <c r="T623" i="22"/>
  <c r="R623" i="22"/>
  <c r="Q854" i="22"/>
  <c r="R854" i="22"/>
  <c r="W854" i="22" s="1"/>
  <c r="T854" i="22"/>
  <c r="Q930" i="22"/>
  <c r="R930" i="22"/>
  <c r="T930" i="22"/>
  <c r="W930" i="22" s="1"/>
  <c r="V977" i="22"/>
  <c r="Q1022" i="22"/>
  <c r="T1022" i="22"/>
  <c r="R1022" i="22"/>
  <c r="Q1185" i="22"/>
  <c r="T1185" i="22"/>
  <c r="R1185" i="22"/>
  <c r="Q1244" i="22"/>
  <c r="W1244" i="22" s="1"/>
  <c r="T1244" i="22"/>
  <c r="R1244" i="22"/>
  <c r="Q1443" i="22"/>
  <c r="T1443" i="22"/>
  <c r="R1443" i="22"/>
  <c r="V1456" i="22"/>
  <c r="Q1571" i="22"/>
  <c r="W1571" i="22" s="1"/>
  <c r="T1571" i="22"/>
  <c r="R1571" i="22"/>
  <c r="V1584" i="22"/>
  <c r="Q1636" i="22"/>
  <c r="T1636" i="22"/>
  <c r="R1636" i="22"/>
  <c r="Q1765" i="22"/>
  <c r="T1765" i="22"/>
  <c r="R1765" i="22"/>
  <c r="Q1893" i="22"/>
  <c r="T1893" i="22"/>
  <c r="R1893" i="22"/>
  <c r="W1893" i="22" s="1"/>
  <c r="Q2011" i="22"/>
  <c r="T2011" i="22"/>
  <c r="R2011" i="22"/>
  <c r="W2011" i="22" s="1"/>
  <c r="Q2024" i="22"/>
  <c r="R2024" i="22"/>
  <c r="T2024" i="22"/>
  <c r="V2096" i="22"/>
  <c r="Q2123" i="22"/>
  <c r="W2123" i="22" s="1"/>
  <c r="T2123" i="22"/>
  <c r="R2123" i="22"/>
  <c r="Q2198" i="22"/>
  <c r="R2198" i="22"/>
  <c r="T2198" i="22"/>
  <c r="Q2357" i="22"/>
  <c r="R2357" i="22"/>
  <c r="T2357" i="22"/>
  <c r="Q2373" i="22"/>
  <c r="R2373" i="22"/>
  <c r="T2373" i="22"/>
  <c r="Q2389" i="22"/>
  <c r="W2389" i="22" s="1"/>
  <c r="R2389" i="22"/>
  <c r="T2389" i="22"/>
  <c r="Q2405" i="22"/>
  <c r="R2405" i="22"/>
  <c r="T2405" i="22"/>
  <c r="Q2421" i="22"/>
  <c r="R2421" i="22"/>
  <c r="T2421" i="22"/>
  <c r="Q2437" i="22"/>
  <c r="R2437" i="22"/>
  <c r="T2437" i="22"/>
  <c r="Q2453" i="22"/>
  <c r="W2453" i="22" s="1"/>
  <c r="R2453" i="22"/>
  <c r="T2453" i="22"/>
  <c r="Q2469" i="22"/>
  <c r="R2469" i="22"/>
  <c r="T2469" i="22"/>
  <c r="Q2485" i="22"/>
  <c r="R2485" i="22"/>
  <c r="T2485" i="22"/>
  <c r="Q2501" i="22"/>
  <c r="R2501" i="22"/>
  <c r="T2501" i="22"/>
  <c r="Q2517" i="22"/>
  <c r="W2517" i="22" s="1"/>
  <c r="R2517" i="22"/>
  <c r="T2517" i="22"/>
  <c r="Q2533" i="22"/>
  <c r="R2533" i="22"/>
  <c r="T2533" i="22"/>
  <c r="Q2549" i="22"/>
  <c r="R2549" i="22"/>
  <c r="T2549" i="22"/>
  <c r="Q2565" i="22"/>
  <c r="R2565" i="22"/>
  <c r="T2565" i="22"/>
  <c r="Q2581" i="22"/>
  <c r="W2581" i="22" s="1"/>
  <c r="R2581" i="22"/>
  <c r="T2581" i="22"/>
  <c r="Q2597" i="22"/>
  <c r="R2597" i="22"/>
  <c r="T2597" i="22"/>
  <c r="Q2613" i="22"/>
  <c r="R2613" i="22"/>
  <c r="T2613" i="22"/>
  <c r="Q2629" i="22"/>
  <c r="T2629" i="22"/>
  <c r="R2629" i="22"/>
  <c r="Q2645" i="22"/>
  <c r="W2645" i="22" s="1"/>
  <c r="T2645" i="22"/>
  <c r="R2645" i="22"/>
  <c r="Q2661" i="22"/>
  <c r="T2661" i="22"/>
  <c r="R2661" i="22"/>
  <c r="Q2677" i="22"/>
  <c r="T2677" i="22"/>
  <c r="R2677" i="22"/>
  <c r="Q2693" i="22"/>
  <c r="W2693" i="22" s="1"/>
  <c r="T2693" i="22"/>
  <c r="R2693" i="22"/>
  <c r="Q2709" i="22"/>
  <c r="W2709" i="22" s="1"/>
  <c r="T2709" i="22"/>
  <c r="R2709" i="22"/>
  <c r="Q2725" i="22"/>
  <c r="T2725" i="22"/>
  <c r="R2725" i="22"/>
  <c r="W2725" i="22" s="1"/>
  <c r="Q2741" i="22"/>
  <c r="T2741" i="22"/>
  <c r="R2741" i="22"/>
  <c r="Q2757" i="22"/>
  <c r="T2757" i="22"/>
  <c r="R2757" i="22"/>
  <c r="Q2773" i="22"/>
  <c r="T2773" i="22"/>
  <c r="R2773" i="22"/>
  <c r="Q2789" i="22"/>
  <c r="W2789" i="22" s="1"/>
  <c r="T2789" i="22"/>
  <c r="R2789" i="22"/>
  <c r="Q2805" i="22"/>
  <c r="T2805" i="22"/>
  <c r="R2805" i="22"/>
  <c r="Q2821" i="22"/>
  <c r="T2821" i="22"/>
  <c r="R2821" i="22"/>
  <c r="Q2837" i="22"/>
  <c r="T2837" i="22"/>
  <c r="R2837" i="22"/>
  <c r="Q1649" i="22"/>
  <c r="T1649" i="22"/>
  <c r="R1649" i="22"/>
  <c r="Q2369" i="22"/>
  <c r="R2369" i="22"/>
  <c r="T2369" i="22"/>
  <c r="Q43" i="22"/>
  <c r="W43" i="22" s="1"/>
  <c r="T43" i="22"/>
  <c r="R43" i="22"/>
  <c r="Q107" i="22"/>
  <c r="T107" i="22"/>
  <c r="R107" i="22"/>
  <c r="Q171" i="22"/>
  <c r="W171" i="22" s="1"/>
  <c r="T171" i="22"/>
  <c r="R171" i="22"/>
  <c r="Q235" i="22"/>
  <c r="T235" i="22"/>
  <c r="R235" i="22"/>
  <c r="Q299" i="22"/>
  <c r="T299" i="22"/>
  <c r="R299" i="22"/>
  <c r="Q345" i="22"/>
  <c r="T345" i="22"/>
  <c r="R345" i="22"/>
  <c r="Q415" i="22"/>
  <c r="T415" i="22"/>
  <c r="R415" i="22"/>
  <c r="Q473" i="22"/>
  <c r="T473" i="22"/>
  <c r="R473" i="22"/>
  <c r="Q538" i="22"/>
  <c r="R538" i="22"/>
  <c r="T538" i="22"/>
  <c r="Q550" i="22"/>
  <c r="R550" i="22"/>
  <c r="T550" i="22"/>
  <c r="Q642" i="22"/>
  <c r="W642" i="22" s="1"/>
  <c r="R642" i="22"/>
  <c r="T642" i="22"/>
  <c r="Q701" i="22"/>
  <c r="T701" i="22"/>
  <c r="R701" i="22"/>
  <c r="Q808" i="22"/>
  <c r="R808" i="22"/>
  <c r="T808" i="22"/>
  <c r="Q849" i="22"/>
  <c r="T849" i="22"/>
  <c r="R849" i="22"/>
  <c r="Q895" i="22"/>
  <c r="W895" i="22" s="1"/>
  <c r="T895" i="22"/>
  <c r="R895" i="22"/>
  <c r="Q978" i="22"/>
  <c r="T978" i="22"/>
  <c r="R978" i="22"/>
  <c r="Q1016" i="22"/>
  <c r="W1016" i="22"/>
  <c r="T1016" i="22"/>
  <c r="R1016" i="22"/>
  <c r="Q1173" i="22"/>
  <c r="T1173" i="22"/>
  <c r="R1173" i="22"/>
  <c r="Q1207" i="22"/>
  <c r="T1207" i="22"/>
  <c r="R1207" i="22"/>
  <c r="Q1337" i="22"/>
  <c r="T1337" i="22"/>
  <c r="R1337" i="22"/>
  <c r="W1337" i="22" s="1"/>
  <c r="Q1349" i="22"/>
  <c r="W1349" i="22" s="1"/>
  <c r="T1349" i="22"/>
  <c r="R1349" i="22"/>
  <c r="Q1591" i="22"/>
  <c r="T1591" i="22"/>
  <c r="R1591" i="22"/>
  <c r="Q1608" i="22"/>
  <c r="W1608" i="22"/>
  <c r="T1608" i="22"/>
  <c r="R1608" i="22"/>
  <c r="Q1961" i="22"/>
  <c r="T1961" i="22"/>
  <c r="R1961" i="22"/>
  <c r="Q1999" i="22"/>
  <c r="T1999" i="22"/>
  <c r="R1999" i="22"/>
  <c r="Q2138" i="22"/>
  <c r="R2138" i="22"/>
  <c r="T2138" i="22"/>
  <c r="Q2152" i="22"/>
  <c r="W2152" i="22" s="1"/>
  <c r="R2152" i="22"/>
  <c r="T2152" i="22"/>
  <c r="Q2363" i="22"/>
  <c r="R2363" i="22"/>
  <c r="T2363" i="22"/>
  <c r="Q2491" i="22"/>
  <c r="R2491" i="22"/>
  <c r="T2491" i="22"/>
  <c r="Q2619" i="22"/>
  <c r="R2619" i="22"/>
  <c r="T2619" i="22"/>
  <c r="Q2747" i="22"/>
  <c r="W2747" i="22" s="1"/>
  <c r="T2747" i="22"/>
  <c r="R2747" i="22"/>
  <c r="Q902" i="22"/>
  <c r="R902" i="22"/>
  <c r="T902" i="22"/>
  <c r="Q1036" i="22"/>
  <c r="T1036" i="22"/>
  <c r="R1036" i="22"/>
  <c r="Q1049" i="22"/>
  <c r="T1049" i="22"/>
  <c r="R1049" i="22"/>
  <c r="Q1094" i="22"/>
  <c r="W1094" i="22" s="1"/>
  <c r="T1094" i="22"/>
  <c r="R1094" i="22"/>
  <c r="Q1180" i="22"/>
  <c r="T1180" i="22"/>
  <c r="R1180" i="22"/>
  <c r="Q1251" i="22"/>
  <c r="T1251" i="22"/>
  <c r="R1251" i="22"/>
  <c r="Q1527" i="22"/>
  <c r="T1527" i="22"/>
  <c r="R1527" i="22"/>
  <c r="Q1713" i="22"/>
  <c r="W1713" i="22" s="1"/>
  <c r="T1713" i="22"/>
  <c r="R1713" i="22"/>
  <c r="Q44" i="22"/>
  <c r="T44" i="22"/>
  <c r="R44" i="22"/>
  <c r="Q108" i="22"/>
  <c r="W108" i="22" s="1"/>
  <c r="T108" i="22"/>
  <c r="R108" i="22"/>
  <c r="Q172" i="22"/>
  <c r="T172" i="22"/>
  <c r="R172" i="22"/>
  <c r="W172" i="22" s="1"/>
  <c r="Q236" i="22"/>
  <c r="T236" i="22"/>
  <c r="R236" i="22"/>
  <c r="W236" i="22" s="1"/>
  <c r="Q300" i="22"/>
  <c r="T300" i="22"/>
  <c r="R300" i="22"/>
  <c r="Q452" i="22"/>
  <c r="W452" i="22" s="1"/>
  <c r="R452" i="22"/>
  <c r="T452" i="22"/>
  <c r="Q594" i="22"/>
  <c r="R594" i="22"/>
  <c r="T594" i="22"/>
  <c r="Q749" i="22"/>
  <c r="W749" i="22"/>
  <c r="T749" i="22"/>
  <c r="R749" i="22"/>
  <c r="V809" i="22"/>
  <c r="Q879" i="22"/>
  <c r="W879" i="22" s="1"/>
  <c r="T879" i="22"/>
  <c r="R879" i="22"/>
  <c r="Q69" i="22"/>
  <c r="T69" i="22"/>
  <c r="R69" i="22"/>
  <c r="Q133" i="22"/>
  <c r="T133" i="22"/>
  <c r="R133" i="22"/>
  <c r="Q197" i="22"/>
  <c r="T197" i="22"/>
  <c r="R197" i="22"/>
  <c r="Q261" i="22"/>
  <c r="W261" i="22" s="1"/>
  <c r="T261" i="22"/>
  <c r="R261" i="22"/>
  <c r="Q325" i="22"/>
  <c r="T325" i="22"/>
  <c r="R325" i="22"/>
  <c r="Q385" i="22"/>
  <c r="T385" i="22"/>
  <c r="R385" i="22"/>
  <c r="Q460" i="22"/>
  <c r="R460" i="22"/>
  <c r="T460" i="22"/>
  <c r="W460" i="22" s="1"/>
  <c r="V488" i="22"/>
  <c r="Q546" i="22"/>
  <c r="R546" i="22"/>
  <c r="T546" i="22"/>
  <c r="W625" i="22"/>
  <c r="Q649" i="22"/>
  <c r="T649" i="22"/>
  <c r="R649" i="22"/>
  <c r="Q673" i="22"/>
  <c r="T673" i="22"/>
  <c r="R673" i="22"/>
  <c r="V697" i="22"/>
  <c r="Q776" i="22"/>
  <c r="R776" i="22"/>
  <c r="T776" i="22"/>
  <c r="V833" i="22"/>
  <c r="V857" i="22"/>
  <c r="Q1131" i="22"/>
  <c r="T1131" i="22"/>
  <c r="R1131" i="22"/>
  <c r="Q1215" i="22"/>
  <c r="T1215" i="22"/>
  <c r="R1215" i="22"/>
  <c r="Q1271" i="22"/>
  <c r="W1271" i="22" s="1"/>
  <c r="T1271" i="22"/>
  <c r="R1271" i="22"/>
  <c r="Q1308" i="22"/>
  <c r="T1308" i="22"/>
  <c r="R1308" i="22"/>
  <c r="Q1332" i="22"/>
  <c r="T1332" i="22"/>
  <c r="R1332" i="22"/>
  <c r="Q1615" i="22"/>
  <c r="T1615" i="22"/>
  <c r="R1615" i="22"/>
  <c r="Q1660" i="22"/>
  <c r="W1660" i="22" s="1"/>
  <c r="R1660" i="22"/>
  <c r="T1660" i="22"/>
  <c r="Q1788" i="22"/>
  <c r="R1788" i="22"/>
  <c r="T1788" i="22"/>
  <c r="Q1916" i="22"/>
  <c r="R1916" i="22"/>
  <c r="T1916" i="22"/>
  <c r="Q2052" i="22"/>
  <c r="R2052" i="22"/>
  <c r="T2052" i="22"/>
  <c r="V2072" i="22"/>
  <c r="V2160" i="22"/>
  <c r="Q2187" i="22"/>
  <c r="T2187" i="22"/>
  <c r="R2187" i="22"/>
  <c r="Q2325" i="22"/>
  <c r="R2325" i="22"/>
  <c r="T2325" i="22"/>
  <c r="Q2471" i="22"/>
  <c r="W2471" i="22" s="1"/>
  <c r="R2471" i="22"/>
  <c r="T2471" i="22"/>
  <c r="Q2599" i="22"/>
  <c r="R2599" i="22"/>
  <c r="T2599" i="22"/>
  <c r="W529" i="22"/>
  <c r="Q2136" i="22"/>
  <c r="R2136" i="22"/>
  <c r="T2136" i="22"/>
  <c r="Q2197" i="22"/>
  <c r="T2197" i="22"/>
  <c r="R2197" i="22"/>
  <c r="W2197" i="22" s="1"/>
  <c r="Q2341" i="22"/>
  <c r="R2341" i="22"/>
  <c r="T2341" i="22"/>
  <c r="W2341" i="22" s="1"/>
  <c r="Q2463" i="22"/>
  <c r="R2463" i="22"/>
  <c r="T2463" i="22"/>
  <c r="Q2591" i="22"/>
  <c r="W2591" i="22" s="1"/>
  <c r="R2591" i="22"/>
  <c r="T2591" i="22"/>
  <c r="Q2719" i="22"/>
  <c r="T2719" i="22"/>
  <c r="R2719" i="22"/>
  <c r="Q2711" i="22"/>
  <c r="T2711" i="22"/>
  <c r="R2711" i="22"/>
  <c r="Q26" i="22"/>
  <c r="T26" i="22"/>
  <c r="R26" i="22"/>
  <c r="W26" i="22" s="1"/>
  <c r="Q90" i="22"/>
  <c r="T90" i="22"/>
  <c r="R90" i="22"/>
  <c r="W90" i="22" s="1"/>
  <c r="Q154" i="22"/>
  <c r="T154" i="22"/>
  <c r="R154" i="22"/>
  <c r="Q218" i="22"/>
  <c r="W218" i="22" s="1"/>
  <c r="T218" i="22"/>
  <c r="R218" i="22"/>
  <c r="Q282" i="22"/>
  <c r="T282" i="22"/>
  <c r="R282" i="22"/>
  <c r="Q374" i="22"/>
  <c r="T374" i="22"/>
  <c r="R374" i="22"/>
  <c r="W374" i="22" s="1"/>
  <c r="Q438" i="22"/>
  <c r="T438" i="22"/>
  <c r="R438" i="22"/>
  <c r="V537" i="22"/>
  <c r="Q635" i="22"/>
  <c r="T635" i="22"/>
  <c r="R635" i="22"/>
  <c r="Q659" i="22"/>
  <c r="W659" i="22" s="1"/>
  <c r="T659" i="22"/>
  <c r="R659" i="22"/>
  <c r="Q866" i="22"/>
  <c r="R866" i="22"/>
  <c r="T866" i="22"/>
  <c r="Q941" i="22"/>
  <c r="T941" i="22"/>
  <c r="R941" i="22"/>
  <c r="Q977" i="22"/>
  <c r="T977" i="22"/>
  <c r="R977" i="22"/>
  <c r="Q1150" i="22"/>
  <c r="T1150" i="22"/>
  <c r="R1150" i="22"/>
  <c r="W1150" i="22" s="1"/>
  <c r="Q1199" i="22"/>
  <c r="W1199" i="22"/>
  <c r="T1199" i="22"/>
  <c r="R1199" i="22"/>
  <c r="Q1268" i="22"/>
  <c r="T1268" i="22"/>
  <c r="R1268" i="22"/>
  <c r="Q1385" i="22"/>
  <c r="T1385" i="22"/>
  <c r="R1385" i="22"/>
  <c r="Q1469" i="22"/>
  <c r="T1469" i="22"/>
  <c r="R1469" i="22"/>
  <c r="Q1513" i="22"/>
  <c r="T1513" i="22"/>
  <c r="R1513" i="22"/>
  <c r="Q1607" i="22"/>
  <c r="T1607" i="22"/>
  <c r="R1607" i="22"/>
  <c r="Q1717" i="22"/>
  <c r="W1717" i="22" s="1"/>
  <c r="T1717" i="22"/>
  <c r="R1717" i="22"/>
  <c r="Q1845" i="22"/>
  <c r="T1845" i="22"/>
  <c r="R1845" i="22"/>
  <c r="Q1973" i="22"/>
  <c r="W1973" i="22"/>
  <c r="T1973" i="22"/>
  <c r="R1973" i="22"/>
  <c r="V2056" i="22"/>
  <c r="Q2083" i="22"/>
  <c r="W2083" i="22" s="1"/>
  <c r="T2083" i="22"/>
  <c r="R2083" i="22"/>
  <c r="Q2096" i="22"/>
  <c r="R2096" i="22"/>
  <c r="T2096" i="22"/>
  <c r="Q2137" i="22"/>
  <c r="T2137" i="22"/>
  <c r="R2137" i="22"/>
  <c r="Q2172" i="22"/>
  <c r="W2172" i="22"/>
  <c r="R2172" i="22"/>
  <c r="T2172" i="22"/>
  <c r="Q1457" i="22"/>
  <c r="T1457" i="22"/>
  <c r="R1457" i="22"/>
  <c r="Q2085" i="22"/>
  <c r="W2085" i="22" s="1"/>
  <c r="T2085" i="22"/>
  <c r="R2085" i="22"/>
  <c r="Q2753" i="22"/>
  <c r="T2753" i="22"/>
  <c r="R2753" i="22"/>
  <c r="Q19" i="22"/>
  <c r="T19" i="22"/>
  <c r="R19" i="22"/>
  <c r="W19" i="22" s="1"/>
  <c r="Q83" i="22"/>
  <c r="W83" i="22"/>
  <c r="T83" i="22"/>
  <c r="R83" i="22"/>
  <c r="Q147" i="22"/>
  <c r="T147" i="22"/>
  <c r="R147" i="22"/>
  <c r="Q211" i="22"/>
  <c r="W211" i="22" s="1"/>
  <c r="T211" i="22"/>
  <c r="R211" i="22"/>
  <c r="Q275" i="22"/>
  <c r="T275" i="22"/>
  <c r="R275" i="22"/>
  <c r="Q391" i="22"/>
  <c r="W391" i="22"/>
  <c r="T391" i="22"/>
  <c r="R391" i="22"/>
  <c r="Q514" i="22"/>
  <c r="R514" i="22"/>
  <c r="T514" i="22"/>
  <c r="Q575" i="22"/>
  <c r="W575" i="22" s="1"/>
  <c r="T575" i="22"/>
  <c r="R575" i="22"/>
  <c r="V617" i="22"/>
  <c r="Q942" i="22"/>
  <c r="R942" i="22"/>
  <c r="T942" i="22"/>
  <c r="Q1029" i="22"/>
  <c r="T1029" i="22"/>
  <c r="R1029" i="22"/>
  <c r="Q1074" i="22"/>
  <c r="T1074" i="22"/>
  <c r="R1074" i="22"/>
  <c r="Q1109" i="22"/>
  <c r="W1109" i="22" s="1"/>
  <c r="T1109" i="22"/>
  <c r="R1109" i="22"/>
  <c r="Q1144" i="22"/>
  <c r="T1144" i="22"/>
  <c r="R1144" i="22"/>
  <c r="Q1219" i="22"/>
  <c r="T1219" i="22"/>
  <c r="R1219" i="22"/>
  <c r="Q1263" i="22"/>
  <c r="T1263" i="22"/>
  <c r="R1263" i="22"/>
  <c r="Q1295" i="22"/>
  <c r="W1295" i="22" s="1"/>
  <c r="T1295" i="22"/>
  <c r="R1295" i="22"/>
  <c r="Q1514" i="22"/>
  <c r="T1514" i="22"/>
  <c r="R1514" i="22"/>
  <c r="Q1620" i="22"/>
  <c r="T1620" i="22"/>
  <c r="R1620" i="22"/>
  <c r="V1648" i="22"/>
  <c r="V1680" i="22"/>
  <c r="V1712" i="22"/>
  <c r="V1744" i="22"/>
  <c r="V1776" i="22"/>
  <c r="V1808" i="22"/>
  <c r="V1840" i="22"/>
  <c r="V1872" i="22"/>
  <c r="V1904" i="22"/>
  <c r="V1936" i="22"/>
  <c r="Q2012" i="22"/>
  <c r="R2012" i="22"/>
  <c r="T2012" i="22"/>
  <c r="Q2057" i="22"/>
  <c r="T2057" i="22"/>
  <c r="R2057" i="22"/>
  <c r="Q2097" i="22"/>
  <c r="T2097" i="22"/>
  <c r="R2097" i="22"/>
  <c r="Q2213" i="22"/>
  <c r="W2213" i="22" s="1"/>
  <c r="T2213" i="22"/>
  <c r="R2213" i="22"/>
  <c r="V2256" i="22"/>
  <c r="Q2379" i="22"/>
  <c r="W2379" i="22" s="1"/>
  <c r="R2379" i="22"/>
  <c r="T2379" i="22"/>
  <c r="Q2507" i="22"/>
  <c r="R2507" i="22"/>
  <c r="T2507" i="22"/>
  <c r="Q2635" i="22"/>
  <c r="W2635" i="22"/>
  <c r="T2635" i="22"/>
  <c r="R2635" i="22"/>
  <c r="Q2763" i="22"/>
  <c r="T2763" i="22"/>
  <c r="R2763" i="22"/>
  <c r="V937" i="22"/>
  <c r="Q1062" i="22"/>
  <c r="T1062" i="22"/>
  <c r="R1062" i="22"/>
  <c r="Q1145" i="22"/>
  <c r="T1145" i="22"/>
  <c r="R1145" i="22"/>
  <c r="V1208" i="22"/>
  <c r="Q1270" i="22"/>
  <c r="W1270" i="22" s="1"/>
  <c r="T1270" i="22"/>
  <c r="R1270" i="22"/>
  <c r="V1296" i="22"/>
  <c r="Q1399" i="22"/>
  <c r="T1399" i="22"/>
  <c r="R1399" i="22"/>
  <c r="Q1483" i="22"/>
  <c r="W1483" i="22" s="1"/>
  <c r="T1483" i="22"/>
  <c r="R1483" i="22"/>
  <c r="Q1761" i="22"/>
  <c r="T1761" i="22"/>
  <c r="R1761" i="22"/>
  <c r="Q2737" i="22"/>
  <c r="T2737" i="22"/>
  <c r="R2737" i="22"/>
  <c r="Q20" i="22"/>
  <c r="T20" i="22"/>
  <c r="R20" i="22"/>
  <c r="Q84" i="22"/>
  <c r="W84" i="22" s="1"/>
  <c r="T84" i="22"/>
  <c r="R84" i="22"/>
  <c r="Q148" i="22"/>
  <c r="T148" i="22"/>
  <c r="R148" i="22"/>
  <c r="Q212" i="22"/>
  <c r="T212" i="22"/>
  <c r="R212" i="22"/>
  <c r="Q276" i="22"/>
  <c r="T276" i="22"/>
  <c r="R276" i="22"/>
  <c r="V368" i="22"/>
  <c r="V384" i="22"/>
  <c r="V400" i="22"/>
  <c r="V416" i="22"/>
  <c r="V432" i="22"/>
  <c r="Q467" i="22"/>
  <c r="T467" i="22"/>
  <c r="R467" i="22"/>
  <c r="V480" i="22"/>
  <c r="Q502" i="22"/>
  <c r="R502" i="22"/>
  <c r="T502" i="22"/>
  <c r="V576" i="22"/>
  <c r="Q606" i="22"/>
  <c r="R606" i="22"/>
  <c r="T606" i="22"/>
  <c r="W606" i="22" s="1"/>
  <c r="Q661" i="22"/>
  <c r="T661" i="22"/>
  <c r="R661" i="22"/>
  <c r="Q760" i="22"/>
  <c r="W760" i="22" s="1"/>
  <c r="R760" i="22"/>
  <c r="T760" i="22"/>
  <c r="Q797" i="22"/>
  <c r="T797" i="22"/>
  <c r="R797" i="22"/>
  <c r="Q809" i="22"/>
  <c r="T809" i="22"/>
  <c r="R809" i="22"/>
  <c r="Q838" i="22"/>
  <c r="R838" i="22"/>
  <c r="T838" i="22"/>
  <c r="Q45" i="22"/>
  <c r="T45" i="22"/>
  <c r="R45" i="22"/>
  <c r="Q109" i="22"/>
  <c r="W109" i="22" s="1"/>
  <c r="T109" i="22"/>
  <c r="R109" i="22"/>
  <c r="Q173" i="22"/>
  <c r="T173" i="22"/>
  <c r="R173" i="22"/>
  <c r="Q237" i="22"/>
  <c r="T237" i="22"/>
  <c r="R237" i="22"/>
  <c r="Q301" i="22"/>
  <c r="T301" i="22"/>
  <c r="R301" i="22"/>
  <c r="Q361" i="22"/>
  <c r="W361" i="22" s="1"/>
  <c r="T361" i="22"/>
  <c r="R361" i="22"/>
  <c r="Q425" i="22"/>
  <c r="T425" i="22"/>
  <c r="R425" i="22"/>
  <c r="V440" i="22"/>
  <c r="Q488" i="22"/>
  <c r="W488" i="22"/>
  <c r="R488" i="22"/>
  <c r="T488" i="22"/>
  <c r="V528" i="22"/>
  <c r="Q558" i="22"/>
  <c r="W558" i="22" s="1"/>
  <c r="R558" i="22"/>
  <c r="T558" i="22"/>
  <c r="Q697" i="22"/>
  <c r="T697" i="22"/>
  <c r="R697" i="22"/>
  <c r="V729" i="22"/>
  <c r="Q821" i="22"/>
  <c r="T821" i="22"/>
  <c r="R821" i="22"/>
  <c r="Q833" i="22"/>
  <c r="T833" i="22"/>
  <c r="R833" i="22"/>
  <c r="Q857" i="22"/>
  <c r="T857" i="22"/>
  <c r="R857" i="22"/>
  <c r="V897" i="22"/>
  <c r="V921" i="22"/>
  <c r="K27" i="23" s="1"/>
  <c r="Q986" i="22"/>
  <c r="T986" i="22"/>
  <c r="R986" i="22"/>
  <c r="W986" i="22" s="1"/>
  <c r="Q1024" i="22"/>
  <c r="T1024" i="22"/>
  <c r="R1024" i="22"/>
  <c r="W1024" i="22" s="1"/>
  <c r="Q1103" i="22"/>
  <c r="T1103" i="22"/>
  <c r="R1103" i="22"/>
  <c r="V1160" i="22"/>
  <c r="Q1188" i="22"/>
  <c r="T1188" i="22"/>
  <c r="R1188" i="22"/>
  <c r="Q1355" i="22"/>
  <c r="T1355" i="22"/>
  <c r="R1355" i="22"/>
  <c r="V1368" i="22"/>
  <c r="Q1388" i="22"/>
  <c r="W1388" i="22" s="1"/>
  <c r="T1388" i="22"/>
  <c r="R1388" i="22"/>
  <c r="V1400" i="22"/>
  <c r="Q1420" i="22"/>
  <c r="W1420" i="22" s="1"/>
  <c r="T1420" i="22"/>
  <c r="R1420" i="22"/>
  <c r="V1432" i="22"/>
  <c r="Q1452" i="22"/>
  <c r="T1452" i="22"/>
  <c r="R1452" i="22"/>
  <c r="V1464" i="22"/>
  <c r="Q1484" i="22"/>
  <c r="W1484" i="22" s="1"/>
  <c r="T1484" i="22"/>
  <c r="R1484" i="22"/>
  <c r="V1496" i="22"/>
  <c r="Q1516" i="22"/>
  <c r="T1516" i="22"/>
  <c r="R1516" i="22"/>
  <c r="V1528" i="22"/>
  <c r="Q1548" i="22"/>
  <c r="W1548" i="22" s="1"/>
  <c r="T1548" i="22"/>
  <c r="R1548" i="22"/>
  <c r="V1560" i="22"/>
  <c r="Q1580" i="22"/>
  <c r="T1580" i="22"/>
  <c r="R1580" i="22"/>
  <c r="W1580" i="22" s="1"/>
  <c r="Q1740" i="22"/>
  <c r="R1740" i="22"/>
  <c r="T1740" i="22"/>
  <c r="Q1868" i="22"/>
  <c r="W1868" i="22" s="1"/>
  <c r="R1868" i="22"/>
  <c r="T1868" i="22"/>
  <c r="Q1975" i="22"/>
  <c r="T1975" i="22"/>
  <c r="R1975" i="22"/>
  <c r="Q2072" i="22"/>
  <c r="W2072" i="22"/>
  <c r="R2072" i="22"/>
  <c r="T2072" i="22"/>
  <c r="Q2113" i="22"/>
  <c r="T2113" i="22"/>
  <c r="R2113" i="22"/>
  <c r="Q2147" i="22"/>
  <c r="T2147" i="22"/>
  <c r="R2147" i="22"/>
  <c r="Q2160" i="22"/>
  <c r="R2160" i="22"/>
  <c r="T2160" i="22"/>
  <c r="Q2201" i="22"/>
  <c r="T2201" i="22"/>
  <c r="R2201" i="22"/>
  <c r="V2232" i="22"/>
  <c r="Q2359" i="22"/>
  <c r="W2359" i="22" s="1"/>
  <c r="R2359" i="22"/>
  <c r="T2359" i="22"/>
  <c r="Q2551" i="22"/>
  <c r="R2551" i="22"/>
  <c r="T2551" i="22"/>
  <c r="W1625" i="22"/>
  <c r="Q877" i="22"/>
  <c r="T877" i="22"/>
  <c r="R877" i="22"/>
  <c r="Q990" i="22"/>
  <c r="W990" i="22" s="1"/>
  <c r="T990" i="22"/>
  <c r="R990" i="22"/>
  <c r="Q1092" i="22"/>
  <c r="T1092" i="22"/>
  <c r="R1092" i="22"/>
  <c r="W1092" i="22" s="1"/>
  <c r="Q1129" i="22"/>
  <c r="W1129" i="22" s="1"/>
  <c r="T1129" i="22"/>
  <c r="R1129" i="22"/>
  <c r="Q1164" i="22"/>
  <c r="T1164" i="22"/>
  <c r="R1164" i="22"/>
  <c r="Q1213" i="22"/>
  <c r="W1213" i="22" s="1"/>
  <c r="T1213" i="22"/>
  <c r="R1213" i="22"/>
  <c r="Q1281" i="22"/>
  <c r="T1281" i="22"/>
  <c r="R1281" i="22"/>
  <c r="W1329" i="22"/>
  <c r="W1353" i="22"/>
  <c r="Q1411" i="22"/>
  <c r="W1411" i="22" s="1"/>
  <c r="T1411" i="22"/>
  <c r="R1411" i="22"/>
  <c r="V1424" i="22"/>
  <c r="Q1539" i="22"/>
  <c r="T1539" i="22"/>
  <c r="R1539" i="22"/>
  <c r="V1552" i="22"/>
  <c r="Q1669" i="22"/>
  <c r="W1669" i="22" s="1"/>
  <c r="T1669" i="22"/>
  <c r="R1669" i="22"/>
  <c r="Q1797" i="22"/>
  <c r="T1797" i="22"/>
  <c r="R1797" i="22"/>
  <c r="Q1925" i="22"/>
  <c r="T1925" i="22"/>
  <c r="R1925" i="22"/>
  <c r="Q2043" i="22"/>
  <c r="T2043" i="22"/>
  <c r="R2043" i="22"/>
  <c r="Q2056" i="22"/>
  <c r="W2056" i="22" s="1"/>
  <c r="R2056" i="22"/>
  <c r="T2056" i="22"/>
  <c r="Q2255" i="22"/>
  <c r="W2255" i="22" s="1"/>
  <c r="T2255" i="22"/>
  <c r="R2255" i="22"/>
  <c r="W1361" i="22"/>
  <c r="Q1489" i="22"/>
  <c r="T1489" i="22"/>
  <c r="R1489" i="22"/>
  <c r="Q1841" i="22"/>
  <c r="T1841" i="22"/>
  <c r="R1841" i="22"/>
  <c r="Q2481" i="22"/>
  <c r="R2481" i="22"/>
  <c r="T2481" i="22"/>
  <c r="Q59" i="22"/>
  <c r="W59" i="22" s="1"/>
  <c r="T59" i="22"/>
  <c r="R59" i="22"/>
  <c r="Q123" i="22"/>
  <c r="W123" i="22" s="1"/>
  <c r="T123" i="22"/>
  <c r="R123" i="22"/>
  <c r="Q187" i="22"/>
  <c r="T187" i="22"/>
  <c r="R187" i="22"/>
  <c r="Q251" i="22"/>
  <c r="T251" i="22"/>
  <c r="R251" i="22"/>
  <c r="Q315" i="22"/>
  <c r="W315" i="22" s="1"/>
  <c r="T315" i="22"/>
  <c r="R315" i="22"/>
  <c r="Q367" i="22"/>
  <c r="T367" i="22"/>
  <c r="R367" i="22"/>
  <c r="Q431" i="22"/>
  <c r="T431" i="22"/>
  <c r="R431" i="22"/>
  <c r="Q493" i="22"/>
  <c r="T493" i="22"/>
  <c r="R493" i="22"/>
  <c r="Q587" i="22"/>
  <c r="W587" i="22" s="1"/>
  <c r="T587" i="22"/>
  <c r="R587" i="22"/>
  <c r="Q617" i="22"/>
  <c r="W617" i="22" s="1"/>
  <c r="T617" i="22"/>
  <c r="R617" i="22"/>
  <c r="Q660" i="22"/>
  <c r="R660" i="22"/>
  <c r="T660" i="22"/>
  <c r="W660" i="22" s="1"/>
  <c r="Q759" i="22"/>
  <c r="W759" i="22" s="1"/>
  <c r="T759" i="22"/>
  <c r="R759" i="22"/>
  <c r="Q831" i="22"/>
  <c r="T831" i="22"/>
  <c r="R831" i="22"/>
  <c r="W831" i="22" s="1"/>
  <c r="Q907" i="22"/>
  <c r="W907" i="22" s="1"/>
  <c r="T907" i="22"/>
  <c r="R907" i="22"/>
  <c r="Q1186" i="22"/>
  <c r="T1186" i="22"/>
  <c r="R1186" i="22"/>
  <c r="V1200" i="22"/>
  <c r="Q1239" i="22"/>
  <c r="W1239" i="22" s="1"/>
  <c r="T1239" i="22"/>
  <c r="R1239" i="22"/>
  <c r="Q1418" i="22"/>
  <c r="W1418" i="22" s="1"/>
  <c r="T1418" i="22"/>
  <c r="R1418" i="22"/>
  <c r="Q1648" i="22"/>
  <c r="R1648" i="22"/>
  <c r="T1648" i="22"/>
  <c r="Q1680" i="22"/>
  <c r="R1680" i="22"/>
  <c r="T1680" i="22"/>
  <c r="Q1712" i="22"/>
  <c r="W1712" i="22" s="1"/>
  <c r="R1712" i="22"/>
  <c r="T1712" i="22"/>
  <c r="Q1744" i="22"/>
  <c r="R1744" i="22"/>
  <c r="T1744" i="22"/>
  <c r="Q1776" i="22"/>
  <c r="R1776" i="22"/>
  <c r="T1776" i="22"/>
  <c r="Q1808" i="22"/>
  <c r="R1808" i="22"/>
  <c r="T1808" i="22"/>
  <c r="Q1840" i="22"/>
  <c r="W1840" i="22" s="1"/>
  <c r="R1840" i="22"/>
  <c r="T1840" i="22"/>
  <c r="Q1872" i="22"/>
  <c r="W1872" i="22" s="1"/>
  <c r="R1872" i="22"/>
  <c r="T1872" i="22"/>
  <c r="Q1904" i="22"/>
  <c r="R1904" i="22"/>
  <c r="T1904" i="22"/>
  <c r="Q1936" i="22"/>
  <c r="R1936" i="22"/>
  <c r="T1936" i="22"/>
  <c r="Q2111" i="22"/>
  <c r="W2111" i="22" s="1"/>
  <c r="T2111" i="22"/>
  <c r="R2111" i="22"/>
  <c r="Q2173" i="22"/>
  <c r="T2173" i="22"/>
  <c r="R2173" i="22"/>
  <c r="Q2235" i="22"/>
  <c r="T2235" i="22"/>
  <c r="R2235" i="22"/>
  <c r="Q2395" i="22"/>
  <c r="R2395" i="22"/>
  <c r="T2395" i="22"/>
  <c r="Q2523" i="22"/>
  <c r="W2523" i="22" s="1"/>
  <c r="R2523" i="22"/>
  <c r="T2523" i="22"/>
  <c r="Q2651" i="22"/>
  <c r="W2651" i="22" s="1"/>
  <c r="T2651" i="22"/>
  <c r="R2651" i="22"/>
  <c r="Q2779" i="22"/>
  <c r="T2779" i="22"/>
  <c r="R2779" i="22"/>
  <c r="Q925" i="22"/>
  <c r="T925" i="22"/>
  <c r="R925" i="22"/>
  <c r="Q937" i="22"/>
  <c r="W937" i="22" s="1"/>
  <c r="T937" i="22"/>
  <c r="R937" i="22"/>
  <c r="Q966" i="22"/>
  <c r="T966" i="22"/>
  <c r="R966" i="22"/>
  <c r="Q1159" i="22"/>
  <c r="W1159" i="22"/>
  <c r="T1159" i="22"/>
  <c r="R1159" i="22"/>
  <c r="Q1208" i="22"/>
  <c r="T1208" i="22"/>
  <c r="R1208" i="22"/>
  <c r="W1208" i="22" s="1"/>
  <c r="Q1296" i="22"/>
  <c r="W1296" i="22" s="1"/>
  <c r="T1296" i="22"/>
  <c r="R1296" i="22"/>
  <c r="Q1331" i="22"/>
  <c r="T1331" i="22"/>
  <c r="R1331" i="22"/>
  <c r="W1331" i="22" s="1"/>
  <c r="Q1431" i="22"/>
  <c r="W1431" i="22" s="1"/>
  <c r="T1431" i="22"/>
  <c r="R1431" i="22"/>
  <c r="Q1579" i="22"/>
  <c r="T1579" i="22"/>
  <c r="R1579" i="22"/>
  <c r="Q2091" i="22"/>
  <c r="W2091" i="22"/>
  <c r="T2091" i="22"/>
  <c r="R2091" i="22"/>
  <c r="Q2433" i="22"/>
  <c r="R2433" i="22"/>
  <c r="T2433" i="22"/>
  <c r="Q60" i="22"/>
  <c r="T60" i="22"/>
  <c r="R60" i="22"/>
  <c r="Q124" i="22"/>
  <c r="T124" i="22"/>
  <c r="R124" i="22"/>
  <c r="Q188" i="22"/>
  <c r="W188" i="22" s="1"/>
  <c r="T188" i="22"/>
  <c r="R188" i="22"/>
  <c r="Q252" i="22"/>
  <c r="T252" i="22"/>
  <c r="R252" i="22"/>
  <c r="Q316" i="22"/>
  <c r="T316" i="22"/>
  <c r="R316" i="22"/>
  <c r="Q353" i="22"/>
  <c r="T353" i="22"/>
  <c r="R353" i="22"/>
  <c r="Q368" i="22"/>
  <c r="W368" i="22" s="1"/>
  <c r="T368" i="22"/>
  <c r="R368" i="22"/>
  <c r="Q384" i="22"/>
  <c r="W384" i="22" s="1"/>
  <c r="T384" i="22"/>
  <c r="R384" i="22"/>
  <c r="Q400" i="22"/>
  <c r="T400" i="22"/>
  <c r="R400" i="22"/>
  <c r="Q416" i="22"/>
  <c r="T416" i="22"/>
  <c r="R416" i="22"/>
  <c r="Q432" i="22"/>
  <c r="W432" i="22" s="1"/>
  <c r="T432" i="22"/>
  <c r="R432" i="22"/>
  <c r="Q480" i="22"/>
  <c r="R480" i="22"/>
  <c r="T480" i="22"/>
  <c r="Q527" i="22"/>
  <c r="T527" i="22"/>
  <c r="R527" i="22"/>
  <c r="Q576" i="22"/>
  <c r="R576" i="22"/>
  <c r="T576" i="22"/>
  <c r="Q672" i="22"/>
  <c r="W672" i="22" s="1"/>
  <c r="R672" i="22"/>
  <c r="T672" i="22"/>
  <c r="Q21" i="22"/>
  <c r="W21" i="22" s="1"/>
  <c r="T21" i="22"/>
  <c r="R21" i="22"/>
  <c r="Q85" i="22"/>
  <c r="T85" i="22"/>
  <c r="R85" i="22"/>
  <c r="Q149" i="22"/>
  <c r="T149" i="22"/>
  <c r="R149" i="22"/>
  <c r="Q213" i="22"/>
  <c r="W213" i="22" s="1"/>
  <c r="T213" i="22"/>
  <c r="R213" i="22"/>
  <c r="Q277" i="22"/>
  <c r="T277" i="22"/>
  <c r="R277" i="22"/>
  <c r="Q339" i="22"/>
  <c r="T339" i="22"/>
  <c r="R339" i="22"/>
  <c r="Q401" i="22"/>
  <c r="T401" i="22"/>
  <c r="R401" i="22"/>
  <c r="Q440" i="22"/>
  <c r="T440" i="22"/>
  <c r="R440" i="22"/>
  <c r="Q528" i="22"/>
  <c r="W528" i="22" s="1"/>
  <c r="R528" i="22"/>
  <c r="T528" i="22"/>
  <c r="Q729" i="22"/>
  <c r="T729" i="22"/>
  <c r="R729" i="22"/>
  <c r="V761" i="22"/>
  <c r="Q897" i="22"/>
  <c r="W897" i="22" s="1"/>
  <c r="T897" i="22"/>
  <c r="R897" i="22"/>
  <c r="Q921" i="22"/>
  <c r="T921" i="22"/>
  <c r="R921" i="22"/>
  <c r="W921" i="22" s="1"/>
  <c r="L27" i="23" s="1"/>
  <c r="V961" i="22"/>
  <c r="Q1037" i="22"/>
  <c r="T1037" i="22"/>
  <c r="R1037" i="22"/>
  <c r="Q1082" i="22"/>
  <c r="T1082" i="22"/>
  <c r="R1082" i="22"/>
  <c r="Q1160" i="22"/>
  <c r="W1160" i="22" s="1"/>
  <c r="T1160" i="22"/>
  <c r="R1160" i="22"/>
  <c r="Q1227" i="22"/>
  <c r="W1227" i="22" s="1"/>
  <c r="T1227" i="22"/>
  <c r="R1227" i="22"/>
  <c r="Q1283" i="22"/>
  <c r="T1283" i="22"/>
  <c r="R1283" i="22"/>
  <c r="Q1368" i="22"/>
  <c r="T1368" i="22"/>
  <c r="R1368" i="22"/>
  <c r="Q1400" i="22"/>
  <c r="W1400" i="22" s="1"/>
  <c r="T1400" i="22"/>
  <c r="R1400" i="22"/>
  <c r="Q1432" i="22"/>
  <c r="T1432" i="22"/>
  <c r="R1432" i="22"/>
  <c r="Q1464" i="22"/>
  <c r="T1464" i="22"/>
  <c r="R1464" i="22"/>
  <c r="Q1496" i="22"/>
  <c r="T1496" i="22"/>
  <c r="R1496" i="22"/>
  <c r="Q1528" i="22"/>
  <c r="W1528" i="22" s="1"/>
  <c r="T1528" i="22"/>
  <c r="R1528" i="22"/>
  <c r="Q1560" i="22"/>
  <c r="W1560" i="22" s="1"/>
  <c r="T1560" i="22"/>
  <c r="R1560" i="22"/>
  <c r="Q1692" i="22"/>
  <c r="R1692" i="22"/>
  <c r="T1692" i="22"/>
  <c r="Q1820" i="22"/>
  <c r="R1820" i="22"/>
  <c r="T1820" i="22"/>
  <c r="Q1988" i="22"/>
  <c r="W1988" i="22" s="1"/>
  <c r="R1988" i="22"/>
  <c r="T1988" i="22"/>
  <c r="Q2033" i="22"/>
  <c r="T2033" i="22"/>
  <c r="R2033" i="22"/>
  <c r="Q2252" i="22"/>
  <c r="W2252" i="22"/>
  <c r="R2252" i="22"/>
  <c r="T2252" i="22"/>
  <c r="V2288" i="22"/>
  <c r="Q2375" i="22"/>
  <c r="R2375" i="22"/>
  <c r="T2375" i="22"/>
  <c r="Q2503" i="22"/>
  <c r="R2503" i="22"/>
  <c r="T2503" i="22"/>
  <c r="Q2695" i="22"/>
  <c r="T2695" i="22"/>
  <c r="R2695" i="22"/>
  <c r="Q2783" i="22"/>
  <c r="W2783" i="22" s="1"/>
  <c r="T2783" i="22"/>
  <c r="R2783" i="22"/>
  <c r="Q2839" i="22"/>
  <c r="W2839" i="22" s="1"/>
  <c r="T2839" i="22"/>
  <c r="R2839" i="22"/>
  <c r="V65" i="22"/>
  <c r="V81" i="22"/>
  <c r="V97" i="22"/>
  <c r="V113" i="22"/>
  <c r="V129" i="22"/>
  <c r="Q193" i="22"/>
  <c r="T193" i="22"/>
  <c r="R193" i="22"/>
  <c r="Q257" i="22"/>
  <c r="T257" i="22"/>
  <c r="R257" i="22"/>
  <c r="Q321" i="22"/>
  <c r="T321" i="22"/>
  <c r="R321" i="22"/>
  <c r="V336" i="22"/>
  <c r="Q357" i="22"/>
  <c r="W357" i="22" s="1"/>
  <c r="T357" i="22"/>
  <c r="R357" i="22"/>
  <c r="Q421" i="22"/>
  <c r="T421" i="22"/>
  <c r="R421" i="22"/>
  <c r="W421" i="22" s="1"/>
  <c r="Q457" i="22"/>
  <c r="T457" i="22"/>
  <c r="R457" i="22"/>
  <c r="Q506" i="22"/>
  <c r="R506" i="22"/>
  <c r="T506" i="22"/>
  <c r="Q518" i="22"/>
  <c r="R518" i="22"/>
  <c r="T518" i="22"/>
  <c r="V592" i="22"/>
  <c r="Q622" i="22"/>
  <c r="R622" i="22"/>
  <c r="T622" i="22"/>
  <c r="W622" i="22" s="1"/>
  <c r="Q747" i="22"/>
  <c r="W747" i="22" s="1"/>
  <c r="T747" i="22"/>
  <c r="R747" i="22"/>
  <c r="Q769" i="22"/>
  <c r="T769" i="22"/>
  <c r="R769" i="22"/>
  <c r="V801" i="22"/>
  <c r="V825" i="22"/>
  <c r="Q970" i="22"/>
  <c r="T970" i="22"/>
  <c r="R970" i="22"/>
  <c r="Q1053" i="22"/>
  <c r="T1053" i="22"/>
  <c r="R1053" i="22"/>
  <c r="Q1099" i="22"/>
  <c r="W1099" i="22" s="1"/>
  <c r="T1099" i="22"/>
  <c r="R1099" i="22"/>
  <c r="Q1135" i="22"/>
  <c r="W1135" i="22" s="1"/>
  <c r="T1135" i="22"/>
  <c r="R1135" i="22"/>
  <c r="Q1231" i="22"/>
  <c r="T1231" i="22"/>
  <c r="R1231" i="22"/>
  <c r="Q1317" i="22"/>
  <c r="T1317" i="22"/>
  <c r="R1317" i="22"/>
  <c r="Q1378" i="22"/>
  <c r="W1378" i="22" s="1"/>
  <c r="T1378" i="22"/>
  <c r="R1378" i="22"/>
  <c r="Q1410" i="22"/>
  <c r="T1410" i="22"/>
  <c r="R1410" i="22"/>
  <c r="Q1442" i="22"/>
  <c r="T1442" i="22"/>
  <c r="R1442" i="22"/>
  <c r="Q1474" i="22"/>
  <c r="T1474" i="22"/>
  <c r="R1474" i="22"/>
  <c r="Q1506" i="22"/>
  <c r="W1506" i="22" s="1"/>
  <c r="T1506" i="22"/>
  <c r="R1506" i="22"/>
  <c r="Q1538" i="22"/>
  <c r="W1538" i="22" s="1"/>
  <c r="T1538" i="22"/>
  <c r="R1538" i="22"/>
  <c r="Q1570" i="22"/>
  <c r="T1570" i="22"/>
  <c r="R1570" i="22"/>
  <c r="Q1748" i="22"/>
  <c r="R1748" i="22"/>
  <c r="T1748" i="22"/>
  <c r="Q1876" i="22"/>
  <c r="W1876" i="22" s="1"/>
  <c r="R1876" i="22"/>
  <c r="T1876" i="22"/>
  <c r="Q2068" i="22"/>
  <c r="R2068" i="22"/>
  <c r="T2068" i="22"/>
  <c r="V2184" i="22"/>
  <c r="Q2367" i="22"/>
  <c r="R2367" i="22"/>
  <c r="T2367" i="22"/>
  <c r="Q2495" i="22"/>
  <c r="R2495" i="22"/>
  <c r="W2495" i="22" s="1"/>
  <c r="T2495" i="22"/>
  <c r="Q2623" i="22"/>
  <c r="R2623" i="22"/>
  <c r="T2623" i="22"/>
  <c r="Q2751" i="22"/>
  <c r="T2751" i="22"/>
  <c r="R2751" i="22"/>
  <c r="W2751" i="22" s="1"/>
  <c r="Q2045" i="22"/>
  <c r="T2045" i="22"/>
  <c r="R2045" i="22"/>
  <c r="Q2545" i="22"/>
  <c r="R2545" i="22"/>
  <c r="T2545" i="22"/>
  <c r="Q2823" i="22"/>
  <c r="T2823" i="22"/>
  <c r="R2823" i="22"/>
  <c r="Q42" i="22"/>
  <c r="T42" i="22"/>
  <c r="R42" i="22"/>
  <c r="Q106" i="22"/>
  <c r="W106" i="22" s="1"/>
  <c r="T106" i="22"/>
  <c r="R106" i="22"/>
  <c r="Q170" i="22"/>
  <c r="T170" i="22"/>
  <c r="R170" i="22"/>
  <c r="Q234" i="22"/>
  <c r="T234" i="22"/>
  <c r="R234" i="22"/>
  <c r="Q298" i="22"/>
  <c r="T298" i="22"/>
  <c r="R298" i="22"/>
  <c r="Q337" i="22"/>
  <c r="W337" i="22" s="1"/>
  <c r="T337" i="22"/>
  <c r="R337" i="22"/>
  <c r="Q390" i="22"/>
  <c r="T390" i="22"/>
  <c r="R390" i="22"/>
  <c r="Q465" i="22"/>
  <c r="T465" i="22"/>
  <c r="R465" i="22"/>
  <c r="Q616" i="22"/>
  <c r="R616" i="22"/>
  <c r="T616" i="22"/>
  <c r="Q813" i="22"/>
  <c r="W813" i="22" s="1"/>
  <c r="T813" i="22"/>
  <c r="R813" i="22"/>
  <c r="Q1060" i="22"/>
  <c r="T1060" i="22"/>
  <c r="R1060" i="22"/>
  <c r="V1192" i="22"/>
  <c r="Q1225" i="22"/>
  <c r="T1225" i="22"/>
  <c r="R1225" i="22"/>
  <c r="Q1238" i="22"/>
  <c r="T1238" i="22"/>
  <c r="R1238" i="22"/>
  <c r="Q1294" i="22"/>
  <c r="T1294" i="22"/>
  <c r="R1294" i="22"/>
  <c r="Q1343" i="22"/>
  <c r="W1343" i="22" s="1"/>
  <c r="T1343" i="22"/>
  <c r="R1343" i="22"/>
  <c r="Q1437" i="22"/>
  <c r="T1437" i="22"/>
  <c r="R1437" i="22"/>
  <c r="Q1481" i="22"/>
  <c r="T1481" i="22"/>
  <c r="R1481" i="22"/>
  <c r="Q1565" i="22"/>
  <c r="W1565" i="22" s="1"/>
  <c r="T1565" i="22"/>
  <c r="R1565" i="22"/>
  <c r="Q1619" i="22"/>
  <c r="T1619" i="22"/>
  <c r="R1619" i="22"/>
  <c r="W1619" i="22" s="1"/>
  <c r="Q1749" i="22"/>
  <c r="W1749" i="22" s="1"/>
  <c r="T1749" i="22"/>
  <c r="R1749" i="22"/>
  <c r="Q1877" i="22"/>
  <c r="T1877" i="22"/>
  <c r="R1877" i="22"/>
  <c r="V1960" i="22"/>
  <c r="Q2005" i="22"/>
  <c r="W2005" i="22" s="1"/>
  <c r="T2005" i="22"/>
  <c r="R2005" i="22"/>
  <c r="Q2117" i="22"/>
  <c r="T2117" i="22"/>
  <c r="R2117" i="22"/>
  <c r="Q2151" i="22"/>
  <c r="T2151" i="22"/>
  <c r="R2151" i="22"/>
  <c r="Q2191" i="22"/>
  <c r="T2191" i="22"/>
  <c r="R2191" i="22"/>
  <c r="V2352" i="22"/>
  <c r="V2368" i="22"/>
  <c r="V2384" i="22"/>
  <c r="V2400" i="22"/>
  <c r="V2416" i="22"/>
  <c r="V2432" i="22"/>
  <c r="V2448" i="22"/>
  <c r="V2464" i="22"/>
  <c r="V2480" i="22"/>
  <c r="V2496" i="22"/>
  <c r="V2512" i="22"/>
  <c r="V2528" i="22"/>
  <c r="V2544" i="22"/>
  <c r="V2560" i="22"/>
  <c r="V2576" i="22"/>
  <c r="V2592" i="22"/>
  <c r="V2608" i="22"/>
  <c r="V2624" i="22"/>
  <c r="V2640" i="22"/>
  <c r="V2656" i="22"/>
  <c r="V2672" i="22"/>
  <c r="V2688" i="22"/>
  <c r="V2704" i="22"/>
  <c r="V2720" i="22"/>
  <c r="V2736" i="22"/>
  <c r="V2752" i="22"/>
  <c r="V2768" i="22"/>
  <c r="V2784" i="22"/>
  <c r="V2800" i="22"/>
  <c r="V2816" i="22"/>
  <c r="V2832" i="22"/>
  <c r="Q1387" i="22"/>
  <c r="W1387" i="22"/>
  <c r="T1387" i="22"/>
  <c r="R1387" i="22"/>
  <c r="Q1521" i="22"/>
  <c r="T1521" i="22"/>
  <c r="R1521" i="22"/>
  <c r="V1592" i="22"/>
  <c r="V2064" i="22"/>
  <c r="Q2207" i="22"/>
  <c r="W2207" i="22" s="1"/>
  <c r="T2207" i="22"/>
  <c r="R2207" i="22"/>
  <c r="Q2577" i="22"/>
  <c r="R2577" i="22"/>
  <c r="T2577" i="22"/>
  <c r="Q2817" i="22"/>
  <c r="T2817" i="22"/>
  <c r="R2817" i="22"/>
  <c r="Q35" i="22"/>
  <c r="T35" i="22"/>
  <c r="R35" i="22"/>
  <c r="Q99" i="22"/>
  <c r="W99" i="22" s="1"/>
  <c r="T99" i="22"/>
  <c r="R99" i="22"/>
  <c r="Q163" i="22"/>
  <c r="T163" i="22"/>
  <c r="R163" i="22"/>
  <c r="Q227" i="22"/>
  <c r="T227" i="22"/>
  <c r="R227" i="22"/>
  <c r="Q291" i="22"/>
  <c r="T291" i="22"/>
  <c r="R291" i="22"/>
  <c r="Q407" i="22"/>
  <c r="W407" i="22" s="1"/>
  <c r="T407" i="22"/>
  <c r="R407" i="22"/>
  <c r="Q445" i="22"/>
  <c r="T445" i="22"/>
  <c r="R445" i="22"/>
  <c r="Q532" i="22"/>
  <c r="R532" i="22"/>
  <c r="T532" i="22"/>
  <c r="V545" i="22"/>
  <c r="V568" i="22"/>
  <c r="Q636" i="22"/>
  <c r="R636" i="22"/>
  <c r="T636" i="22"/>
  <c r="Q695" i="22"/>
  <c r="T695" i="22"/>
  <c r="R695" i="22"/>
  <c r="Q878" i="22"/>
  <c r="R878" i="22"/>
  <c r="T878" i="22"/>
  <c r="Q919" i="22"/>
  <c r="W919" i="22" s="1"/>
  <c r="T919" i="22"/>
  <c r="R919" i="22"/>
  <c r="Q965" i="22"/>
  <c r="T965" i="22"/>
  <c r="R965" i="22"/>
  <c r="Q1010" i="22"/>
  <c r="T1010" i="22"/>
  <c r="R1010" i="22"/>
  <c r="Q1048" i="22"/>
  <c r="T1048" i="22"/>
  <c r="R1048" i="22"/>
  <c r="Q1123" i="22"/>
  <c r="W1123" i="22" s="1"/>
  <c r="T1123" i="22"/>
  <c r="R1123" i="22"/>
  <c r="Q1165" i="22"/>
  <c r="T1165" i="22"/>
  <c r="R1165" i="22"/>
  <c r="Q1200" i="22"/>
  <c r="T1200" i="22"/>
  <c r="R1200" i="22"/>
  <c r="Q1275" i="22"/>
  <c r="T1275" i="22"/>
  <c r="R1275" i="22"/>
  <c r="Q1330" i="22"/>
  <c r="W1330" i="22" s="1"/>
  <c r="T1330" i="22"/>
  <c r="R1330" i="22"/>
  <c r="V1344" i="22"/>
  <c r="Q1578" i="22"/>
  <c r="T1578" i="22"/>
  <c r="R1578" i="22"/>
  <c r="Q1948" i="22"/>
  <c r="W1948" i="22"/>
  <c r="R1948" i="22"/>
  <c r="T1948" i="22"/>
  <c r="Q1993" i="22"/>
  <c r="T1993" i="22"/>
  <c r="R1993" i="22"/>
  <c r="Q2031" i="22"/>
  <c r="T2031" i="22"/>
  <c r="R2031" i="22"/>
  <c r="Q2070" i="22"/>
  <c r="R2070" i="22"/>
  <c r="T2070" i="22"/>
  <c r="Q2124" i="22"/>
  <c r="W2124" i="22" s="1"/>
  <c r="R2124" i="22"/>
  <c r="T2124" i="22"/>
  <c r="Q2411" i="22"/>
  <c r="W2411" i="22" s="1"/>
  <c r="R2411" i="22"/>
  <c r="T2411" i="22"/>
  <c r="Q2539" i="22"/>
  <c r="R2539" i="22"/>
  <c r="T2539" i="22"/>
  <c r="Q2667" i="22"/>
  <c r="T2667" i="22"/>
  <c r="R2667" i="22"/>
  <c r="Q2795" i="22"/>
  <c r="T2795" i="22"/>
  <c r="R2795" i="22"/>
  <c r="Q896" i="22"/>
  <c r="W896" i="22" s="1"/>
  <c r="R896" i="22"/>
  <c r="T896" i="22"/>
  <c r="Q1124" i="22"/>
  <c r="T1124" i="22"/>
  <c r="R1124" i="22"/>
  <c r="Q1220" i="22"/>
  <c r="T1220" i="22"/>
  <c r="R1220" i="22"/>
  <c r="Q1367" i="22"/>
  <c r="T1367" i="22"/>
  <c r="R1367" i="22"/>
  <c r="Q1515" i="22"/>
  <c r="W1515" i="22" s="1"/>
  <c r="T1515" i="22"/>
  <c r="R1515" i="22"/>
  <c r="Q1873" i="22"/>
  <c r="T1873" i="22"/>
  <c r="R1873" i="22"/>
  <c r="Q2153" i="22"/>
  <c r="T2153" i="22"/>
  <c r="R2153" i="22"/>
  <c r="Q2775" i="22"/>
  <c r="T2775" i="22"/>
  <c r="R2775" i="22"/>
  <c r="Q36" i="22"/>
  <c r="W36" i="22" s="1"/>
  <c r="T36" i="22"/>
  <c r="R36" i="22"/>
  <c r="Q100" i="22"/>
  <c r="T100" i="22"/>
  <c r="R100" i="22"/>
  <c r="Q164" i="22"/>
  <c r="T164" i="22"/>
  <c r="R164" i="22"/>
  <c r="Q228" i="22"/>
  <c r="T228" i="22"/>
  <c r="R228" i="22"/>
  <c r="Q292" i="22"/>
  <c r="W292" i="22" s="1"/>
  <c r="T292" i="22"/>
  <c r="R292" i="22"/>
  <c r="Q446" i="22"/>
  <c r="R446" i="22"/>
  <c r="T446" i="22"/>
  <c r="Q539" i="22"/>
  <c r="T539" i="22"/>
  <c r="R539" i="22"/>
  <c r="Q588" i="22"/>
  <c r="R588" i="22"/>
  <c r="T588" i="22"/>
  <c r="Q618" i="22"/>
  <c r="W618" i="22" s="1"/>
  <c r="R618" i="22"/>
  <c r="T618" i="22"/>
  <c r="Q630" i="22"/>
  <c r="R630" i="22"/>
  <c r="T630" i="22"/>
  <c r="Q684" i="22"/>
  <c r="R684" i="22"/>
  <c r="T684" i="22"/>
  <c r="Q733" i="22"/>
  <c r="T733" i="22"/>
  <c r="R733" i="22"/>
  <c r="Q781" i="22"/>
  <c r="W781" i="22" s="1"/>
  <c r="T781" i="22"/>
  <c r="R781" i="22"/>
  <c r="Q820" i="22"/>
  <c r="R820" i="22"/>
  <c r="T820" i="22"/>
  <c r="Q861" i="22"/>
  <c r="T861" i="22"/>
  <c r="R861" i="22"/>
  <c r="Q873" i="22"/>
  <c r="T873" i="22"/>
  <c r="R873" i="22"/>
  <c r="Q61" i="22"/>
  <c r="W61" i="22" s="1"/>
  <c r="T61" i="22"/>
  <c r="R61" i="22"/>
  <c r="Q125" i="22"/>
  <c r="T125" i="22"/>
  <c r="R125" i="22"/>
  <c r="Q189" i="22"/>
  <c r="W189" i="22"/>
  <c r="T189" i="22"/>
  <c r="R189" i="22"/>
  <c r="Q253" i="22"/>
  <c r="T253" i="22"/>
  <c r="R253" i="22"/>
  <c r="Q317" i="22"/>
  <c r="T317" i="22"/>
  <c r="W317" i="22" s="1"/>
  <c r="R317" i="22"/>
  <c r="Q377" i="22"/>
  <c r="T377" i="22"/>
  <c r="R377" i="22"/>
  <c r="Q453" i="22"/>
  <c r="T453" i="22"/>
  <c r="R453" i="22"/>
  <c r="Q540" i="22"/>
  <c r="W540" i="22" s="1"/>
  <c r="R540" i="22"/>
  <c r="T540" i="22"/>
  <c r="Q570" i="22"/>
  <c r="R570" i="22"/>
  <c r="T570" i="22"/>
  <c r="Q582" i="22"/>
  <c r="R582" i="22"/>
  <c r="T582" i="22"/>
  <c r="V656" i="22"/>
  <c r="Q761" i="22"/>
  <c r="T761" i="22"/>
  <c r="R761" i="22"/>
  <c r="V793" i="22"/>
  <c r="Q961" i="22"/>
  <c r="T961" i="22"/>
  <c r="R961" i="22"/>
  <c r="Q1125" i="22"/>
  <c r="T1125" i="22"/>
  <c r="R1125" i="22"/>
  <c r="Q1209" i="22"/>
  <c r="W1209" i="22" s="1"/>
  <c r="T1209" i="22"/>
  <c r="R1209" i="22"/>
  <c r="Q1252" i="22"/>
  <c r="T1252" i="22"/>
  <c r="R1252" i="22"/>
  <c r="Q1302" i="22"/>
  <c r="T1302" i="22"/>
  <c r="R1302" i="22"/>
  <c r="V1320" i="22"/>
  <c r="Q1644" i="22"/>
  <c r="R1644" i="22"/>
  <c r="W1644" i="22" s="1"/>
  <c r="T1644" i="22"/>
  <c r="Q1772" i="22"/>
  <c r="R1772" i="22"/>
  <c r="T1772" i="22"/>
  <c r="W1772" i="22" s="1"/>
  <c r="Q1900" i="22"/>
  <c r="W1900" i="22" s="1"/>
  <c r="R1900" i="22"/>
  <c r="T1900" i="22"/>
  <c r="Q2181" i="22"/>
  <c r="T2181" i="22"/>
  <c r="R2181" i="22"/>
  <c r="W2181" i="22" s="1"/>
  <c r="Q2267" i="22"/>
  <c r="W2267" i="22" s="1"/>
  <c r="T2267" i="22"/>
  <c r="R2267" i="22"/>
  <c r="Q2391" i="22"/>
  <c r="R2391" i="22"/>
  <c r="T2391" i="22"/>
  <c r="Q2455" i="22"/>
  <c r="W2455" i="22"/>
  <c r="R2455" i="22"/>
  <c r="T2455" i="22"/>
  <c r="Q2583" i="22"/>
  <c r="R2583" i="22"/>
  <c r="T2583" i="22"/>
  <c r="Q592" i="22"/>
  <c r="R592" i="22"/>
  <c r="W592" i="22" s="1"/>
  <c r="T592" i="22"/>
  <c r="Q779" i="22"/>
  <c r="T779" i="22"/>
  <c r="R779" i="22"/>
  <c r="W779" i="22" s="1"/>
  <c r="Q801" i="22"/>
  <c r="T801" i="22"/>
  <c r="R801" i="22"/>
  <c r="Q825" i="22"/>
  <c r="T825" i="22"/>
  <c r="R825" i="22"/>
  <c r="Q1191" i="22"/>
  <c r="W1191" i="22"/>
  <c r="T1191" i="22"/>
  <c r="R1191" i="22"/>
  <c r="Q1299" i="22"/>
  <c r="T1299" i="22"/>
  <c r="R1299" i="22"/>
  <c r="Q1359" i="22"/>
  <c r="T1359" i="22"/>
  <c r="W1359" i="22" s="1"/>
  <c r="R1359" i="22"/>
  <c r="Q1391" i="22"/>
  <c r="T1391" i="22"/>
  <c r="R1391" i="22"/>
  <c r="W1391" i="22" s="1"/>
  <c r="Q1423" i="22"/>
  <c r="W1423" i="22" s="1"/>
  <c r="T1423" i="22"/>
  <c r="R1423" i="22"/>
  <c r="Q1455" i="22"/>
  <c r="T1455" i="22"/>
  <c r="R1455" i="22"/>
  <c r="W1455" i="22" s="1"/>
  <c r="Q1487" i="22"/>
  <c r="W1487" i="22" s="1"/>
  <c r="T1487" i="22"/>
  <c r="R1487" i="22"/>
  <c r="Q1519" i="22"/>
  <c r="T1519" i="22"/>
  <c r="R1519" i="22"/>
  <c r="Q1551" i="22"/>
  <c r="W1551" i="22"/>
  <c r="T1551" i="22"/>
  <c r="R1551" i="22"/>
  <c r="Q1583" i="22"/>
  <c r="T1583" i="22"/>
  <c r="R1583" i="22"/>
  <c r="Q1700" i="22"/>
  <c r="R1700" i="22"/>
  <c r="W1700" i="22" s="1"/>
  <c r="T1700" i="22"/>
  <c r="Q1828" i="22"/>
  <c r="R1828" i="22"/>
  <c r="T1828" i="22"/>
  <c r="W1828" i="22" s="1"/>
  <c r="Q1953" i="22"/>
  <c r="T1953" i="22"/>
  <c r="R1953" i="22"/>
  <c r="Q1991" i="22"/>
  <c r="W1991" i="22" s="1"/>
  <c r="T1991" i="22"/>
  <c r="R1991" i="22"/>
  <c r="V2144" i="22"/>
  <c r="Q2171" i="22"/>
  <c r="W2171" i="22" s="1"/>
  <c r="T2171" i="22"/>
  <c r="R2171" i="22"/>
  <c r="Q2184" i="22"/>
  <c r="R2184" i="22"/>
  <c r="T2184" i="22"/>
  <c r="Q2229" i="22"/>
  <c r="W2229" i="22"/>
  <c r="T2229" i="22"/>
  <c r="R2229" i="22"/>
  <c r="Q2383" i="22"/>
  <c r="R2383" i="22"/>
  <c r="T2383" i="22"/>
  <c r="Q2511" i="22"/>
  <c r="R2511" i="22"/>
  <c r="W2511" i="22" s="1"/>
  <c r="T2511" i="22"/>
  <c r="Q2639" i="22"/>
  <c r="T2639" i="22"/>
  <c r="R2639" i="22"/>
  <c r="W2639" i="22" s="1"/>
  <c r="Q2767" i="22"/>
  <c r="W2767" i="22" s="1"/>
  <c r="T2767" i="22"/>
  <c r="R2767" i="22"/>
  <c r="Q2801" i="22"/>
  <c r="T2801" i="22"/>
  <c r="R2801" i="22"/>
  <c r="Q18" i="22"/>
  <c r="W18" i="22" s="1"/>
  <c r="T18" i="22"/>
  <c r="R18" i="22"/>
  <c r="Q82" i="22"/>
  <c r="T82" i="22"/>
  <c r="R82" i="22"/>
  <c r="Q146" i="22"/>
  <c r="T146" i="22"/>
  <c r="R146" i="22"/>
  <c r="Q210" i="22"/>
  <c r="T210" i="22"/>
  <c r="R210" i="22"/>
  <c r="Q274" i="22"/>
  <c r="W274" i="22" s="1"/>
  <c r="T274" i="22"/>
  <c r="R274" i="22"/>
  <c r="Q366" i="22"/>
  <c r="T366" i="22"/>
  <c r="R366" i="22"/>
  <c r="Q430" i="22"/>
  <c r="T430" i="22"/>
  <c r="R430" i="22"/>
  <c r="Q562" i="22"/>
  <c r="R562" i="22"/>
  <c r="T562" i="22"/>
  <c r="W641" i="22"/>
  <c r="V665" i="22"/>
  <c r="V689" i="22"/>
  <c r="V721" i="22"/>
  <c r="V753" i="22"/>
  <c r="V785" i="22"/>
  <c r="V1041" i="22"/>
  <c r="Q1073" i="22"/>
  <c r="T1073" i="22"/>
  <c r="R1073" i="22"/>
  <c r="Q1108" i="22"/>
  <c r="T1108" i="22"/>
  <c r="W1108" i="22" s="1"/>
  <c r="R1108" i="22"/>
  <c r="Q1143" i="22"/>
  <c r="T1143" i="22"/>
  <c r="R1143" i="22"/>
  <c r="W1143" i="22" s="1"/>
  <c r="Q1192" i="22"/>
  <c r="W1192" i="22" s="1"/>
  <c r="T1192" i="22"/>
  <c r="R1192" i="22"/>
  <c r="Q1379" i="22"/>
  <c r="T1379" i="22"/>
  <c r="R1379" i="22"/>
  <c r="W1379" i="22" s="1"/>
  <c r="V1392" i="22"/>
  <c r="Q1507" i="22"/>
  <c r="T1507" i="22"/>
  <c r="R1507" i="22"/>
  <c r="V1520" i="22"/>
  <c r="W1601" i="22"/>
  <c r="Q1701" i="22"/>
  <c r="T1701" i="22"/>
  <c r="R1701" i="22"/>
  <c r="Q1829" i="22"/>
  <c r="T1829" i="22"/>
  <c r="R1829" i="22"/>
  <c r="Q1947" i="22"/>
  <c r="W1947" i="22" s="1"/>
  <c r="T1947" i="22"/>
  <c r="R1947" i="22"/>
  <c r="Q1960" i="22"/>
  <c r="R1960" i="22"/>
  <c r="T1960" i="22"/>
  <c r="Q2077" i="22"/>
  <c r="T2077" i="22"/>
  <c r="R2077" i="22"/>
  <c r="Q2164" i="22"/>
  <c r="R2164" i="22"/>
  <c r="T2164" i="22"/>
  <c r="V2240" i="22"/>
  <c r="Q2291" i="22"/>
  <c r="W2291" i="22" s="1"/>
  <c r="R2291" i="22"/>
  <c r="T2291" i="22"/>
  <c r="Q2305" i="22"/>
  <c r="R2305" i="22"/>
  <c r="T2305" i="22"/>
  <c r="Q2337" i="22"/>
  <c r="W2337" i="22" s="1"/>
  <c r="R2337" i="22"/>
  <c r="T2337" i="22"/>
  <c r="Q1425" i="22"/>
  <c r="T1425" i="22"/>
  <c r="R1425" i="22"/>
  <c r="Q1553" i="22"/>
  <c r="T1553" i="22"/>
  <c r="R1553" i="22"/>
  <c r="Q2013" i="22"/>
  <c r="W2013" i="22" s="1"/>
  <c r="T2013" i="22"/>
  <c r="R2013" i="22"/>
  <c r="Q2064" i="22"/>
  <c r="R2064" i="22"/>
  <c r="T2064" i="22"/>
  <c r="W2064" i="22" s="1"/>
  <c r="V2112" i="22"/>
  <c r="Q2657" i="22"/>
  <c r="T2657" i="22"/>
  <c r="R2657" i="22"/>
  <c r="Q11" i="22"/>
  <c r="T11" i="22"/>
  <c r="R11" i="22"/>
  <c r="Q75" i="22"/>
  <c r="W75" i="22"/>
  <c r="T75" i="22"/>
  <c r="R75" i="22"/>
  <c r="Q139" i="22"/>
  <c r="T139" i="22"/>
  <c r="R139" i="22"/>
  <c r="Q203" i="22"/>
  <c r="T203" i="22"/>
  <c r="W203" i="22" s="1"/>
  <c r="R203" i="22"/>
  <c r="Q267" i="22"/>
  <c r="T267" i="22"/>
  <c r="R267" i="22"/>
  <c r="W267" i="22" s="1"/>
  <c r="Q383" i="22"/>
  <c r="W383" i="22" s="1"/>
  <c r="T383" i="22"/>
  <c r="R383" i="22"/>
  <c r="Q466" i="22"/>
  <c r="R466" i="22"/>
  <c r="T466" i="22"/>
  <c r="W466" i="22" s="1"/>
  <c r="Q508" i="22"/>
  <c r="W508" i="22" s="1"/>
  <c r="R508" i="22"/>
  <c r="T508" i="22"/>
  <c r="Q568" i="22"/>
  <c r="R568" i="22"/>
  <c r="T568" i="22"/>
  <c r="Q843" i="22"/>
  <c r="W843" i="22"/>
  <c r="T843" i="22"/>
  <c r="R843" i="22"/>
  <c r="Q936" i="22"/>
  <c r="R936" i="22"/>
  <c r="T936" i="22"/>
  <c r="Q1061" i="22"/>
  <c r="T1061" i="22"/>
  <c r="W1061" i="22" s="1"/>
  <c r="R1061" i="22"/>
  <c r="Q1101" i="22"/>
  <c r="T1101" i="22"/>
  <c r="R1101" i="22"/>
  <c r="W1101" i="22" s="1"/>
  <c r="Q1137" i="22"/>
  <c r="W1137" i="22" s="1"/>
  <c r="T1137" i="22"/>
  <c r="R1137" i="22"/>
  <c r="Q1257" i="22"/>
  <c r="T1257" i="22"/>
  <c r="R1257" i="22"/>
  <c r="Q1289" i="22"/>
  <c r="W1289" i="22" s="1"/>
  <c r="T1289" i="22"/>
  <c r="R1289" i="22"/>
  <c r="Q1482" i="22"/>
  <c r="T1482" i="22"/>
  <c r="R1482" i="22"/>
  <c r="Q2044" i="22"/>
  <c r="R2044" i="22"/>
  <c r="W2044" i="22" s="1"/>
  <c r="T2044" i="22"/>
  <c r="Q2084" i="22"/>
  <c r="R2084" i="22"/>
  <c r="T2084" i="22"/>
  <c r="W2084" i="22" s="1"/>
  <c r="V2104" i="22"/>
  <c r="Q2199" i="22"/>
  <c r="T2199" i="22"/>
  <c r="R2199" i="22"/>
  <c r="V2224" i="22"/>
  <c r="Q2281" i="22"/>
  <c r="R2281" i="22"/>
  <c r="T2281" i="22"/>
  <c r="Q2427" i="22"/>
  <c r="R2427" i="22"/>
  <c r="T2427" i="22"/>
  <c r="Q2555" i="22"/>
  <c r="W2555" i="22" s="1"/>
  <c r="R2555" i="22"/>
  <c r="T2555" i="22"/>
  <c r="Q2683" i="22"/>
  <c r="T2683" i="22"/>
  <c r="R2683" i="22"/>
  <c r="Q2811" i="22"/>
  <c r="T2811" i="22"/>
  <c r="W2811" i="22"/>
  <c r="R2811" i="22"/>
  <c r="Q948" i="22"/>
  <c r="R948" i="22"/>
  <c r="T948" i="22"/>
  <c r="Q1138" i="22"/>
  <c r="T1138" i="22"/>
  <c r="R1138" i="22"/>
  <c r="V1152" i="22"/>
  <c r="Q1233" i="22"/>
  <c r="T1233" i="22"/>
  <c r="R1233" i="22"/>
  <c r="Q1307" i="22"/>
  <c r="W1307" i="22" s="1"/>
  <c r="T1307" i="22"/>
  <c r="R1307" i="22"/>
  <c r="Q1393" i="22"/>
  <c r="T1393" i="22"/>
  <c r="R1393" i="22"/>
  <c r="Q1463" i="22"/>
  <c r="T1463" i="22"/>
  <c r="R1463" i="22"/>
  <c r="W1463" i="22" s="1"/>
  <c r="Q1921" i="22"/>
  <c r="T1921" i="22"/>
  <c r="R1921" i="22"/>
  <c r="Q2353" i="22"/>
  <c r="W2353" i="22" s="1"/>
  <c r="R2353" i="22"/>
  <c r="T2353" i="22"/>
  <c r="Q2721" i="22"/>
  <c r="T2721" i="22"/>
  <c r="R2721" i="22"/>
  <c r="Q12" i="22"/>
  <c r="T12" i="22"/>
  <c r="R12" i="22"/>
  <c r="Q76" i="22"/>
  <c r="T76" i="22"/>
  <c r="R76" i="22"/>
  <c r="Q140" i="22"/>
  <c r="W140" i="22" s="1"/>
  <c r="T140" i="22"/>
  <c r="R140" i="22"/>
  <c r="Q204" i="22"/>
  <c r="T204" i="22"/>
  <c r="R204" i="22"/>
  <c r="Q268" i="22"/>
  <c r="T268" i="22"/>
  <c r="R268" i="22"/>
  <c r="Q331" i="22"/>
  <c r="T331" i="22"/>
  <c r="R331" i="22"/>
  <c r="Q494" i="22"/>
  <c r="W494" i="22" s="1"/>
  <c r="R494" i="22"/>
  <c r="T494" i="22"/>
  <c r="V520" i="22"/>
  <c r="Q655" i="22"/>
  <c r="T655" i="22"/>
  <c r="R655" i="22"/>
  <c r="Q696" i="22"/>
  <c r="W696" i="22"/>
  <c r="R696" i="22"/>
  <c r="T696" i="22"/>
  <c r="Q792" i="22"/>
  <c r="R792" i="22"/>
  <c r="T792" i="22"/>
  <c r="Q832" i="22"/>
  <c r="R832" i="22"/>
  <c r="W832" i="22" s="1"/>
  <c r="T832" i="22"/>
  <c r="Q37" i="22"/>
  <c r="T37" i="22"/>
  <c r="R37" i="22"/>
  <c r="W37" i="22" s="1"/>
  <c r="Q101" i="22"/>
  <c r="W101" i="22" s="1"/>
  <c r="T101" i="22"/>
  <c r="R101" i="22"/>
  <c r="Q165" i="22"/>
  <c r="T165" i="22"/>
  <c r="R165" i="22"/>
  <c r="W165" i="22" s="1"/>
  <c r="Q229" i="22"/>
  <c r="W229" i="22" s="1"/>
  <c r="T229" i="22"/>
  <c r="R229" i="22"/>
  <c r="Q293" i="22"/>
  <c r="T293" i="22"/>
  <c r="R293" i="22"/>
  <c r="Q354" i="22"/>
  <c r="W354" i="22"/>
  <c r="T354" i="22"/>
  <c r="R354" i="22"/>
  <c r="Q417" i="22"/>
  <c r="T417" i="22"/>
  <c r="R417" i="22"/>
  <c r="V481" i="22"/>
  <c r="Q607" i="22"/>
  <c r="T607" i="22"/>
  <c r="R607" i="22"/>
  <c r="Q656" i="22"/>
  <c r="R656" i="22"/>
  <c r="T656" i="22"/>
  <c r="Q793" i="22"/>
  <c r="T793" i="22"/>
  <c r="R793" i="22"/>
  <c r="Q973" i="22"/>
  <c r="W973" i="22" s="1"/>
  <c r="T973" i="22"/>
  <c r="R973" i="22"/>
  <c r="Q1018" i="22"/>
  <c r="T1018" i="22"/>
  <c r="R1018" i="22"/>
  <c r="Q1056" i="22"/>
  <c r="T1056" i="22"/>
  <c r="R1056" i="22"/>
  <c r="Q1095" i="22"/>
  <c r="T1095" i="22"/>
  <c r="R1095" i="22"/>
  <c r="Q1181" i="22"/>
  <c r="W1181" i="22" s="1"/>
  <c r="T1181" i="22"/>
  <c r="R1181" i="22"/>
  <c r="Q1381" i="22"/>
  <c r="T1381" i="22"/>
  <c r="R1381" i="22"/>
  <c r="Q1413" i="22"/>
  <c r="T1413" i="22"/>
  <c r="R1413" i="22"/>
  <c r="Q1445" i="22"/>
  <c r="T1445" i="22"/>
  <c r="R1445" i="22"/>
  <c r="Q1477" i="22"/>
  <c r="W1477" i="22" s="1"/>
  <c r="T1477" i="22"/>
  <c r="R1477" i="22"/>
  <c r="Q1509" i="22"/>
  <c r="T1509" i="22"/>
  <c r="R1509" i="22"/>
  <c r="Q1541" i="22"/>
  <c r="T1541" i="22"/>
  <c r="R1541" i="22"/>
  <c r="Q1573" i="22"/>
  <c r="T1573" i="22"/>
  <c r="R1573" i="22"/>
  <c r="Q1724" i="22"/>
  <c r="W1724" i="22" s="1"/>
  <c r="R1724" i="22"/>
  <c r="T1724" i="22"/>
  <c r="Q1852" i="22"/>
  <c r="R1852" i="22"/>
  <c r="T1852" i="22"/>
  <c r="Q1969" i="22"/>
  <c r="T1969" i="22"/>
  <c r="R1969" i="22"/>
  <c r="Q2007" i="22"/>
  <c r="W2007" i="22" s="1"/>
  <c r="T2007" i="22"/>
  <c r="R2007" i="22"/>
  <c r="Q2106" i="22"/>
  <c r="R2106" i="22"/>
  <c r="T2106" i="22"/>
  <c r="W2106" i="22" s="1"/>
  <c r="Q2140" i="22"/>
  <c r="W2140" i="22" s="1"/>
  <c r="R2140" i="22"/>
  <c r="T2140" i="22"/>
  <c r="Q2407" i="22"/>
  <c r="R2407" i="22"/>
  <c r="T2407" i="22"/>
  <c r="Q2535" i="22"/>
  <c r="W2535" i="22"/>
  <c r="R2535" i="22"/>
  <c r="T2535" i="22"/>
  <c r="W1381" i="22" l="1"/>
  <c r="W2683" i="22"/>
  <c r="W1541" i="22"/>
  <c r="W1056" i="22"/>
  <c r="W293" i="22"/>
  <c r="W268" i="22"/>
  <c r="W948" i="22"/>
  <c r="W568" i="22"/>
  <c r="W2077" i="22"/>
  <c r="W430" i="22"/>
  <c r="W2184" i="22"/>
  <c r="W582" i="22"/>
  <c r="W125" i="22"/>
  <c r="W684" i="22"/>
  <c r="W164" i="22"/>
  <c r="W1220" i="22"/>
  <c r="W1200" i="22"/>
  <c r="W695" i="22"/>
  <c r="W532" i="22"/>
  <c r="L17" i="23" s="1"/>
  <c r="W1238" i="22"/>
  <c r="W2823" i="22"/>
  <c r="W1570" i="22"/>
  <c r="W1231" i="22"/>
  <c r="W257" i="22"/>
  <c r="W1692" i="22"/>
  <c r="W1283" i="22"/>
  <c r="W85" i="22"/>
  <c r="W400" i="22"/>
  <c r="W60" i="22"/>
  <c r="W1579" i="22"/>
  <c r="W2779" i="22"/>
  <c r="W1904" i="22"/>
  <c r="W1648" i="22"/>
  <c r="W1186" i="22"/>
  <c r="W187" i="22"/>
  <c r="W2551" i="22"/>
  <c r="W1516" i="22"/>
  <c r="W1452" i="22"/>
  <c r="W857" i="22"/>
  <c r="W821" i="22"/>
  <c r="W661" i="22"/>
  <c r="W1074" i="22"/>
  <c r="W2136" i="22"/>
  <c r="W1615" i="22"/>
  <c r="W197" i="22"/>
  <c r="W1049" i="22"/>
  <c r="W2138" i="22"/>
  <c r="W1173" i="22"/>
  <c r="W345" i="22"/>
  <c r="W2837" i="22"/>
  <c r="W2677" i="22"/>
  <c r="W2549" i="22"/>
  <c r="W2421" i="22"/>
  <c r="W1636" i="22"/>
  <c r="W1443" i="22"/>
  <c r="W306" i="22"/>
  <c r="W1445" i="22"/>
  <c r="W793" i="22"/>
  <c r="W417" i="22"/>
  <c r="W76" i="22"/>
  <c r="W936" i="22"/>
  <c r="W2657" i="22"/>
  <c r="W1829" i="22"/>
  <c r="W1507" i="22"/>
  <c r="W1073" i="22"/>
  <c r="W210" i="22"/>
  <c r="W2383" i="22"/>
  <c r="W1299" i="22"/>
  <c r="W453" i="22"/>
  <c r="W253" i="22"/>
  <c r="W588" i="22"/>
  <c r="W2775" i="22"/>
  <c r="W2795" i="22"/>
  <c r="W2070" i="22"/>
  <c r="W1048" i="22"/>
  <c r="W291" i="22"/>
  <c r="W2191" i="22"/>
  <c r="W390" i="22"/>
  <c r="W298" i="22"/>
  <c r="W2367" i="22"/>
  <c r="W1474" i="22"/>
  <c r="W1053" i="22"/>
  <c r="W2695" i="22"/>
  <c r="W1496" i="22"/>
  <c r="W1082" i="22"/>
  <c r="W401" i="22"/>
  <c r="W576" i="22"/>
  <c r="W353" i="22"/>
  <c r="W2395" i="22"/>
  <c r="W1808" i="22"/>
  <c r="W493" i="22"/>
  <c r="W2043" i="22"/>
  <c r="W237" i="22"/>
  <c r="W797" i="22"/>
  <c r="W212" i="22"/>
  <c r="W941" i="22"/>
  <c r="W2623" i="22"/>
  <c r="W877" i="22"/>
  <c r="W2160" i="22"/>
  <c r="W1188" i="22"/>
  <c r="W45" i="22"/>
  <c r="W502" i="22"/>
  <c r="W20" i="22"/>
  <c r="W1062" i="22"/>
  <c r="W1144" i="22"/>
  <c r="W147" i="22"/>
  <c r="W1268" i="22"/>
  <c r="W635" i="22"/>
  <c r="W154" i="22"/>
  <c r="W1788" i="22"/>
  <c r="W325" i="22"/>
  <c r="W1180" i="22"/>
  <c r="W2363" i="22"/>
  <c r="W204" i="22"/>
  <c r="W1393" i="22"/>
  <c r="W1960" i="22"/>
  <c r="W366" i="22"/>
  <c r="W570" i="22"/>
  <c r="W630" i="22"/>
  <c r="W100" i="22"/>
  <c r="W1124" i="22"/>
  <c r="W1165" i="22"/>
  <c r="W636" i="22"/>
  <c r="W445" i="22"/>
  <c r="W2507" i="22"/>
  <c r="W1620" i="22"/>
  <c r="W1029" i="22"/>
  <c r="W275" i="22"/>
  <c r="W1513" i="22"/>
  <c r="W282" i="22"/>
  <c r="W1332" i="22"/>
  <c r="W133" i="22"/>
  <c r="W1036" i="22"/>
  <c r="W808" i="22"/>
  <c r="W415" i="22"/>
  <c r="W299" i="22"/>
  <c r="W2821" i="22"/>
  <c r="W2661" i="22"/>
  <c r="W2533" i="22"/>
  <c r="W2405" i="22"/>
  <c r="W1022" i="22"/>
  <c r="W1237" i="22"/>
  <c r="W1509" i="22"/>
  <c r="W1018" i="22"/>
  <c r="W2407" i="22"/>
  <c r="W1413" i="22"/>
  <c r="W656" i="22"/>
  <c r="W655" i="22"/>
  <c r="W12" i="22"/>
  <c r="L13" i="23" s="1"/>
  <c r="W2199" i="22"/>
  <c r="W11" i="22"/>
  <c r="W1701" i="22"/>
  <c r="W146" i="22"/>
  <c r="W1519" i="22"/>
  <c r="W2391" i="22"/>
  <c r="W1302" i="22"/>
  <c r="W861" i="22"/>
  <c r="W539" i="22"/>
  <c r="W2667" i="22"/>
  <c r="W2031" i="22"/>
  <c r="W1578" i="22"/>
  <c r="W1010" i="22"/>
  <c r="W227" i="22"/>
  <c r="W2151" i="22"/>
  <c r="W1877" i="22"/>
  <c r="W234" i="22"/>
  <c r="W2045" i="22"/>
  <c r="W1442" i="22"/>
  <c r="W970" i="22"/>
  <c r="W518" i="22"/>
  <c r="W2503" i="22"/>
  <c r="W1464" i="22"/>
  <c r="W1037" i="22"/>
  <c r="W440" i="22"/>
  <c r="W339" i="22"/>
  <c r="W527" i="22"/>
  <c r="W316" i="22"/>
  <c r="W2235" i="22"/>
  <c r="W1776" i="22"/>
  <c r="W431" i="22"/>
  <c r="W1925" i="22"/>
  <c r="W1539" i="22"/>
  <c r="W1164" i="22"/>
  <c r="W1740" i="22"/>
  <c r="W1103" i="22"/>
  <c r="W697" i="22"/>
  <c r="W173" i="22"/>
  <c r="W467" i="22"/>
  <c r="W148" i="22"/>
  <c r="W2763" i="22"/>
  <c r="W1263" i="22"/>
  <c r="W514" i="22"/>
  <c r="W866" i="22"/>
  <c r="W438" i="22"/>
  <c r="W2325" i="22"/>
  <c r="W2052" i="22"/>
  <c r="W1215" i="22"/>
  <c r="W776" i="22"/>
  <c r="W44" i="22"/>
  <c r="W1527" i="22"/>
  <c r="W2619" i="22"/>
  <c r="W550" i="22"/>
  <c r="W107" i="22"/>
  <c r="W2773" i="22"/>
  <c r="W2613" i="22"/>
  <c r="W2485" i="22"/>
  <c r="W2357" i="22"/>
  <c r="W2024" i="22"/>
  <c r="W178" i="22"/>
  <c r="W1573" i="22"/>
  <c r="W1095" i="22"/>
  <c r="W792" i="22"/>
  <c r="W331" i="22"/>
  <c r="W1138" i="22"/>
  <c r="W2427" i="22"/>
  <c r="W1482" i="22"/>
  <c r="W139" i="22"/>
  <c r="W2164" i="22"/>
  <c r="W562" i="22"/>
  <c r="W1583" i="22"/>
  <c r="W2583" i="22"/>
  <c r="W1125" i="22"/>
  <c r="W733" i="22"/>
  <c r="W228" i="22"/>
  <c r="W1367" i="22"/>
  <c r="W1275" i="22"/>
  <c r="W878" i="22"/>
  <c r="W35" i="22"/>
  <c r="W1294" i="22"/>
  <c r="W616" i="22"/>
  <c r="W42" i="22"/>
  <c r="W1748" i="22"/>
  <c r="W1317" i="22"/>
  <c r="W1820" i="22"/>
  <c r="W1368" i="22"/>
  <c r="W729" i="22"/>
  <c r="W149" i="22"/>
  <c r="W416" i="22"/>
  <c r="W124" i="22"/>
  <c r="W966" i="22"/>
  <c r="W925" i="22"/>
  <c r="W1936" i="22"/>
  <c r="W1680" i="22"/>
  <c r="W251" i="22"/>
  <c r="W2147" i="22"/>
  <c r="W1975" i="22"/>
  <c r="W833" i="22"/>
  <c r="W838" i="22"/>
  <c r="W301" i="22"/>
  <c r="W276" i="22"/>
  <c r="W1399" i="22"/>
  <c r="W2012" i="22"/>
  <c r="W1514" i="22"/>
  <c r="W942" i="22"/>
  <c r="W2753" i="22"/>
  <c r="W2096" i="22"/>
  <c r="W1607" i="22"/>
  <c r="W1469" i="22"/>
  <c r="W977" i="22"/>
  <c r="W2711" i="22"/>
  <c r="W2463" i="22"/>
  <c r="W2599" i="22"/>
  <c r="W1308" i="22"/>
  <c r="W69" i="22"/>
  <c r="W300" i="22"/>
  <c r="W902" i="22"/>
  <c r="W1852" i="22"/>
  <c r="W607" i="22"/>
  <c r="W82" i="22"/>
  <c r="W1252" i="22"/>
  <c r="W820" i="22"/>
  <c r="W446" i="22"/>
  <c r="W1873" i="22"/>
  <c r="W2539" i="22"/>
  <c r="W965" i="22"/>
  <c r="W163" i="22"/>
  <c r="W2117" i="22"/>
  <c r="W1437" i="22"/>
  <c r="W1060" i="22"/>
  <c r="W170" i="22"/>
  <c r="W2068" i="22"/>
  <c r="W1410" i="22"/>
  <c r="W506" i="22"/>
  <c r="W2375" i="22"/>
  <c r="W1432" i="22"/>
  <c r="W277" i="22"/>
  <c r="W480" i="22"/>
  <c r="W252" i="22"/>
  <c r="W2173" i="22"/>
  <c r="W1744" i="22"/>
  <c r="W367" i="22"/>
  <c r="W1797" i="22"/>
  <c r="W1355" i="22"/>
  <c r="W1145" i="22"/>
  <c r="W1219" i="22"/>
  <c r="W1845" i="22"/>
  <c r="W2719" i="22"/>
  <c r="W2187" i="22"/>
  <c r="W1916" i="22"/>
  <c r="W1131" i="22"/>
  <c r="W546" i="22"/>
  <c r="W594" i="22"/>
  <c r="W1251" i="22"/>
  <c r="W2491" i="22"/>
  <c r="W1207" i="22"/>
  <c r="W978" i="22"/>
  <c r="W538" i="22"/>
  <c r="W2757" i="22"/>
  <c r="W2597" i="22"/>
  <c r="W2469" i="22"/>
  <c r="W2198" i="22"/>
  <c r="W2036" i="22"/>
  <c r="W1964" i="22"/>
  <c r="W2786" i="22"/>
  <c r="W72" i="22"/>
  <c r="W1429" i="22"/>
  <c r="W1236" i="22"/>
  <c r="W927" i="22"/>
  <c r="W15" i="22"/>
  <c r="W344" i="22"/>
  <c r="W1543" i="22"/>
  <c r="W1021" i="22"/>
  <c r="W2487" i="22"/>
  <c r="W393" i="22"/>
  <c r="W244" i="22"/>
  <c r="W179" i="22"/>
  <c r="W122" i="22"/>
  <c r="W2144" i="22"/>
  <c r="W1157" i="22"/>
  <c r="W373" i="22"/>
  <c r="W712" i="22"/>
  <c r="W202" i="22"/>
  <c r="W1606" i="22"/>
  <c r="W610" i="22"/>
  <c r="W911" i="22"/>
  <c r="W2032" i="22"/>
  <c r="W2771" i="22"/>
  <c r="W2028" i="22"/>
  <c r="W578" i="22"/>
  <c r="W1773" i="22"/>
  <c r="W1031" i="22"/>
  <c r="W398" i="22"/>
  <c r="W1635" i="22"/>
  <c r="W205" i="22"/>
  <c r="W52" i="22"/>
  <c r="W486" i="22"/>
  <c r="W2037" i="22"/>
  <c r="W753" i="22"/>
  <c r="W492" i="22"/>
  <c r="W1030" i="22"/>
  <c r="W634" i="22"/>
  <c r="W117" i="22"/>
  <c r="W284" i="22"/>
  <c r="W1365" i="22"/>
  <c r="W1184" i="22"/>
  <c r="W591" i="22"/>
  <c r="W2387" i="22"/>
  <c r="W1645" i="22"/>
  <c r="W886" i="22"/>
  <c r="W856" i="22"/>
  <c r="W2029" i="22"/>
  <c r="W111" i="22"/>
  <c r="W2799" i="22"/>
  <c r="W1497" i="22"/>
  <c r="W2079" i="22"/>
  <c r="W1375" i="22"/>
  <c r="W221" i="22"/>
  <c r="W195" i="22"/>
  <c r="W2791" i="22"/>
  <c r="W2559" i="22"/>
  <c r="W1959" i="22"/>
  <c r="W2048" i="22"/>
  <c r="W768" i="22"/>
  <c r="W2015" i="22"/>
  <c r="W1736" i="22"/>
  <c r="W805" i="22"/>
  <c r="W1938" i="22"/>
  <c r="W1529" i="22"/>
  <c r="W662" i="22"/>
  <c r="W2415" i="22"/>
  <c r="W2047" i="22"/>
  <c r="W1655" i="22"/>
  <c r="W294" i="22"/>
  <c r="W870" i="22"/>
  <c r="W309" i="22"/>
  <c r="W1269" i="22"/>
  <c r="W1972" i="22"/>
  <c r="W405" i="22"/>
  <c r="W372" i="22"/>
  <c r="W1058" i="22"/>
  <c r="W143" i="22"/>
  <c r="W1940" i="22"/>
  <c r="W1929" i="22"/>
  <c r="W701" i="22"/>
  <c r="W235" i="22"/>
  <c r="W2805" i="22"/>
  <c r="W2565" i="22"/>
  <c r="W2437" i="22"/>
  <c r="W1765" i="22"/>
  <c r="W623" i="22"/>
  <c r="W2116" i="22"/>
  <c r="W1107" i="22"/>
  <c r="W13" i="22"/>
  <c r="W346" i="22"/>
  <c r="W984" i="22"/>
  <c r="W307" i="22"/>
  <c r="W1653" i="22"/>
  <c r="W250" i="22"/>
  <c r="W2399" i="22"/>
  <c r="W484" i="22"/>
  <c r="W1949" i="22"/>
  <c r="W1050" i="22"/>
  <c r="W1166" i="22"/>
  <c r="W1151" i="22"/>
  <c r="W91" i="22"/>
  <c r="W1172" i="22"/>
  <c r="W989" i="22"/>
  <c r="W1657" i="22"/>
  <c r="W693" i="22"/>
  <c r="W2108" i="22"/>
  <c r="W863" i="22"/>
  <c r="W783" i="22"/>
  <c r="W2557" i="22"/>
  <c r="W2307" i="22"/>
  <c r="W1815" i="22"/>
  <c r="W1203" i="22"/>
  <c r="W798" i="22"/>
  <c r="W816" i="22"/>
  <c r="W1169" i="22"/>
  <c r="W2053" i="22"/>
  <c r="W1230" i="22"/>
  <c r="W741" i="22"/>
  <c r="W363" i="22"/>
  <c r="W126" i="22"/>
  <c r="W169" i="22"/>
  <c r="W1705" i="22"/>
  <c r="W1052" i="22"/>
  <c r="W554" i="22"/>
  <c r="W2200" i="22"/>
  <c r="W2627" i="22"/>
  <c r="W1896" i="22"/>
  <c r="W1640" i="22"/>
  <c r="W680" i="22"/>
  <c r="W2141" i="22"/>
  <c r="W1810" i="22"/>
  <c r="W1356" i="22"/>
  <c r="W2553" i="22"/>
  <c r="W1183" i="22"/>
  <c r="W1458" i="22"/>
  <c r="W728" i="22"/>
  <c r="W2329" i="22"/>
  <c r="W1941" i="22"/>
  <c r="W2417" i="22"/>
  <c r="W2537" i="22"/>
  <c r="W2355" i="22"/>
  <c r="W435" i="22"/>
  <c r="W2653" i="22"/>
  <c r="W2397" i="22"/>
  <c r="W1826" i="22"/>
  <c r="W1633" i="22"/>
  <c r="W386" i="22"/>
  <c r="W1888" i="22"/>
  <c r="W580" i="22"/>
  <c r="W313" i="22"/>
  <c r="W2807" i="22"/>
  <c r="W2195" i="22"/>
  <c r="W2385" i="22"/>
  <c r="W1415" i="22"/>
  <c r="W571" i="22"/>
  <c r="W1170" i="22"/>
  <c r="W1632" i="22"/>
  <c r="W2019" i="22"/>
  <c r="W2809" i="22"/>
  <c r="W1176" i="22"/>
  <c r="W271" i="22"/>
  <c r="W2781" i="22"/>
  <c r="W1933" i="22"/>
  <c r="W644" i="22"/>
  <c r="W1567" i="22"/>
  <c r="W409" i="22"/>
  <c r="W1696" i="22"/>
  <c r="W444" i="22"/>
  <c r="W2067" i="22"/>
  <c r="W2679" i="22"/>
  <c r="W141" i="22"/>
  <c r="W1386" i="22"/>
  <c r="W423" i="22"/>
  <c r="W406" i="22"/>
  <c r="W2655" i="22"/>
  <c r="W604" i="22"/>
  <c r="W25" i="22"/>
  <c r="W1535" i="22"/>
  <c r="W612" i="22"/>
  <c r="W1287" i="22"/>
  <c r="W305" i="22"/>
  <c r="W1913" i="22"/>
  <c r="W2284" i="22"/>
  <c r="W1922" i="22"/>
  <c r="W1604" i="22"/>
  <c r="W1427" i="22"/>
  <c r="W862" i="22"/>
  <c r="W2575" i="22"/>
  <c r="W2076" i="22"/>
  <c r="W1066" i="22"/>
  <c r="W2663" i="22"/>
  <c r="W717" i="22"/>
  <c r="W308" i="22"/>
  <c r="W243" i="22"/>
  <c r="W700" i="22"/>
  <c r="W186" i="22"/>
  <c r="W2239" i="22"/>
  <c r="W1243" i="22"/>
  <c r="W437" i="22"/>
  <c r="W949" i="22"/>
  <c r="W1081" i="22"/>
  <c r="W791" i="22"/>
  <c r="W1373" i="22"/>
  <c r="W952" i="22"/>
  <c r="W2769" i="22"/>
  <c r="W2457" i="22"/>
  <c r="W2074" i="22"/>
  <c r="W639" i="22"/>
  <c r="W2546" i="22"/>
  <c r="W2242" i="22"/>
  <c r="W1794" i="22"/>
  <c r="W1168" i="22"/>
  <c r="W650" i="22"/>
  <c r="W2713" i="22"/>
  <c r="W668" i="22"/>
  <c r="W1869" i="22"/>
  <c r="W428" i="22"/>
  <c r="W327" i="22"/>
  <c r="W132" i="22"/>
  <c r="W1358" i="22"/>
  <c r="W524" i="22"/>
  <c r="W2139" i="22"/>
  <c r="W2499" i="22"/>
  <c r="W2221" i="22"/>
  <c r="W1864" i="22"/>
  <c r="W1623" i="22"/>
  <c r="W614" i="22"/>
  <c r="W247" i="22"/>
  <c r="W2669" i="22"/>
  <c r="W2099" i="22"/>
  <c r="W1789" i="22"/>
  <c r="W2425" i="22"/>
  <c r="W985" i="22"/>
  <c r="W1813" i="22"/>
  <c r="W1511" i="22"/>
  <c r="W982" i="22"/>
  <c r="W669" i="22"/>
  <c r="W2377" i="22"/>
  <c r="W371" i="22"/>
  <c r="W1609" i="22"/>
  <c r="W2770" i="22"/>
  <c r="W2642" i="22"/>
  <c r="W2386" i="22"/>
  <c r="W2288" i="22"/>
  <c r="W1805" i="22"/>
  <c r="W1587" i="22"/>
  <c r="W1189" i="22"/>
  <c r="W200" i="22"/>
  <c r="W233" i="22"/>
  <c r="W2317" i="22"/>
  <c r="W1999" i="22"/>
  <c r="W1591" i="22"/>
  <c r="W2741" i="22"/>
  <c r="W2629" i="22"/>
  <c r="W2501" i="22"/>
  <c r="W2373" i="22"/>
  <c r="W2131" i="22"/>
  <c r="W1764" i="22"/>
  <c r="W628" i="22"/>
  <c r="W2208" i="22"/>
  <c r="W269" i="22"/>
  <c r="W116" i="22"/>
  <c r="W51" i="22"/>
  <c r="W2223" i="22"/>
  <c r="W1533" i="22"/>
  <c r="W2219" i="22"/>
  <c r="W1034" i="22"/>
  <c r="W646" i="22"/>
  <c r="W598" i="22"/>
  <c r="W1500" i="22"/>
  <c r="W917" i="22"/>
  <c r="W2515" i="22"/>
  <c r="W2641" i="22"/>
  <c r="W2802" i="22"/>
  <c r="W1666" i="22"/>
  <c r="W1555" i="22"/>
  <c r="W926" i="22"/>
  <c r="W1241" i="22"/>
  <c r="W206" i="22"/>
  <c r="W239" i="22"/>
  <c r="W40" i="22"/>
  <c r="W1276" i="22"/>
  <c r="W2025" i="22"/>
  <c r="W375" i="22"/>
  <c r="W1861" i="22"/>
  <c r="W258" i="22"/>
  <c r="W2607" i="22"/>
  <c r="W2023" i="22"/>
  <c r="W1397" i="22"/>
  <c r="W2196" i="22"/>
  <c r="W1479" i="22"/>
  <c r="W2134" i="22"/>
  <c r="W1768" i="22"/>
  <c r="W411" i="22"/>
  <c r="W2530" i="22"/>
  <c r="W1982" i="22"/>
  <c r="W1661" i="22"/>
  <c r="W1025" i="22"/>
  <c r="W1985" i="22"/>
  <c r="W1911" i="22"/>
  <c r="W1311" i="22"/>
  <c r="W1121" i="22"/>
  <c r="W1120" i="22"/>
  <c r="W436" i="22"/>
  <c r="W1809" i="22"/>
  <c r="W1097" i="22"/>
  <c r="W207" i="22"/>
  <c r="W620" i="22"/>
  <c r="W134" i="22"/>
  <c r="W34" i="22"/>
  <c r="W1684" i="22"/>
  <c r="W2521" i="22"/>
  <c r="W2126" i="22"/>
  <c r="W1038" i="22"/>
  <c r="W1844" i="22"/>
  <c r="W450" i="22"/>
  <c r="W2088" i="22"/>
  <c r="W968" i="22"/>
  <c r="W175" i="22"/>
  <c r="W1594" i="22"/>
  <c r="W364" i="22"/>
  <c r="W569" i="22"/>
  <c r="W837" i="22"/>
  <c r="W1501" i="22"/>
  <c r="W458" i="22"/>
  <c r="W2204" i="22"/>
  <c r="W2142" i="22"/>
  <c r="W127" i="22"/>
  <c r="W2148" i="22"/>
  <c r="W434" i="22"/>
  <c r="W1639" i="22"/>
  <c r="W489" i="22"/>
  <c r="W1611" i="22"/>
  <c r="W2133" i="22"/>
  <c r="W499" i="22"/>
  <c r="W56" i="22"/>
  <c r="W1228" i="22"/>
  <c r="W1448" i="22"/>
  <c r="W1008" i="22"/>
  <c r="W852" i="22"/>
  <c r="W2409" i="22"/>
  <c r="W1912" i="22"/>
  <c r="W1656" i="22"/>
  <c r="W476" i="22"/>
  <c r="W2175" i="22"/>
  <c r="W1668" i="22"/>
  <c r="W403" i="22"/>
  <c r="L19" i="23" s="1"/>
  <c r="W2161" i="22"/>
  <c r="W734" i="22"/>
  <c r="W1505" i="22"/>
  <c r="W2008" i="22"/>
  <c r="W1836" i="22"/>
  <c r="W799" i="22"/>
  <c r="W397" i="22"/>
  <c r="W868" i="22"/>
  <c r="W2567" i="22"/>
  <c r="W392" i="22"/>
  <c r="W1920" i="22"/>
  <c r="W259" i="22"/>
  <c r="W2754" i="22"/>
  <c r="W679" i="22"/>
  <c r="W1436" i="22"/>
  <c r="W2105" i="22"/>
  <c r="W967" i="22"/>
  <c r="W829" i="22"/>
  <c r="W766" i="22"/>
  <c r="W2063" i="22"/>
  <c r="W219" i="22"/>
  <c r="W1040" i="22"/>
  <c r="W389" i="22"/>
  <c r="W864" i="22"/>
  <c r="W530" i="22"/>
  <c r="W255" i="22"/>
  <c r="W2215" i="22"/>
  <c r="W601" i="22"/>
  <c r="W1421" i="22"/>
  <c r="W1044" i="22"/>
  <c r="W2431" i="22"/>
  <c r="W2192" i="22"/>
  <c r="W2205" i="22"/>
  <c r="W1897" i="22"/>
  <c r="W905" i="22"/>
  <c r="W2563" i="22"/>
  <c r="W1816" i="22"/>
  <c r="W1235" i="22"/>
  <c r="W1626" i="22"/>
  <c r="W2349" i="22"/>
  <c r="W322" i="22"/>
  <c r="W1046" i="22"/>
  <c r="W1890" i="22"/>
  <c r="W2039" i="22"/>
  <c r="W1729" i="22"/>
  <c r="W318" i="22"/>
  <c r="W1426" i="22"/>
  <c r="W196" i="22"/>
  <c r="W1728" i="22"/>
  <c r="W1733" i="22"/>
  <c r="W1719" i="22"/>
  <c r="W685" i="22"/>
  <c r="W326" i="22"/>
  <c r="W1301" i="22"/>
  <c r="W2347" i="22"/>
  <c r="W997" i="22"/>
  <c r="W138" i="22"/>
  <c r="W351" i="22"/>
  <c r="W57" i="22"/>
  <c r="W1952" i="22"/>
  <c r="W2121" i="22"/>
  <c r="W2601" i="22"/>
  <c r="W1517" i="22"/>
  <c r="W1291" i="22"/>
  <c r="W94" i="22"/>
  <c r="W998" i="22"/>
  <c r="W1104" i="22"/>
  <c r="W1416" i="22"/>
  <c r="W1409" i="22"/>
  <c r="W1211" i="22"/>
  <c r="W736" i="22"/>
  <c r="W2000" i="22"/>
  <c r="W2258" i="22"/>
  <c r="W1077" i="22"/>
  <c r="W419" i="22"/>
  <c r="W1889" i="22"/>
  <c r="W1730" i="22"/>
  <c r="W1247" i="22"/>
  <c r="W1063" i="22"/>
  <c r="W2733" i="22"/>
  <c r="W2339" i="22"/>
  <c r="W1853" i="22"/>
  <c r="W2706" i="22"/>
  <c r="W2461" i="22"/>
  <c r="W447" i="22"/>
  <c r="W789" i="22"/>
  <c r="W1610" i="22"/>
  <c r="W1115" i="22"/>
  <c r="W1136" i="22"/>
  <c r="W266" i="22"/>
  <c r="W1531" i="22"/>
  <c r="W380" i="22"/>
  <c r="W2100" i="22"/>
  <c r="W1720" i="22"/>
  <c r="W1026" i="22"/>
  <c r="W155" i="22"/>
  <c r="W1617" i="22"/>
  <c r="W1133" i="22"/>
  <c r="W938" i="22"/>
  <c r="W910" i="22"/>
  <c r="W2217" i="22"/>
  <c r="W516" i="22"/>
  <c r="W2573" i="22"/>
  <c r="W1650" i="22"/>
  <c r="W424" i="22"/>
  <c r="W2731" i="22"/>
  <c r="W959" i="22"/>
  <c r="W1054" i="22"/>
  <c r="W1756" i="22"/>
  <c r="W1824" i="22"/>
  <c r="W2735" i="22"/>
  <c r="W2275" i="22"/>
  <c r="W2115" i="22"/>
  <c r="W1673" i="22"/>
  <c r="W1377" i="22"/>
  <c r="W2489" i="22"/>
  <c r="W1996" i="22"/>
  <c r="W823" i="22"/>
  <c r="W2086" i="22"/>
  <c r="W999" i="22"/>
  <c r="W333" i="22"/>
  <c r="W1557" i="22"/>
  <c r="W1629" i="22"/>
  <c r="W1273" i="22"/>
  <c r="W1453" i="22"/>
  <c r="W1417" i="22"/>
  <c r="W358" i="22"/>
  <c r="W2170" i="22"/>
  <c r="W1849" i="22"/>
  <c r="W1983" i="22"/>
  <c r="W1204" i="22"/>
  <c r="W490" i="22"/>
  <c r="W2493" i="22"/>
  <c r="W1837" i="22"/>
  <c r="W1491" i="22"/>
  <c r="W1339" i="22"/>
  <c r="W1598" i="22"/>
  <c r="W1741" i="22"/>
  <c r="W265" i="22"/>
  <c r="W2016" i="22"/>
  <c r="W2701" i="22"/>
  <c r="W932" i="22"/>
  <c r="W1943" i="22"/>
  <c r="W1116" i="22"/>
  <c r="W67" i="22"/>
  <c r="W2287" i="22"/>
  <c r="W464" i="22"/>
  <c r="W1127" i="22"/>
  <c r="W584" i="22"/>
  <c r="W2819" i="22"/>
  <c r="W1880" i="22"/>
  <c r="W1562" i="22"/>
  <c r="W1495" i="22"/>
  <c r="W1305" i="22"/>
  <c r="W2093" i="22"/>
  <c r="W2157" i="22"/>
  <c r="W1498" i="22"/>
  <c r="W2803" i="22"/>
  <c r="W523" i="22"/>
  <c r="W903" i="22"/>
  <c r="W135" i="22"/>
  <c r="W638" i="22"/>
  <c r="W2167" i="22"/>
  <c r="W376" i="22"/>
  <c r="W1856" i="22"/>
  <c r="W2180" i="22"/>
  <c r="W1346" i="22"/>
  <c r="W552" i="22"/>
  <c r="W2738" i="22"/>
  <c r="W1369" i="22"/>
  <c r="W2257" i="22"/>
  <c r="W839" i="22"/>
  <c r="W184" i="22"/>
  <c r="W2818" i="22"/>
  <c r="W1076" i="22"/>
  <c r="W70" i="22"/>
  <c r="W1638" i="22"/>
  <c r="W487" i="22"/>
  <c r="W1760" i="22"/>
  <c r="W131" i="22"/>
  <c r="W2687" i="22"/>
  <c r="W2163" i="22"/>
  <c r="W121" i="22"/>
  <c r="W2723" i="22"/>
  <c r="W1370" i="22"/>
  <c r="W788" i="22"/>
  <c r="W2046" i="22"/>
  <c r="W1842" i="22"/>
  <c r="W723" i="22"/>
  <c r="W14" i="22"/>
  <c r="W1480" i="22"/>
  <c r="W1563" i="22"/>
  <c r="W2403" i="22"/>
  <c r="W156" i="22"/>
  <c r="W1323" i="22"/>
  <c r="W478" i="22"/>
  <c r="W1721" i="22"/>
  <c r="W945" i="22"/>
  <c r="W2354" i="22"/>
  <c r="W2040" i="22"/>
  <c r="W718" i="22"/>
  <c r="W182" i="22"/>
  <c r="W1465" i="22"/>
  <c r="W1450" i="22"/>
  <c r="W2834" i="22"/>
  <c r="W1351" i="22"/>
  <c r="W81" i="22"/>
  <c r="W1223" i="22"/>
  <c r="W1503" i="22"/>
  <c r="W2185" i="22"/>
  <c r="W2017" i="22"/>
  <c r="W2101" i="22"/>
  <c r="W934" i="22"/>
  <c r="W2691" i="22"/>
  <c r="W1848" i="22"/>
  <c r="W1315" i="22"/>
  <c r="W279" i="22"/>
  <c r="W1725" i="22"/>
  <c r="W2014" i="22"/>
  <c r="W328" i="22"/>
  <c r="W603" i="22"/>
  <c r="W469" i="22"/>
  <c r="W1439" i="22"/>
  <c r="W360" i="22"/>
  <c r="W1792" i="22"/>
  <c r="W2103" i="22"/>
  <c r="L14" i="23"/>
  <c r="L15" i="23"/>
  <c r="L32" i="23"/>
  <c r="L18" i="23"/>
  <c r="W1921" i="22"/>
  <c r="W1953" i="22"/>
  <c r="W2817" i="22"/>
  <c r="W2545" i="22"/>
  <c r="W193" i="22"/>
  <c r="W809" i="22"/>
  <c r="W2097" i="22"/>
  <c r="W473" i="22"/>
  <c r="W2065" i="22"/>
  <c r="W481" i="22"/>
  <c r="W2401" i="22"/>
  <c r="W1449" i="22"/>
  <c r="W785" i="22"/>
  <c r="W145" i="22"/>
  <c r="W2777" i="22"/>
  <c r="W1537" i="22"/>
  <c r="W1905" i="22"/>
  <c r="W2073" i="22"/>
  <c r="W1265" i="22"/>
  <c r="W1585" i="22"/>
  <c r="W1833" i="22"/>
  <c r="W2633" i="22"/>
  <c r="W505" i="22"/>
  <c r="W1009" i="22"/>
  <c r="W881" i="22"/>
  <c r="W2833" i="22"/>
  <c r="W137" i="22"/>
  <c r="W1801" i="22"/>
  <c r="W1473" i="22"/>
  <c r="W2009" i="22"/>
  <c r="W129" i="22"/>
  <c r="W177" i="22"/>
  <c r="W633" i="22"/>
  <c r="W2561" i="22"/>
  <c r="W2665" i="22"/>
  <c r="W993" i="22"/>
  <c r="W713" i="22"/>
  <c r="W745" i="22"/>
  <c r="W2177" i="22"/>
  <c r="W865" i="22"/>
  <c r="W241" i="22"/>
  <c r="W537" i="22"/>
  <c r="W873" i="22"/>
  <c r="W2033" i="22"/>
  <c r="W1841" i="22"/>
  <c r="W2201" i="22"/>
  <c r="W1761" i="22"/>
  <c r="W849" i="22"/>
  <c r="W1649" i="22"/>
  <c r="W1745" i="22"/>
  <c r="W1577" i="22"/>
  <c r="W1041" i="22"/>
  <c r="W2089" i="22"/>
  <c r="W1545" i="22"/>
  <c r="W889" i="22"/>
  <c r="L16" i="23" s="1"/>
  <c r="W2585" i="22"/>
  <c r="W329" i="22"/>
  <c r="W2441" i="22"/>
  <c r="W2529" i="22"/>
  <c r="W2729" i="22"/>
  <c r="W1777" i="22"/>
  <c r="W1753" i="22"/>
  <c r="W681" i="22"/>
  <c r="W1297" i="22"/>
  <c r="W89" i="22"/>
  <c r="W2593" i="22"/>
  <c r="W41" i="22"/>
  <c r="W1161" i="22"/>
  <c r="W2505" i="22"/>
  <c r="W2193" i="22"/>
  <c r="W737" i="22"/>
  <c r="W65" i="22"/>
  <c r="W433" i="22"/>
  <c r="W2321" i="22"/>
  <c r="W1969" i="22"/>
  <c r="W1553" i="22"/>
  <c r="W2721" i="22"/>
  <c r="W2281" i="22"/>
  <c r="W1257" i="22"/>
  <c r="W2305" i="22"/>
  <c r="W961" i="22"/>
  <c r="W377" i="22"/>
  <c r="W1993" i="22"/>
  <c r="W769" i="22"/>
  <c r="W321" i="22"/>
  <c r="W425" i="22"/>
  <c r="W1961" i="22"/>
  <c r="W2449" i="22"/>
  <c r="W273" i="22"/>
  <c r="W929" i="22"/>
  <c r="W2225" i="22"/>
  <c r="W2497" i="22"/>
  <c r="W953" i="22"/>
  <c r="W17" i="22"/>
  <c r="W449" i="22"/>
  <c r="W825" i="22"/>
  <c r="W2577" i="22"/>
  <c r="W1481" i="22"/>
  <c r="W2057" i="22"/>
  <c r="W2137" i="22"/>
  <c r="W673" i="22"/>
  <c r="W385" i="22"/>
  <c r="W1185" i="22"/>
  <c r="W2273" i="22"/>
  <c r="W577" i="22"/>
  <c r="W1681" i="22"/>
  <c r="W297" i="22"/>
  <c r="W1425" i="22"/>
  <c r="W2801" i="22"/>
  <c r="W2153" i="22"/>
  <c r="W1521" i="22"/>
  <c r="W2433" i="22"/>
  <c r="W1489" i="22"/>
  <c r="W1281" i="22"/>
  <c r="W2113" i="22"/>
  <c r="W1457" i="22"/>
  <c r="W585" i="22"/>
  <c r="W2049" i="22"/>
  <c r="W369" i="22"/>
  <c r="W497" i="22"/>
  <c r="W249" i="22"/>
  <c r="W2313" i="22"/>
  <c r="W2345" i="22"/>
  <c r="W2689" i="22"/>
  <c r="W553" i="22"/>
  <c r="W1153" i="22"/>
  <c r="W73" i="22"/>
  <c r="W1433" i="22"/>
  <c r="W2785" i="22"/>
  <c r="W2625" i="22"/>
  <c r="W1177" i="22"/>
  <c r="W1697" i="22"/>
  <c r="W1945" i="22"/>
  <c r="W2649" i="22"/>
  <c r="W1441" i="22"/>
  <c r="W1817" i="22"/>
  <c r="W1737" i="22"/>
  <c r="W2465" i="22"/>
  <c r="W209" i="22"/>
  <c r="W1233" i="22"/>
  <c r="W801" i="22"/>
  <c r="W761" i="22"/>
  <c r="W1225" i="22"/>
  <c r="W465" i="22"/>
  <c r="W457" i="22"/>
  <c r="W2481" i="22"/>
  <c r="W2737" i="22"/>
  <c r="W1385" i="22"/>
  <c r="W649" i="22"/>
  <c r="W2369" i="22"/>
  <c r="W721" i="22"/>
  <c r="W2129" i="22"/>
  <c r="W2793" i="22"/>
  <c r="W1321" i="22"/>
  <c r="W777" i="22"/>
  <c r="W1569" i="22"/>
  <c r="W1857" i="22"/>
  <c r="W281" i="22"/>
  <c r="W113" i="22"/>
  <c r="W1881" i="22"/>
  <c r="W2825" i="22"/>
  <c r="W1193" i="22"/>
  <c r="W705" i="22"/>
  <c r="W105" i="22"/>
  <c r="W969" i="22"/>
  <c r="W1033" i="22"/>
  <c r="W1017" i="22"/>
  <c r="W2761" i="22"/>
  <c r="W2249" i="22"/>
  <c r="W201" i="22"/>
  <c r="W2705" i="22"/>
  <c r="W2513" i="22"/>
  <c r="W441" i="22"/>
  <c r="W521" i="22"/>
  <c r="F6" i="16" l="1"/>
  <c r="G6" i="16"/>
  <c r="H6" i="16"/>
  <c r="I6" i="16"/>
  <c r="J6" i="16"/>
  <c r="K6" i="16"/>
  <c r="L6" i="16"/>
  <c r="M6" i="16"/>
  <c r="N6" i="16"/>
  <c r="O6" i="16"/>
  <c r="P6" i="16"/>
  <c r="Q6" i="16"/>
  <c r="F7" i="16"/>
  <c r="G7" i="16"/>
  <c r="H7" i="16"/>
  <c r="I7" i="16"/>
  <c r="J7" i="16"/>
  <c r="K7" i="16"/>
  <c r="L7" i="16"/>
  <c r="M7" i="16"/>
  <c r="N7" i="16"/>
  <c r="O7" i="16"/>
  <c r="P7" i="16"/>
  <c r="Q7" i="16"/>
  <c r="F8" i="16"/>
  <c r="G8" i="16"/>
  <c r="H8" i="16"/>
  <c r="I8" i="16"/>
  <c r="J8" i="16"/>
  <c r="K8" i="16"/>
  <c r="L8" i="16"/>
  <c r="M8" i="16"/>
  <c r="N8" i="16"/>
  <c r="O8" i="16"/>
  <c r="P8" i="16"/>
  <c r="Q8" i="16"/>
  <c r="F9" i="16"/>
  <c r="G9" i="16"/>
  <c r="H9" i="16"/>
  <c r="I9" i="16"/>
  <c r="J9" i="16"/>
  <c r="K9" i="16"/>
  <c r="L9" i="16"/>
  <c r="M9" i="16"/>
  <c r="N9" i="16"/>
  <c r="O9" i="16"/>
  <c r="P9" i="16"/>
  <c r="Q9" i="16"/>
  <c r="G5" i="16"/>
  <c r="H5" i="16"/>
  <c r="I5" i="16"/>
  <c r="J5" i="16"/>
  <c r="K5" i="16"/>
  <c r="L5" i="16"/>
  <c r="M5" i="16"/>
  <c r="N5" i="16"/>
  <c r="O5" i="16"/>
  <c r="P5" i="16"/>
  <c r="Q5" i="16"/>
  <c r="F5" i="16"/>
  <c r="E9" i="16"/>
  <c r="D9" i="16"/>
  <c r="B9" i="16"/>
  <c r="C9" i="16" s="1"/>
  <c r="A9" i="16"/>
  <c r="E8" i="16"/>
  <c r="D8" i="16"/>
  <c r="B8" i="16"/>
  <c r="C8" i="16" s="1"/>
  <c r="A8" i="16"/>
  <c r="E7" i="16"/>
  <c r="D7" i="16"/>
  <c r="B7" i="16"/>
  <c r="C7" i="16" s="1"/>
  <c r="A7" i="16"/>
  <c r="E6" i="16"/>
  <c r="D6" i="16"/>
  <c r="B6" i="16"/>
  <c r="C6" i="16" s="1"/>
  <c r="A6" i="16"/>
  <c r="E5" i="16"/>
  <c r="D5" i="16"/>
  <c r="B5" i="16"/>
  <c r="C5" i="16" s="1"/>
  <c r="A5" i="16"/>
  <c r="F6" i="15"/>
  <c r="G6" i="15"/>
  <c r="H6" i="15"/>
  <c r="I6" i="15"/>
  <c r="J6" i="15"/>
  <c r="K6" i="15"/>
  <c r="L6" i="15"/>
  <c r="M6" i="15"/>
  <c r="N6" i="15"/>
  <c r="O6" i="15"/>
  <c r="P6" i="15"/>
  <c r="Q6" i="15"/>
  <c r="F7" i="15"/>
  <c r="G7" i="15"/>
  <c r="H7" i="15"/>
  <c r="I7" i="15"/>
  <c r="J7" i="15"/>
  <c r="K7" i="15"/>
  <c r="L7" i="15"/>
  <c r="M7" i="15"/>
  <c r="N7" i="15"/>
  <c r="O7" i="15"/>
  <c r="P7" i="15"/>
  <c r="Q7" i="15"/>
  <c r="F8" i="15"/>
  <c r="G8" i="15"/>
  <c r="H8" i="15"/>
  <c r="I8" i="15"/>
  <c r="J8" i="15"/>
  <c r="K8" i="15"/>
  <c r="L8" i="15"/>
  <c r="M8" i="15"/>
  <c r="N8" i="15"/>
  <c r="O8" i="15"/>
  <c r="P8" i="15"/>
  <c r="Q8" i="15"/>
  <c r="F9" i="15"/>
  <c r="G9" i="15"/>
  <c r="H9" i="15"/>
  <c r="I9" i="15"/>
  <c r="J9" i="15"/>
  <c r="K9" i="15"/>
  <c r="L9" i="15"/>
  <c r="M9" i="15"/>
  <c r="N9" i="15"/>
  <c r="O9" i="15"/>
  <c r="P9" i="15"/>
  <c r="Q9" i="15"/>
  <c r="G5" i="15"/>
  <c r="H5" i="15"/>
  <c r="I5" i="15"/>
  <c r="J5" i="15"/>
  <c r="K5" i="15"/>
  <c r="L5" i="15"/>
  <c r="M5" i="15"/>
  <c r="N5" i="15"/>
  <c r="O5" i="15"/>
  <c r="P5" i="15"/>
  <c r="Q5" i="15"/>
  <c r="F5" i="15"/>
  <c r="E6" i="15"/>
  <c r="E7" i="15"/>
  <c r="E8" i="15"/>
  <c r="E9" i="15"/>
  <c r="E5" i="15"/>
  <c r="D6" i="15"/>
  <c r="D7" i="15"/>
  <c r="D8" i="15"/>
  <c r="D9" i="15"/>
  <c r="D5" i="15"/>
  <c r="B6" i="15"/>
  <c r="C6" i="15" s="1"/>
  <c r="B7" i="15"/>
  <c r="C7" i="15" s="1"/>
  <c r="B8" i="15"/>
  <c r="C8" i="15" s="1"/>
  <c r="B9" i="15"/>
  <c r="C9" i="15" s="1"/>
  <c r="B5" i="15"/>
  <c r="C5" i="15" s="1"/>
  <c r="A6" i="15"/>
  <c r="A7" i="15"/>
  <c r="A8" i="15"/>
  <c r="A9" i="15"/>
  <c r="A5" i="15"/>
  <c r="F6" i="14" l="1"/>
  <c r="G6" i="14"/>
  <c r="H6" i="14"/>
  <c r="I6" i="14"/>
  <c r="J6" i="14"/>
  <c r="K6" i="14"/>
  <c r="L6" i="14"/>
  <c r="M6" i="14"/>
  <c r="N6" i="14"/>
  <c r="O6" i="14"/>
  <c r="P6" i="14"/>
  <c r="Q6" i="14"/>
  <c r="F7" i="14"/>
  <c r="G7" i="14"/>
  <c r="H7" i="14"/>
  <c r="I7" i="14"/>
  <c r="J7" i="14"/>
  <c r="K7" i="14"/>
  <c r="L7" i="14"/>
  <c r="M7" i="14"/>
  <c r="N7" i="14"/>
  <c r="O7" i="14"/>
  <c r="P7" i="14"/>
  <c r="Q7" i="14"/>
  <c r="F8" i="14"/>
  <c r="G8" i="14"/>
  <c r="H8" i="14"/>
  <c r="I8" i="14"/>
  <c r="J8" i="14"/>
  <c r="K8" i="14"/>
  <c r="L8" i="14"/>
  <c r="M8" i="14"/>
  <c r="N8" i="14"/>
  <c r="O8" i="14"/>
  <c r="P8" i="14"/>
  <c r="Q8" i="14"/>
  <c r="F9" i="14"/>
  <c r="G9" i="14"/>
  <c r="H9" i="14"/>
  <c r="I9" i="14"/>
  <c r="J9" i="14"/>
  <c r="K9" i="14"/>
  <c r="L9" i="14"/>
  <c r="M9" i="14"/>
  <c r="N9" i="14"/>
  <c r="O9" i="14"/>
  <c r="P9" i="14"/>
  <c r="Q9" i="14"/>
  <c r="F10" i="14"/>
  <c r="G10" i="14"/>
  <c r="H10" i="14"/>
  <c r="I10" i="14"/>
  <c r="J10" i="14"/>
  <c r="K10" i="14"/>
  <c r="L10" i="14"/>
  <c r="M10" i="14"/>
  <c r="N10" i="14"/>
  <c r="O10" i="14"/>
  <c r="P10" i="14"/>
  <c r="Q10" i="14"/>
  <c r="F11" i="14"/>
  <c r="G11" i="14"/>
  <c r="H11" i="14"/>
  <c r="I11" i="14"/>
  <c r="J11" i="14"/>
  <c r="K11" i="14"/>
  <c r="L11" i="14"/>
  <c r="M11" i="14"/>
  <c r="N11" i="14"/>
  <c r="O11" i="14"/>
  <c r="P11" i="14"/>
  <c r="Q11" i="14"/>
  <c r="F12" i="14"/>
  <c r="G12" i="14"/>
  <c r="H12" i="14"/>
  <c r="I12" i="14"/>
  <c r="J12" i="14"/>
  <c r="K12" i="14"/>
  <c r="L12" i="14"/>
  <c r="M12" i="14"/>
  <c r="N12" i="14"/>
  <c r="O12" i="14"/>
  <c r="P12" i="14"/>
  <c r="Q12" i="14"/>
  <c r="F13" i="14"/>
  <c r="G13" i="14"/>
  <c r="H13" i="14"/>
  <c r="I13" i="14"/>
  <c r="J13" i="14"/>
  <c r="K13" i="14"/>
  <c r="L13" i="14"/>
  <c r="M13" i="14"/>
  <c r="N13" i="14"/>
  <c r="O13" i="14"/>
  <c r="P13" i="14"/>
  <c r="Q13" i="14"/>
  <c r="F14" i="14"/>
  <c r="G14" i="14"/>
  <c r="H14" i="14"/>
  <c r="I14" i="14"/>
  <c r="J14" i="14"/>
  <c r="K14" i="14"/>
  <c r="L14" i="14"/>
  <c r="M14" i="14"/>
  <c r="N14" i="14"/>
  <c r="O14" i="14"/>
  <c r="P14" i="14"/>
  <c r="Q14" i="14"/>
  <c r="F15" i="14"/>
  <c r="G15" i="14"/>
  <c r="H15" i="14"/>
  <c r="I15" i="14"/>
  <c r="J15" i="14"/>
  <c r="K15" i="14"/>
  <c r="L15" i="14"/>
  <c r="M15" i="14"/>
  <c r="N15" i="14"/>
  <c r="O15" i="14"/>
  <c r="P15" i="14"/>
  <c r="Q15" i="14"/>
  <c r="F16" i="14"/>
  <c r="G16" i="14"/>
  <c r="H16" i="14"/>
  <c r="I16" i="14"/>
  <c r="J16" i="14"/>
  <c r="K16" i="14"/>
  <c r="L16" i="14"/>
  <c r="M16" i="14"/>
  <c r="N16" i="14"/>
  <c r="O16" i="14"/>
  <c r="P16" i="14"/>
  <c r="Q16" i="14"/>
  <c r="F17" i="14"/>
  <c r="G17" i="14"/>
  <c r="H17" i="14"/>
  <c r="I17" i="14"/>
  <c r="J17" i="14"/>
  <c r="K17" i="14"/>
  <c r="L17" i="14"/>
  <c r="M17" i="14"/>
  <c r="N17" i="14"/>
  <c r="O17" i="14"/>
  <c r="P17" i="14"/>
  <c r="Q17" i="14"/>
  <c r="F18" i="14"/>
  <c r="G18" i="14"/>
  <c r="H18" i="14"/>
  <c r="I18" i="14"/>
  <c r="J18" i="14"/>
  <c r="K18" i="14"/>
  <c r="L18" i="14"/>
  <c r="M18" i="14"/>
  <c r="N18" i="14"/>
  <c r="O18" i="14"/>
  <c r="P18" i="14"/>
  <c r="Q18" i="14"/>
  <c r="F19" i="14"/>
  <c r="G19" i="14"/>
  <c r="H19" i="14"/>
  <c r="I19" i="14"/>
  <c r="J19" i="14"/>
  <c r="K19" i="14"/>
  <c r="L19" i="14"/>
  <c r="M19" i="14"/>
  <c r="N19" i="14"/>
  <c r="O19" i="14"/>
  <c r="P19" i="14"/>
  <c r="Q19" i="14"/>
  <c r="F20" i="14"/>
  <c r="G20" i="14"/>
  <c r="H20" i="14"/>
  <c r="I20" i="14"/>
  <c r="J20" i="14"/>
  <c r="K20" i="14"/>
  <c r="L20" i="14"/>
  <c r="M20" i="14"/>
  <c r="N20" i="14"/>
  <c r="O20" i="14"/>
  <c r="P20" i="14"/>
  <c r="Q20" i="14"/>
  <c r="F21" i="14"/>
  <c r="G21" i="14"/>
  <c r="H21" i="14"/>
  <c r="I21" i="14"/>
  <c r="J21" i="14"/>
  <c r="K21" i="14"/>
  <c r="L21" i="14"/>
  <c r="M21" i="14"/>
  <c r="N21" i="14"/>
  <c r="O21" i="14"/>
  <c r="P21" i="14"/>
  <c r="Q21" i="14"/>
  <c r="F22" i="14"/>
  <c r="G22" i="14"/>
  <c r="H22" i="14"/>
  <c r="I22" i="14"/>
  <c r="J22" i="14"/>
  <c r="K22" i="14"/>
  <c r="L22" i="14"/>
  <c r="M22" i="14"/>
  <c r="N22" i="14"/>
  <c r="O22" i="14"/>
  <c r="P22" i="14"/>
  <c r="Q22" i="14"/>
  <c r="F23" i="14"/>
  <c r="G23" i="14"/>
  <c r="H23" i="14"/>
  <c r="I23" i="14"/>
  <c r="J23" i="14"/>
  <c r="K23" i="14"/>
  <c r="L23" i="14"/>
  <c r="M23" i="14"/>
  <c r="N23" i="14"/>
  <c r="O23" i="14"/>
  <c r="P23" i="14"/>
  <c r="Q23" i="14"/>
  <c r="F24" i="14"/>
  <c r="G24" i="14"/>
  <c r="H24" i="14"/>
  <c r="I24" i="14"/>
  <c r="J24" i="14"/>
  <c r="K24" i="14"/>
  <c r="L24" i="14"/>
  <c r="M24" i="14"/>
  <c r="N24" i="14"/>
  <c r="O24" i="14"/>
  <c r="P24" i="14"/>
  <c r="Q24" i="14"/>
  <c r="G5" i="14"/>
  <c r="H5" i="14"/>
  <c r="I5" i="14"/>
  <c r="J5" i="14"/>
  <c r="K5" i="14"/>
  <c r="L5" i="14"/>
  <c r="M5" i="14"/>
  <c r="N5" i="14"/>
  <c r="O5" i="14"/>
  <c r="P5" i="14"/>
  <c r="Q5" i="14"/>
  <c r="F5" i="14"/>
  <c r="E24" i="14"/>
  <c r="D24" i="14"/>
  <c r="B24" i="14"/>
  <c r="C24" i="14" s="1"/>
  <c r="A24" i="14"/>
  <c r="E23" i="14"/>
  <c r="D23" i="14"/>
  <c r="B23" i="14"/>
  <c r="C23" i="14" s="1"/>
  <c r="A23" i="14"/>
  <c r="E22" i="14"/>
  <c r="D22" i="14"/>
  <c r="B22" i="14"/>
  <c r="C22" i="14" s="1"/>
  <c r="A22" i="14"/>
  <c r="E21" i="14"/>
  <c r="D21" i="14"/>
  <c r="B21" i="14"/>
  <c r="C21" i="14" s="1"/>
  <c r="A21" i="14"/>
  <c r="E20" i="14"/>
  <c r="D20" i="14"/>
  <c r="B20" i="14"/>
  <c r="C20" i="14" s="1"/>
  <c r="A20" i="14"/>
  <c r="E19" i="14"/>
  <c r="D19" i="14"/>
  <c r="B19" i="14"/>
  <c r="C19" i="14" s="1"/>
  <c r="A19" i="14"/>
  <c r="E18" i="14"/>
  <c r="D18" i="14"/>
  <c r="B18" i="14"/>
  <c r="C18" i="14" s="1"/>
  <c r="A18" i="14"/>
  <c r="E17" i="14"/>
  <c r="D17" i="14"/>
  <c r="B17" i="14"/>
  <c r="C17" i="14" s="1"/>
  <c r="A17" i="14"/>
  <c r="E16" i="14"/>
  <c r="D16" i="14"/>
  <c r="B16" i="14"/>
  <c r="C16" i="14" s="1"/>
  <c r="A16" i="14"/>
  <c r="E15" i="14"/>
  <c r="D15" i="14"/>
  <c r="B15" i="14"/>
  <c r="C15" i="14" s="1"/>
  <c r="A15" i="14"/>
  <c r="E14" i="14"/>
  <c r="D14" i="14"/>
  <c r="B14" i="14"/>
  <c r="C14" i="14" s="1"/>
  <c r="A14" i="14"/>
  <c r="E13" i="14"/>
  <c r="D13" i="14"/>
  <c r="B13" i="14"/>
  <c r="C13" i="14" s="1"/>
  <c r="A13" i="14"/>
  <c r="E12" i="14"/>
  <c r="D12" i="14"/>
  <c r="B12" i="14"/>
  <c r="C12" i="14" s="1"/>
  <c r="A12" i="14"/>
  <c r="E11" i="14"/>
  <c r="D11" i="14"/>
  <c r="B11" i="14"/>
  <c r="C11" i="14" s="1"/>
  <c r="A11" i="14"/>
  <c r="E10" i="14"/>
  <c r="D10" i="14"/>
  <c r="B10" i="14"/>
  <c r="C10" i="14" s="1"/>
  <c r="A10" i="14"/>
  <c r="E9" i="14"/>
  <c r="D9" i="14"/>
  <c r="B9" i="14"/>
  <c r="C9" i="14" s="1"/>
  <c r="A9" i="14"/>
  <c r="E8" i="14"/>
  <c r="D8" i="14"/>
  <c r="B8" i="14"/>
  <c r="C8" i="14" s="1"/>
  <c r="A8" i="14"/>
  <c r="E7" i="14"/>
  <c r="D7" i="14"/>
  <c r="B7" i="14"/>
  <c r="C7" i="14" s="1"/>
  <c r="A7" i="14"/>
  <c r="E6" i="14"/>
  <c r="D6" i="14"/>
  <c r="B6" i="14"/>
  <c r="C6" i="14" s="1"/>
  <c r="A6" i="14"/>
  <c r="E5" i="14"/>
  <c r="D5" i="14"/>
  <c r="B5" i="14"/>
  <c r="C5" i="14" s="1"/>
  <c r="A5" i="14"/>
  <c r="F6" i="9"/>
  <c r="G6" i="9"/>
  <c r="H6" i="9"/>
  <c r="I6" i="9"/>
  <c r="J6" i="9"/>
  <c r="K6" i="9"/>
  <c r="L6" i="9"/>
  <c r="M6" i="9"/>
  <c r="N6" i="9"/>
  <c r="O6" i="9"/>
  <c r="P6" i="9"/>
  <c r="Q6" i="9"/>
  <c r="F7" i="9"/>
  <c r="G7" i="9"/>
  <c r="H7" i="9"/>
  <c r="I7" i="9"/>
  <c r="J7" i="9"/>
  <c r="K7" i="9"/>
  <c r="L7" i="9"/>
  <c r="M7" i="9"/>
  <c r="N7" i="9"/>
  <c r="O7" i="9"/>
  <c r="P7" i="9"/>
  <c r="Q7" i="9"/>
  <c r="F8" i="9"/>
  <c r="G8" i="9"/>
  <c r="H8" i="9"/>
  <c r="I8" i="9"/>
  <c r="J8" i="9"/>
  <c r="K8" i="9"/>
  <c r="L8" i="9"/>
  <c r="M8" i="9"/>
  <c r="N8" i="9"/>
  <c r="O8" i="9"/>
  <c r="P8" i="9"/>
  <c r="Q8" i="9"/>
  <c r="F9" i="9"/>
  <c r="G9" i="9"/>
  <c r="H9" i="9"/>
  <c r="I9" i="9"/>
  <c r="J9" i="9"/>
  <c r="K9" i="9"/>
  <c r="L9" i="9"/>
  <c r="M9" i="9"/>
  <c r="N9" i="9"/>
  <c r="O9" i="9"/>
  <c r="P9" i="9"/>
  <c r="Q9" i="9"/>
  <c r="F10" i="9"/>
  <c r="G10" i="9"/>
  <c r="H10" i="9"/>
  <c r="I10" i="9"/>
  <c r="J10" i="9"/>
  <c r="K10" i="9"/>
  <c r="L10" i="9"/>
  <c r="M10" i="9"/>
  <c r="N10" i="9"/>
  <c r="O10" i="9"/>
  <c r="P10" i="9"/>
  <c r="Q10" i="9"/>
  <c r="F11" i="9"/>
  <c r="G11" i="9"/>
  <c r="H11" i="9"/>
  <c r="I11" i="9"/>
  <c r="J11" i="9"/>
  <c r="K11" i="9"/>
  <c r="L11" i="9"/>
  <c r="M11" i="9"/>
  <c r="N11" i="9"/>
  <c r="O11" i="9"/>
  <c r="P11" i="9"/>
  <c r="Q11" i="9"/>
  <c r="F12" i="9"/>
  <c r="G12" i="9"/>
  <c r="H12" i="9"/>
  <c r="I12" i="9"/>
  <c r="J12" i="9"/>
  <c r="K12" i="9"/>
  <c r="L12" i="9"/>
  <c r="M12" i="9"/>
  <c r="N12" i="9"/>
  <c r="O12" i="9"/>
  <c r="P12" i="9"/>
  <c r="Q12" i="9"/>
  <c r="F13" i="9"/>
  <c r="G13" i="9"/>
  <c r="H13" i="9"/>
  <c r="I13" i="9"/>
  <c r="J13" i="9"/>
  <c r="K13" i="9"/>
  <c r="L13" i="9"/>
  <c r="M13" i="9"/>
  <c r="N13" i="9"/>
  <c r="O13" i="9"/>
  <c r="P13" i="9"/>
  <c r="Q13" i="9"/>
  <c r="F14" i="9"/>
  <c r="G14" i="9"/>
  <c r="H14" i="9"/>
  <c r="I14" i="9"/>
  <c r="J14" i="9"/>
  <c r="K14" i="9"/>
  <c r="L14" i="9"/>
  <c r="M14" i="9"/>
  <c r="N14" i="9"/>
  <c r="O14" i="9"/>
  <c r="P14" i="9"/>
  <c r="Q14" i="9"/>
  <c r="F15" i="9"/>
  <c r="G15" i="9"/>
  <c r="H15" i="9"/>
  <c r="I15" i="9"/>
  <c r="J15" i="9"/>
  <c r="K15" i="9"/>
  <c r="L15" i="9"/>
  <c r="M15" i="9"/>
  <c r="N15" i="9"/>
  <c r="O15" i="9"/>
  <c r="P15" i="9"/>
  <c r="Q15" i="9"/>
  <c r="F16" i="9"/>
  <c r="G16" i="9"/>
  <c r="H16" i="9"/>
  <c r="I16" i="9"/>
  <c r="J16" i="9"/>
  <c r="K16" i="9"/>
  <c r="L16" i="9"/>
  <c r="M16" i="9"/>
  <c r="N16" i="9"/>
  <c r="O16" i="9"/>
  <c r="P16" i="9"/>
  <c r="Q16" i="9"/>
  <c r="F17" i="9"/>
  <c r="G17" i="9"/>
  <c r="H17" i="9"/>
  <c r="I17" i="9"/>
  <c r="J17" i="9"/>
  <c r="K17" i="9"/>
  <c r="L17" i="9"/>
  <c r="M17" i="9"/>
  <c r="N17" i="9"/>
  <c r="O17" i="9"/>
  <c r="P17" i="9"/>
  <c r="Q17" i="9"/>
  <c r="F18" i="9"/>
  <c r="G18" i="9"/>
  <c r="H18" i="9"/>
  <c r="I18" i="9"/>
  <c r="J18" i="9"/>
  <c r="K18" i="9"/>
  <c r="L18" i="9"/>
  <c r="M18" i="9"/>
  <c r="N18" i="9"/>
  <c r="O18" i="9"/>
  <c r="P18" i="9"/>
  <c r="Q18" i="9"/>
  <c r="F19" i="9"/>
  <c r="G19" i="9"/>
  <c r="H19" i="9"/>
  <c r="I19" i="9"/>
  <c r="J19" i="9"/>
  <c r="K19" i="9"/>
  <c r="L19" i="9"/>
  <c r="M19" i="9"/>
  <c r="N19" i="9"/>
  <c r="O19" i="9"/>
  <c r="P19" i="9"/>
  <c r="Q19" i="9"/>
  <c r="F20" i="9"/>
  <c r="G20" i="9"/>
  <c r="H20" i="9"/>
  <c r="I20" i="9"/>
  <c r="J20" i="9"/>
  <c r="K20" i="9"/>
  <c r="L20" i="9"/>
  <c r="M20" i="9"/>
  <c r="N20" i="9"/>
  <c r="O20" i="9"/>
  <c r="P20" i="9"/>
  <c r="Q20" i="9"/>
  <c r="F21" i="9"/>
  <c r="G21" i="9"/>
  <c r="H21" i="9"/>
  <c r="I21" i="9"/>
  <c r="J21" i="9"/>
  <c r="K21" i="9"/>
  <c r="L21" i="9"/>
  <c r="M21" i="9"/>
  <c r="N21" i="9"/>
  <c r="O21" i="9"/>
  <c r="P21" i="9"/>
  <c r="Q21" i="9"/>
  <c r="F22" i="9"/>
  <c r="G22" i="9"/>
  <c r="H22" i="9"/>
  <c r="I22" i="9"/>
  <c r="J22" i="9"/>
  <c r="K22" i="9"/>
  <c r="L22" i="9"/>
  <c r="M22" i="9"/>
  <c r="N22" i="9"/>
  <c r="O22" i="9"/>
  <c r="P22" i="9"/>
  <c r="Q22" i="9"/>
  <c r="F23" i="9"/>
  <c r="G23" i="9"/>
  <c r="H23" i="9"/>
  <c r="I23" i="9"/>
  <c r="J23" i="9"/>
  <c r="K23" i="9"/>
  <c r="L23" i="9"/>
  <c r="M23" i="9"/>
  <c r="N23" i="9"/>
  <c r="O23" i="9"/>
  <c r="P23" i="9"/>
  <c r="Q23" i="9"/>
  <c r="F24" i="9"/>
  <c r="G24" i="9"/>
  <c r="H24" i="9"/>
  <c r="I24" i="9"/>
  <c r="J24" i="9"/>
  <c r="K24" i="9"/>
  <c r="L24" i="9"/>
  <c r="M24" i="9"/>
  <c r="N24" i="9"/>
  <c r="O24" i="9"/>
  <c r="P24" i="9"/>
  <c r="Q24" i="9"/>
  <c r="G5" i="9"/>
  <c r="H5" i="9"/>
  <c r="I5" i="9"/>
  <c r="J5" i="9"/>
  <c r="K5" i="9"/>
  <c r="L5" i="9"/>
  <c r="M5" i="9"/>
  <c r="N5" i="9"/>
  <c r="O5" i="9"/>
  <c r="P5" i="9"/>
  <c r="Q5" i="9"/>
  <c r="F5" i="9"/>
  <c r="E6" i="9"/>
  <c r="E7" i="9"/>
  <c r="E8" i="9"/>
  <c r="E9" i="9"/>
  <c r="E10" i="9"/>
  <c r="E11" i="9"/>
  <c r="E12" i="9"/>
  <c r="E13" i="9"/>
  <c r="E14" i="9"/>
  <c r="E15" i="9"/>
  <c r="E16" i="9"/>
  <c r="E17" i="9"/>
  <c r="E18" i="9"/>
  <c r="E19" i="9"/>
  <c r="E20" i="9"/>
  <c r="E21" i="9"/>
  <c r="E22" i="9"/>
  <c r="E23" i="9"/>
  <c r="E24" i="9"/>
  <c r="D6" i="9"/>
  <c r="D7" i="9"/>
  <c r="D8" i="9"/>
  <c r="D9" i="9"/>
  <c r="D10" i="9"/>
  <c r="D11" i="9"/>
  <c r="D12" i="9"/>
  <c r="D13" i="9"/>
  <c r="D14" i="9"/>
  <c r="D15" i="9"/>
  <c r="D16" i="9"/>
  <c r="D17" i="9"/>
  <c r="D18" i="9"/>
  <c r="D19" i="9"/>
  <c r="D20" i="9"/>
  <c r="D21" i="9"/>
  <c r="D22" i="9"/>
  <c r="D23" i="9"/>
  <c r="D24" i="9"/>
  <c r="A24" i="9"/>
  <c r="B24" i="9"/>
  <c r="C24" i="9" s="1"/>
  <c r="A6" i="9"/>
  <c r="B6" i="9"/>
  <c r="C6" i="9" s="1"/>
  <c r="A7" i="9"/>
  <c r="B7" i="9"/>
  <c r="C7" i="9" s="1"/>
  <c r="A8" i="9"/>
  <c r="B8" i="9"/>
  <c r="C8" i="9" s="1"/>
  <c r="A9" i="9"/>
  <c r="B9" i="9"/>
  <c r="C9" i="9" s="1"/>
  <c r="A10" i="9"/>
  <c r="B10" i="9"/>
  <c r="C10" i="9" s="1"/>
  <c r="A11" i="9"/>
  <c r="B11" i="9"/>
  <c r="C11" i="9" s="1"/>
  <c r="A12" i="9"/>
  <c r="B12" i="9"/>
  <c r="C12" i="9" s="1"/>
  <c r="A13" i="9"/>
  <c r="B13" i="9"/>
  <c r="C13" i="9" s="1"/>
  <c r="A14" i="9"/>
  <c r="B14" i="9"/>
  <c r="C14" i="9" s="1"/>
  <c r="A15" i="9"/>
  <c r="B15" i="9"/>
  <c r="C15" i="9" s="1"/>
  <c r="A16" i="9"/>
  <c r="B16" i="9"/>
  <c r="C16" i="9" s="1"/>
  <c r="A17" i="9"/>
  <c r="B17" i="9"/>
  <c r="C17" i="9" s="1"/>
  <c r="A18" i="9"/>
  <c r="B18" i="9"/>
  <c r="C18" i="9" s="1"/>
  <c r="A19" i="9"/>
  <c r="B19" i="9"/>
  <c r="C19" i="9" s="1"/>
  <c r="A20" i="9"/>
  <c r="B20" i="9"/>
  <c r="C20" i="9" s="1"/>
  <c r="A21" i="9"/>
  <c r="B21" i="9"/>
  <c r="C21" i="9" s="1"/>
  <c r="A22" i="9"/>
  <c r="B22" i="9"/>
  <c r="C22" i="9" s="1"/>
  <c r="A23" i="9"/>
  <c r="B23" i="9"/>
  <c r="C23" i="9" s="1"/>
  <c r="E5" i="9"/>
  <c r="D5" i="9"/>
  <c r="B5" i="9"/>
  <c r="C5" i="9" s="1"/>
  <c r="A5" i="9"/>
  <c r="F4981" i="2" l="1"/>
  <c r="F4982" i="2" s="1"/>
  <c r="F4983" i="2" s="1"/>
  <c r="F4984" i="2" s="1"/>
  <c r="F4985" i="2" s="1"/>
  <c r="F4986" i="2" s="1"/>
  <c r="F4987" i="2" s="1"/>
  <c r="F4988" i="2" s="1"/>
  <c r="F4989" i="2" s="1"/>
  <c r="F4990" i="2" s="1"/>
  <c r="F4991" i="2" s="1"/>
  <c r="F4992" i="2" s="1"/>
  <c r="F4993" i="2" s="1"/>
  <c r="F4994" i="2" s="1"/>
  <c r="F4995" i="2" s="1"/>
  <c r="F4996" i="2" s="1"/>
  <c r="F4997" i="2" s="1"/>
  <c r="F4998" i="2" s="1"/>
  <c r="F4999" i="2" s="1"/>
  <c r="F5000" i="2" s="1"/>
  <c r="F5001" i="2" s="1"/>
  <c r="F5002" i="2" s="1"/>
  <c r="F5003" i="2" s="1"/>
  <c r="F5004" i="2" s="1"/>
  <c r="F5005" i="2" s="1"/>
  <c r="F5006" i="2" s="1"/>
  <c r="F5007" i="2" s="1"/>
  <c r="F5008" i="2" s="1"/>
  <c r="F5009" i="2" s="1"/>
  <c r="F5010" i="2" s="1"/>
  <c r="F5011" i="2" s="1"/>
  <c r="F5012" i="2" s="1"/>
  <c r="F5013" i="2" s="1"/>
  <c r="F5014" i="2" s="1"/>
  <c r="F5015" i="2" s="1"/>
  <c r="F5016" i="2" s="1"/>
  <c r="F5017" i="2" s="1"/>
  <c r="F5018" i="2" s="1"/>
  <c r="F5019" i="2" s="1"/>
  <c r="F5020" i="2" s="1"/>
  <c r="F5021" i="2" s="1"/>
  <c r="F5022" i="2" s="1"/>
  <c r="F5023" i="2" s="1"/>
  <c r="F5024" i="2" s="1"/>
  <c r="F5025" i="2" s="1"/>
  <c r="F5026" i="2" s="1"/>
  <c r="F5027" i="2" s="1"/>
  <c r="F5028" i="2" s="1"/>
  <c r="F5029" i="2" s="1"/>
</calcChain>
</file>

<file path=xl/comments1.xml><?xml version="1.0" encoding="utf-8"?>
<comments xmlns="http://schemas.openxmlformats.org/spreadsheetml/2006/main">
  <authors>
    <author>Svidenko, Gregory</author>
  </authors>
  <commentList>
    <comment ref="M8" authorId="0" shapeId="0">
      <text>
        <r>
          <rPr>
            <b/>
            <sz val="9"/>
            <color indexed="81"/>
            <rFont val="Tahoma"/>
            <family val="2"/>
          </rPr>
          <t>Svidenko, Gregory:</t>
        </r>
        <r>
          <rPr>
            <sz val="9"/>
            <color indexed="81"/>
            <rFont val="Tahoma"/>
            <family val="2"/>
          </rPr>
          <t xml:space="preserve">
0.15%</t>
        </r>
      </text>
    </comment>
    <comment ref="P8" authorId="0" shapeId="0">
      <text>
        <r>
          <rPr>
            <b/>
            <sz val="9"/>
            <color indexed="81"/>
            <rFont val="Tahoma"/>
            <family val="2"/>
          </rPr>
          <t>Svidenko, Gregory:</t>
        </r>
        <r>
          <rPr>
            <sz val="9"/>
            <color indexed="81"/>
            <rFont val="Tahoma"/>
            <family val="2"/>
          </rPr>
          <t xml:space="preserve">
Higher, ATU rate, used. Correct for all but Sheriff.</t>
        </r>
      </text>
    </comment>
    <comment ref="R8" authorId="0" shapeId="0">
      <text>
        <r>
          <rPr>
            <b/>
            <sz val="9"/>
            <color indexed="81"/>
            <rFont val="Tahoma"/>
            <family val="2"/>
          </rPr>
          <t>Svidenko, Gregory:</t>
        </r>
        <r>
          <rPr>
            <sz val="9"/>
            <color indexed="81"/>
            <rFont val="Tahoma"/>
            <family val="2"/>
          </rPr>
          <t xml:space="preserve">
0.15%</t>
        </r>
      </text>
    </comment>
    <comment ref="U8" authorId="0" shapeId="0">
      <text>
        <r>
          <rPr>
            <b/>
            <sz val="9"/>
            <color indexed="81"/>
            <rFont val="Tahoma"/>
            <family val="2"/>
          </rPr>
          <t>Svidenko, Gregory:</t>
        </r>
        <r>
          <rPr>
            <sz val="9"/>
            <color indexed="81"/>
            <rFont val="Tahoma"/>
            <family val="2"/>
          </rPr>
          <t xml:space="preserve">
Higher, ATU rate, used. Correct for all but Sheriff.</t>
        </r>
      </text>
    </comment>
  </commentList>
</comments>
</file>

<file path=xl/comments2.xml><?xml version="1.0" encoding="utf-8"?>
<comments xmlns="http://schemas.openxmlformats.org/spreadsheetml/2006/main">
  <authors>
    <author>Kaiser, Geoff</author>
    <author>Svidenko, Gregory</author>
  </authors>
  <commentList>
    <comment ref="B1" authorId="0" shapeId="0">
      <text>
        <r>
          <rPr>
            <b/>
            <sz val="9"/>
            <color indexed="81"/>
            <rFont val="Tahoma"/>
            <family val="2"/>
          </rPr>
          <t>Kaiser, Geoff:</t>
        </r>
        <r>
          <rPr>
            <sz val="9"/>
            <color indexed="81"/>
            <rFont val="Tahoma"/>
            <family val="2"/>
          </rPr>
          <t xml:space="preserve">
Will be designated by budget office</t>
        </r>
      </text>
    </comment>
    <comment ref="B3" authorId="1" shapeId="0">
      <text>
        <r>
          <rPr>
            <b/>
            <sz val="9"/>
            <color indexed="81"/>
            <rFont val="Tahoma"/>
            <family val="2"/>
          </rPr>
          <t>Svidenko, Gregory:</t>
        </r>
        <r>
          <rPr>
            <sz val="9"/>
            <color indexed="81"/>
            <rFont val="Tahoma"/>
            <family val="2"/>
          </rPr>
          <t xml:space="preserve">
This will be the first date of the biennium unless the DP would take effect midway through the biennium. In that case, this should be the first effective date related to implementing the DP even if it will be phased. </t>
        </r>
      </text>
    </comment>
    <comment ref="B4" authorId="1" shapeId="0">
      <text>
        <r>
          <rPr>
            <b/>
            <sz val="9"/>
            <color indexed="81"/>
            <rFont val="Tahoma"/>
            <family val="2"/>
          </rPr>
          <t>Svidenko, Gregory:</t>
        </r>
        <r>
          <rPr>
            <sz val="9"/>
            <color indexed="81"/>
            <rFont val="Tahoma"/>
            <family val="2"/>
          </rPr>
          <t xml:space="preserve">
Let us know if your decision package has a dependent or related decision package, such as revenue in your fund and a corresponding expenditure in another fund, so that we make sure revenues and expenditures match. Indicate the other agency that has a corresponding DP, even if you don’t know its DP #.</t>
        </r>
      </text>
    </comment>
    <comment ref="B5" authorId="0" shapeId="0">
      <text>
        <r>
          <rPr>
            <b/>
            <sz val="9"/>
            <color indexed="81"/>
            <rFont val="Tahoma"/>
            <family val="2"/>
          </rPr>
          <t>Kaiser, Geoff:</t>
        </r>
        <r>
          <rPr>
            <sz val="9"/>
            <color indexed="81"/>
            <rFont val="Tahoma"/>
            <family val="2"/>
          </rPr>
          <t xml:space="preserve">
Central Budget Office will fill this out. Section Analysts please leave as "No"</t>
        </r>
      </text>
    </comment>
    <comment ref="B6" authorId="0" shapeId="0">
      <text>
        <r>
          <rPr>
            <b/>
            <sz val="9"/>
            <color indexed="81"/>
            <rFont val="Tahoma"/>
            <family val="2"/>
          </rPr>
          <t>Kaiser, Geoff:</t>
        </r>
        <r>
          <rPr>
            <sz val="9"/>
            <color indexed="81"/>
            <rFont val="Tahoma"/>
            <family val="2"/>
          </rPr>
          <t xml:space="preserve">
Will be designated by budget office.</t>
        </r>
      </text>
    </comment>
    <comment ref="B7" authorId="1" shapeId="0">
      <text>
        <r>
          <rPr>
            <b/>
            <sz val="9"/>
            <color indexed="81"/>
            <rFont val="Tahoma"/>
            <family val="2"/>
          </rPr>
          <t>Svidenko, Gregory:</t>
        </r>
        <r>
          <rPr>
            <sz val="9"/>
            <color indexed="81"/>
            <rFont val="Tahoma"/>
            <family val="2"/>
          </rPr>
          <t xml:space="preserve">
Let us know if your DP will require its own legislation, such as for a fee, rate, or significant policy change.</t>
        </r>
      </text>
    </comment>
    <comment ref="C12" authorId="1" shapeId="0">
      <text>
        <r>
          <rPr>
            <b/>
            <sz val="9"/>
            <color indexed="81"/>
            <rFont val="Tahoma"/>
            <family val="2"/>
          </rPr>
          <t>Svidenko, Gregory:</t>
        </r>
        <r>
          <rPr>
            <sz val="9"/>
            <color indexed="81"/>
            <rFont val="Tahoma"/>
            <family val="2"/>
          </rPr>
          <t xml:space="preserve">
Indicate number of identical positions requested.</t>
        </r>
      </text>
    </comment>
    <comment ref="J12" authorId="1" shapeId="0">
      <text>
        <r>
          <rPr>
            <b/>
            <sz val="9"/>
            <color indexed="81"/>
            <rFont val="Tahoma"/>
            <family val="2"/>
          </rPr>
          <t>Svidenko, Gregory:</t>
        </r>
        <r>
          <rPr>
            <sz val="9"/>
            <color indexed="81"/>
            <rFont val="Tahoma"/>
            <family val="2"/>
          </rPr>
          <t xml:space="preserve">
Estimate start date. Budget addition done for the month indicated and forward.</t>
        </r>
      </text>
    </comment>
  </commentList>
</comments>
</file>

<file path=xl/comments3.xml><?xml version="1.0" encoding="utf-8"?>
<comments xmlns="http://schemas.openxmlformats.org/spreadsheetml/2006/main">
  <authors>
    <author>Kaiser, Geoff</author>
  </authors>
  <commentList>
    <comment ref="A10" authorId="0" shapeId="0">
      <text>
        <r>
          <rPr>
            <b/>
            <sz val="9"/>
            <color indexed="81"/>
            <rFont val="Tahoma"/>
            <family val="2"/>
          </rPr>
          <t>Kaiser, Geoff:</t>
        </r>
        <r>
          <rPr>
            <sz val="9"/>
            <color indexed="81"/>
            <rFont val="Tahoma"/>
            <family val="2"/>
          </rPr>
          <t xml:space="preserve">
Loading centrally in 464100, as this would be spread over a large volume of cost centers.</t>
        </r>
      </text>
    </comment>
  </commentList>
</comments>
</file>

<file path=xl/sharedStrings.xml><?xml version="1.0" encoding="utf-8"?>
<sst xmlns="http://schemas.openxmlformats.org/spreadsheetml/2006/main" count="25511" uniqueCount="4715">
  <si>
    <t>Cost Center</t>
  </si>
  <si>
    <t>Action</t>
  </si>
  <si>
    <t># of Positions</t>
  </si>
  <si>
    <t>Start Month</t>
  </si>
  <si>
    <t>C2</t>
  </si>
  <si>
    <t>C4</t>
  </si>
  <si>
    <t>F8</t>
  </si>
  <si>
    <t>F10</t>
  </si>
  <si>
    <t>J2</t>
  </si>
  <si>
    <t>C3</t>
  </si>
  <si>
    <t>Z3</t>
  </si>
  <si>
    <t>C5</t>
  </si>
  <si>
    <t>E2</t>
  </si>
  <si>
    <t>J2B</t>
  </si>
  <si>
    <t>C7</t>
  </si>
  <si>
    <t>J2C</t>
  </si>
  <si>
    <t>F3A</t>
  </si>
  <si>
    <t>W2</t>
  </si>
  <si>
    <t>F7</t>
  </si>
  <si>
    <t>C9</t>
  </si>
  <si>
    <t>T2I</t>
  </si>
  <si>
    <t>Union Code</t>
  </si>
  <si>
    <t>Does this package add headcount?</t>
  </si>
  <si>
    <t>Convert TLT to FTE</t>
  </si>
  <si>
    <t>Add FTE</t>
  </si>
  <si>
    <t>Section 1 - Personnel addition</t>
  </si>
  <si>
    <t>Account</t>
  </si>
  <si>
    <t>One Time / Ongoing</t>
  </si>
  <si>
    <t>2019 Amount</t>
  </si>
  <si>
    <t>2020 Amount</t>
  </si>
  <si>
    <t>Section 2 - Operating Expense Impact (Non-personnel)</t>
  </si>
  <si>
    <t>MED DENTAL LIFE INS BENEFITS/NON 587 (51315)</t>
  </si>
  <si>
    <t>SOCIAL SECURITY MEDICARE FICA (51320)</t>
  </si>
  <si>
    <t>RETIREMENT (51330)</t>
  </si>
  <si>
    <t>INDUSTRIAL INSURANCE (51340)</t>
  </si>
  <si>
    <t>OFFICE SUPPLIES (52110)</t>
  </si>
  <si>
    <t>MINOR ASSET NON CONTR LT 5K (52180)</t>
  </si>
  <si>
    <t>SOFTWARE NONCAP (52189)</t>
  </si>
  <si>
    <t>SUPPLIES BOOKS SUBSCRIPTIONS (52215)</t>
  </si>
  <si>
    <t>OTHER CONTRACTUAL PROF SVCS (53105)</t>
  </si>
  <si>
    <t>MISCELLANEOUS SERVICES (53120)</t>
  </si>
  <si>
    <t>TRAVEL SUBSISTENCE IN STATE (53310)</t>
  </si>
  <si>
    <t>RENT LEASE COPY MACHINE (53712)</t>
  </si>
  <si>
    <t>DUES MEMBERSHIPS (53803)</t>
  </si>
  <si>
    <t>TRAINING (53814)</t>
  </si>
  <si>
    <t>MEETING REGISTRATIONS (53820)</t>
  </si>
  <si>
    <t>MISC SERVICES CHARGES (53890)</t>
  </si>
  <si>
    <t>TELECOM SERVICES (55031)</t>
  </si>
  <si>
    <t>PROPERTY SERVICES (55144)</t>
  </si>
  <si>
    <t>PRINTING GRAPHIC ARTS SVC (55260)</t>
  </si>
  <si>
    <t>LONG TERM LEASES (55331)</t>
  </si>
  <si>
    <t>MAJOR MAINT RESERVE (55342)</t>
  </si>
  <si>
    <t>EXPENDITURE CONTRA (59990)</t>
  </si>
  <si>
    <t>LOAN IN LABOR MANUAL (51112)</t>
  </si>
  <si>
    <t>MISC OPERATING SUPPLIES (52290)</t>
  </si>
  <si>
    <t>ADVERTISING (53100)</t>
  </si>
  <si>
    <t>PROFESSIONAL SERVICES PRINTING BINDING (53101)</t>
  </si>
  <si>
    <t>PROFESSIONAL SERVICES (53102)</t>
  </si>
  <si>
    <t>CONSULTANT SERVICES (53104)</t>
  </si>
  <si>
    <t>SERVICES COMMUNICATIONS TELECOM ONGOING CHRG (53212)</t>
  </si>
  <si>
    <t>POSTAGE (53220)</t>
  </si>
  <si>
    <t>RENT LEASE OTHER EQUIP AND MACH (53713)</t>
  </si>
  <si>
    <t>SUPPLIES IT (52190)</t>
  </si>
  <si>
    <t>SUPPLIES SAFETY SECURITY (52216)</t>
  </si>
  <si>
    <t>TEMPORARY HELP (53117)</t>
  </si>
  <si>
    <t>CONST FACILITY MGMT (55160)</t>
  </si>
  <si>
    <t>UNINCORP AREA COUNCIL OVRHD (55181)</t>
  </si>
  <si>
    <t>EMPLOYEE BENEFITS CONTINGENCY (59896)</t>
  </si>
  <si>
    <t>SECURITY GUARD SERVCES (53896)</t>
  </si>
  <si>
    <t>SUPPLIES MISCELLANEOUS (52202)</t>
  </si>
  <si>
    <t>LOAN OUT LABOR CLASS LEVEL (51111)</t>
  </si>
  <si>
    <t>PROFESSIONAL SERVICES IT (53106)</t>
  </si>
  <si>
    <t>SERVICES COMMUNICATIONS TELEPHONE (53211)</t>
  </si>
  <si>
    <t>SERVICES REPAIR MAINTENANCE (53610)</t>
  </si>
  <si>
    <t>SERVICES REPAIR MAINTENANCE IT EQUIP (53611)</t>
  </si>
  <si>
    <t>RENT LEASE (53710)</t>
  </si>
  <si>
    <t>LICENSES FEES (53812)</t>
  </si>
  <si>
    <t>ITS NEW DEVELOPMENT (55023)</t>
  </si>
  <si>
    <t>COUNTY PARKING GARAGE LOT (55040)</t>
  </si>
  <si>
    <t>RADIO SERVICES GENERAL (55352)</t>
  </si>
  <si>
    <t>SALARY WAGE CONTINGENCY (59895)</t>
  </si>
  <si>
    <t>INCREMENTAL PAY BUDGET (51140)</t>
  </si>
  <si>
    <t>SERVICES COMMUNICATIONS CELL PHONE PAGER SVC (53213)</t>
  </si>
  <si>
    <t>SERVICES LEGAL (53801)</t>
  </si>
  <si>
    <t>LICENSES FEES PERMITS (53813)</t>
  </si>
  <si>
    <t>INVENTORY VARIANCE (52390)</t>
  </si>
  <si>
    <t>SMALL TOOLS NON CAP NON CONTR (52392)</t>
  </si>
  <si>
    <t>CONSTRUCTION CONTRACTS (53108)</t>
  </si>
  <si>
    <t>SERVICES REPAIR MAINTENANCE LAUNDRY SERVICE (53612)</t>
  </si>
  <si>
    <t>TRAINING IT (53892)</t>
  </si>
  <si>
    <t>OVERTIME (51130)</t>
  </si>
  <si>
    <t>SUPPLIES VEHICLE OIL GREASE (52230)</t>
  </si>
  <si>
    <t>SUPPLIES FUEL GASOLINE (52224)</t>
  </si>
  <si>
    <t>MAINTENANCE PARTS MATERIALS (52391)</t>
  </si>
  <si>
    <t>SHERIFFS OFFICE (55138)</t>
  </si>
  <si>
    <t>RADIO ACCESS (55350)</t>
  </si>
  <si>
    <t>RADIO MAINT PROGRAM (55351)</t>
  </si>
  <si>
    <t>RADIO EQUIP (55353)</t>
  </si>
  <si>
    <t>EXCESS COMPENSATION (51304)</t>
  </si>
  <si>
    <t>VACANCY RATE FACTOR (51413)</t>
  </si>
  <si>
    <t>PARK RIDE LOT RENTAL (53715)</t>
  </si>
  <si>
    <t>ITS EXISTING PROGRAMS (55021)</t>
  </si>
  <si>
    <t>GIS OPERATIONS (55026)</t>
  </si>
  <si>
    <t>TECH SERVICE REBATE (55027)</t>
  </si>
  <si>
    <t>TELECOM OVERHEAD (55032)</t>
  </si>
  <si>
    <t>GIS CLIENT SERVICES (55051)</t>
  </si>
  <si>
    <t>PROSECUTING ATTORNEY (55150)</t>
  </si>
  <si>
    <t>OVERHEAD COST ALLOCATION (55201)</t>
  </si>
  <si>
    <t>LTD GO BOND REDEMP SVC (55240)</t>
  </si>
  <si>
    <t>FINANCIAL MGMT SVCS (55245)</t>
  </si>
  <si>
    <t>KCIT SERVICES (55247)</t>
  </si>
  <si>
    <t>FACILITIES STRATEGIC INITIATIVE FEE (55249)</t>
  </si>
  <si>
    <t>INSURANCE SVC REBATE (55251)</t>
  </si>
  <si>
    <t>INSURANCE SVC (55252)</t>
  </si>
  <si>
    <t>FINANCIAL MGMT SVCS REBATE (55255)</t>
  </si>
  <si>
    <t>PUBLIC WORKS ER R SVC (55257)</t>
  </si>
  <si>
    <t>KCIT BUSINESS SOLUTIONS SERVICES (55264)</t>
  </si>
  <si>
    <t>KCIT CUSTOMER SUPPORT SERVICES (55265)</t>
  </si>
  <si>
    <t>KCIT PROJECT MANAGEMENT (55266)</t>
  </si>
  <si>
    <t>KCIT eGOVERNMENT SERVICES (55268)</t>
  </si>
  <si>
    <t>KCIT BUSINESS ANALYSIS (55269)</t>
  </si>
  <si>
    <t>KCIT COUNTYWIDE SERVICES (55270)</t>
  </si>
  <si>
    <t>DOA GIS SERVICES (55279)</t>
  </si>
  <si>
    <t>DOA TREASURY SERVICES (55281)</t>
  </si>
  <si>
    <t>BRC SVC CHARGES (55347)</t>
  </si>
  <si>
    <t>BUSINESS RESOURCE DP SVCS (55349)</t>
  </si>
  <si>
    <t>T T LMTD TAX GO BOND RDM (58040)</t>
  </si>
  <si>
    <t>T T KCIT CIP FUND (58077)</t>
  </si>
  <si>
    <t>T T KCIT CIP SPECIFIC PRJ (58078)</t>
  </si>
  <si>
    <t>T T CX F FTH CREDIT PLEDGE (58101)</t>
  </si>
  <si>
    <t>TT Climate DNRP (58146)</t>
  </si>
  <si>
    <t>T T OTHER FUNDS (58999)</t>
  </si>
  <si>
    <t>CONTINGENCY RESERVE (59999)</t>
  </si>
  <si>
    <t>SUPPLIES FUEL DIESEL FUEL (52225)</t>
  </si>
  <si>
    <t>SUPPLIES VEHICLE TIRES TUBES (52231)</t>
  </si>
  <si>
    <t>SUPPLIES CHEMICAL OTHER (52274)</t>
  </si>
  <si>
    <t>UTILITIES ELECTRICITY (53521)</t>
  </si>
  <si>
    <t>WORKERS COMPENSATION (51303)</t>
  </si>
  <si>
    <t>ALLOWANCE UNIFORM CLOTHING (51381)</t>
  </si>
  <si>
    <t>GRAPHICS IN HOUSE (55261)</t>
  </si>
  <si>
    <t>UTILITIES WATER SEWER (53522)</t>
  </si>
  <si>
    <t>MED LIFE INS BENEFITS PT 587/PT BENEFITS (51312)</t>
  </si>
  <si>
    <t>UTILITIES (53520)</t>
  </si>
  <si>
    <t>INVENTORY EQUIP 5K UNDER (52181)</t>
  </si>
  <si>
    <t>DART TRANSPORTATION SERVICE (53318)</t>
  </si>
  <si>
    <t>PURCHASED TRANSPORTATION (53330)</t>
  </si>
  <si>
    <t>ALLOWANCE TOOLS (51382)</t>
  </si>
  <si>
    <t>SUPPLIES FUEL LIQUID PROPANE GAS (52227)</t>
  </si>
  <si>
    <t>GREASE (52233)</t>
  </si>
  <si>
    <t>TRANSMISSION FLUID (52237)</t>
  </si>
  <si>
    <t>COACH PARTS (52305)</t>
  </si>
  <si>
    <t>JUDGEMENTS CLAIMS (53790)</t>
  </si>
  <si>
    <t>WARRANTY EXPENSE RECLASS (59972)</t>
  </si>
  <si>
    <t>TRANSIT SIGN MATERIAL (52306)</t>
  </si>
  <si>
    <t>TAXES ASSESSMENTS MISC (53808)</t>
  </si>
  <si>
    <t>RISK ABATEMENT SERVICE (55239)</t>
  </si>
  <si>
    <t>SUPPLIES VEHICLE BATTERIES (52232)</t>
  </si>
  <si>
    <t>UNIT REPAIR COST TSF (59913)</t>
  </si>
  <si>
    <t>SUPPLIES VEHICLE (52221)</t>
  </si>
  <si>
    <t>ANTIFREEZE (52234)</t>
  </si>
  <si>
    <t>GLASS (52236)</t>
  </si>
  <si>
    <t>DISPOSAL HAZARDOUS WASTE (53541)</t>
  </si>
  <si>
    <t>UTILITIES STEAM (53523)</t>
  </si>
  <si>
    <t>UTILITIES NATURAL GAS (53525)</t>
  </si>
  <si>
    <t>DISPOSAL (53540)</t>
  </si>
  <si>
    <t>REPAIR MAINTENANCE OTHER (53690)</t>
  </si>
  <si>
    <t>FINANCE PCSPD (55117)</t>
  </si>
  <si>
    <t>COUNTY ROAD SVC (55203)</t>
  </si>
  <si>
    <t>SOLID WASTE SVC (55204)</t>
  </si>
  <si>
    <t>REIMB WORKER RECLASS (59971)</t>
  </si>
  <si>
    <t>SUPPLIES FOOD (52205)</t>
  </si>
  <si>
    <t>SERVICES OTHER BUDGET (53999)</t>
  </si>
  <si>
    <t>ROADS STREET SWEEPINGS (55306)</t>
  </si>
  <si>
    <t>ADULT JUVENILE DETENTION (55191)</t>
  </si>
  <si>
    <t>TICKET BOOKS (52241)</t>
  </si>
  <si>
    <t>RENT LEASE EDP EQUIP (53711)</t>
  </si>
  <si>
    <t>I NET TRANSPORT SERVICES (55345)</t>
  </si>
  <si>
    <t>PROJECT MGMT SVCS (53141)</t>
  </si>
  <si>
    <t>MOTOR POOL ER R SERVICE (55010)</t>
  </si>
  <si>
    <t>TRAVEL SUBSISTENCE OUT OF STATE (53311)</t>
  </si>
  <si>
    <t>SUPPLIES UNIFORMS CLOTHING (52208)</t>
  </si>
  <si>
    <t>INTRAGOVMNTL SVC REIMB (55998)</t>
  </si>
  <si>
    <t>VANPOOL COURTESY CAB (53337)</t>
  </si>
  <si>
    <t>TAXI SCRIP DISCOUNT (53331)</t>
  </si>
  <si>
    <t>ACCESS TRANSPORTATION (53332)</t>
  </si>
  <si>
    <t>MISC SERVICES CHARGES TUITION REIMB (53891)</t>
  </si>
  <si>
    <t>TRANSFERS (52242)</t>
  </si>
  <si>
    <t>FREIGHT AND DELIVRY SRV (53320)</t>
  </si>
  <si>
    <t>TRANSIT PASSES PERMITS (52240)</t>
  </si>
  <si>
    <t>BANK CARD FEES (53863)</t>
  </si>
  <si>
    <t>GUARANTEED RIDE HOME (53333)</t>
  </si>
  <si>
    <t>PURCH TRANS PROJECTS (53342)</t>
  </si>
  <si>
    <t>KCETP GENERAL COSTS (53334)</t>
  </si>
  <si>
    <t>One Time</t>
  </si>
  <si>
    <t>Ongoing</t>
  </si>
  <si>
    <t>RANDOM DRUG TESTING MANAGEMENT (EN_464102)</t>
  </si>
  <si>
    <t>TRANSIT HUMAN RESOURCES (EN_464110)</t>
  </si>
  <si>
    <t>EMPLOYEE SERVICES ADMIN (EN_464111)</t>
  </si>
  <si>
    <t>LABOR RELATIONS (EN_464112)</t>
  </si>
  <si>
    <t>TRANSIT DIRECTOR STAFF (EN_464100)</t>
  </si>
  <si>
    <t>BUDGET AND FINANCE (EN_464106)</t>
  </si>
  <si>
    <t>DEPUTY GM - INT SRVCS (EN_464104)</t>
  </si>
  <si>
    <t>SYSTEMS MGMT AND ANALYSIS (EN_464109)</t>
  </si>
  <si>
    <t>TRANSIT DESIGN CONST MGR (EN_464260)</t>
  </si>
  <si>
    <t>TRANSIT DSGN CONT TECH SUPP (EN_464262)</t>
  </si>
  <si>
    <t>PROGRAM PROJECT MANAGEMENT (EN_464263)</t>
  </si>
  <si>
    <t>ENGINEERING DESIGN (EN_464264)</t>
  </si>
  <si>
    <t>TRANSIT CONSTRUCTION (EN_464265)</t>
  </si>
  <si>
    <t>SAFETY (EN_464101)</t>
  </si>
  <si>
    <t>TRANSIT SECURITY ADMIN (EN_464103)</t>
  </si>
  <si>
    <t>SAFETY AND SECURITY ADMIN (EN_464113)</t>
  </si>
  <si>
    <t>OPERATIONS MANAGEMENT (EN_464140)</t>
  </si>
  <si>
    <t>RYERSON BASE ADMIN (EN_464141)</t>
  </si>
  <si>
    <t>NORTH BASE ADMIN (EN_464143)</t>
  </si>
  <si>
    <t>NORTH BASE OPERATIONS (EN_464144)</t>
  </si>
  <si>
    <t>CENTRAL BASE WEST ADMIN (EN_464145)</t>
  </si>
  <si>
    <t>EAST BASE ADMIN (EN_464147)</t>
  </si>
  <si>
    <t>TRAINING ADMIN (EN_464149)</t>
  </si>
  <si>
    <t>ATLANTIC BASE ADMIN (EN_464150)</t>
  </si>
  <si>
    <t>SOUTH BASE ADMIN (EN_464152)</t>
  </si>
  <si>
    <t>BELLEVUE BASE ADMIN (EN_464154)</t>
  </si>
  <si>
    <t>BELLEVUE BASE OPERATIONS (EN_464155)</t>
  </si>
  <si>
    <t>OPERATIONS POOL (EN_464156)</t>
  </si>
  <si>
    <t>SVC QUALITY ADMIN (EN_464157)</t>
  </si>
  <si>
    <t>SVC QUALITY OPERATIONS (EN_464158)</t>
  </si>
  <si>
    <t>SVC COMM ADMIN (EN_464159)</t>
  </si>
  <si>
    <t>SVC COMM OPERATIONS (EN_464160)</t>
  </si>
  <si>
    <t>VEH MAINT MGR (EN_464181)</t>
  </si>
  <si>
    <t>VEH MAINT TECHNICAL SVCS (EN_464182)</t>
  </si>
  <si>
    <t>VEHICLE PROCUREMENT (EN_464183)</t>
  </si>
  <si>
    <t>VEH MAINT TRAINING (EN_464184)</t>
  </si>
  <si>
    <t>MECHANICAL REPAIR SHOP (EN_464185)</t>
  </si>
  <si>
    <t>MACHINE SHOP (EN_464186)</t>
  </si>
  <si>
    <t>BODY SHOP (EN_464187)</t>
  </si>
  <si>
    <t>PAINT SHOP (EN_464188)</t>
  </si>
  <si>
    <t>ELECTRIC SHOP (EN_464189)</t>
  </si>
  <si>
    <t>COMPONENT REBUILD ADMIN SUPV (EN_464190)</t>
  </si>
  <si>
    <t>REBUILD INVENTORY CREDITS (EN_464191)</t>
  </si>
  <si>
    <t>ATLANTIC BASE SHOP (EN_464192)</t>
  </si>
  <si>
    <t>CENTRAL BASE SHOP (EN_464193)</t>
  </si>
  <si>
    <t>RYERSON BASE SHOP (EN_464194)</t>
  </si>
  <si>
    <t>EAST BASE SHOP (EN_464195)</t>
  </si>
  <si>
    <t>BELLEVUE BASE SHOP (EN_464196)</t>
  </si>
  <si>
    <t>SOUTH BASE SHOP (EN_464197)</t>
  </si>
  <si>
    <t>NORTH BASE SHOP (EN_464198)</t>
  </si>
  <si>
    <t>NON REV VEH PRGM MGMT (EN_464199)</t>
  </si>
  <si>
    <t>MATERIAL SUPPORT (EN_464200)</t>
  </si>
  <si>
    <t>POWER AND FACILITIES MGMT (EN_464220)</t>
  </si>
  <si>
    <t>POWER DISTRIBUTION ADMIN (EN_464221)</t>
  </si>
  <si>
    <t>ELECTRICAL MAINTENANCE (EN_464222)</t>
  </si>
  <si>
    <t>TROLLEY OVERHEAD MAINT (EN_464223)</t>
  </si>
  <si>
    <t>BLDG SYS   PROJECTS ADMIN (EN_464224)</t>
  </si>
  <si>
    <t>MECH SYS HVAC   PAINTING (EN_464225)</t>
  </si>
  <si>
    <t>BLDG SYS REPAIR AND MAINT (EN_464226)</t>
  </si>
  <si>
    <t>FIELD MAINT ADMIN CUSTODIAL (EN_464227)</t>
  </si>
  <si>
    <t>SHELTER CLEANING   SIGNAGE (EN_464228)</t>
  </si>
  <si>
    <t>LANDSCAPE MAINT   CUSTODIAL (EN_464229)</t>
  </si>
  <si>
    <t>WORK CENTER ADMINISTRATION (EN_464230)</t>
  </si>
  <si>
    <t>PLANNING SCHEDULING TRAINING (EN_464231)</t>
  </si>
  <si>
    <t>DATA AND COMPUTER SUPPORT (EN_464232)</t>
  </si>
  <si>
    <t>ENVIRONMENTAL COMPLIANCE (EN_464233)</t>
  </si>
  <si>
    <t>POWER FACILITIES STORES (EN_464234)</t>
  </si>
  <si>
    <t>RADIO ELECTRONIC MAINT (EN_464235)</t>
  </si>
  <si>
    <t>CUSTODIAL MAINT ADMIN (EN_464236)</t>
  </si>
  <si>
    <t>CUSTODIAL   NONCBD BASES (EN_464237)</t>
  </si>
  <si>
    <t>CUSTODIAL   CBD BASES TUNNEL (EN_464238)</t>
  </si>
  <si>
    <t>LINK WPSTF ADMIN (EN_464400)</t>
  </si>
  <si>
    <t>FACILITY MAINT (EN_464401)</t>
  </si>
  <si>
    <t>POWER MAINT (EN_464402)</t>
  </si>
  <si>
    <t>TRACK MAINT (EN_464403)</t>
  </si>
  <si>
    <t>SIGNAL AND COMMUNICATIONS (EN_464404)</t>
  </si>
  <si>
    <t>SCADA (EN_464405)</t>
  </si>
  <si>
    <t>MAINTENANCE SERVICE CENTER (EN_464406)</t>
  </si>
  <si>
    <t>LINK MANAGER (EN_464407)</t>
  </si>
  <si>
    <t>LINK OPERATIONS ADMIN (EN_464408)</t>
  </si>
  <si>
    <t>LINK OPERATIONS SUPPORT (EN_464409)</t>
  </si>
  <si>
    <t>LINK OPERATORS (EN_464410)</t>
  </si>
  <si>
    <t>LINK VM ADMIN (EN_464411)</t>
  </si>
  <si>
    <t>LINK VM MAINT (EN_464412)</t>
  </si>
  <si>
    <t>SLU SC OPERATIONS ADMIN (EN_464413)</t>
  </si>
  <si>
    <t>SLU SC OPERATIONS SUPPORT (EN_464414)</t>
  </si>
  <si>
    <t>SLU SC OPERATORS (EN_464415)</t>
  </si>
  <si>
    <t>SLU SC VEH MAINT (EN_464416)</t>
  </si>
  <si>
    <t>FH SC OPERATIONS ADMIN (EN_464417)</t>
  </si>
  <si>
    <t>FH SC OPERATIONS SUPPORT (EN_464418)</t>
  </si>
  <si>
    <t>FH SC OPERATIONS OPERATORS (EN_464419)</t>
  </si>
  <si>
    <t>FH SC VEH MAINT (EN_464420)</t>
  </si>
  <si>
    <t>ACCESSIBLE SERVICES (EN_464321)</t>
  </si>
  <si>
    <t>PARATRANSIT VANPOOL ADMIN (EN_464323)</t>
  </si>
  <si>
    <t>RIDESHARE OPERATIONS ADMIN (EN_464324)</t>
  </si>
  <si>
    <t>VANPOOL ACCOUNTING (EN_464325)</t>
  </si>
  <si>
    <t>VANPOOL FLEET MANAGEMENT (EN_464326)</t>
  </si>
  <si>
    <t>VANPOOL COORDINATION (EN_464327)</t>
  </si>
  <si>
    <t>RIDEMATCH HERO (EN_464328)</t>
  </si>
  <si>
    <t>SALES CUST SVCS ADMIN (EN_464361)</t>
  </si>
  <si>
    <t>REVENUE PROCESSING CENTER (EN_464362)</t>
  </si>
  <si>
    <t>INFORMATION PRODUCTION (EN_464363)</t>
  </si>
  <si>
    <t>INFORMATION DISTRIBUTION (EN_464364)</t>
  </si>
  <si>
    <t>PROMOTION (EN_464365)</t>
  </si>
  <si>
    <t>CUSTOMER SERVICES (EN_464366)</t>
  </si>
  <si>
    <t>RIDER INFORMATION (EN_464367)</t>
  </si>
  <si>
    <t>CUSTOMER SERVICES TECHNOLOGY (EN_464368)</t>
  </si>
  <si>
    <t>EMPLOYER RETAIL PROJECTS (EN_464369)</t>
  </si>
  <si>
    <t>COMMUTE TRIP REDUCTION (CTR) (EN_464370)</t>
  </si>
  <si>
    <t>SERVICE DEVELOP ADMIN (EN_464280)</t>
  </si>
  <si>
    <t>SERVICE PLANNING (EN_464282)</t>
  </si>
  <si>
    <t>ROUTE FACILITIES (EN_464283)</t>
  </si>
  <si>
    <t>MARKET DEVELOPMENT (EN_464284)</t>
  </si>
  <si>
    <t>SPEED AND RELIABILITY (EN_464285)</t>
  </si>
  <si>
    <t>SERVICE DEVELOPMENT GRANTS (EN_464286)</t>
  </si>
  <si>
    <t>SCHEDULING (EN_464287)</t>
  </si>
  <si>
    <t>STRATEGIC PLANNING AND ANALYSIS (EN_464289)</t>
  </si>
  <si>
    <t>Cost_Center</t>
  </si>
  <si>
    <t>&lt;- if yes, unhide Section 1 and provide input about requested positions</t>
  </si>
  <si>
    <t>Yes</t>
  </si>
  <si>
    <t>Decision Package</t>
  </si>
  <si>
    <t>2018</t>
  </si>
  <si>
    <t>Comment</t>
  </si>
  <si>
    <t>2019</t>
  </si>
  <si>
    <t>Jan</t>
  </si>
  <si>
    <t>Feb</t>
  </si>
  <si>
    <t>Mar</t>
  </si>
  <si>
    <t>Apr</t>
  </si>
  <si>
    <t>May</t>
  </si>
  <si>
    <t>Jun</t>
  </si>
  <si>
    <t>Jul</t>
  </si>
  <si>
    <t>Aug</t>
  </si>
  <si>
    <t>Sep</t>
  </si>
  <si>
    <t>Oct</t>
  </si>
  <si>
    <t>Nov</t>
  </si>
  <si>
    <t>Dec</t>
  </si>
  <si>
    <t>Job_Class</t>
  </si>
  <si>
    <t>Number_of_Positions</t>
  </si>
  <si>
    <t>Decision package number:</t>
  </si>
  <si>
    <t>Expenditure Comment</t>
  </si>
  <si>
    <t>Revenue Type</t>
  </si>
  <si>
    <t>REAL PRPTY TAXES CURRENT (31111)</t>
  </si>
  <si>
    <t>LOCAL RETAIL SALES USE TAX (31310)</t>
  </si>
  <si>
    <t>PUBLIC TRANS RESEARCH (33121)</t>
  </si>
  <si>
    <t>WA ST DEPT TRANSPORTATION (33436)</t>
  </si>
  <si>
    <t>INTERGOV SOUND TRANSIT SERVICE (33847)</t>
  </si>
  <si>
    <t>INTERGOV SOUND TRANSIT OTHER (33848)</t>
  </si>
  <si>
    <t>INTERGOV LINK OPERATION ST (33849)</t>
  </si>
  <si>
    <t>SO LAKE UNION STREETCAR-REIMBURSEMENTS (43388)</t>
  </si>
  <si>
    <t>ST TUNNEL OPERATIONS (43389)</t>
  </si>
  <si>
    <t>SEATTLE TRANSIT SERVICE (43402)</t>
  </si>
  <si>
    <t>ORCA CARD FEE (34493)</t>
  </si>
  <si>
    <t>OTHER MERCHANDISE SALES (34870)</t>
  </si>
  <si>
    <t>VANPOOL FARE REVENUE (44236)</t>
  </si>
  <si>
    <t>SEATTLE RIDE FREE ZONE (44245)</t>
  </si>
  <si>
    <t>ACCESSIBLE SERVICE (44246)</t>
  </si>
  <si>
    <t>SCHOOL SERVICE FEE (44247)</t>
  </si>
  <si>
    <t>HOME FREE GUARANTEE (44250)</t>
  </si>
  <si>
    <t>ACCESSIBLE SVCS PASS REVENUE (44251)</t>
  </si>
  <si>
    <t>ACCESSIBLE SVCS CASH FARES (44252)</t>
  </si>
  <si>
    <t>PARTNERSHIP MATCH (44255)</t>
  </si>
  <si>
    <t>ADVERTISING REVENUE (44258)</t>
  </si>
  <si>
    <t>HUSKY STADIUM SUPPLEMENTAL SVC (44264)</t>
  </si>
  <si>
    <t>SEAHAWKS SERVICE (44265)</t>
  </si>
  <si>
    <t>ORCA PASS REVENUE (44269)</t>
  </si>
  <si>
    <t>TRANSIT OPERATION REV MISC (44270)</t>
  </si>
  <si>
    <t>FERRY SERVICES (44271)</t>
  </si>
  <si>
    <t>MITIGATION SVCS (44272)</t>
  </si>
  <si>
    <t>ACCESSIBLE SVCS OTHER (44273)</t>
  </si>
  <si>
    <t>SOUND TRANSIT CONTRACT REIMB (44274)</t>
  </si>
  <si>
    <t>TROLLEY DEACTIVATION FEE (44293)</t>
  </si>
  <si>
    <t>POWER AND FACILITIES REVENUE (44297)</t>
  </si>
  <si>
    <t>INVESTMENT INTEREST GROSS (36111)</t>
  </si>
  <si>
    <t>EXT L T SPACE FAC RENT (36250)</t>
  </si>
  <si>
    <t>OTHER MISC OPERATING REVENUE (36999)</t>
  </si>
  <si>
    <t>MARINE DIV REVENUE (44278)</t>
  </si>
  <si>
    <t>Revenue_account</t>
  </si>
  <si>
    <t>comment</t>
  </si>
  <si>
    <t>comment1</t>
  </si>
  <si>
    <t>Additional Revenue Info (Grant Name/#, etc.)</t>
  </si>
  <si>
    <t>Partnership Contract</t>
  </si>
  <si>
    <t>Federal Grant</t>
  </si>
  <si>
    <t>Internal Funds</t>
  </si>
  <si>
    <t>Section 3 - Funding Informaion</t>
  </si>
  <si>
    <t>Section 4 - Decision Package Narrative [maximum 2,000 characters ]</t>
  </si>
  <si>
    <t>Section 5 - Decision Package Narrative Summary - Two Sentences</t>
  </si>
  <si>
    <t>Decision package title:</t>
  </si>
  <si>
    <t>Related Decision Packages?</t>
  </si>
  <si>
    <t>Is separate ordinance required?</t>
  </si>
  <si>
    <t>Decision package effective date:</t>
  </si>
  <si>
    <t>Estimated number of layoffs:</t>
  </si>
  <si>
    <t xml:space="preserve">Begin with the proposed action (i.e., start with a verb!). Try to keep descriptions to one-three sentences. Avoid referencing dollar amounts or figures that could potentially change. </t>
  </si>
  <si>
    <t>In 2,000 characters (including spaces) or less, tell us the most critical information to justify the DP. Consult the guiding questions on the next page. The first question is mandatory. Only answer the first question and the other questions that are most relevant to your DP and use your PSB check-ins to determine what information is necessary. Please also provide relevant information that may not have been asked for. Many Technical Adjustment DPs will require very little justification other than a succinct explanation.</t>
  </si>
  <si>
    <t>Add TLT</t>
  </si>
  <si>
    <r>
      <t xml:space="preserve">!!!do not delete </t>
    </r>
    <r>
      <rPr>
        <sz val="10"/>
        <color theme="1"/>
        <rFont val="Calibri"/>
        <family val="2"/>
      </rPr>
      <t>↓</t>
    </r>
  </si>
  <si>
    <t>2019 Total Compensation</t>
  </si>
  <si>
    <t>2020 Total Compensation</t>
  </si>
  <si>
    <t>Job Code/Class</t>
  </si>
  <si>
    <t>Salary Plan Grade</t>
  </si>
  <si>
    <t>MEDICAL</t>
  </si>
  <si>
    <t>RETIREMENT</t>
  </si>
  <si>
    <t>INDUSTRIAL INSURANCE</t>
  </si>
  <si>
    <t>Job Code Lookup Table</t>
  </si>
  <si>
    <t>Current as of: March 21, 2018</t>
  </si>
  <si>
    <t>Source: Peoplesoft KD_JOBCODELOOKUP</t>
  </si>
  <si>
    <t>Note: This table is subject to change as job codes, salary grades, and benefits change.</t>
  </si>
  <si>
    <t>vlookup reference:</t>
  </si>
  <si>
    <t>JOB CODE</t>
  </si>
  <si>
    <t>SALARY PLAN GRADE</t>
  </si>
  <si>
    <t>UNION CODE</t>
  </si>
  <si>
    <t>STND HRS/WK</t>
  </si>
  <si>
    <t>AVERAGE SALARY 2018</t>
  </si>
  <si>
    <t>FlexBenefits</t>
  </si>
  <si>
    <t>PERS</t>
  </si>
  <si>
    <t>Abstract Technician - Senior (S_262601)</t>
  </si>
  <si>
    <t>B1.47.Step</t>
  </si>
  <si>
    <t>OPEIU L8-Assessments (S_B1)</t>
  </si>
  <si>
    <t>Industrial Insurance - 536</t>
  </si>
  <si>
    <t>Abstract Technician (S_262101)</t>
  </si>
  <si>
    <t>B1.42.Step</t>
  </si>
  <si>
    <t>Accountant - Assistant (S_211101)</t>
  </si>
  <si>
    <t>Z3.46.Step</t>
  </si>
  <si>
    <t>KC Personnel Guidelines (S_Z3)</t>
  </si>
  <si>
    <t>Accountant - Assistant (S_211102)</t>
  </si>
  <si>
    <t>F3A.46.Step</t>
  </si>
  <si>
    <t>L117-P&amp;T (S_F3A)</t>
  </si>
  <si>
    <t>Accountant - Assistant (S_211103)</t>
  </si>
  <si>
    <t>C9.46.Step</t>
  </si>
  <si>
    <t>PTE L17-DPH, DCHS-Admin (S_C9)</t>
  </si>
  <si>
    <t>Accountant - KCSO (S_007437)</t>
  </si>
  <si>
    <t>Z3.52.Step</t>
  </si>
  <si>
    <t>Accountant - Principal (S_212401)</t>
  </si>
  <si>
    <t>Z3.60.Step</t>
  </si>
  <si>
    <t>Accountant - Principal (S_212402)</t>
  </si>
  <si>
    <t>F3A.60.Step</t>
  </si>
  <si>
    <t>Accountant - Principal (S_212403)</t>
  </si>
  <si>
    <t>Accountant - Senior (S_211302)</t>
  </si>
  <si>
    <t>F3A.56.Step</t>
  </si>
  <si>
    <t>Accountant - Senior (S_211303)</t>
  </si>
  <si>
    <t>Accountant - Senior (S_211304)</t>
  </si>
  <si>
    <t>Z3.56.Step</t>
  </si>
  <si>
    <t>Accountant (S_211201)</t>
  </si>
  <si>
    <t>Accountant (S_211203)</t>
  </si>
  <si>
    <t>F3A.52.Step</t>
  </si>
  <si>
    <t>Accountant (S_211204)</t>
  </si>
  <si>
    <t>C9.52.Step</t>
  </si>
  <si>
    <t>Accountant (S_211205)</t>
  </si>
  <si>
    <t>A8.52.Step</t>
  </si>
  <si>
    <t>SEIU L925-DPD-Staff (S_A8)</t>
  </si>
  <si>
    <t>Accountant (S_211206)</t>
  </si>
  <si>
    <t>H9.52.Step</t>
  </si>
  <si>
    <t>PSEU-Non-Comm's KCSO (S_H9)</t>
  </si>
  <si>
    <t>Accounting Technician I (S_542270)</t>
  </si>
  <si>
    <t>J2.13.Step</t>
  </si>
  <si>
    <t>ATU L587-DOT-Transit (S_J2)</t>
  </si>
  <si>
    <t>ATU Benefits</t>
  </si>
  <si>
    <t>Accounting Technician II (S_542170)</t>
  </si>
  <si>
    <t>J2.24.Step</t>
  </si>
  <si>
    <t>Admin Asstnt, Budgets - DC (S_000358)</t>
  </si>
  <si>
    <t>NR4.48.Step</t>
  </si>
  <si>
    <t>District Ct Guidelines (S_Z4)</t>
  </si>
  <si>
    <t>Administrative &amp;PayDataClerk (S_007073)</t>
  </si>
  <si>
    <t>Z2.18.Step</t>
  </si>
  <si>
    <t>Council Guidelines (S_Z2)</t>
  </si>
  <si>
    <t>Administrative Assistant I (S_109401)</t>
  </si>
  <si>
    <t>Z3.48.Step</t>
  </si>
  <si>
    <t>Administrative Assistant I (S_109402)</t>
  </si>
  <si>
    <t>A8.48.Step</t>
  </si>
  <si>
    <t>Administrative Assistant II (S_109501)</t>
  </si>
  <si>
    <t>Z3.58.Step</t>
  </si>
  <si>
    <t>Administrative Assistant II (S_109503)</t>
  </si>
  <si>
    <t>AD1.58.Step</t>
  </si>
  <si>
    <t>PDMG-DPD-Sups &amp; Mgrs-Staff (S_AD1)</t>
  </si>
  <si>
    <t>Administrative Assistant III (S_109601)</t>
  </si>
  <si>
    <t>Z3.65.Step</t>
  </si>
  <si>
    <t>Administrative Assistant IV (S_109701)</t>
  </si>
  <si>
    <t>Z3.69.Step</t>
  </si>
  <si>
    <t>Administrative Asst - Assessor (S_007059)</t>
  </si>
  <si>
    <t>Administrative Asst III - PAO (S_007202)</t>
  </si>
  <si>
    <t>PAO Guidelines (S_Z7)</t>
  </si>
  <si>
    <t>Administrative Offc Coor - Ccl (S_007101)</t>
  </si>
  <si>
    <t>Z2.19.Step</t>
  </si>
  <si>
    <t>Administrative Office Asst (S_421101)</t>
  </si>
  <si>
    <t>Z3.29.Step</t>
  </si>
  <si>
    <t>Administrative Office Asst (S_421102)</t>
  </si>
  <si>
    <t>B1.29.Step</t>
  </si>
  <si>
    <t>Administrative Office Asst (S_421103)</t>
  </si>
  <si>
    <t>C1.29.Step</t>
  </si>
  <si>
    <t>PTE L17-DES, DNRP, DPER, DOT (S_C1)</t>
  </si>
  <si>
    <t>Administrative Office Asst (S_421104)</t>
  </si>
  <si>
    <t>F1A.29.Step</t>
  </si>
  <si>
    <t>L117-Admin (S_F1A)</t>
  </si>
  <si>
    <t>Administrative Office Asst (S_421105)</t>
  </si>
  <si>
    <t>C9.29.Step</t>
  </si>
  <si>
    <t>Administrative Office Asst (S_421106)</t>
  </si>
  <si>
    <t>D2.29.Step</t>
  </si>
  <si>
    <t>WSCCCE L21AD-DAJD (S_D2)</t>
  </si>
  <si>
    <t>PSERS</t>
  </si>
  <si>
    <t>Administrative Office Asst (S_421107)</t>
  </si>
  <si>
    <t>N5.29.Step</t>
  </si>
  <si>
    <t>WSCCCE L2084-SC-Staff (Wages) (S_N5)</t>
  </si>
  <si>
    <t>Administrative Office Asst (S_421108)</t>
  </si>
  <si>
    <t>Q3.29.Step</t>
  </si>
  <si>
    <t>KCJDG-DAJD-Juvenile Detention (S_Q3)</t>
  </si>
  <si>
    <t>Administrative Office Asst (S_421114)</t>
  </si>
  <si>
    <t>W2.40.Step</t>
  </si>
  <si>
    <t>TEA-DOT Staff, Interest Arb (S_W2)</t>
  </si>
  <si>
    <t>Administrative Office Asst (S_421115)</t>
  </si>
  <si>
    <t>H9.29.Step</t>
  </si>
  <si>
    <t>Administrative Office Asst (S_421116)</t>
  </si>
  <si>
    <t>A8.29.Step</t>
  </si>
  <si>
    <t>Administrative Office Asst (S_421117)</t>
  </si>
  <si>
    <t>F6E.129.Step</t>
  </si>
  <si>
    <t>L117-WTD (S_F6E)</t>
  </si>
  <si>
    <t>Administrative Secretary - SC (S_007837)</t>
  </si>
  <si>
    <t>CNR.42.Step</t>
  </si>
  <si>
    <t>Superior Ct Guidelines (S_Z5)</t>
  </si>
  <si>
    <t>Administrative Services Mgr (S_114301)</t>
  </si>
  <si>
    <t>Z3.75.Step</t>
  </si>
  <si>
    <t>Administrative Services Mgr (S_114302)</t>
  </si>
  <si>
    <t>Z9.75.Step</t>
  </si>
  <si>
    <t>Administrative Services Mgr (S_114303)</t>
  </si>
  <si>
    <t>C11.75.Step</t>
  </si>
  <si>
    <t>PTE L17-Section Managers (S_C11)</t>
  </si>
  <si>
    <t>Administrative Spec - Ccl (S_007013)</t>
  </si>
  <si>
    <t>Administrative Spec III - DC (S_421424)</t>
  </si>
  <si>
    <t>NR4.41.Step</t>
  </si>
  <si>
    <t>Administrative Spec III-SC (S_007832)</t>
  </si>
  <si>
    <t>CNR.36.Step</t>
  </si>
  <si>
    <t>Administrative Spec IV - KCSC (S_001812)</t>
  </si>
  <si>
    <t>CNR.41.Step</t>
  </si>
  <si>
    <t>Administrative Specialist I (S_421201)</t>
  </si>
  <si>
    <t>Z3.33.Step</t>
  </si>
  <si>
    <t>Administrative Specialist I (S_421202)</t>
  </si>
  <si>
    <t>B1.33.Step</t>
  </si>
  <si>
    <t>Administrative Specialist I (S_421203)</t>
  </si>
  <si>
    <t>B3.33.Step</t>
  </si>
  <si>
    <t>OPEIU L8-DPH, DCHS (S_B3)</t>
  </si>
  <si>
    <t>Administrative Specialist I (S_421204)</t>
  </si>
  <si>
    <t>C1.33.Step</t>
  </si>
  <si>
    <t>Administrative Specialist I (S_421205)</t>
  </si>
  <si>
    <t>C9.33.Step</t>
  </si>
  <si>
    <t>Administrative Specialist I (S_421206)</t>
  </si>
  <si>
    <t>D2.33.Step</t>
  </si>
  <si>
    <t>Administrative Specialist I (S_421207)</t>
  </si>
  <si>
    <t>F1A.33.Step</t>
  </si>
  <si>
    <t>Administrative Specialist I (S_421209)</t>
  </si>
  <si>
    <t>M1.33.Step</t>
  </si>
  <si>
    <t>WSCCCE L1652-Medical Examiner (S_M1)</t>
  </si>
  <si>
    <t>Administrative Specialist I (S_421210)</t>
  </si>
  <si>
    <t>M4.33.Step</t>
  </si>
  <si>
    <t>WSCCCE L1652M-WorkSource (S_M4)</t>
  </si>
  <si>
    <t>Administrative Specialist I (S_421211)</t>
  </si>
  <si>
    <t>N5.33.Step</t>
  </si>
  <si>
    <t>Administrative Specialist I (S_421212)</t>
  </si>
  <si>
    <t>Q3.33.Step</t>
  </si>
  <si>
    <t>Administrative Specialist I (S_421215)</t>
  </si>
  <si>
    <t>F6.133.Step</t>
  </si>
  <si>
    <t>L117-WTD (S_F6)</t>
  </si>
  <si>
    <t>Administrative Specialist I (S_421216)</t>
  </si>
  <si>
    <t>M3.33.Step</t>
  </si>
  <si>
    <t>WSCCCE L1652R-Ind &amp; Haz Waste (S_M3)</t>
  </si>
  <si>
    <t>Administrative Specialist I (S_421218)</t>
  </si>
  <si>
    <t>W2.41.Step</t>
  </si>
  <si>
    <t>Administrative Specialist I (S_421219)</t>
  </si>
  <si>
    <t>H7.33.Step</t>
  </si>
  <si>
    <t>PSEU-Non-Comm's DAJD (S_H7)</t>
  </si>
  <si>
    <t>Administrative Specialist I (S_421221)</t>
  </si>
  <si>
    <t>H9.33.Step</t>
  </si>
  <si>
    <t>Administrative Specialist I (S_421223)</t>
  </si>
  <si>
    <t>A8.33.Step</t>
  </si>
  <si>
    <t>Administrative Specialist II (S_421301)</t>
  </si>
  <si>
    <t>Z3.37.Step</t>
  </si>
  <si>
    <t>Administrative Specialist II (S_421302)</t>
  </si>
  <si>
    <t>B3.37.Step</t>
  </si>
  <si>
    <t>Administrative Specialist II (S_421303)</t>
  </si>
  <si>
    <t>B1.37.Step</t>
  </si>
  <si>
    <t>Administrative Specialist II (S_421304)</t>
  </si>
  <si>
    <t>M3.37.Step</t>
  </si>
  <si>
    <t>Administrative Specialist II (S_421305)</t>
  </si>
  <si>
    <t>C1.37.Step</t>
  </si>
  <si>
    <t>Administrative Specialist II (S_421306)</t>
  </si>
  <si>
    <t>C9.37.Step</t>
  </si>
  <si>
    <t>Administrative Specialist II (S_421310)</t>
  </si>
  <si>
    <t>D2.37.Step</t>
  </si>
  <si>
    <t>Administrative Specialist II (S_421311)</t>
  </si>
  <si>
    <t>F1A.37.Step</t>
  </si>
  <si>
    <t>Administrative Specialist II (S_421313)</t>
  </si>
  <si>
    <t>M1.37.Step</t>
  </si>
  <si>
    <t>Administrative Specialist II (S_421314)</t>
  </si>
  <si>
    <t>M4.37.Step</t>
  </si>
  <si>
    <t>Administrative Specialist II (S_421315)</t>
  </si>
  <si>
    <t>N5.37.Step</t>
  </si>
  <si>
    <t>Administrative Specialist II (S_421316)</t>
  </si>
  <si>
    <t>Q3.37.Step</t>
  </si>
  <si>
    <t>Administrative Specialist II (S_421323)</t>
  </si>
  <si>
    <t>F6.137.Step</t>
  </si>
  <si>
    <t>Administrative Specialist II (S_421325)</t>
  </si>
  <si>
    <t>W2.137.Step</t>
  </si>
  <si>
    <t>Administrative Specialist II (S_421328)</t>
  </si>
  <si>
    <t>H9.37.Step</t>
  </si>
  <si>
    <t>Administrative Specialist II (S_421330)</t>
  </si>
  <si>
    <t>A8.37.Step</t>
  </si>
  <si>
    <t>Administrative Specialist II (S_421331)</t>
  </si>
  <si>
    <t>F6E.137.Step</t>
  </si>
  <si>
    <t>Administrative Specialist II (S_431326)</t>
  </si>
  <si>
    <t>H7.37.Step</t>
  </si>
  <si>
    <t>Administrative Specialist III (S_421401)</t>
  </si>
  <si>
    <t>Z3.41.Step</t>
  </si>
  <si>
    <t>Administrative Specialist III (S_421402)</t>
  </si>
  <si>
    <t>B1.41.Step</t>
  </si>
  <si>
    <t>Administrative Specialist III (S_421403)</t>
  </si>
  <si>
    <t>C1.41.Step</t>
  </si>
  <si>
    <t>Administrative Specialist III (S_421404)</t>
  </si>
  <si>
    <t>C9.41.Step</t>
  </si>
  <si>
    <t>Administrative Specialist III (S_421405)</t>
  </si>
  <si>
    <t>F1A.41.Step</t>
  </si>
  <si>
    <t>Administrative Specialist III (S_421406)</t>
  </si>
  <si>
    <t>M1.41.Step</t>
  </si>
  <si>
    <t>Administrative Specialist III (S_421407)</t>
  </si>
  <si>
    <t>N5.41.Step</t>
  </si>
  <si>
    <t>Administrative Specialist III (S_421408)</t>
  </si>
  <si>
    <t>Q3.41.Step</t>
  </si>
  <si>
    <t>Administrative Specialist III (S_421410)</t>
  </si>
  <si>
    <t>D2.41.Step</t>
  </si>
  <si>
    <t>Administrative Specialist III (S_421411)</t>
  </si>
  <si>
    <t>M4.41.Step</t>
  </si>
  <si>
    <t>Administrative Specialist III (S_421416)</t>
  </si>
  <si>
    <t>F6.141.Step</t>
  </si>
  <si>
    <t>Administrative Specialist III (S_421417)</t>
  </si>
  <si>
    <t>W2.49.Step</t>
  </si>
  <si>
    <t>Administrative Specialist III (S_421419)</t>
  </si>
  <si>
    <t>H7.41.Step</t>
  </si>
  <si>
    <t>Administrative Specialist III (S_421421)</t>
  </si>
  <si>
    <t>H9.41.Step</t>
  </si>
  <si>
    <t>Administrative Specialist III (S_421422)</t>
  </si>
  <si>
    <t>A8.41.Step</t>
  </si>
  <si>
    <t>Administrative Specialist III (S_421423)</t>
  </si>
  <si>
    <t>F6E.141.Step</t>
  </si>
  <si>
    <t>Administrative Specialist IV (S_421501)</t>
  </si>
  <si>
    <t>Administrative Specialist IV (S_421502)</t>
  </si>
  <si>
    <t>C1.46.Step</t>
  </si>
  <si>
    <t>Administrative Specialist IV (S_421503)</t>
  </si>
  <si>
    <t>Administrative Specialist IV (S_421504)</t>
  </si>
  <si>
    <t>F1A.46.Step</t>
  </si>
  <si>
    <t>Administrative Specialist IV (S_421505)</t>
  </si>
  <si>
    <t>M1.46.Step</t>
  </si>
  <si>
    <t>Administrative Specialist IV (S_421506)</t>
  </si>
  <si>
    <t>N4.45.Step</t>
  </si>
  <si>
    <t>WSCCCE L2084-SC-S-Supervisors (S_N4)</t>
  </si>
  <si>
    <t>Administrative Specialist IV (S_421509)</t>
  </si>
  <si>
    <t>F6.146.Step</t>
  </si>
  <si>
    <t>Administrative Specialist IV (S_421514)</t>
  </si>
  <si>
    <t>H9.46.Step</t>
  </si>
  <si>
    <t>Administrative Specialist IV (S_421515)</t>
  </si>
  <si>
    <t>B1.46.Step</t>
  </si>
  <si>
    <t>Administrative Staff Assistant (S_281101)</t>
  </si>
  <si>
    <t>Administrative Staff Assistant (S_281102)</t>
  </si>
  <si>
    <t>B3.48.Step</t>
  </si>
  <si>
    <t>Administrative Staff Assistant (S_281103)</t>
  </si>
  <si>
    <t>B1.48.Step</t>
  </si>
  <si>
    <t>Administrative Staff Assistant (S_281104)</t>
  </si>
  <si>
    <t>C7.48.Step</t>
  </si>
  <si>
    <t>PTE L17-P&amp;T-DOT-Roads (S_C7A)</t>
  </si>
  <si>
    <t>Administrative Staff Assistant (S_281106)</t>
  </si>
  <si>
    <t>C4.48.Step</t>
  </si>
  <si>
    <t>PTE L17-P&amp;T-DOT, Interest Arb (S_C4)</t>
  </si>
  <si>
    <t>Administrative Staff Assistant (S_281107)</t>
  </si>
  <si>
    <t>M3.48.Step</t>
  </si>
  <si>
    <t>Administrative Staff Assistant (S_281111)</t>
  </si>
  <si>
    <t>H9.48.Step</t>
  </si>
  <si>
    <t>Administrative Staff Assistant (S_281113)</t>
  </si>
  <si>
    <t>Administrative Staff Assistant (S_281114)</t>
  </si>
  <si>
    <t>F6E.148.Step</t>
  </si>
  <si>
    <t>Administrative Supervisor-SC (S_007833)</t>
  </si>
  <si>
    <t>CNR.43.Step</t>
  </si>
  <si>
    <t>Administrative Supp Tech - SC (S_007831)</t>
  </si>
  <si>
    <t>Administrative Svcs Asst-SC (S_007840)</t>
  </si>
  <si>
    <t>CNR.29.Step</t>
  </si>
  <si>
    <t>Administrator - Ccl (S_007007)</t>
  </si>
  <si>
    <t>Z2.20.Step</t>
  </si>
  <si>
    <t>Administrator I (S_281201)</t>
  </si>
  <si>
    <t>Z3.50.Step</t>
  </si>
  <si>
    <t>Administrator I (S_281203)</t>
  </si>
  <si>
    <t>M3.50.Step</t>
  </si>
  <si>
    <t>Administrator I (S_281205)</t>
  </si>
  <si>
    <t>F6.150.Step</t>
  </si>
  <si>
    <t>Administrator I (S_281207)</t>
  </si>
  <si>
    <t>C4.50.Step</t>
  </si>
  <si>
    <t>Administrator I (S_281208)</t>
  </si>
  <si>
    <t>F3A.50.Step</t>
  </si>
  <si>
    <t>Administrator I (S_281211)</t>
  </si>
  <si>
    <t>C7.50.Step</t>
  </si>
  <si>
    <t>Administrator I (S_281212)</t>
  </si>
  <si>
    <t>F10.150.Step</t>
  </si>
  <si>
    <t>L117-Administrator 1-Transit (S_F10)</t>
  </si>
  <si>
    <t>Administrator I (S_281213)</t>
  </si>
  <si>
    <t>A8.50.Step</t>
  </si>
  <si>
    <t>Administrator I (S_281214)</t>
  </si>
  <si>
    <t>F6E.150.Step</t>
  </si>
  <si>
    <t>Administrator I (S_281215)</t>
  </si>
  <si>
    <t>C9.50.Step</t>
  </si>
  <si>
    <t>Administrator I (S_281216)</t>
  </si>
  <si>
    <t>F6A.50.Step</t>
  </si>
  <si>
    <t>L117-WTD-Capacity Charge (S_F6A)</t>
  </si>
  <si>
    <t>Administrator I (S_281217)</t>
  </si>
  <si>
    <t>F1A.50.Step</t>
  </si>
  <si>
    <t>Administrator II (S_281301)</t>
  </si>
  <si>
    <t>Administrator II (S_281303)</t>
  </si>
  <si>
    <t>Administrator II (S_281304)</t>
  </si>
  <si>
    <t>C4.56.Step</t>
  </si>
  <si>
    <t>Administrator II (S_281306)</t>
  </si>
  <si>
    <t>F6.156.Step</t>
  </si>
  <si>
    <t>Administrator II (S_281307)</t>
  </si>
  <si>
    <t>W4.56.Step</t>
  </si>
  <si>
    <t>TEA-WTD, DNRP-Staff (S_W4)</t>
  </si>
  <si>
    <t>Administrator II (S_281310)</t>
  </si>
  <si>
    <t>H9.56.Step</t>
  </si>
  <si>
    <t>Administrator II (S_281311)</t>
  </si>
  <si>
    <t>C7.56.Step</t>
  </si>
  <si>
    <t>Administrator II (S_281312)</t>
  </si>
  <si>
    <t>C9.56.Step</t>
  </si>
  <si>
    <t>Administrator II (S_281316)</t>
  </si>
  <si>
    <t>F6D.156.Step</t>
  </si>
  <si>
    <t>L117-WTD-P&amp;T-Finance Adm Svcs (S_F6D)</t>
  </si>
  <si>
    <t>Administrator II (S_281317)</t>
  </si>
  <si>
    <t>A8.56.Step</t>
  </si>
  <si>
    <t>SEIU L925: DPD (S_A8)</t>
  </si>
  <si>
    <t>Administrator II (S_281318)</t>
  </si>
  <si>
    <t>H11.56.Step</t>
  </si>
  <si>
    <t>PSEU-Non-Com Supervisory-KCSO (S_H11)</t>
  </si>
  <si>
    <t>Administrator II (S_281319)</t>
  </si>
  <si>
    <t>F6A.56.Step</t>
  </si>
  <si>
    <t>Administrator II (S_281321)</t>
  </si>
  <si>
    <t>AD1.56.Step</t>
  </si>
  <si>
    <t>Administrator II (S_281322)</t>
  </si>
  <si>
    <t>M3.56.Step</t>
  </si>
  <si>
    <t>Administrator III - Elections (S_281410)</t>
  </si>
  <si>
    <t>Z9.63.Step</t>
  </si>
  <si>
    <t>Administrator III (S_281401)</t>
  </si>
  <si>
    <t>Z3.63.Step</t>
  </si>
  <si>
    <t>Administrator III (S_281402)</t>
  </si>
  <si>
    <t>W4.63.Step</t>
  </si>
  <si>
    <t>Administrator III (S_281404)</t>
  </si>
  <si>
    <t>C4.63.Step</t>
  </si>
  <si>
    <t>Administrator III (S_281411)</t>
  </si>
  <si>
    <t>C7.63.Step</t>
  </si>
  <si>
    <t>Administrator III (S_281412)</t>
  </si>
  <si>
    <t>F3A.63.Step</t>
  </si>
  <si>
    <t>Administrator III (S_281413)</t>
  </si>
  <si>
    <t>F5.163.Step</t>
  </si>
  <si>
    <t>L117-WTD Sups (S_F5)</t>
  </si>
  <si>
    <t>Administrator III (S_281419)</t>
  </si>
  <si>
    <t>S1.63.Step</t>
  </si>
  <si>
    <t>PSEU-DAJD MGMT (S_S1)</t>
  </si>
  <si>
    <t>Administrator IV (S_281501)</t>
  </si>
  <si>
    <t>Z3.68.Step</t>
  </si>
  <si>
    <t>Administrator IV (S_281510)</t>
  </si>
  <si>
    <t>C4.68.Step</t>
  </si>
  <si>
    <t>Administrator IV (S_281511)</t>
  </si>
  <si>
    <t>C7.68.Step</t>
  </si>
  <si>
    <t>Adoption Social Worker-KCSC (S_007539)</t>
  </si>
  <si>
    <t>CNR.50.Step</t>
  </si>
  <si>
    <t>Advanced Pract. Nurse Spc-Jail (S_333502)</t>
  </si>
  <si>
    <t>R2.201.Step</t>
  </si>
  <si>
    <t>WSNA-Staff Nurses (S_R2)</t>
  </si>
  <si>
    <t>Industrial Insurance - 152</t>
  </si>
  <si>
    <t>Advanced Practice Nurse Spec (S_333501)</t>
  </si>
  <si>
    <t>R2.101.Step</t>
  </si>
  <si>
    <t>Advanced Practice Nurse Spec (S_333503)</t>
  </si>
  <si>
    <t>WSNA-Staff Nurses-DPH, DAJD (S_R2A)</t>
  </si>
  <si>
    <t>Advanced Reg Nurse Practnr (S_332101)</t>
  </si>
  <si>
    <t>R2.102.Step</t>
  </si>
  <si>
    <t>Advanced Reg Nurse Practnr (S_332106)</t>
  </si>
  <si>
    <t>Advanced Reg Nurse Practr-Jail (S_332102)</t>
  </si>
  <si>
    <t>R2.202.Step</t>
  </si>
  <si>
    <t>Advanced Reg Nurse Practr-Jail (S_332107)</t>
  </si>
  <si>
    <t>Airport Duty Manager (S_935101)</t>
  </si>
  <si>
    <t>PTE L17-P&amp;T-DOT (S_C7)</t>
  </si>
  <si>
    <t>Airport Safety &amp; Security Mgr (S_930501)</t>
  </si>
  <si>
    <t>Alt Dispute Res/Med - Asst Mgr (S_213701)</t>
  </si>
  <si>
    <t>Z3.71.Step</t>
  </si>
  <si>
    <t>Alternative Dispute Res. Coord (S_213601)</t>
  </si>
  <si>
    <t>Alternative Dispute Resltn Med (S_213001)</t>
  </si>
  <si>
    <t>Z3.67.Step</t>
  </si>
  <si>
    <t>Alternative Dispute Resltn Mgr (S_213801)</t>
  </si>
  <si>
    <t>Z3.74.Step</t>
  </si>
  <si>
    <t>Animal Care Technician (S_525701)</t>
  </si>
  <si>
    <t>P1.32.Step</t>
  </si>
  <si>
    <t>ACOG-Animal Control-DES (RALS) (S_P1)</t>
  </si>
  <si>
    <t>Industrial Insurance - 151</t>
  </si>
  <si>
    <t>Animal Control Officer (S_525301)</t>
  </si>
  <si>
    <t>P1.43.Step</t>
  </si>
  <si>
    <t>Animal Control Sergeant - Lead (S_525601)</t>
  </si>
  <si>
    <t>P1.52.Step</t>
  </si>
  <si>
    <t>Animal Control Sergeant (S_525501)</t>
  </si>
  <si>
    <t>P1.49.Step</t>
  </si>
  <si>
    <t>Animal Services Coordinator (S_222102)</t>
  </si>
  <si>
    <t>P1.37.Step</t>
  </si>
  <si>
    <t>Animal Shelter Clinic Mgr (S_525001)</t>
  </si>
  <si>
    <t>Application Worker (S_341101)</t>
  </si>
  <si>
    <t>C9.39.Step</t>
  </si>
  <si>
    <t>PTE L17-DPH, DCHS-Health Prof (S_C9A)</t>
  </si>
  <si>
    <t>Applications Developer - Jrny (S_734501)</t>
  </si>
  <si>
    <t>Applications Developer - Jrny (S_734502)</t>
  </si>
  <si>
    <t>C19.60.Step</t>
  </si>
  <si>
    <t>PTE L17-Information Technology (S_C19)</t>
  </si>
  <si>
    <t>Applications Developer - Jrny (S_734504)</t>
  </si>
  <si>
    <t>C4.60.Step</t>
  </si>
  <si>
    <t>Applications Developer - Jrny (S_734506)</t>
  </si>
  <si>
    <t>Applications Developer - Jrny (S_734509)</t>
  </si>
  <si>
    <t>C7.60.Step</t>
  </si>
  <si>
    <t>PTE L17-P&amp;T-DOT (S_C7B)</t>
  </si>
  <si>
    <t>Applications Developer - Mstr (S_734701)</t>
  </si>
  <si>
    <t>Z3.70.Step</t>
  </si>
  <si>
    <t>Applications Developer - Mstr (S_734702)</t>
  </si>
  <si>
    <t>C19.70.Step</t>
  </si>
  <si>
    <t>Applications Developer - Mstr (S_734704)</t>
  </si>
  <si>
    <t>C4.70.Step</t>
  </si>
  <si>
    <t>Applications Developer - Mstr (S_734705)</t>
  </si>
  <si>
    <t>C7.70.Step</t>
  </si>
  <si>
    <t>Applications Developer - Mstr (S_734706)</t>
  </si>
  <si>
    <t>F3A.70.Step</t>
  </si>
  <si>
    <t>Applications Developer - Mstr (S_734709)</t>
  </si>
  <si>
    <t>H9.70.Step</t>
  </si>
  <si>
    <t>Applications Developer - PAO (S_007305)</t>
  </si>
  <si>
    <t>Z3.66.Step</t>
  </si>
  <si>
    <t>Applications Developer - Sr (S_734601)</t>
  </si>
  <si>
    <t>Applications Developer - Sr (S_734602)</t>
  </si>
  <si>
    <t>C19.65.Step</t>
  </si>
  <si>
    <t>Applications Developer - Sr (S_734604)</t>
  </si>
  <si>
    <t>C4.65.Step</t>
  </si>
  <si>
    <t>Applications Developer - Sr (S_734605)</t>
  </si>
  <si>
    <t>C7.65.Step</t>
  </si>
  <si>
    <t>Applications Developer - Sr (S_734606)</t>
  </si>
  <si>
    <t>F3A.65.Step</t>
  </si>
  <si>
    <t>Applications Developer - Sr (S_734610)</t>
  </si>
  <si>
    <t>H9.65.Step</t>
  </si>
  <si>
    <t>Applications Developer - Sr (S_734611)</t>
  </si>
  <si>
    <t>NR4.65.Step</t>
  </si>
  <si>
    <t>Applications Developer -IT-SC (S_007871)</t>
  </si>
  <si>
    <t>CNR.60.Step</t>
  </si>
  <si>
    <t>Appraiser - Assistant (Acrd) (S_261102)</t>
  </si>
  <si>
    <t>K1.46.Step</t>
  </si>
  <si>
    <t>PPP&amp;OCED L763-Assessments (S_K1)</t>
  </si>
  <si>
    <t>Appraiser - Assistant (S_261101)</t>
  </si>
  <si>
    <t>K1.41.Step</t>
  </si>
  <si>
    <t>Appraiser - Senior (S_261601)</t>
  </si>
  <si>
    <t>K1.63.Step</t>
  </si>
  <si>
    <t>Aquatic Facility Coord - Asst (S_352101)</t>
  </si>
  <si>
    <t>Z3.38.Step</t>
  </si>
  <si>
    <t>Aquatic Facility Coordinator (S_352201)</t>
  </si>
  <si>
    <t>Aquatic Program Manager (S_352401)</t>
  </si>
  <si>
    <t>Z3.57.Step</t>
  </si>
  <si>
    <t>Aquatic Supervisor (S_352301)</t>
  </si>
  <si>
    <t>C10.55.Step</t>
  </si>
  <si>
    <t>PTE L17-FMD, DNRP, DOT-Sups (S_C10)</t>
  </si>
  <si>
    <t>Archives and Records Manager (S_224301)</t>
  </si>
  <si>
    <t>Archivist - Assistant (S_224101)</t>
  </si>
  <si>
    <t>Archivist - Assistant (S_224102)</t>
  </si>
  <si>
    <t>F3A.48.Step</t>
  </si>
  <si>
    <t>Archivist (S_224201)</t>
  </si>
  <si>
    <t>Area Manager - Lead-SC (S_007593)</t>
  </si>
  <si>
    <t>CNR.55.Step</t>
  </si>
  <si>
    <t>Arts Program Coordinator (S_251101)</t>
  </si>
  <si>
    <t>Assessments Analyst (S_262301)</t>
  </si>
  <si>
    <t>K1.53.Step</t>
  </si>
  <si>
    <t>Assessments Auditor (S_261901)</t>
  </si>
  <si>
    <t>K1.55.Step</t>
  </si>
  <si>
    <t>Assessments Section Supervisor (S_262201)</t>
  </si>
  <si>
    <t>Assessments Tech Svcs Ofc-Asmt (S_000444)</t>
  </si>
  <si>
    <t>Assessments Unit Supervisor (S_223001)</t>
  </si>
  <si>
    <t>Assessor (S_007075)</t>
  </si>
  <si>
    <t>Z8.5.Step</t>
  </si>
  <si>
    <t>Elected Officials (S_Z8)</t>
  </si>
  <si>
    <t>Assistant Chief Deputy - PAO (S_007345)</t>
  </si>
  <si>
    <t>Z3.89.Step</t>
  </si>
  <si>
    <t>PAO Non-Rep VL (S_Z7A)</t>
  </si>
  <si>
    <t>Assistant Chief Legal Cnsl-Ccl (S_007024)</t>
  </si>
  <si>
    <t>Z2.136.Step</t>
  </si>
  <si>
    <t>Assistant Fire Marshal (S_533201)</t>
  </si>
  <si>
    <t>C1.64.Step</t>
  </si>
  <si>
    <t>Assistant Fire Marshal (S_533202)</t>
  </si>
  <si>
    <t>H10.64.Step</t>
  </si>
  <si>
    <t>PSEU-Fire Investigator-KCSO (S_H10)</t>
  </si>
  <si>
    <t>Assistant Program Mgr FCS-SC (S_007512)</t>
  </si>
  <si>
    <t>Assistant Program Mgr-Lead-SC (S_007575)</t>
  </si>
  <si>
    <t>CNR.52.Step</t>
  </si>
  <si>
    <t>Assistant Program Mgr-SC (S_007510)</t>
  </si>
  <si>
    <t>Assistant Tax Advisor I-Ccl (S_007020)</t>
  </si>
  <si>
    <t>Z2.17.Step</t>
  </si>
  <si>
    <t>Assistant Tax Advisor II - Ccl (S_007022)</t>
  </si>
  <si>
    <t>Assistant Tax Advisor III - Cc (S_007023)</t>
  </si>
  <si>
    <t>Z2.122.Step</t>
  </si>
  <si>
    <t>Asst Chief of Nursing Services (S_332601)</t>
  </si>
  <si>
    <t>Asst County Executive Ops I (S_109201)</t>
  </si>
  <si>
    <t>Asst County Executive Ops II (S_109301)</t>
  </si>
  <si>
    <t>Z3.93.Step</t>
  </si>
  <si>
    <t>Asst Deputy Pros Attny - PAO (S_007259)</t>
  </si>
  <si>
    <t>Z7S.100.Step</t>
  </si>
  <si>
    <t>Asst Div Dir., Emergency Mgmt (S_107402)</t>
  </si>
  <si>
    <t>Asst Div Dir., EMS (S_104201)</t>
  </si>
  <si>
    <t>Z3.73.Step</t>
  </si>
  <si>
    <t>Asst Div Dir., Environtl Hlth (S_104401)</t>
  </si>
  <si>
    <t>Asst Div Dir., Facilities Mgt (S_106501)</t>
  </si>
  <si>
    <t>Asst Div Dir., Fin &amp; Bus Ops (S_107202)</t>
  </si>
  <si>
    <t>Asst Div Dir., Fleet (S_103101)</t>
  </si>
  <si>
    <t>Asst Div Dir., HR Mgt (S_108701)</t>
  </si>
  <si>
    <t>Asst Div Dir., Info &amp; Telecom (S_107702)</t>
  </si>
  <si>
    <t>Z3.78.Step</t>
  </si>
  <si>
    <t>Asst Div Dir., Juvenile Det. (S_100410)</t>
  </si>
  <si>
    <t>Asst Div Dir., Mental Hlth-CA (S_100901)</t>
  </si>
  <si>
    <t>Asst Div Dir., Parks (S_106101)</t>
  </si>
  <si>
    <t>Asst Div Dir., Prevention (S_104601)</t>
  </si>
  <si>
    <t>Asst Div Dir., Roads (S_102801)</t>
  </si>
  <si>
    <t>Asst Div Dir., Solid Waste (S_105501)</t>
  </si>
  <si>
    <t>Asst Div Dir., Transit (S_103401)</t>
  </si>
  <si>
    <t>Z3.83.Step</t>
  </si>
  <si>
    <t>Asst Div Dir., Wastewater Trmt (S_105701)</t>
  </si>
  <si>
    <t>Asst Div Dir., Water &amp; Land (S_105901)</t>
  </si>
  <si>
    <t>Asst Div Dir.,Dev Disabilities (S_100702)</t>
  </si>
  <si>
    <t>Asst Div. Dir., Admin Services (S_102101)</t>
  </si>
  <si>
    <t>Asst Div. Dir., Building Svcs (S_102411)</t>
  </si>
  <si>
    <t>Asst Div. Dir., Cmmty Corr (S_110511)</t>
  </si>
  <si>
    <t>Asst Div. Dir., Cmmty Hlth Svc (S_104001)</t>
  </si>
  <si>
    <t>Asst Div. Dir., Cmmty Svcs (S_101301)</t>
  </si>
  <si>
    <t>Asst Division Dir, RALS (S_109810)</t>
  </si>
  <si>
    <t>Z3.79.Step</t>
  </si>
  <si>
    <t>Asst Facilities Maint. Manager (S_150111)</t>
  </si>
  <si>
    <t>Z3.72.Step</t>
  </si>
  <si>
    <t>Asst Med Exam/For. Pthlgy Trne (S_321101)</t>
  </si>
  <si>
    <t>Asst Pers Hlth Svcs Sup-Clinic (S_332205)</t>
  </si>
  <si>
    <t>R3.101.Step</t>
  </si>
  <si>
    <t>WSNA-Sups &amp; Mgrs-DPH (S_R3)</t>
  </si>
  <si>
    <t>Asst Pers Hlth Svcs Sup-Jail (S_332204)</t>
  </si>
  <si>
    <t>R3.201.Step</t>
  </si>
  <si>
    <t>Asst Roads Maint Mgr&amp;Trf. Eng (S_113910)</t>
  </si>
  <si>
    <t>C11.74.Step</t>
  </si>
  <si>
    <t>Asst Superintendent -Elections (S_282101)</t>
  </si>
  <si>
    <t>Z3.61.Step</t>
  </si>
  <si>
    <t>Asst Superintendent -Records (S_283411)</t>
  </si>
  <si>
    <t>Attorney - UFC - SC (S_007597)</t>
  </si>
  <si>
    <t>CNR.61.Step</t>
  </si>
  <si>
    <t>Audio Video - Library Tech-PAO (S_007315)</t>
  </si>
  <si>
    <t>Audit Assistant - Ccl (S_007021)</t>
  </si>
  <si>
    <t>Auditor Appraiser - Assistant (S_262002)</t>
  </si>
  <si>
    <t>Auditor Appraiser - Senior (S_261801)</t>
  </si>
  <si>
    <t>Auditor Appraiser I (S_261701)</t>
  </si>
  <si>
    <t>K1.49.Step</t>
  </si>
  <si>
    <t>Bailiff - KCSC (S_007526)</t>
  </si>
  <si>
    <t>CNR.45.Step</t>
  </si>
  <si>
    <t>SC Bailiff Guidelines (S_Z5B)</t>
  </si>
  <si>
    <t>Benefits Plan Manager (S_233701)</t>
  </si>
  <si>
    <t>Benefits Plan Manager (S_233702)</t>
  </si>
  <si>
    <t>F3A.75.Step</t>
  </si>
  <si>
    <t>Benefits Strategic Planner (S_233801)</t>
  </si>
  <si>
    <t>Billing Analyst (S_210101)</t>
  </si>
  <si>
    <t>Z3.45.Step</t>
  </si>
  <si>
    <t>Billing Analyst (S_210102)</t>
  </si>
  <si>
    <t>C9.45.Step</t>
  </si>
  <si>
    <t>Bindery Technician - Asst (S_721001)</t>
  </si>
  <si>
    <t>L1.29.Step</t>
  </si>
  <si>
    <t>L117-Print Shop-DES (FMD) (S_L1)</t>
  </si>
  <si>
    <t>Bindery Technician (S_721201)</t>
  </si>
  <si>
    <t>L1.40.Step</t>
  </si>
  <si>
    <t>Board Assistant - Ccl (S_007044)</t>
  </si>
  <si>
    <t>Budget Administrative Asst-DC (S_007737)</t>
  </si>
  <si>
    <t>Budget Analyst I (S_213101)</t>
  </si>
  <si>
    <t>Budget Analyst II (S_213201)</t>
  </si>
  <si>
    <t>Budget Analyst III - PAO (S_007252)</t>
  </si>
  <si>
    <t>Budget Analyst III (S_213301)</t>
  </si>
  <si>
    <t>Budget Assistant - PAO (S_007297)</t>
  </si>
  <si>
    <t>Z3.42.Step</t>
  </si>
  <si>
    <t>Building Services Supervisor (S_531601)</t>
  </si>
  <si>
    <t>Business &amp; Fin Ofcr IV-Electns (S_214414)</t>
  </si>
  <si>
    <t>Z9.67.Step</t>
  </si>
  <si>
    <t>Business &amp; Finance Ofcr IV-PAO (S_007330)</t>
  </si>
  <si>
    <t>Business &amp; Finance Officer I (S_214101)</t>
  </si>
  <si>
    <t>Z3.53.Step</t>
  </si>
  <si>
    <t>Business &amp; Finance Officer I (S_214102)</t>
  </si>
  <si>
    <t>C4.53.Step</t>
  </si>
  <si>
    <t>Business &amp; Finance Officer I (S_214103)</t>
  </si>
  <si>
    <t>C7.53.Step</t>
  </si>
  <si>
    <t>Business &amp; Finance Officer I (S_214104)</t>
  </si>
  <si>
    <t>M4.53.Step</t>
  </si>
  <si>
    <t>Business &amp; Finance Officer I (S_214105)</t>
  </si>
  <si>
    <t>F3A.53.Step</t>
  </si>
  <si>
    <t>Business &amp; Finance Officer I (S_214106)</t>
  </si>
  <si>
    <t>F6.153.Step</t>
  </si>
  <si>
    <t>Business &amp; Finance Officer I (S_214108)</t>
  </si>
  <si>
    <t>C9.53.Step</t>
  </si>
  <si>
    <t>Business &amp; Finance Officer I (S_214109)</t>
  </si>
  <si>
    <t>W4.53.Step</t>
  </si>
  <si>
    <t>Business &amp; Finance Officer I (S_214110)</t>
  </si>
  <si>
    <t>W2.45.Step</t>
  </si>
  <si>
    <t>Business &amp; Finance Officer I (S_214111)</t>
  </si>
  <si>
    <t>H9.53.Step</t>
  </si>
  <si>
    <t>Business &amp; Finance Officer I (S_214112)</t>
  </si>
  <si>
    <t>F6D.153.Step</t>
  </si>
  <si>
    <t>Business &amp; Finance Officer II (S_214201)</t>
  </si>
  <si>
    <t>Business &amp; Finance Officer II (S_214202)</t>
  </si>
  <si>
    <t>C7.58.Step</t>
  </si>
  <si>
    <t>Business &amp; Finance Officer II (S_214203)</t>
  </si>
  <si>
    <t>C4.58.Step</t>
  </si>
  <si>
    <t>Business &amp; Finance Officer II (S_214204)</t>
  </si>
  <si>
    <t>Business &amp; Finance Officer II (S_214205)</t>
  </si>
  <si>
    <t>F3A.58.Step</t>
  </si>
  <si>
    <t>Business &amp; Finance Officer II (S_214207)</t>
  </si>
  <si>
    <t>F6.158.Step</t>
  </si>
  <si>
    <t>Business &amp; Finance Officer II (S_214210)</t>
  </si>
  <si>
    <t>M4.58.Step</t>
  </si>
  <si>
    <t>Business &amp; Finance Officer II (S_214211)</t>
  </si>
  <si>
    <t>N4.58.Step</t>
  </si>
  <si>
    <t>Business &amp; Finance Officer II (S_214212)</t>
  </si>
  <si>
    <t>C9.58.Step</t>
  </si>
  <si>
    <t>Business &amp; Finance Officer II (S_214213)</t>
  </si>
  <si>
    <t>W4.58.Step</t>
  </si>
  <si>
    <t>Business &amp; Finance Officer II (S_214214)</t>
  </si>
  <si>
    <t>W2.46.Step</t>
  </si>
  <si>
    <t>Business &amp; Finance Officer II (S_214215)</t>
  </si>
  <si>
    <t>H9.58.Step</t>
  </si>
  <si>
    <t>Business &amp; Finance Officer II (S_214217)</t>
  </si>
  <si>
    <t>F6D.158.Step</t>
  </si>
  <si>
    <t>Business &amp; Finance Officer III (S_214301)</t>
  </si>
  <si>
    <t>Z3.62.Step</t>
  </si>
  <si>
    <t>Business &amp; Finance Officer III (S_214302)</t>
  </si>
  <si>
    <t>F6.162.Step</t>
  </si>
  <si>
    <t>Business &amp; Finance Officer III (S_214303)</t>
  </si>
  <si>
    <t>F3A.62.Step</t>
  </si>
  <si>
    <t>Business &amp; Finance Officer III (S_214305)</t>
  </si>
  <si>
    <t>C4.62.Step</t>
  </si>
  <si>
    <t>Business &amp; Finance Officer III (S_214306)</t>
  </si>
  <si>
    <t>C7.62.Step</t>
  </si>
  <si>
    <t>Business &amp; Finance Officer III (S_214308)</t>
  </si>
  <si>
    <t>W4.62.Step</t>
  </si>
  <si>
    <t>Business &amp; Finance Officer III (S_214309)</t>
  </si>
  <si>
    <t>W2.20.Step</t>
  </si>
  <si>
    <t>Business &amp; Finance Officer III (S_214310)</t>
  </si>
  <si>
    <t>H9.62.Step</t>
  </si>
  <si>
    <t>Business &amp; Finance Officer III (S_214313)</t>
  </si>
  <si>
    <t>F6D.162.Step</t>
  </si>
  <si>
    <t>Business &amp; Finance Officer III (S_214314)</t>
  </si>
  <si>
    <t>A8.62.Step</t>
  </si>
  <si>
    <t>Business &amp; Finance Officer III (S_214315)</t>
  </si>
  <si>
    <t>H11.62.Step</t>
  </si>
  <si>
    <t>Business &amp; Finance Officer IV (S_214401)</t>
  </si>
  <si>
    <t>Business &amp; Finance Officer IV (S_214403)</t>
  </si>
  <si>
    <t>F3A.67.Step</t>
  </si>
  <si>
    <t>Business &amp; Finance Officer IV (S_214408)</t>
  </si>
  <si>
    <t>C7.67.Step</t>
  </si>
  <si>
    <t>Business &amp; Finance Officer IV (S_214409)</t>
  </si>
  <si>
    <t>C4.67.Step</t>
  </si>
  <si>
    <t>Business &amp; Finance Officer IV (S_214410)</t>
  </si>
  <si>
    <t>H9.67.Step</t>
  </si>
  <si>
    <t>Business &amp; Finance Officer IV (S_214412)</t>
  </si>
  <si>
    <t>F6D.167.Step</t>
  </si>
  <si>
    <t>Business &amp; Finance Officer IV (S_214413)</t>
  </si>
  <si>
    <t>F5A.167.Step</t>
  </si>
  <si>
    <t>L117-WTD Finance&amp;Admin Sec Sup (S_F5A)</t>
  </si>
  <si>
    <t>Business &amp; Finance Officer IV (S_214415)</t>
  </si>
  <si>
    <t>W2.22.Step</t>
  </si>
  <si>
    <t>Business &amp; Finance Officer IV (S_214416)</t>
  </si>
  <si>
    <t>H11.67.Step</t>
  </si>
  <si>
    <t>Business &amp; Finance Spec-SC (S_007891)</t>
  </si>
  <si>
    <t>Business Analyst - DC (S_007729)</t>
  </si>
  <si>
    <t>NR4.61.Step</t>
  </si>
  <si>
    <t>Business Analyst - IT - SC (S_007877)</t>
  </si>
  <si>
    <t>CNR.62.Step</t>
  </si>
  <si>
    <t>Business Analyst - Sr. (S_286201)</t>
  </si>
  <si>
    <t>Business Analyst - Sr. (S_286202)</t>
  </si>
  <si>
    <t>F3A.68.Step</t>
  </si>
  <si>
    <t>Business Analyst - Sr. (S_286203)</t>
  </si>
  <si>
    <t>C1.68.Step</t>
  </si>
  <si>
    <t>Business Analyst - Sr. (S_286204)</t>
  </si>
  <si>
    <t>Business Analyst - Sr. (S_286205)</t>
  </si>
  <si>
    <t>Business Analyst - Sr. (S_286206)</t>
  </si>
  <si>
    <t>Business Analyst (S_286101)</t>
  </si>
  <si>
    <t>Business Analyst (S_286102)</t>
  </si>
  <si>
    <t>C1.63.Step</t>
  </si>
  <si>
    <t>Business Analyst (S_286103)</t>
  </si>
  <si>
    <t>Business Analyst (S_286104)</t>
  </si>
  <si>
    <t>Business Analyst (S_286105)</t>
  </si>
  <si>
    <t>Buyer - Assistant (S_224702)</t>
  </si>
  <si>
    <t>F3A.49.Step</t>
  </si>
  <si>
    <t>Buyer - Lead Senior (S_225001)</t>
  </si>
  <si>
    <t>Z3.64.Step</t>
  </si>
  <si>
    <t>Buyer - Lead Senior (S_225002)</t>
  </si>
  <si>
    <t>F3A.64.Step</t>
  </si>
  <si>
    <t>Buyer - Lead Senior (S_225003)</t>
  </si>
  <si>
    <t>C4.64.Step</t>
  </si>
  <si>
    <t>Buyer - Senior (S_224902)</t>
  </si>
  <si>
    <t>F3A.59.Step</t>
  </si>
  <si>
    <t>Buyer (S_224802)</t>
  </si>
  <si>
    <t>F3A.54.Step</t>
  </si>
  <si>
    <t>Cable Splicer - 2nd Shift (S_730820)</t>
  </si>
  <si>
    <t>E2.13.Step</t>
  </si>
  <si>
    <t>IBEW L77-DOT, Transit (S_E2)</t>
  </si>
  <si>
    <t>Cable Splicer - Chief- 2d Sh (S_731120)</t>
  </si>
  <si>
    <t>E2.25.Step</t>
  </si>
  <si>
    <t>Cable Splicer - Lead (S_730900)</t>
  </si>
  <si>
    <t>E2.7.Step</t>
  </si>
  <si>
    <t>Cable Splicer - Lead-2/3rd Shf (S_730920)</t>
  </si>
  <si>
    <t>E2.14.Step</t>
  </si>
  <si>
    <t>Cable Splicer (118.5%) - Chief (S_731100)</t>
  </si>
  <si>
    <t>E2.9.Step</t>
  </si>
  <si>
    <t>Cable Splicer (S_730800)</t>
  </si>
  <si>
    <t>E2.5.Step</t>
  </si>
  <si>
    <t>Calendar/Staffing Spec-SC (S_007835)</t>
  </si>
  <si>
    <t>Capital Imprv. Prog Sect Mgr (S_108201)</t>
  </si>
  <si>
    <t>Capital Imprv. Prog Sect Mgr (S_712901)</t>
  </si>
  <si>
    <t>F9.175.Step</t>
  </si>
  <si>
    <t>L117-WTD Section &amp;Assist Mgr (S_F9)</t>
  </si>
  <si>
    <t>Capital Proj Financial Advisor (S_218101)</t>
  </si>
  <si>
    <t>Capital Proj Financial Advisor (S_218102)</t>
  </si>
  <si>
    <t>F5A.175.Step</t>
  </si>
  <si>
    <t>Capital Proj. Ovrsgt Anl -Ccl (S_007028)</t>
  </si>
  <si>
    <t>Z2.130.Step</t>
  </si>
  <si>
    <t>Capital Project Manager I (S_712301)</t>
  </si>
  <si>
    <t>Z3.54.Step</t>
  </si>
  <si>
    <t>Capital Project Manager I (S_712303)</t>
  </si>
  <si>
    <t>C1.54.Step</t>
  </si>
  <si>
    <t>Capital Project Manager II (S_712401)</t>
  </si>
  <si>
    <t>Z3.59.Step</t>
  </si>
  <si>
    <t>Capital Project Manager II (S_712403)</t>
  </si>
  <si>
    <t>C1.59.Step</t>
  </si>
  <si>
    <t>Capital Project Manager III (S_712501)</t>
  </si>
  <si>
    <t>Capital Project Manager III (S_712503)</t>
  </si>
  <si>
    <t>Capital Project Manager IV (S_712601)</t>
  </si>
  <si>
    <t>Capital Project Manager IV (S_712604)</t>
  </si>
  <si>
    <t>C1.69.Step</t>
  </si>
  <si>
    <t>Capital Project Manager IV (S_712605)</t>
  </si>
  <si>
    <t>C7.69.Step</t>
  </si>
  <si>
    <t>Capital Project Mgmt Tech I (S_712101)</t>
  </si>
  <si>
    <t>Capital Project Mgmt Tech II (S_712201)</t>
  </si>
  <si>
    <t>Z3.47.Step</t>
  </si>
  <si>
    <t>Capital Project Mgmt Tech II (S_712202)</t>
  </si>
  <si>
    <t>C1.47.Step</t>
  </si>
  <si>
    <t>Capital Project Ovrsgt Mgr-Ccl (S_007030)</t>
  </si>
  <si>
    <t>Z2.133.Step</t>
  </si>
  <si>
    <t>Capital Projects Managing Supv (S_712801)</t>
  </si>
  <si>
    <t>Capital Projects Managing Supv (S_712805)</t>
  </si>
  <si>
    <t>F7.201.Step</t>
  </si>
  <si>
    <t>L117-DOT Design&amp;Construct Sups (S_F7)</t>
  </si>
  <si>
    <t>Captain (S_514101)</t>
  </si>
  <si>
    <t>AA1.73.Step</t>
  </si>
  <si>
    <t>PSPMA-Captains &amp; Lieutenants (S_AA1)</t>
  </si>
  <si>
    <t>LEOFF</t>
  </si>
  <si>
    <t>Industrial Insurance - 695</t>
  </si>
  <si>
    <t>Career Support Services Mgr (S_235101)</t>
  </si>
  <si>
    <t>Carpenter I - Lead (S_811203)</t>
  </si>
  <si>
    <t>T2L.51.Step</t>
  </si>
  <si>
    <t>JCC L30-Carpenters (S_T4L)</t>
  </si>
  <si>
    <t>Carpenter I (S_811103)</t>
  </si>
  <si>
    <t>T2L.48.Step</t>
  </si>
  <si>
    <t>Carpenter II (S_811303)</t>
  </si>
  <si>
    <t>T2L.52.Step</t>
  </si>
  <si>
    <t>CASA Attorney - SC (S_664101)</t>
  </si>
  <si>
    <t>N6.61.Step</t>
  </si>
  <si>
    <t>WSCCCE L2084-SC-CASA Spec&amp;Atty (S_N6)</t>
  </si>
  <si>
    <t>CASA Specialist - SC (S_663101)</t>
  </si>
  <si>
    <t>N6.53.Step</t>
  </si>
  <si>
    <t>CASA Specialist -Lead - SC (S_663201)</t>
  </si>
  <si>
    <t>N6.52.Step</t>
  </si>
  <si>
    <t>Case Mgmt &amp; Strat. Prg Mgr-PAO (S_007320)</t>
  </si>
  <si>
    <t>Case Mgr-Probate/Guardnshp-SC (S_007820)</t>
  </si>
  <si>
    <t>CNR.48.Step</t>
  </si>
  <si>
    <t>Case Setting Coord - SC (S_613101)</t>
  </si>
  <si>
    <t>N5C.42.Step</t>
  </si>
  <si>
    <t>Case Setting Coord-SC (S_007836)</t>
  </si>
  <si>
    <t>Cashier/Front Desk (S_356201)</t>
  </si>
  <si>
    <t>Z3.26.Step</t>
  </si>
  <si>
    <t>Chem Dependency Case Monitor (S_313102)</t>
  </si>
  <si>
    <t>B3.45.Step</t>
  </si>
  <si>
    <t>Chem Dependency Inv Comm Spc (S_313301)</t>
  </si>
  <si>
    <t>Chem Dependency Inv Comm Spc (S_313302)</t>
  </si>
  <si>
    <t>B3.53.Step</t>
  </si>
  <si>
    <t>Chem Dependency Prgm Screener (S_313501)</t>
  </si>
  <si>
    <t>T2J.36.Step</t>
  </si>
  <si>
    <t>L117-JUA-Chem Depend Screener (S_T2J)</t>
  </si>
  <si>
    <t>Chem Dependency Prgm Scrn-Lead (S_313901)</t>
  </si>
  <si>
    <t>T2J.39.Step</t>
  </si>
  <si>
    <t>Chem Dependency Trmt Prgm Supv (S_313701)</t>
  </si>
  <si>
    <t>Chem Dependency Trnf Driver (S_932402)</t>
  </si>
  <si>
    <t>B3.29.Step</t>
  </si>
  <si>
    <t>Chemical Dependency Scrn- Supv (S_313601)</t>
  </si>
  <si>
    <t>Chief (S_105002)</t>
  </si>
  <si>
    <t>Z3.82.Step</t>
  </si>
  <si>
    <t>Chief Admin Officer - DC (S_007766)</t>
  </si>
  <si>
    <t>Z4.85.Step</t>
  </si>
  <si>
    <t>Chief Admin Officer - SC (S_007801)</t>
  </si>
  <si>
    <t>CNR.87.Step</t>
  </si>
  <si>
    <t>Chief Admin Officer - SC (S_Z5A)</t>
  </si>
  <si>
    <t>Chief Admin Officer (S_103701)</t>
  </si>
  <si>
    <t>Z3.87.Step</t>
  </si>
  <si>
    <t>Chief Administrative Ofc - DC (S_001693)</t>
  </si>
  <si>
    <t>CNR.85.Step</t>
  </si>
  <si>
    <t>Chief Appraiser (S_101401)</t>
  </si>
  <si>
    <t>Chief Deputy - PAO (S_007218)</t>
  </si>
  <si>
    <t>Z3.90.Step</t>
  </si>
  <si>
    <t>Chief Deputy Assessor (S_101501)</t>
  </si>
  <si>
    <t>Z3.81.Step</t>
  </si>
  <si>
    <t>Chief Deputy Sheriff (S_104810)</t>
  </si>
  <si>
    <t>Chief Financial Officer (S_216101)</t>
  </si>
  <si>
    <t>Chief Financial Officer-KCSO (S_108801)</t>
  </si>
  <si>
    <t>Chief Info Privacy Officer (S_124401)</t>
  </si>
  <si>
    <t>Z3.77.Step</t>
  </si>
  <si>
    <t>Chief Info Security Officer (S_124201)</t>
  </si>
  <si>
    <t>Chief Info Security Officer (S_124202)</t>
  </si>
  <si>
    <t>F16.77.Step</t>
  </si>
  <si>
    <t>L117-IT Mgrs &amp; Sups (S_F16)</t>
  </si>
  <si>
    <t>Chief Information Officer - SC (S_000191)</t>
  </si>
  <si>
    <t>CNR.77.Step</t>
  </si>
  <si>
    <t>Chief Information Officer (S_127101)</t>
  </si>
  <si>
    <t>Z3.97.Step</t>
  </si>
  <si>
    <t>Chief Investment Officer (S_119101)</t>
  </si>
  <si>
    <t>Chief Legal Counsel - Ccl (S_007025)</t>
  </si>
  <si>
    <t>Chief of Nursing Services (S_332702)</t>
  </si>
  <si>
    <t>Chief of Operations-DAJD (S_107802)</t>
  </si>
  <si>
    <t>Chief of Staff - Ccl (S_007019)</t>
  </si>
  <si>
    <t>Z2.135.Step</t>
  </si>
  <si>
    <t>Chief of Staff - KCSO (S_104801)</t>
  </si>
  <si>
    <t>Chief of Staff - PAO (S_007250)</t>
  </si>
  <si>
    <t>Chief of Staff- Pub Hlth (S_115201)</t>
  </si>
  <si>
    <t>Chief Officer Util Strg Perf (S_115601)</t>
  </si>
  <si>
    <t>Chief Operating Ofcr, Pub Hlth (S_103801)</t>
  </si>
  <si>
    <t>Chief PH - APPE (S_115301)</t>
  </si>
  <si>
    <t>Chief PH -Cmnty&amp;Intergov Rltns (S_115401)</t>
  </si>
  <si>
    <t>Chief Plumbing Inspector (S_534301)</t>
  </si>
  <si>
    <t>Chief Policy Officer - Ccl (S_007054)</t>
  </si>
  <si>
    <t>Chief Structural Engineer (S_790101)</t>
  </si>
  <si>
    <t>C1.72.Step</t>
  </si>
  <si>
    <t>Civil Case Schdling Tech 3-SC (S_007842)</t>
  </si>
  <si>
    <t>CNR.47.Step</t>
  </si>
  <si>
    <t>Civil Case Technician - SC (S_007588)</t>
  </si>
  <si>
    <t>CNR.44.Step</t>
  </si>
  <si>
    <t>Civil Court Manager-SC (S_007585)</t>
  </si>
  <si>
    <t>Civil Rights Specialist I (S_232101)</t>
  </si>
  <si>
    <t>Civil Rights Specialist II (S_232201)</t>
  </si>
  <si>
    <t>Civil Rights Specialist III (S_232301)</t>
  </si>
  <si>
    <t>Civil Service Examiner (S_232601)</t>
  </si>
  <si>
    <t>Claims Administrator (S_233601)</t>
  </si>
  <si>
    <t>Claims Administrator (S_233602)</t>
  </si>
  <si>
    <t>Claims Assistant (S_233101)</t>
  </si>
  <si>
    <t>F3A.47.Step</t>
  </si>
  <si>
    <t>Claims Assistant (S_233102)</t>
  </si>
  <si>
    <t>Claims Manager (S_626801)</t>
  </si>
  <si>
    <t>Claims Officer (S_233201)</t>
  </si>
  <si>
    <t>Claims Officer (S_233203)</t>
  </si>
  <si>
    <t>Claims Officer II (S_233501)</t>
  </si>
  <si>
    <t>z3.57.Step</t>
  </si>
  <si>
    <t>Claims Officer II (S_233502)</t>
  </si>
  <si>
    <t>F3A.57.Step</t>
  </si>
  <si>
    <t>Claims Supervisor (S_233901)</t>
  </si>
  <si>
    <t>Class/Comp Services Manager (S_230501)</t>
  </si>
  <si>
    <t>Z3.76.Step</t>
  </si>
  <si>
    <t>Classification &amp; Comp Adminstr (S_236101)</t>
  </si>
  <si>
    <t>Clerk of the Council - Ccl (S_007016)</t>
  </si>
  <si>
    <t>Clerk, Board of Appeals - Ccl (S_007042)</t>
  </si>
  <si>
    <t>Z2.128.Step</t>
  </si>
  <si>
    <t>Clerk/Director-Jud Admin-SC (S_007521)</t>
  </si>
  <si>
    <t>CNR.83.Step</t>
  </si>
  <si>
    <t>Directors-SC (S_Z5D)</t>
  </si>
  <si>
    <t>Clinic Veterinarian (S_324301)</t>
  </si>
  <si>
    <t>Clinical Psychologist - SC (S_007866)</t>
  </si>
  <si>
    <t>CNR.70.Step</t>
  </si>
  <si>
    <t>Clinical Psychologist (S_324701)</t>
  </si>
  <si>
    <t>Code Enforcement Officer I (S_531101)</t>
  </si>
  <si>
    <t>Code Enforcement Officer II (S_531202)</t>
  </si>
  <si>
    <t>C1.61.Step</t>
  </si>
  <si>
    <t>Code Enforcement Officer III (S_531002)</t>
  </si>
  <si>
    <t>Code Enforcement Officer IV (S_531701)</t>
  </si>
  <si>
    <t>Code Enforcement Officer IV (S_531702)</t>
  </si>
  <si>
    <t>Code Reviser- Ccl (S_007078)</t>
  </si>
  <si>
    <t>Comm Surveillance Officer KCSC (S_001354)</t>
  </si>
  <si>
    <t>CNR.40.Step</t>
  </si>
  <si>
    <t>Commercial Appraiser I (S_261201)</t>
  </si>
  <si>
    <t>K1.52.Step</t>
  </si>
  <si>
    <t>Commercial Appraiser II (S_261301)</t>
  </si>
  <si>
    <t>K1.58.Step</t>
  </si>
  <si>
    <t>Communicable Disease Prg Admtr (S_171101)</t>
  </si>
  <si>
    <t>Communications Manager (S_252901)</t>
  </si>
  <si>
    <t>Communications Manager-Ccl (S_007084)</t>
  </si>
  <si>
    <t>Z2.127.Step</t>
  </si>
  <si>
    <t>Communications Manager-SC (S_007805)</t>
  </si>
  <si>
    <t>Communications Mgr - Elections (S_252902)</t>
  </si>
  <si>
    <t>Z9.70.Step</t>
  </si>
  <si>
    <t>Communications Mgr - OLEO -Ccl (S_007097)</t>
  </si>
  <si>
    <t>Z2.125.Step</t>
  </si>
  <si>
    <t>Communications Operations Mgr (S_251201)</t>
  </si>
  <si>
    <t>H11.69.Step</t>
  </si>
  <si>
    <t>Communications Spec - Receiver (S_514501)</t>
  </si>
  <si>
    <t>K3.110.Step</t>
  </si>
  <si>
    <t>PP&amp;OCED L763-CommunicationSpec (S_K3)</t>
  </si>
  <si>
    <t>Communications Spec III-PAO (S_007316)</t>
  </si>
  <si>
    <t>Communications Spec-Dispatcher (S_514401)</t>
  </si>
  <si>
    <t>Communications Specialist I (S_252101)</t>
  </si>
  <si>
    <t>Z3.51.Step</t>
  </si>
  <si>
    <t>Communications Specialist I (S_252102)</t>
  </si>
  <si>
    <t>F3A.51.Step</t>
  </si>
  <si>
    <t>Communications Specialist I (S_252103)</t>
  </si>
  <si>
    <t>C4.51.Step</t>
  </si>
  <si>
    <t>Communications Specialist I (S_252105)</t>
  </si>
  <si>
    <t>M3.51.Step</t>
  </si>
  <si>
    <t>Communications Specialist I (S_252106)</t>
  </si>
  <si>
    <t>C7.51.Step</t>
  </si>
  <si>
    <t>Communications Specialist I (S_252108)</t>
  </si>
  <si>
    <t>M4.51.Step</t>
  </si>
  <si>
    <t>Communications Specialist I (S_252109)</t>
  </si>
  <si>
    <t>F6.151.Step</t>
  </si>
  <si>
    <t>Communications Specialist I (S_252110)</t>
  </si>
  <si>
    <t>F6C.151.Step</t>
  </si>
  <si>
    <t>L117-WTD (S_F6C)</t>
  </si>
  <si>
    <t>Communications Specialist I (S_252111)</t>
  </si>
  <si>
    <t>H9.51.Step</t>
  </si>
  <si>
    <t>Communications Specialist II (S_252201)</t>
  </si>
  <si>
    <t>Communications Specialist II (S_252202)</t>
  </si>
  <si>
    <t>C4.54.Step</t>
  </si>
  <si>
    <t>Communications Specialist II (S_252207)</t>
  </si>
  <si>
    <t>Communications Specialist II (S_252210)</t>
  </si>
  <si>
    <t>M3.54.Step</t>
  </si>
  <si>
    <t>Communications Specialist II (S_252212)</t>
  </si>
  <si>
    <t>C7.54.Step</t>
  </si>
  <si>
    <t>Communications Specialist II (S_252213)</t>
  </si>
  <si>
    <t>F6C.154.Step</t>
  </si>
  <si>
    <t>Communications Specialist II (S_252214)</t>
  </si>
  <si>
    <t>M4.54.Step</t>
  </si>
  <si>
    <t>Communications Specialist II (S_252215)</t>
  </si>
  <si>
    <t>F6.154.Step</t>
  </si>
  <si>
    <t>Communications Specialist II (S_252216)</t>
  </si>
  <si>
    <t>H9.54.Step</t>
  </si>
  <si>
    <t>Communications Specialist III (S_252301)</t>
  </si>
  <si>
    <t>Communications Specialist III (S_252303)</t>
  </si>
  <si>
    <t>Communications Specialist III (S_252305)</t>
  </si>
  <si>
    <t>Communications Specialist III (S_252306)</t>
  </si>
  <si>
    <t>M3.58.Step</t>
  </si>
  <si>
    <t>Communications Specialist III (S_252309)</t>
  </si>
  <si>
    <t>Communications Specialist III (S_252310)</t>
  </si>
  <si>
    <t>Communications Specialist III (S_252311)</t>
  </si>
  <si>
    <t>F6C.158.Step</t>
  </si>
  <si>
    <t>Communications Specialist III (S_252313)</t>
  </si>
  <si>
    <t>Communications Specialist III (S_252314)</t>
  </si>
  <si>
    <t>Communications Specialist III (S_252315)</t>
  </si>
  <si>
    <t>A8.58.Step</t>
  </si>
  <si>
    <t>Communications Specialist IV (S_252401)</t>
  </si>
  <si>
    <t>Communications Specialist IV (S_252402)</t>
  </si>
  <si>
    <t>F6.164.Step</t>
  </si>
  <si>
    <t>Communications Specialist IV (S_252403)</t>
  </si>
  <si>
    <t>Communications Specialist IV (S_252405)</t>
  </si>
  <si>
    <t>Communications Specialist IV (S_252407)</t>
  </si>
  <si>
    <t>C7.64.Step</t>
  </si>
  <si>
    <t>Communications Specialist IV (S_252409)</t>
  </si>
  <si>
    <t>F6C.164.Step</t>
  </si>
  <si>
    <t>Communications Supervisor (S_007452)</t>
  </si>
  <si>
    <t>H5.58.Step</t>
  </si>
  <si>
    <t>PSEU-Communication Supervisor (S_H5)</t>
  </si>
  <si>
    <t>Community &amp; Human Svcs Admstr (S_247010)</t>
  </si>
  <si>
    <t>Community Corr. Placement Spc (S_521301)</t>
  </si>
  <si>
    <t>Q3.53.Step</t>
  </si>
  <si>
    <t>Community Corrections Casewkr (S_521503)</t>
  </si>
  <si>
    <t>H7.55.Step</t>
  </si>
  <si>
    <t>Community Interpreter-Electns (S_228001)</t>
  </si>
  <si>
    <t>Z3.43.Step</t>
  </si>
  <si>
    <t>Community Interpreter-Electns (S_228002)</t>
  </si>
  <si>
    <t>F1A.43.Step</t>
  </si>
  <si>
    <t>Community Liaison/Intv Spec (S_524102)</t>
  </si>
  <si>
    <t>Community Outreach Prg Mrg-Ccl (S_007048)</t>
  </si>
  <si>
    <t>Community Service Officer (S_524302)</t>
  </si>
  <si>
    <t>H9.44.Step</t>
  </si>
  <si>
    <t>Community Surveillance Ofc (S_521102)</t>
  </si>
  <si>
    <t>Q3.45.Step</t>
  </si>
  <si>
    <t>Community Work Prog. Crew Supv (S_523002)</t>
  </si>
  <si>
    <t>H7.43.Step</t>
  </si>
  <si>
    <t>Computer Analyst - PAO (S_007254)</t>
  </si>
  <si>
    <t>Computer Operator (S_731101)</t>
  </si>
  <si>
    <t>F3A.41.Step</t>
  </si>
  <si>
    <t>Computer Operator Specialist (S_731201)</t>
  </si>
  <si>
    <t>F3A.43.Step</t>
  </si>
  <si>
    <t>Computer Operator Supervisor (S_731302)</t>
  </si>
  <si>
    <t>Computer Resource Mgr - PAO (S_007432)</t>
  </si>
  <si>
    <t>Computer Services Manager - SC (S_007513)</t>
  </si>
  <si>
    <t>CNR.68.Step</t>
  </si>
  <si>
    <t>Confidential Admin Asst - KCDC (S_007735)</t>
  </si>
  <si>
    <t>Confidential Legsltv Anlst-CCL (S_007038)</t>
  </si>
  <si>
    <t>Confidential Secretary - PAO (S_007207)</t>
  </si>
  <si>
    <t>Confidential Secretary I (S_422101)</t>
  </si>
  <si>
    <t>Z3.49.Step</t>
  </si>
  <si>
    <t>Confidential Secretary II (S_422201)</t>
  </si>
  <si>
    <t>Confidential Secretary II-KCSC (S_007528)</t>
  </si>
  <si>
    <t>Construction Proj Control Ofcr (S_214001)</t>
  </si>
  <si>
    <t>Continuous Improvement Spc (S_287101)</t>
  </si>
  <si>
    <t>Continuous Improvement Spc -SC (S_007570)</t>
  </si>
  <si>
    <t>CNR.63.Step</t>
  </si>
  <si>
    <t>Continuous Improvement Spc -Sr (S_287201)</t>
  </si>
  <si>
    <t>Continuous Improvement Spc-Mst (S_287301)</t>
  </si>
  <si>
    <t>Contract Specialist I (S_223801)</t>
  </si>
  <si>
    <t>Contract Specialist I (S_223802)</t>
  </si>
  <si>
    <t>Contract Specialist I (S_223803)</t>
  </si>
  <si>
    <t>C1.56.Step</t>
  </si>
  <si>
    <t>Contract Specialist II (S_223901)</t>
  </si>
  <si>
    <t>Contract Specialist II (S_223902)</t>
  </si>
  <si>
    <t>W4.61.Step</t>
  </si>
  <si>
    <t>Contract Specialist II (S_223904)</t>
  </si>
  <si>
    <t>Contract Specialist III (S_224001)</t>
  </si>
  <si>
    <t>Contract Specialist III (S_224002)</t>
  </si>
  <si>
    <t>C4.66.Step</t>
  </si>
  <si>
    <t>Contract Specialist III (S_224004)</t>
  </si>
  <si>
    <t>C1.66.Step</t>
  </si>
  <si>
    <t>Control Room Technician (S_356401)</t>
  </si>
  <si>
    <t>Z3.28.Step</t>
  </si>
  <si>
    <t>Cook/Baker I (S_951202)</t>
  </si>
  <si>
    <t>T2A.43.Step</t>
  </si>
  <si>
    <t>JCC L8-Cook/Baker-DAJD (S_T3A)</t>
  </si>
  <si>
    <t>Cook/Baker II (S_951303)</t>
  </si>
  <si>
    <t>T2A.47.Step</t>
  </si>
  <si>
    <t>Copy Center Technician (S_720901)</t>
  </si>
  <si>
    <t>L1.35.Step</t>
  </si>
  <si>
    <t>Correctional Health Sect Mgr (S_343301)</t>
  </si>
  <si>
    <t>Corrections Captain (S_001409)</t>
  </si>
  <si>
    <t>V1.71.Step</t>
  </si>
  <si>
    <t>UCA-Jail Captains-DAJD (S_V1)</t>
  </si>
  <si>
    <t>Corrections Major (S_100301)</t>
  </si>
  <si>
    <t>Corrections Officer (S_001404)</t>
  </si>
  <si>
    <t>Q2.110.Step</t>
  </si>
  <si>
    <t>KCCG-DAJD (S_Q2)</t>
  </si>
  <si>
    <t>Corrections Program Admstr (S_520402)</t>
  </si>
  <si>
    <t>S1.68.Step</t>
  </si>
  <si>
    <t>Corrections Program Specialist (S_521201)</t>
  </si>
  <si>
    <t>D2.57.Step</t>
  </si>
  <si>
    <t>Corrections Program Supervisor (S_520302)</t>
  </si>
  <si>
    <t>Corrections Supervisor (S_522201)</t>
  </si>
  <si>
    <t>N3.57.Step</t>
  </si>
  <si>
    <t>WSCCCE L2084-S-JD Sups (S_N3)</t>
  </si>
  <si>
    <t>Corrections Supvr - Sergeant (S_001407)</t>
  </si>
  <si>
    <t>Q2.120.Step</t>
  </si>
  <si>
    <t>Corrections Technician (S_521801)</t>
  </si>
  <si>
    <t>Council Admin. Officer - Ccl (S_007089)</t>
  </si>
  <si>
    <t>Council Director of Operations (S_007082)</t>
  </si>
  <si>
    <t>Z2.131.Step</t>
  </si>
  <si>
    <t>Council Intitiatives Dir-Ccl (S_007052)</t>
  </si>
  <si>
    <t>Z2.132.Step</t>
  </si>
  <si>
    <t>Council SEP Associate-CCL (S_007004)</t>
  </si>
  <si>
    <t>Z2.9.Step</t>
  </si>
  <si>
    <t>Councilmember (S_007001)</t>
  </si>
  <si>
    <t>Z8.1.Step</t>
  </si>
  <si>
    <t>County Auditor - Ccl (S_007032)</t>
  </si>
  <si>
    <t>Z2.134.Step</t>
  </si>
  <si>
    <t>County Executive (S_007050)</t>
  </si>
  <si>
    <t>Z8.2.Step</t>
  </si>
  <si>
    <t>County Executive Assistant I (S_108302)</t>
  </si>
  <si>
    <t>County Executive Assistant II (S_108402)</t>
  </si>
  <si>
    <t>County Executive Assistant III (S_108502)</t>
  </si>
  <si>
    <t>County Executive Assistant IV (S_108520)</t>
  </si>
  <si>
    <t>Z3.84.Step</t>
  </si>
  <si>
    <t>County Executive Asst III-Eltn (S_108503)</t>
  </si>
  <si>
    <t>Z9.79.Step</t>
  </si>
  <si>
    <t>County Marshal (S_515101)</t>
  </si>
  <si>
    <t>K2.47.Step</t>
  </si>
  <si>
    <t>KCSOMG-Marshals' Guild (KCSO) (S_K2)</t>
  </si>
  <si>
    <t>KCCPG</t>
  </si>
  <si>
    <t>County Records Analyst (S_229201)</t>
  </si>
  <si>
    <t>County Road Engineer (S_791101)</t>
  </si>
  <si>
    <t>Court Admin Tech II - SC (S_007550)</t>
  </si>
  <si>
    <t>Court Administrator - SC (S_007503)</t>
  </si>
  <si>
    <t>CNR.82.Step</t>
  </si>
  <si>
    <t>Court Analyst-DC (S_007730)</t>
  </si>
  <si>
    <t>NR4.57.Step</t>
  </si>
  <si>
    <t>Court Clerk I (S_621401)</t>
  </si>
  <si>
    <t>H6.41.Step</t>
  </si>
  <si>
    <t>PSEU-S Court Clerks (S_H6)</t>
  </si>
  <si>
    <t>Court Clerk II (S_621501)</t>
  </si>
  <si>
    <t>H6.43.Step</t>
  </si>
  <si>
    <t>Court Commissioner - KCDC (S_007750)</t>
  </si>
  <si>
    <t>Z4J.2.Step</t>
  </si>
  <si>
    <t>Court Commissioner - SC (S_007502)</t>
  </si>
  <si>
    <t>Z5J.2.Step</t>
  </si>
  <si>
    <t>Superior Court Commissioners (S_Z5C)</t>
  </si>
  <si>
    <t>Court Commissioner -Pro Tem-DC (S_007751)</t>
  </si>
  <si>
    <t>Z4.1.Step</t>
  </si>
  <si>
    <t>Court Coord-Dept Head-DC (S_007731)</t>
  </si>
  <si>
    <t>NR4.55.Step</t>
  </si>
  <si>
    <t>Court Hearing Coordinator-KCSC (S_007533)</t>
  </si>
  <si>
    <t>Court Manager-DC (S_007732)</t>
  </si>
  <si>
    <t>Court Operations Mgr II-SC (S_007586)</t>
  </si>
  <si>
    <t>CNR.58.Step</t>
  </si>
  <si>
    <t>Court Operations Tech 2 - SC (S_007562)</t>
  </si>
  <si>
    <t>Court Ops Program Mgr - SC (S_007548)</t>
  </si>
  <si>
    <t>Court Ops Supv - Civil Dept-SC (S_007516)</t>
  </si>
  <si>
    <t>CNR.46.Step</t>
  </si>
  <si>
    <t>Court Ops Technician I-SC (S_007543)</t>
  </si>
  <si>
    <t>Court Orders Prob-Solver-PAO (S_007360)</t>
  </si>
  <si>
    <t>Court Program Technician-SC (S_007557)</t>
  </si>
  <si>
    <t>Court Program Technician-SC (S_612101)</t>
  </si>
  <si>
    <t>N5C.40.Step</t>
  </si>
  <si>
    <t>Court Reporter - SC (S_007589)</t>
  </si>
  <si>
    <t>Court Reporter (S_007509)</t>
  </si>
  <si>
    <t>C8.62.Step</t>
  </si>
  <si>
    <t>PTE L17-Court Reporters (S_C8)</t>
  </si>
  <si>
    <t>Court Scheduling Specialist (S_621001)</t>
  </si>
  <si>
    <t>Court Services Manager DYS-SC (S_000721)</t>
  </si>
  <si>
    <t>Crew Chief (S_942401)</t>
  </si>
  <si>
    <t>T2V.153.Step</t>
  </si>
  <si>
    <t>L117-JUA-Utility Crew Chiefs (S_T2V)</t>
  </si>
  <si>
    <t>Crew Chief (S_942402)</t>
  </si>
  <si>
    <t>A2.53.Step</t>
  </si>
  <si>
    <t>SEIU L925-Wastewater (S_A2)</t>
  </si>
  <si>
    <t>Crime Intel Analyst-PAO (S_007322)</t>
  </si>
  <si>
    <t>Z3.55.Step</t>
  </si>
  <si>
    <t>Criminal Calendar Coord I-SC (S_007566)</t>
  </si>
  <si>
    <t>CNR.35.Step</t>
  </si>
  <si>
    <t>Criminal Calendar Tech 2-SC (S_007567)</t>
  </si>
  <si>
    <t>Criminal Court Manager-SC (S_007576)</t>
  </si>
  <si>
    <t>Criminal Div Office Mgr-PAO (S_007321)</t>
  </si>
  <si>
    <t>Current Use Evaluation Spec (S_262401)</t>
  </si>
  <si>
    <t>K1.57.Step</t>
  </si>
  <si>
    <t>Custodian - Assistant (S_912001)</t>
  </si>
  <si>
    <t>A2.26.Step</t>
  </si>
  <si>
    <t>Custodian - Floor Care (S_912105)</t>
  </si>
  <si>
    <t>A1.31.Step</t>
  </si>
  <si>
    <t>SEIU L925-DNRP (Parks) (S_A1)</t>
  </si>
  <si>
    <t>Custodian - Floor Care (S_912109)</t>
  </si>
  <si>
    <t>A6.31.Step</t>
  </si>
  <si>
    <t>SEIU L925-DES (FMD) (S_A6)</t>
  </si>
  <si>
    <t>Custodian - Lead (Aquatic Ctr) (S_912303)</t>
  </si>
  <si>
    <t>A1.37.Step</t>
  </si>
  <si>
    <t>Custodian - Lead (S_912302)</t>
  </si>
  <si>
    <t>Z3.34.Step</t>
  </si>
  <si>
    <t>Custodian - Lead (S_912304)</t>
  </si>
  <si>
    <t>A6.34.Step</t>
  </si>
  <si>
    <t>Custodian - Lead (S_912305)</t>
  </si>
  <si>
    <t>A1.34.Step</t>
  </si>
  <si>
    <t>Custodian - Windows (S_912110)</t>
  </si>
  <si>
    <t>A6.36.Step</t>
  </si>
  <si>
    <t>Custodian (S_912102)</t>
  </si>
  <si>
    <t>N2.30.Step</t>
  </si>
  <si>
    <t>WSCCCE L2084-FM-DES (FMD) (S_N2)</t>
  </si>
  <si>
    <t>Custodian (S_912103)</t>
  </si>
  <si>
    <t>A2.37.Step</t>
  </si>
  <si>
    <t>Custodian (S_912104)</t>
  </si>
  <si>
    <t>A1.30.Step</t>
  </si>
  <si>
    <t>Custodian (S_912108)</t>
  </si>
  <si>
    <t>A6.30.Step</t>
  </si>
  <si>
    <t>Customer Service Assistant-SC (S_007544)</t>
  </si>
  <si>
    <t>Customer Service Spc Supv (S_430001)</t>
  </si>
  <si>
    <t>Customer Service Spec I (S_431201)</t>
  </si>
  <si>
    <t>Z3.32.Step</t>
  </si>
  <si>
    <t>Customer Service Spec I (S_431202)</t>
  </si>
  <si>
    <t>F1A.32.Step</t>
  </si>
  <si>
    <t>Customer Service Spec I (S_431203)</t>
  </si>
  <si>
    <t>M4.32.Step</t>
  </si>
  <si>
    <t>Customer Service Spec I (S_431205)</t>
  </si>
  <si>
    <t>B1.32.Step</t>
  </si>
  <si>
    <t>Customer Service Spec I (S_431207)</t>
  </si>
  <si>
    <t>C9.32.Step</t>
  </si>
  <si>
    <t>Customer Service Spec I (S_431208)</t>
  </si>
  <si>
    <t>W4.32.Step</t>
  </si>
  <si>
    <t>Customer Service Spec I (S_431210)</t>
  </si>
  <si>
    <t>H9.32.Step</t>
  </si>
  <si>
    <t>Customer Service Spec I (S_431211)</t>
  </si>
  <si>
    <t>F6E.132.Step</t>
  </si>
  <si>
    <t>Customer Service Spec II (S_431301)</t>
  </si>
  <si>
    <t>Z3.36.Step</t>
  </si>
  <si>
    <t>Customer Service Spec II (S_431302)</t>
  </si>
  <si>
    <t>B1.36.Step</t>
  </si>
  <si>
    <t>Customer Service Spec II (S_431303)</t>
  </si>
  <si>
    <t>F1A.36.Step</t>
  </si>
  <si>
    <t>Customer Service Spec II (S_431304)</t>
  </si>
  <si>
    <t>M4.36.Step</t>
  </si>
  <si>
    <t>Customer Service Spec II (S_431305)</t>
  </si>
  <si>
    <t>T2F.36.Step</t>
  </si>
  <si>
    <t>L117-JUA (S_T2F)</t>
  </si>
  <si>
    <t>Customer Service Spec II (S_431306)</t>
  </si>
  <si>
    <t>C9.36.Step</t>
  </si>
  <si>
    <t>Customer Service Spec II (S_431312)</t>
  </si>
  <si>
    <t>W4.36.Step</t>
  </si>
  <si>
    <t>Customer Service Spec II (S_431314)</t>
  </si>
  <si>
    <t>H9.36.Step</t>
  </si>
  <si>
    <t>Customer Service Spec III (S_431401)</t>
  </si>
  <si>
    <t>Z3.40.Step</t>
  </si>
  <si>
    <t>Customer Service Spec III (S_431403)</t>
  </si>
  <si>
    <t>F1A.40.Step</t>
  </si>
  <si>
    <t>Customer Service Spec III (S_431404)</t>
  </si>
  <si>
    <t>M4.40.Step</t>
  </si>
  <si>
    <t>Customer Service Spec III (S_431405)</t>
  </si>
  <si>
    <t>B1.40.Step</t>
  </si>
  <si>
    <t>Customer Service Spec III (S_431406)</t>
  </si>
  <si>
    <t>C9.40.Step</t>
  </si>
  <si>
    <t>Customer Service Spec III (S_431410)</t>
  </si>
  <si>
    <t>H9.40.Step</t>
  </si>
  <si>
    <t>Customer Service Spec IV (S_431501)</t>
  </si>
  <si>
    <t>Customer Service Spec IV (S_431502)</t>
  </si>
  <si>
    <t>F1A.45.Step</t>
  </si>
  <si>
    <t>Customer Service Spec IV (S_431504)</t>
  </si>
  <si>
    <t>M4.45.Step</t>
  </si>
  <si>
    <t>Customer Service Spec IV (S_431506)</t>
  </si>
  <si>
    <t>H9.45.Step</t>
  </si>
  <si>
    <t>Customer Services Administr (S_223702)</t>
  </si>
  <si>
    <t>Customer Services Administr (S_223703)</t>
  </si>
  <si>
    <t>Customer Services Administr (S_223704)</t>
  </si>
  <si>
    <t>Customer Services Coord- Asst (S_223301)</t>
  </si>
  <si>
    <t>Customer Services Coord- Asst (S_223302)</t>
  </si>
  <si>
    <t>Customer Services Coord -Lead (S_223501)</t>
  </si>
  <si>
    <t>C4.59.Step</t>
  </si>
  <si>
    <t>Customer Services Coord -Lead (S_223502)</t>
  </si>
  <si>
    <t>Customer Services Coord -Lead (S_223503)</t>
  </si>
  <si>
    <t>Customer Services Coordinator (S_223401)</t>
  </si>
  <si>
    <t>C4.55.Step</t>
  </si>
  <si>
    <t>Customer Services Coordinator (S_223402)</t>
  </si>
  <si>
    <t>Customer Services Supervisor (S_223601)</t>
  </si>
  <si>
    <t>Customer Services Supervisor (S_223603)</t>
  </si>
  <si>
    <t>F5A.164.Step</t>
  </si>
  <si>
    <t>Data Administrator (S_733102)</t>
  </si>
  <si>
    <t>Data Administrator (S_733103)</t>
  </si>
  <si>
    <t>Data Administrator (S_733105)</t>
  </si>
  <si>
    <t>Data Administrator Supervisor (S_733201)</t>
  </si>
  <si>
    <t>Data Center Architect (S_737501)</t>
  </si>
  <si>
    <t>C19.72.Step</t>
  </si>
  <si>
    <t>Data Center Engineer - Senior (S_737401)</t>
  </si>
  <si>
    <t>C19.67.Step</t>
  </si>
  <si>
    <t>Data Control Specialist - Sr (S_737200)</t>
  </si>
  <si>
    <t>Data Control Specialist - Sr (S_737201)</t>
  </si>
  <si>
    <t>C19.48.Step</t>
  </si>
  <si>
    <t>Data Control Specialist (S_731402)</t>
  </si>
  <si>
    <t>Data Control Supervisor (S_731502)</t>
  </si>
  <si>
    <t>Data Control Supervisor (S_731503)</t>
  </si>
  <si>
    <t>C19.53.Step</t>
  </si>
  <si>
    <t>Database Admin/Dev - Sr - SC (S_007870)</t>
  </si>
  <si>
    <t>CNR.67.Step</t>
  </si>
  <si>
    <t>Database Administrator - Jrny (S_734711)</t>
  </si>
  <si>
    <t>Database Administrator - Jrny (S_734801)</t>
  </si>
  <si>
    <t>Database Administrator - Jrny (S_734802)</t>
  </si>
  <si>
    <t>C19.62.Step</t>
  </si>
  <si>
    <t>Database Administrator - Jrny (S_734804)</t>
  </si>
  <si>
    <t>Database Administrator - Jrny (S_734805)</t>
  </si>
  <si>
    <t>Database Administrator - Jrny (S_734806)</t>
  </si>
  <si>
    <t>Database Administrator - Jrny (S_734808)</t>
  </si>
  <si>
    <t>M3.62.Step</t>
  </si>
  <si>
    <t>Database Administrator - Jrny (S_734809)</t>
  </si>
  <si>
    <t>W2.19.Step</t>
  </si>
  <si>
    <t>Database Administrator - Jrny (S_734810)</t>
  </si>
  <si>
    <t>Database Administrator ECR-DC (S_000184)</t>
  </si>
  <si>
    <t>NR4.60.Step</t>
  </si>
  <si>
    <t>Database Administrator -Master (S_735001)</t>
  </si>
  <si>
    <t>Database Administrator -Master (S_735002)</t>
  </si>
  <si>
    <t>Database Administrator -Master (S_735004)</t>
  </si>
  <si>
    <t>C4.72.Step</t>
  </si>
  <si>
    <t>Database Administrator -Master (S_735005)</t>
  </si>
  <si>
    <t>C7.72.Step</t>
  </si>
  <si>
    <t>Database Administrator -Master (S_735006)</t>
  </si>
  <si>
    <t>F3A.72.Step</t>
  </si>
  <si>
    <t>Database Administrator -Master (S_735008)</t>
  </si>
  <si>
    <t>M3.72.Step</t>
  </si>
  <si>
    <t>Database Administrator -Master (S_735010)</t>
  </si>
  <si>
    <t>Database Administrator -Senior (S_734901)</t>
  </si>
  <si>
    <t>Database Administrator -Senior (S_734902)</t>
  </si>
  <si>
    <t>Database Administrator -Senior (S_734904)</t>
  </si>
  <si>
    <t>Database Administrator -Senior (S_734905)</t>
  </si>
  <si>
    <t>Database Administrator -Senior (S_734906)</t>
  </si>
  <si>
    <t>Database Administrator -Senior (S_734908)</t>
  </si>
  <si>
    <t>M3.67.Step</t>
  </si>
  <si>
    <t>Database Administrator -Senior (S_734909)</t>
  </si>
  <si>
    <t>Database Administrator -Senior (S_734910)</t>
  </si>
  <si>
    <t>Database Coordinator- PAO (S_007282)</t>
  </si>
  <si>
    <t>Database Specialist - Journey (S_734201)</t>
  </si>
  <si>
    <t>Database Specialist - Journey (S_734202)</t>
  </si>
  <si>
    <t>C19.55.Step</t>
  </si>
  <si>
    <t>Database Specialist - Journey (S_734204)</t>
  </si>
  <si>
    <t>Database Specialist - Journey (S_734205)</t>
  </si>
  <si>
    <t>C7.55.Step</t>
  </si>
  <si>
    <t>Database Specialist - Journey (S_734206)</t>
  </si>
  <si>
    <t>F3A.55.Step</t>
  </si>
  <si>
    <t>Database Specialist - Journey (S_734209)</t>
  </si>
  <si>
    <t>Database Specialist - Master (S_734401)</t>
  </si>
  <si>
    <t>Database Specialist - Master (S_734402)</t>
  </si>
  <si>
    <t>Database Specialist - Master (S_734404)</t>
  </si>
  <si>
    <t>Database Specialist - Master (S_734405)</t>
  </si>
  <si>
    <t>Database Specialist - Master (S_734406)</t>
  </si>
  <si>
    <t>Database Specialist - Master (S_734409)</t>
  </si>
  <si>
    <t>Database Specialist - Senior (S_734301)</t>
  </si>
  <si>
    <t>Database Specialist - Senior (S_734302)</t>
  </si>
  <si>
    <t>Database Specialist - Senior (S_734304)</t>
  </si>
  <si>
    <t>Database Specialist - Senior (S_734305)</t>
  </si>
  <si>
    <t>Database Specialist - Senior (S_734306)</t>
  </si>
  <si>
    <t>Database Specialist - Senior (S_734310)</t>
  </si>
  <si>
    <t>Dental Assistant (S_334101)</t>
  </si>
  <si>
    <t>B2.137.Step</t>
  </si>
  <si>
    <t>OPEIU L8-Dental (S_B2)</t>
  </si>
  <si>
    <t>Dental Hygienist (S_334201)</t>
  </si>
  <si>
    <t>B2.62.Step</t>
  </si>
  <si>
    <t>Dental Hygienist Supervisor (S_334301)</t>
  </si>
  <si>
    <t>Dentist (S_322101)</t>
  </si>
  <si>
    <t>Dependency CASA PrRecruiter-SC (S_007540)</t>
  </si>
  <si>
    <t>Deputy Chief Admin Officer -DC (S_007765)</t>
  </si>
  <si>
    <t>Z4.78.Step</t>
  </si>
  <si>
    <t>Deputy Chief Admin Officer-SC (S_007802)</t>
  </si>
  <si>
    <t>Deputy Chief Legal Counsel-Ccl (S_007065)</t>
  </si>
  <si>
    <t>Deputy Chief of Staff - PAO (S_007260)</t>
  </si>
  <si>
    <t>Deputy Clerk - Council (S_007077)</t>
  </si>
  <si>
    <t>Deputy County Auditor - Ccl (S_007045)</t>
  </si>
  <si>
    <t>Deputy Dir., Adult &amp; Juv Det (S_100102)</t>
  </si>
  <si>
    <t>Deputy Dir., Cmty &amp; Human Svcs (S_100601)</t>
  </si>
  <si>
    <t>Deputy Dir., DDES (S_102201)</t>
  </si>
  <si>
    <t>Deputy Dir., DNRP (S_105301)</t>
  </si>
  <si>
    <t>Deputy Dir., Executive Svcs (S_106301)</t>
  </si>
  <si>
    <t>Deputy Dir., Judicial Admin (S_104701)</t>
  </si>
  <si>
    <t>Deputy Dir., Public Defense (S_101001)</t>
  </si>
  <si>
    <t>Z3.85.Step</t>
  </si>
  <si>
    <t>Deputy Dir., Transportation (S_102601)</t>
  </si>
  <si>
    <t>Deputy Ombudsman - Ccl (S_007017)</t>
  </si>
  <si>
    <t>Deputy Ombudsman -Senior -Ccl (S_007018)</t>
  </si>
  <si>
    <t>Deputy Ombudsman-Sr Rural -Ccl (S_007046)</t>
  </si>
  <si>
    <t>Deputy Prosecuting Attny I (S_007227)</t>
  </si>
  <si>
    <t>U1.100.Step</t>
  </si>
  <si>
    <t>KCPAA-PAO (S_U1)</t>
  </si>
  <si>
    <t>Deputy Prosecuting Attny II (S_007226)</t>
  </si>
  <si>
    <t>U1.101.Step</t>
  </si>
  <si>
    <t>Deputy Prosecuting Attny III (S_007225)</t>
  </si>
  <si>
    <t>U1.102.Step</t>
  </si>
  <si>
    <t>Deputy Prosecuting Attny IV (S_007224)</t>
  </si>
  <si>
    <t>U1.103.Step</t>
  </si>
  <si>
    <t>Deputy Prosecuting Attny V (S_007223)</t>
  </si>
  <si>
    <t>U1.104.Step</t>
  </si>
  <si>
    <t>Deputy Prosecuting Atty III-NR (S_007278)</t>
  </si>
  <si>
    <t>Z7S.102.Step</t>
  </si>
  <si>
    <t>Deputy Prosecuting Atty II-NR (S_007279)</t>
  </si>
  <si>
    <t>Z7S.101.Step</t>
  </si>
  <si>
    <t>Deputy Prosecuting Atty IV-NR (S_007277)</t>
  </si>
  <si>
    <t>Z7S.103.Step</t>
  </si>
  <si>
    <t>Deputy Prosecuting Atty V-NR (S_007276)</t>
  </si>
  <si>
    <t>Z7S.104.Step</t>
  </si>
  <si>
    <t>Deputy Risk Manager - Claims (S_626401)</t>
  </si>
  <si>
    <t>Deputy Zoning Examiner - Ccl (S_007041)</t>
  </si>
  <si>
    <t>Designer I (S_716002)</t>
  </si>
  <si>
    <t>W4.43.Step</t>
  </si>
  <si>
    <t>Designer II (S_716102)</t>
  </si>
  <si>
    <t>W4.47.Step</t>
  </si>
  <si>
    <t>Designer III (S_716202)</t>
  </si>
  <si>
    <t>W4.52.Step</t>
  </si>
  <si>
    <t>Designer IV (S_716303)</t>
  </si>
  <si>
    <t>W4.55.Step</t>
  </si>
  <si>
    <t>Designer V (S_716402)</t>
  </si>
  <si>
    <t>W4.59.Step</t>
  </si>
  <si>
    <t>Designer VI (S_716502)</t>
  </si>
  <si>
    <t>Desktop Support Spc - Sr - PAO (S_007287)</t>
  </si>
  <si>
    <t>Desktop Support Spec - Jrny (S_731001)</t>
  </si>
  <si>
    <t>Desktop Support Spec - Jrny (S_731002)</t>
  </si>
  <si>
    <t>C19.51.Step</t>
  </si>
  <si>
    <t>Desktop Support Spec - Jrny (S_731004)</t>
  </si>
  <si>
    <t>Desktop Support Spec - Jrny (S_731006)</t>
  </si>
  <si>
    <t>Desktop Support Spec - Jrny (S_731008)</t>
  </si>
  <si>
    <t>Desktop Support Spec - Senior (S_731601)</t>
  </si>
  <si>
    <t>Desktop Support Spec - Senior (S_731602)</t>
  </si>
  <si>
    <t>C19.56.Step</t>
  </si>
  <si>
    <t>Desktop Support Spec - Senior (S_731604)</t>
  </si>
  <si>
    <t>Desktop Support Spec - Senior (S_731606)</t>
  </si>
  <si>
    <t>Desktop Support Spec - Senior (S_731608)</t>
  </si>
  <si>
    <t>Desktop Support Spec- Ccl (S_007099)</t>
  </si>
  <si>
    <t>Z2.23.Step</t>
  </si>
  <si>
    <t>Desktop Support Spec-PAO (S_007286)</t>
  </si>
  <si>
    <t>Desktop Support Tech-SC (S_007872)</t>
  </si>
  <si>
    <t>CNR.51.Step</t>
  </si>
  <si>
    <t>Desktop Support Tech-Sr-SC (S_007873)</t>
  </si>
  <si>
    <t>CNR.56.Step</t>
  </si>
  <si>
    <t>Detention Officer (S_521401)</t>
  </si>
  <si>
    <t>Dir. Of Cmmty Partnerships-PAO (S_007340)</t>
  </si>
  <si>
    <t>Dir., Adult &amp; Juv Detention (S_100101)</t>
  </si>
  <si>
    <t>Dir., Commnty &amp; Human Svcs (S_100501)</t>
  </si>
  <si>
    <t>Dir., Dev &amp; Environmental Svcs (S_102001)</t>
  </si>
  <si>
    <t>Dir., Municipal Relations -Ccl (S_007039)</t>
  </si>
  <si>
    <t>Dir., Ofc of Labor Relations (S_107450)</t>
  </si>
  <si>
    <t>Dir., Public Defense (S_101010)</t>
  </si>
  <si>
    <t>Z8A.1.Step</t>
  </si>
  <si>
    <t>Director District Court - KCDC (S_009302)</t>
  </si>
  <si>
    <t>NR4.73.Step</t>
  </si>
  <si>
    <t>Director I-Business&amp;Fin-SC (S_007811)</t>
  </si>
  <si>
    <t>CNR.72.Step</t>
  </si>
  <si>
    <t>Director I-Human Resources-SC (S_007515)</t>
  </si>
  <si>
    <t>Director II - Court Ops - SC (S_007507)</t>
  </si>
  <si>
    <t>CNR.76.Step</t>
  </si>
  <si>
    <t>Director II - Family Crt Op-SC (S_007803)</t>
  </si>
  <si>
    <t>Director II - IT - SC (S_007804)</t>
  </si>
  <si>
    <t>CNR.79.Step</t>
  </si>
  <si>
    <t>Director II-Juvenile Crt Sv-SC (S_007527)</t>
  </si>
  <si>
    <t>Director of Communications-Ccl (S_007083)</t>
  </si>
  <si>
    <t>Director, Cmnty Relations -PAO (S_007239)</t>
  </si>
  <si>
    <t>Director, Communications-PAO (S_007342)</t>
  </si>
  <si>
    <t>Director, DNRP (S_105201)</t>
  </si>
  <si>
    <t>Director, Elections (S_101300)</t>
  </si>
  <si>
    <t>Director, Exec Svcs/Co Adm Off (S_106201)</t>
  </si>
  <si>
    <t>Director, Gov Relations -Ccl (S_007003)</t>
  </si>
  <si>
    <t>Director, Human Resources-PAO (S_007295)</t>
  </si>
  <si>
    <t>Z3.86.Step</t>
  </si>
  <si>
    <t>Director, IT (S_007341)</t>
  </si>
  <si>
    <t>Director, Ofc Law Enfc Ovsght (S_007080)</t>
  </si>
  <si>
    <t>Director, Office or Risk Mgmt (S_108202)</t>
  </si>
  <si>
    <t>Director, Ombudsman - Ccl (S_007033)</t>
  </si>
  <si>
    <t>Director, Transportation (S_102501)</t>
  </si>
  <si>
    <t>Disability Board Coordinator (S_121301)</t>
  </si>
  <si>
    <t>Disability Board Coordinator (S_121302)</t>
  </si>
  <si>
    <t>Disease Control Officer (S_324501)</t>
  </si>
  <si>
    <t>Z3.94.Step</t>
  </si>
  <si>
    <t>Disease Research &amp; Interv. Spc (S_758101)</t>
  </si>
  <si>
    <t>D1.49.Step</t>
  </si>
  <si>
    <t>WSCCCE L21HD-DPH (S_D1)</t>
  </si>
  <si>
    <t>Distibuted Systems/LAN/PC Supv (S_736801)</t>
  </si>
  <si>
    <t>Distibuted Systems/LAN/PC Supv (S_736802)</t>
  </si>
  <si>
    <t>Distibuted Systems/LAN/PC Supv (S_736803)</t>
  </si>
  <si>
    <t>Distibuted Systems/LAN/PC Supv (S_736804)</t>
  </si>
  <si>
    <t>Distibuted Systems/LAN/PC Supv (S_736805)</t>
  </si>
  <si>
    <t>F16.68.Step</t>
  </si>
  <si>
    <t>District Court Clerk (S_007723)</t>
  </si>
  <si>
    <t>D3.40.Step</t>
  </si>
  <si>
    <t>WSCCCE L21DC-D Court Wages (S_D3)</t>
  </si>
  <si>
    <t>District Court Clerk (S_007724)</t>
  </si>
  <si>
    <t>NR4.40.Step</t>
  </si>
  <si>
    <t>Div. Dir. I, Admin Services (S_109001)</t>
  </si>
  <si>
    <t>Div. Dir. II, Admin Services (S_109101)</t>
  </si>
  <si>
    <t>Div. Dir., Accounting (S_101601)</t>
  </si>
  <si>
    <t>Div. Dir., Airport (S_103201)</t>
  </si>
  <si>
    <t>Div. Dir., Building Services (S_102401)</t>
  </si>
  <si>
    <t>Div. Dir., Cmmnty &amp; Human Svcs (S_101201)</t>
  </si>
  <si>
    <t>Div. Dir., Cmmnty Corrections (S_110501)</t>
  </si>
  <si>
    <t>Div. Dir., Commercial/Business (S_110601)</t>
  </si>
  <si>
    <t>Div. Dir., Constr &amp; Fac Mgmt (S_106401)</t>
  </si>
  <si>
    <t>Div. Dir., Dev Disability (S_100701)</t>
  </si>
  <si>
    <t>Div. Dir., Emergency Med Svcs (S_104101)</t>
  </si>
  <si>
    <t>Div. Dir., Envirn. Health Svcs (S_104301)</t>
  </si>
  <si>
    <t>Div. Dir., Finance &amp; Bus Ops (S_107102)</t>
  </si>
  <si>
    <t>Div. Dir., Fleet (S_103001)</t>
  </si>
  <si>
    <t>Div. Dir., HR Management (S_106901)</t>
  </si>
  <si>
    <t>Div. Dir., IT Services (S_101801)</t>
  </si>
  <si>
    <t>Div. Dir., Juvenile (S_100401)</t>
  </si>
  <si>
    <t>Div. Dir., Land Use Services (S_102301)</t>
  </si>
  <si>
    <t>Div. Dir., Marine (S_111501)</t>
  </si>
  <si>
    <t>Div. Dir., Men Hlth-Chem Abuse (S_100801)</t>
  </si>
  <si>
    <t>Div. Dir., Ofc of Civil Rights (S_107502)</t>
  </si>
  <si>
    <t>Div. Dir., Ofc of Emerg Mgmt (S_107302)</t>
  </si>
  <si>
    <t>Div. Dir., Parks (S_106001)</t>
  </si>
  <si>
    <t>Div. Dir., Policy &amp; Technology (S_102901)</t>
  </si>
  <si>
    <t>Div. Dir., Prevention (S_104501)</t>
  </si>
  <si>
    <t>Div. Dir., Public Health (S_103901)</t>
  </si>
  <si>
    <t>Div. Dir., Records &amp; Licensing (S_109800)</t>
  </si>
  <si>
    <t>Div. Dir., Residential (S_101701)</t>
  </si>
  <si>
    <t>Div. Dir., Roads (S_102701)</t>
  </si>
  <si>
    <t>Div. Dir., Solid Waste (S_105401)</t>
  </si>
  <si>
    <t>Div. Dir., Transit (S_103301)</t>
  </si>
  <si>
    <t>Z3.91.Step</t>
  </si>
  <si>
    <t>Div. Dir., Wastewater Trmt (S_105601)</t>
  </si>
  <si>
    <t>Div. Dir., Water &amp; Land Res. (S_105801)</t>
  </si>
  <si>
    <t>Diversity &amp; Inclusion Mgr I (S_231701)</t>
  </si>
  <si>
    <t>Diversity &amp; Inclusion Mgr II (S_235201)</t>
  </si>
  <si>
    <t>Division Secretary (S_436101)</t>
  </si>
  <si>
    <t>DYS Youth Employment Wkr -SC (S_009820)</t>
  </si>
  <si>
    <t>ZM.1.Step</t>
  </si>
  <si>
    <t>DYS Yourth Employment (S_Z5Y)</t>
  </si>
  <si>
    <t>Early Res Case Mgr - Lead - SC (S_007881)</t>
  </si>
  <si>
    <t>EBAS Support Center Mgr (S_741101)</t>
  </si>
  <si>
    <t>Economist - Chief (S_116101)</t>
  </si>
  <si>
    <t>Education Employment Spec (S_524802)</t>
  </si>
  <si>
    <t>N5.50.Step</t>
  </si>
  <si>
    <t>Education Employment Spec (S_524803)</t>
  </si>
  <si>
    <t>WSCCCE L2084-SC-Staff (Wages) (S_N5A)</t>
  </si>
  <si>
    <t>Education Specialist (S_226101)</t>
  </si>
  <si>
    <t>C9.44.Step</t>
  </si>
  <si>
    <t>Education Specialist (S_226102)</t>
  </si>
  <si>
    <t>Z3.44.Step</t>
  </si>
  <si>
    <t>Educator Consultant I (S_226202)</t>
  </si>
  <si>
    <t>Educator Consultant I (S_226203)</t>
  </si>
  <si>
    <t>Educator Consultant I (S_226204)</t>
  </si>
  <si>
    <t>Educator Consultant I (S_226205)</t>
  </si>
  <si>
    <t>Educator Consultant I (S_226206)</t>
  </si>
  <si>
    <t>C9.54.Step</t>
  </si>
  <si>
    <t>Educator Consultant I (S_226207)</t>
  </si>
  <si>
    <t>Educator Consultant II (S_226303)</t>
  </si>
  <si>
    <t>Educator Consultant II (S_226304)</t>
  </si>
  <si>
    <t>Educator Consultant II (S_226305)</t>
  </si>
  <si>
    <t>Educator Consultant II (S_226307)</t>
  </si>
  <si>
    <t>Educator Consultant II (S_226308)</t>
  </si>
  <si>
    <t>Educator Consultant II (S_226309)</t>
  </si>
  <si>
    <t>Educator Consultant III (S_226404)</t>
  </si>
  <si>
    <t>Educator Consultant III (S_226405)</t>
  </si>
  <si>
    <t>C9.62.Step</t>
  </si>
  <si>
    <t>Educator Consultant III (S_226407)</t>
  </si>
  <si>
    <t>Elder Abuse Prj Coord-PAO (S_007266)</t>
  </si>
  <si>
    <t>Election Distn Ctr Supv (S_931302)</t>
  </si>
  <si>
    <t>Election Distn Ctr Supv -Asst (S_931201)</t>
  </si>
  <si>
    <t>T2F.41.Step</t>
  </si>
  <si>
    <t>Election Equipment Tech (S_931101)</t>
  </si>
  <si>
    <t>Elections Program Manager (S_283501)</t>
  </si>
  <si>
    <t>Z9.72.Step</t>
  </si>
  <si>
    <t>Electr Cstr Tmp CrwChief-2d Sh (S_731420)</t>
  </si>
  <si>
    <t>E2.18.Step</t>
  </si>
  <si>
    <t>Electrical Inspector (S_838501)</t>
  </si>
  <si>
    <t>E1.58.Step</t>
  </si>
  <si>
    <t>IBEW L77-DOT(RD), IT, DNRP,DPH (S_E1)</t>
  </si>
  <si>
    <t>Electrical Inspector (S_838502)</t>
  </si>
  <si>
    <t>IBEW L77-DOT (Roads), DKCIT (S_E1A)</t>
  </si>
  <si>
    <t>Electrician Constr Crew Chief (S_730700)</t>
  </si>
  <si>
    <t>E2.8.Step</t>
  </si>
  <si>
    <t>Electrician Constr-Lead-2d Shf (S_730620)</t>
  </si>
  <si>
    <t>E2.15.Step</t>
  </si>
  <si>
    <t>Electrician Constructor - Lead (S_730600)</t>
  </si>
  <si>
    <t>E2.6.Step</t>
  </si>
  <si>
    <t>Electrician Constructor (S_730100)</t>
  </si>
  <si>
    <t>E2.4.Step</t>
  </si>
  <si>
    <t>Electrician Constructor 2nd (S_730120)</t>
  </si>
  <si>
    <t>E2.10.Step</t>
  </si>
  <si>
    <t>Electrician Cstr Tmp Crw Chief (S_731400)</t>
  </si>
  <si>
    <t>Electrician Helper (S_821101)</t>
  </si>
  <si>
    <t>T2C.37.Step</t>
  </si>
  <si>
    <t>JCC L46-Electricians (S_T2C)</t>
  </si>
  <si>
    <t>Electrician I - Lead (S_821302)</t>
  </si>
  <si>
    <t>T2C.56.Step</t>
  </si>
  <si>
    <t>Electrician I (S_821201)</t>
  </si>
  <si>
    <t>T2C.53.Step</t>
  </si>
  <si>
    <t>Electrician II (S_821401)</t>
  </si>
  <si>
    <t>T2C.57.Step</t>
  </si>
  <si>
    <t>Electricn Cnstr Crw Chf-2/3 Sh (S_730720)</t>
  </si>
  <si>
    <t>Electronic Comm. Spec (S_835401)</t>
  </si>
  <si>
    <t>Electronic Comm. Spec (S_835402)</t>
  </si>
  <si>
    <t>Electronic Comm. Tech I (S_833101)</t>
  </si>
  <si>
    <t>E1.42.Step</t>
  </si>
  <si>
    <t>Electronic Comm. Tech I (S_833102)</t>
  </si>
  <si>
    <t>Electronic Comm. Tech II (S_832201)</t>
  </si>
  <si>
    <t>E1.56.Step</t>
  </si>
  <si>
    <t>Electronic Comm. Tech II (S_832202)</t>
  </si>
  <si>
    <t>Electronic Comm. Tech II (S_832203)</t>
  </si>
  <si>
    <t>EMail Administrator - Journey (S_733701)</t>
  </si>
  <si>
    <t>EMail Administrator - Journey (S_733702)</t>
  </si>
  <si>
    <t>EMail Administrator - Journey (S_733704)</t>
  </si>
  <si>
    <t>EMail Administrator - Journey (S_733706)</t>
  </si>
  <si>
    <t>EMail Administrator - Senior (S_733801)</t>
  </si>
  <si>
    <t>EMail Administrator - Senior (S_733802)</t>
  </si>
  <si>
    <t>C19.61.Step</t>
  </si>
  <si>
    <t>EMail Administrator - Senior (S_733804)</t>
  </si>
  <si>
    <t>C4.61.Step</t>
  </si>
  <si>
    <t>EMail Administrator - Senior (S_733806)</t>
  </si>
  <si>
    <t>F3A.61.Step</t>
  </si>
  <si>
    <t>Emergency Mgmt Program Asst (S_513001)</t>
  </si>
  <si>
    <t>Emergency Mgmt Program Asst (S_513002)</t>
  </si>
  <si>
    <t>C18.54.Step</t>
  </si>
  <si>
    <t>PTE L17-Emergency Mgt (S_C18)</t>
  </si>
  <si>
    <t>Emergency Mgmt Program Coord (S_513101)</t>
  </si>
  <si>
    <t>Emergency Mgmt Program Coord (S_513102)</t>
  </si>
  <si>
    <t>C18.59.Step</t>
  </si>
  <si>
    <t>Emergency Mgmt Program Mgr (S_513201)</t>
  </si>
  <si>
    <t>Emergency Mgmt Program Mgr (S_513202)</t>
  </si>
  <si>
    <t>C18.64.Step</t>
  </si>
  <si>
    <t>Emergency Mgmt Program Sr Mgr (S_513301)</t>
  </si>
  <si>
    <t>Emergency Mgmt Program Sr Mgr (S_513303)</t>
  </si>
  <si>
    <t>C10.69.Step</t>
  </si>
  <si>
    <t>Employee &amp; Labor Relations Rep (S_230301)</t>
  </si>
  <si>
    <t>Employee Dev. &amp; Training Mgr (S_237101)</t>
  </si>
  <si>
    <t>Employee Trans Prog Admintor (S_242701)</t>
  </si>
  <si>
    <t>Employment Manager (S_230601)</t>
  </si>
  <si>
    <t>EMS Instructor - Senior -STT (S_227301)</t>
  </si>
  <si>
    <t>EMS Instructor - STT (S_227201)</t>
  </si>
  <si>
    <t>EMS Instructor -Apprentice-STT (S_227101)</t>
  </si>
  <si>
    <t>EMS Med Control Director - STT (S_324801)</t>
  </si>
  <si>
    <t>Z3.202.Step</t>
  </si>
  <si>
    <t>EMS Medical Control Offcr-STT (S_324901)</t>
  </si>
  <si>
    <t>Z3.203.Step</t>
  </si>
  <si>
    <t>EMS Patient Training Aide -STT (S_227001)</t>
  </si>
  <si>
    <t>Z3.201.Step</t>
  </si>
  <si>
    <t>Engineer I (S_711101)</t>
  </si>
  <si>
    <t>Engineer I (S_711103)</t>
  </si>
  <si>
    <t>Engineer I (S_711104)</t>
  </si>
  <si>
    <t>Engineer I (S_711106)</t>
  </si>
  <si>
    <t>Engineer I (S_711107)</t>
  </si>
  <si>
    <t>Engineer II (S_711201)</t>
  </si>
  <si>
    <t>Engineer II (S_711202)</t>
  </si>
  <si>
    <t>F6.159.Step</t>
  </si>
  <si>
    <t>Engineer II (S_711205)</t>
  </si>
  <si>
    <t>Engineer II (S_711207)</t>
  </si>
  <si>
    <t>Engineer II (S_711208)</t>
  </si>
  <si>
    <t>M3.59.Step</t>
  </si>
  <si>
    <t>Engineer III (S_711301)</t>
  </si>
  <si>
    <t>Engineer III (S_711302)</t>
  </si>
  <si>
    <t>Engineer III (S_711307)</t>
  </si>
  <si>
    <t>Engineer III (S_711308)</t>
  </si>
  <si>
    <t>M3.64.Step</t>
  </si>
  <si>
    <t>Engineer III (S_711310)</t>
  </si>
  <si>
    <t>Engineer IV (S_711401)</t>
  </si>
  <si>
    <t>Engineer IV (S_711402)</t>
  </si>
  <si>
    <t>F6.169.Step</t>
  </si>
  <si>
    <t>Engineer IV (S_711403)</t>
  </si>
  <si>
    <t>Engineer IV (S_711406)</t>
  </si>
  <si>
    <t>C4.69.Step</t>
  </si>
  <si>
    <t>Engineer IV (S_711407)</t>
  </si>
  <si>
    <t>M3.69.Step</t>
  </si>
  <si>
    <t>Engineering Services Mgr - SWD (S_107101)</t>
  </si>
  <si>
    <t>C11.77.Step</t>
  </si>
  <si>
    <t>Engineering Services Sect Mgr (S_113701)</t>
  </si>
  <si>
    <t>Engineering Technician I (S_711601)</t>
  </si>
  <si>
    <t>C1.43.Step</t>
  </si>
  <si>
    <t>Engineering Technician II (S_711701)</t>
  </si>
  <si>
    <t>Enterprise Architect - App (S_743601)</t>
  </si>
  <si>
    <t>Enterprise Architect - Data (S_743501)</t>
  </si>
  <si>
    <t>Enterprise Architect - Tech (S_743401)</t>
  </si>
  <si>
    <t>Environmental Affairs Officer (S_116201)</t>
  </si>
  <si>
    <t>Environmental Aide (S_757101)</t>
  </si>
  <si>
    <t>Z3.31.Step</t>
  </si>
  <si>
    <t>Environmental Lab Scientist I (S_753101)</t>
  </si>
  <si>
    <t>Environmental Lab Scientist II (S_753201)</t>
  </si>
  <si>
    <t>Environmental Lab Scientist IV (S_753401)</t>
  </si>
  <si>
    <t>Environmental Lab Supervisor (S_753501)</t>
  </si>
  <si>
    <t>Environmental LabScientist III (S_753301)</t>
  </si>
  <si>
    <t>Environmental PH Planner I (S_539102)</t>
  </si>
  <si>
    <t>PTE L17-DPH, DCHS-Env Hlth Pro (S_C9C)</t>
  </si>
  <si>
    <t>Environmental PH Planner II (S_539202)</t>
  </si>
  <si>
    <t>Environmental PH Planner III (S_539302)</t>
  </si>
  <si>
    <t>C9.63.Step</t>
  </si>
  <si>
    <t>Environmental Prog. Mng Supv (S_540201)</t>
  </si>
  <si>
    <t>Environmental Prog. Mng Supv (S_540202)</t>
  </si>
  <si>
    <t>W3.73.Step</t>
  </si>
  <si>
    <t>TEA-WTD, DNRP-Supervisor (S_W3)</t>
  </si>
  <si>
    <t>Environmental Prog. Mng Supv (S_540203)</t>
  </si>
  <si>
    <t>F5.171.Step</t>
  </si>
  <si>
    <t>Environmental Prog. Mng Supv (S_540204)</t>
  </si>
  <si>
    <t>C10.71.Step</t>
  </si>
  <si>
    <t>Environmental Prog. Sect Mgr (S_540101)</t>
  </si>
  <si>
    <t>Environmental Prog. Sect Mgr (S_715701)</t>
  </si>
  <si>
    <t>Environmental Scientist I (S_752102)</t>
  </si>
  <si>
    <t>Environmental Scientist I (S_752103)</t>
  </si>
  <si>
    <t>Environmental Scientist II (S_752203)</t>
  </si>
  <si>
    <t>Environmental Scientist II (S_752204)</t>
  </si>
  <si>
    <t>Environmental Scientist III (S_752302)</t>
  </si>
  <si>
    <t>Environmental Scientist III (S_752303)</t>
  </si>
  <si>
    <t>Environmental Scientist III (S_752304)</t>
  </si>
  <si>
    <t>Environmental Scientist III (S_752305)</t>
  </si>
  <si>
    <t>Environmental Scientist III (S_752306)</t>
  </si>
  <si>
    <t>D1.64.Step</t>
  </si>
  <si>
    <t>Environmental Scientist IV (S_752401)</t>
  </si>
  <si>
    <t>Environmental Scientist IV (S_752402)</t>
  </si>
  <si>
    <t>Environmental Scientist IV (S_752403)</t>
  </si>
  <si>
    <t>Environmental Specialist I (S_752501)</t>
  </si>
  <si>
    <t>Environmental Specialist I (S_752502)</t>
  </si>
  <si>
    <t>Environmental Specialist I (S_752503)</t>
  </si>
  <si>
    <t>Environmental Specialist II (S_752601)</t>
  </si>
  <si>
    <t>Environmental Specialist II (S_752602)</t>
  </si>
  <si>
    <t>C1.51.Step</t>
  </si>
  <si>
    <t>Environmental Specialist III (S_752701)</t>
  </si>
  <si>
    <t>Epidemiologist I (S_751301)</t>
  </si>
  <si>
    <t>Epidemiologist I (S_751302)</t>
  </si>
  <si>
    <t>D1.58.Step</t>
  </si>
  <si>
    <t>Epidemiologist II (S_751401)</t>
  </si>
  <si>
    <t>Epidemiologist II (S_751402)</t>
  </si>
  <si>
    <t>D1.62.Step</t>
  </si>
  <si>
    <t>Epidemiologist III (S_751501)</t>
  </si>
  <si>
    <t>Equipment Operator - On Call (S_934299)</t>
  </si>
  <si>
    <t>Y1A.200.Step</t>
  </si>
  <si>
    <t>IUOE L302-Union Hall (S_Y1A)</t>
  </si>
  <si>
    <t>Equipment Operator (S_934201)</t>
  </si>
  <si>
    <t>Y1.150.Step</t>
  </si>
  <si>
    <t>IUOE L302-Equip Operators (S_Y1)</t>
  </si>
  <si>
    <t>Equipment Operator In-Training (S_934101)</t>
  </si>
  <si>
    <t>Y1.147.Step</t>
  </si>
  <si>
    <t>Equipment Operator-Lead (S_934300)</t>
  </si>
  <si>
    <t>Y1.154.Step</t>
  </si>
  <si>
    <t>Equipment Srvcs&amp;Maint Spec (S_941101)</t>
  </si>
  <si>
    <t>T2F.39.Step</t>
  </si>
  <si>
    <t>Equipment Srvcs&amp;Maint Spec -HD (S_941001)</t>
  </si>
  <si>
    <t>T2F.43.Step</t>
  </si>
  <si>
    <t>Evidence Specialist (S_523602)</t>
  </si>
  <si>
    <t>H9.42.Step</t>
  </si>
  <si>
    <t>Exec Dir, KCFloodContrlZn-Ccl (S_007081)</t>
  </si>
  <si>
    <t>Executive Analyst I (S_289101)</t>
  </si>
  <si>
    <t>Executive Analyst II (S_289201)</t>
  </si>
  <si>
    <t>Executive Analyst III (S_289301)</t>
  </si>
  <si>
    <t>Executive Analyst IV (S_289401)</t>
  </si>
  <si>
    <t>Executive Assistant - Ccl (S_007015)</t>
  </si>
  <si>
    <t>Z2.22.Step</t>
  </si>
  <si>
    <t>Executive Assistant - PAO (S_007280)</t>
  </si>
  <si>
    <t>Executive Program Assistant I (S_110101)</t>
  </si>
  <si>
    <t>Executive Program Assistant I (S_110102)</t>
  </si>
  <si>
    <t>Executive Program Assistant II (S_110201)</t>
  </si>
  <si>
    <t>Executive Program Assistant II (S_110202)</t>
  </si>
  <si>
    <t>Executive Program Assistant IV (S_110401)</t>
  </si>
  <si>
    <t>Executive Program Asst III (S_110301)</t>
  </si>
  <si>
    <t>Executive Secretary - BRB (S_121201)</t>
  </si>
  <si>
    <t>Executive Secretary/Asst I (S_428101)</t>
  </si>
  <si>
    <t>Executive Secretary/Asst II (S_428201)</t>
  </si>
  <si>
    <t>Executive Secretary/Asst III (S_428301)</t>
  </si>
  <si>
    <t>Executive Specialist - SC (S_007838)</t>
  </si>
  <si>
    <t>Facilities Maint. Constructor (S_815102)</t>
  </si>
  <si>
    <t>N2.45.Step</t>
  </si>
  <si>
    <t>Facilities Maintenance Manager (S_150101)</t>
  </si>
  <si>
    <t>Facilities Specialist - SC (S_007559)</t>
  </si>
  <si>
    <t>Facilities Technician - SC (S_007553)</t>
  </si>
  <si>
    <t>Facility Commander (S_100201)</t>
  </si>
  <si>
    <t>Facility Coordinator (S_356601)</t>
  </si>
  <si>
    <t>Family Court Intake Tech-SC (S_007564)</t>
  </si>
  <si>
    <t>Family Court Ops Supv - SC (S_007598)</t>
  </si>
  <si>
    <t>Family Court Technician - SC (S_007565)</t>
  </si>
  <si>
    <t>Family Law Specialist - SC (S_007826)</t>
  </si>
  <si>
    <t>Family Recovery Sup Spec - SC (S_007561)</t>
  </si>
  <si>
    <t>Family Resources Coordinator (S_344102)</t>
  </si>
  <si>
    <t>Family Treatment Spec - SC (S_007827)</t>
  </si>
  <si>
    <t>Family Trtmnt Court Tech-SC (S_007587)</t>
  </si>
  <si>
    <t>Field Operations Mgr - Roads (S_113850)</t>
  </si>
  <si>
    <t>Finance and Admin Services Mgr (S_108602)</t>
  </si>
  <si>
    <t>Finance and Admin Services Mgr (S_108603)</t>
  </si>
  <si>
    <t>Finance and Admin SvcsMgr-Eltn (S_108604)</t>
  </si>
  <si>
    <t>Finance and AdmSvcsMgr/FundStr (S_118101)</t>
  </si>
  <si>
    <t>Finance Manager (S_109901)</t>
  </si>
  <si>
    <t>Finance Mgr - Enterprise Ops (S_219101)</t>
  </si>
  <si>
    <t>Finance Technician - SC (S_007895)</t>
  </si>
  <si>
    <t>Finance/Accounting Supervisor (S_211401)</t>
  </si>
  <si>
    <t>Financial Services Administr. (S_110001)</t>
  </si>
  <si>
    <t>Financial Services Administr. (S_110004)</t>
  </si>
  <si>
    <t>F5A.171.Step</t>
  </si>
  <si>
    <t>Financial Services Administr. (S_110005)</t>
  </si>
  <si>
    <t>F6D.171.Step</t>
  </si>
  <si>
    <t>Financial Services Mgr - WTD (S_220101)</t>
  </si>
  <si>
    <t>Fire &amp; Life Safety Technician (S_835102)</t>
  </si>
  <si>
    <t>F3A.44.Step</t>
  </si>
  <si>
    <t>Fire Detection Spec -2/3rd Shf (S_731320)</t>
  </si>
  <si>
    <t>E2.26.Step</t>
  </si>
  <si>
    <t>Fire Detection Specialist (S_731300)</t>
  </si>
  <si>
    <t>Fire Investigator I (S_533503)</t>
  </si>
  <si>
    <t>H10.54.Step</t>
  </si>
  <si>
    <t>Fire Investigator II (S_533603)</t>
  </si>
  <si>
    <t>H10.59.Step</t>
  </si>
  <si>
    <t>Fire Marshal (S_170101)</t>
  </si>
  <si>
    <t>Fire Marshal Deputy I (S_533702)</t>
  </si>
  <si>
    <t>Fire Marshal Deputy II (S_533802)</t>
  </si>
  <si>
    <t>Fire Marshal Deputy III (S_533902)</t>
  </si>
  <si>
    <t>C1.62.Step</t>
  </si>
  <si>
    <t>Fiscal Auditor - Ccl (S_007026)</t>
  </si>
  <si>
    <t>Z2.24.Step</t>
  </si>
  <si>
    <t>Fiscal Services Mgr - SW (S_107401)</t>
  </si>
  <si>
    <t>Fiscal Specialist - Ccl (S_007071)</t>
  </si>
  <si>
    <t>Fiscal Specialist I (S_411101)</t>
  </si>
  <si>
    <t>Fiscal Specialist I (S_411102)</t>
  </si>
  <si>
    <t>C1.34.Step</t>
  </si>
  <si>
    <t>Fiscal Specialist I (S_411103)</t>
  </si>
  <si>
    <t>C9.34.Step</t>
  </si>
  <si>
    <t>Fiscal Specialist I (S_411104)</t>
  </si>
  <si>
    <t>F1A.34.Step</t>
  </si>
  <si>
    <t>Fiscal Specialist I (S_411105)</t>
  </si>
  <si>
    <t>M4.34.Step</t>
  </si>
  <si>
    <t>Fiscal Specialist I (S_411107)</t>
  </si>
  <si>
    <t>C2.34.Step</t>
  </si>
  <si>
    <t>PTE L17-Transit Admin Support (S_C2)</t>
  </si>
  <si>
    <t>Fiscal Specialist I (S_411109)</t>
  </si>
  <si>
    <t>M1.34.Step</t>
  </si>
  <si>
    <t>Fiscal Specialist I (S_411110)</t>
  </si>
  <si>
    <t>H7.34.Step</t>
  </si>
  <si>
    <t>Fiscal Specialist I (S_411112)</t>
  </si>
  <si>
    <t>H9.34.Step</t>
  </si>
  <si>
    <t>Fiscal Specialist I (S_411113)</t>
  </si>
  <si>
    <t>F6A.34.Step</t>
  </si>
  <si>
    <t>Fiscal Specialist II - KCSC (S_001806)</t>
  </si>
  <si>
    <t>CNR.33.Step</t>
  </si>
  <si>
    <t>Fiscal Specialist II (S_411201)</t>
  </si>
  <si>
    <t>Fiscal Specialist II (S_411202)</t>
  </si>
  <si>
    <t>B1.38.Step</t>
  </si>
  <si>
    <t>Fiscal Specialist II (S_411203)</t>
  </si>
  <si>
    <t>C1.38.Step</t>
  </si>
  <si>
    <t>Fiscal Specialist II (S_411204)</t>
  </si>
  <si>
    <t>C9.38.Step</t>
  </si>
  <si>
    <t>Fiscal Specialist II (S_411206)</t>
  </si>
  <si>
    <t>F1A.38.Step</t>
  </si>
  <si>
    <t>Fiscal Specialist II (S_411207)</t>
  </si>
  <si>
    <t>C2.40.Step</t>
  </si>
  <si>
    <t>Fiscal Specialist II (S_411208)</t>
  </si>
  <si>
    <t>M4.38.Step</t>
  </si>
  <si>
    <t>Fiscal Specialist II (S_411209)</t>
  </si>
  <si>
    <t>N5.38.Step</t>
  </si>
  <si>
    <t>Fiscal Specialist II (S_411212)</t>
  </si>
  <si>
    <t>M1.38.Step</t>
  </si>
  <si>
    <t>Fiscal Specialist II (S_411214)</t>
  </si>
  <si>
    <t>H7.38.Step</t>
  </si>
  <si>
    <t>Fiscal Specialist II (S_411215)</t>
  </si>
  <si>
    <t>H9.38.Step</t>
  </si>
  <si>
    <t>Fiscal Specialist II (S_411216)</t>
  </si>
  <si>
    <t>F6A.38.Step</t>
  </si>
  <si>
    <t>Fiscal Specialist II (S_411217)</t>
  </si>
  <si>
    <t>A8.38.Step</t>
  </si>
  <si>
    <t>Fiscal Specialist III (S_411301)</t>
  </si>
  <si>
    <t>Fiscal Specialist III (S_411302)</t>
  </si>
  <si>
    <t>C1.42.Step</t>
  </si>
  <si>
    <t>Fiscal Specialist III (S_411303)</t>
  </si>
  <si>
    <t>C9.42.Step</t>
  </si>
  <si>
    <t>Fiscal Specialist III (S_411304)</t>
  </si>
  <si>
    <t>F1A.42.Step</t>
  </si>
  <si>
    <t>Fiscal Specialist III (S_411305)</t>
  </si>
  <si>
    <t>M1.42.Step</t>
  </si>
  <si>
    <t>Fiscal Specialist III (S_411307)</t>
  </si>
  <si>
    <t>M4.42.Step</t>
  </si>
  <si>
    <t>Fiscal Specialist III (S_411309)</t>
  </si>
  <si>
    <t>A8.42.Step</t>
  </si>
  <si>
    <t>Fiscal Specialist III (S_411314)</t>
  </si>
  <si>
    <t>C2.44.Step</t>
  </si>
  <si>
    <t>Fiscal Specialist III (S_411315)</t>
  </si>
  <si>
    <t>H7.42.Step</t>
  </si>
  <si>
    <t>Fiscal Specialist III (S_411316)</t>
  </si>
  <si>
    <t>Fiscal Specialist III (S_411318)</t>
  </si>
  <si>
    <t>F6A.42.Step</t>
  </si>
  <si>
    <t>Fiscal Specialist IV (S_411401)</t>
  </si>
  <si>
    <t>Fiscal Specialist IV (S_411402)</t>
  </si>
  <si>
    <t>C9.47.Step</t>
  </si>
  <si>
    <t>Fiscal Specialist IV (S_411403)</t>
  </si>
  <si>
    <t>F1A.47.Step</t>
  </si>
  <si>
    <t>Fiscal Specialist IV (S_411406)</t>
  </si>
  <si>
    <t>N5.47.Step</t>
  </si>
  <si>
    <t>Fiscal Specialist IV (S_411407)</t>
  </si>
  <si>
    <t>M4.47.Step</t>
  </si>
  <si>
    <t>Fiscal Specialist IV (S_411408)</t>
  </si>
  <si>
    <t>F6A.47.Step</t>
  </si>
  <si>
    <t>Fiscal Technician-Senior-SC (S_001809)</t>
  </si>
  <si>
    <t>Forensic Anthropologist (S_333401)</t>
  </si>
  <si>
    <t>Forensic Autopsy Tech - Lead (S_345401)</t>
  </si>
  <si>
    <t>M1.53.Step</t>
  </si>
  <si>
    <t>Forensic Autopsy Tech Trainee (S_345121)</t>
  </si>
  <si>
    <t>Z3.25.Step</t>
  </si>
  <si>
    <t>Forensic Autopsy Technician (S_345101)</t>
  </si>
  <si>
    <t>M1.51.Step</t>
  </si>
  <si>
    <t>Forensic Death Investr Trainee (S_345221)</t>
  </si>
  <si>
    <t>Forensic Interviewer - PAO (S_623402)</t>
  </si>
  <si>
    <t>Forensic Medicolegal Dh Inv I (S_345201)</t>
  </si>
  <si>
    <t>M1.54.Step</t>
  </si>
  <si>
    <t>Forensic Medicolegal Dh Inv II (S_345701)</t>
  </si>
  <si>
    <t>M1.55.Step</t>
  </si>
  <si>
    <t>Forensic Medicolegal Dh Inv-Ld (S_345801)</t>
  </si>
  <si>
    <t>M1.56.Step</t>
  </si>
  <si>
    <t>Forensic Operations Manager (S_527101)</t>
  </si>
  <si>
    <t>Foster Program Coordinator (S_314101)</t>
  </si>
  <si>
    <t>P1.46.Step</t>
  </si>
  <si>
    <t>Functional Analyst I (S_733301)</t>
  </si>
  <si>
    <t>Functional Analyst I (S_733302)</t>
  </si>
  <si>
    <t>Functional Analyst I (S_733303)</t>
  </si>
  <si>
    <t>Functional Analyst I (S_733304)</t>
  </si>
  <si>
    <t>H7.54.Step</t>
  </si>
  <si>
    <t>Functional Analyst II (S_733401)</t>
  </si>
  <si>
    <t>Functional Analyst II (S_733402)</t>
  </si>
  <si>
    <t>H9.57.Step</t>
  </si>
  <si>
    <t>Functional Analyst II (S_733405)</t>
  </si>
  <si>
    <t>C4.57.Step</t>
  </si>
  <si>
    <t>Functional Analyst II (S_733406)</t>
  </si>
  <si>
    <t>H7.57.Step</t>
  </si>
  <si>
    <t>Functional Analyst III (S_733501)</t>
  </si>
  <si>
    <t>Functional Analyst III (S_733502)</t>
  </si>
  <si>
    <t>Functional Analyst III (S_733503)</t>
  </si>
  <si>
    <t>H7.62.Step</t>
  </si>
  <si>
    <t>Functional Analyst III (S_733504)</t>
  </si>
  <si>
    <t>Functional Analyst IV (S_738101)</t>
  </si>
  <si>
    <t>Functional Analyst IV (S_738102)</t>
  </si>
  <si>
    <t>Gardener - Senior (S_921201)</t>
  </si>
  <si>
    <t>A2.48.Step</t>
  </si>
  <si>
    <t>Gardener (S_921101)</t>
  </si>
  <si>
    <t>A2.43.Step</t>
  </si>
  <si>
    <t>General Inspector I (S_531301)</t>
  </si>
  <si>
    <t>General Inspector II (S_531401)</t>
  </si>
  <si>
    <t>General Inspector III (S_531501)</t>
  </si>
  <si>
    <t>GIS Specialist - Entry (S_722103)</t>
  </si>
  <si>
    <t>GIS Specialist - Entry (S_735101)</t>
  </si>
  <si>
    <t>GIS Specialist - Entry (S_735102)</t>
  </si>
  <si>
    <t>GIS Specialist - Entry (S_735104)</t>
  </si>
  <si>
    <t>GIS Specialist - Entry (S_735105)</t>
  </si>
  <si>
    <t>GIS Specialist - Entry (S_735106)</t>
  </si>
  <si>
    <t>GIS Specialist - Entry (S_735109)</t>
  </si>
  <si>
    <t>GIS Specialist - Journey (S_722104)</t>
  </si>
  <si>
    <t>K1.60.Step</t>
  </si>
  <si>
    <t>GIS Specialist - Journey (S_735201)</t>
  </si>
  <si>
    <t>GIS Specialist - Journey (S_735202)</t>
  </si>
  <si>
    <t>GIS Specialist - Journey (S_735204)</t>
  </si>
  <si>
    <t>GIS Specialist - Journey (S_735205)</t>
  </si>
  <si>
    <t>GIS Specialist - Journey (S_735206)</t>
  </si>
  <si>
    <t>GIS Specialist - Journey (S_735208)</t>
  </si>
  <si>
    <t>GIS Specialist - Journey (S_735210)</t>
  </si>
  <si>
    <t>H9.60.Step</t>
  </si>
  <si>
    <t>GIS Specialist - Journey (S_735211)</t>
  </si>
  <si>
    <t>GIS Specialist - Master (S_735401)</t>
  </si>
  <si>
    <t>GIS Specialist - Master (S_735402)</t>
  </si>
  <si>
    <t>GIS Specialist - Master (S_735404)</t>
  </si>
  <si>
    <t>GIS Specialist - Master (S_735405)</t>
  </si>
  <si>
    <t>GIS Specialist - Master (S_735406)</t>
  </si>
  <si>
    <t>GIS Specialist - Master (S_735408)</t>
  </si>
  <si>
    <t>W4.70.Step</t>
  </si>
  <si>
    <t>GIS Specialist - Master (S_735409)</t>
  </si>
  <si>
    <t>GIS Specialist - Senior (S_735301)</t>
  </si>
  <si>
    <t>GIS Specialist - Senior (S_735302)</t>
  </si>
  <si>
    <t>GIS Specialist - Senior (S_735304)</t>
  </si>
  <si>
    <t>GIS Specialist - Senior (S_735305)</t>
  </si>
  <si>
    <t>GIS Specialist - Senior (S_735306)</t>
  </si>
  <si>
    <t>GIS Specialist - Senior (S_735308)</t>
  </si>
  <si>
    <t>GIS Specialist - Senior (S_735310)</t>
  </si>
  <si>
    <t>Government Relations Administr (S_285301)</t>
  </si>
  <si>
    <t>Government Relations Analyst (S_285201)</t>
  </si>
  <si>
    <t>Government Relations Assc -Ccl (S_007087)</t>
  </si>
  <si>
    <t>Z2.123.Step</t>
  </si>
  <si>
    <t>Government Relations Assistant (S_285101)</t>
  </si>
  <si>
    <t>Government Relations Ofcr - Sr (S_285501)</t>
  </si>
  <si>
    <t>Government Relations Officer (S_285401)</t>
  </si>
  <si>
    <t>Grant Administrator (S_225901)</t>
  </si>
  <si>
    <t>Grant Administrator (S_225902)</t>
  </si>
  <si>
    <t>Grant Administrator (S_225904)</t>
  </si>
  <si>
    <t>Grant Administrator (S_225906)</t>
  </si>
  <si>
    <t>F6D.165.Step</t>
  </si>
  <si>
    <t>Grant Administrator (S_225907)</t>
  </si>
  <si>
    <t>Grant Analyst (S_225801)</t>
  </si>
  <si>
    <t>Grant Analyst (S_225802)</t>
  </si>
  <si>
    <t>Grant Specialist (S_225701)</t>
  </si>
  <si>
    <t>Grant Specialist (S_225702)</t>
  </si>
  <si>
    <t>C7.52.Step</t>
  </si>
  <si>
    <t>Grant Supervisor (S_226001)</t>
  </si>
  <si>
    <t>z3.68.Step</t>
  </si>
  <si>
    <t>Grant Supervisor (S_226002)</t>
  </si>
  <si>
    <t>Graphic Design Supervisor (S_723301)</t>
  </si>
  <si>
    <t>Graphic Designer - Senior (S_723203)</t>
  </si>
  <si>
    <t>Graphic Designer (S_723102)</t>
  </si>
  <si>
    <t>Guardian ad Litem Spec - SC (S_007865)</t>
  </si>
  <si>
    <t>Hazardous Waste Survey/Prj Mgr (S_814302)</t>
  </si>
  <si>
    <t>A6.62.Step</t>
  </si>
  <si>
    <t>Hazardous Waste Tech Supv (S_841502)</t>
  </si>
  <si>
    <t>A6.52.Step</t>
  </si>
  <si>
    <t>Hazardous Waste Technician (S_814102)</t>
  </si>
  <si>
    <t>A6.46.Step</t>
  </si>
  <si>
    <t>Health &amp; Environ. Inspector (S_535101)</t>
  </si>
  <si>
    <t>Health &amp; Environ. Investgr I (S_535203)</t>
  </si>
  <si>
    <t>Health &amp; Environ. Investgr I (S_535204)</t>
  </si>
  <si>
    <t>C9.51.Step</t>
  </si>
  <si>
    <t>Health &amp; Environ. Investgr I (S_535205)</t>
  </si>
  <si>
    <t>Health &amp; Environ. Investgr II (S_535301)</t>
  </si>
  <si>
    <t>Health &amp; Environ. Investgr II (S_535302)</t>
  </si>
  <si>
    <t>C1.58.Step</t>
  </si>
  <si>
    <t>Health &amp; Environ. Investgr II (S_535304)</t>
  </si>
  <si>
    <t>Health &amp; Environ. Investgr III (S_535402)</t>
  </si>
  <si>
    <t>C1.60.Step</t>
  </si>
  <si>
    <t>Health &amp; Environ. Investgr III (S_535403)</t>
  </si>
  <si>
    <t>C9.60.Step</t>
  </si>
  <si>
    <t>Health &amp; Environ. Investgr III (S_535404)</t>
  </si>
  <si>
    <t>M3.60.Step</t>
  </si>
  <si>
    <t>Health &amp; Environ. Investgr IV (S_535501)</t>
  </si>
  <si>
    <t>C10.65.Step</t>
  </si>
  <si>
    <t>Health &amp; Environ. Investgr IV (S_535503)</t>
  </si>
  <si>
    <t>M3.65.Step</t>
  </si>
  <si>
    <t>Health &amp; Environ. Investgr IV (S_535504)</t>
  </si>
  <si>
    <t>C9.65.Step</t>
  </si>
  <si>
    <t>PTE L17-DPH, DCHS-EnvHlthSrPro (S_C9F)</t>
  </si>
  <si>
    <t>Health Care Assistant (S_341202)</t>
  </si>
  <si>
    <t>Q3.34.Step</t>
  </si>
  <si>
    <t>Health Care Assistant (S_341203)</t>
  </si>
  <si>
    <t>Health Outreach Aide (S_341302)</t>
  </si>
  <si>
    <t>C9.35.Step</t>
  </si>
  <si>
    <t>Health Program Assistant I (S_341401)</t>
  </si>
  <si>
    <t>Health Program Assistant I (S_341402)</t>
  </si>
  <si>
    <t>Health Program Assistant I (S_341403)</t>
  </si>
  <si>
    <t>Health Program Assistant II (S_341502)</t>
  </si>
  <si>
    <t>Health Program Assistant II (S_341503)</t>
  </si>
  <si>
    <t>M1.45.Step</t>
  </si>
  <si>
    <t>Health Provision Manager (S_115501)</t>
  </si>
  <si>
    <t>Health Reform Director (S_114701)</t>
  </si>
  <si>
    <t>Health Services Adminstr I (S_243701)</t>
  </si>
  <si>
    <t>Health Services Adminstr II (S_243501)</t>
  </si>
  <si>
    <t>Hearing Examiner - Ccl (S_007040)</t>
  </si>
  <si>
    <t>Heavy Equip. Body Repair Tech (S_845402)</t>
  </si>
  <si>
    <t>T2Q.50.Step</t>
  </si>
  <si>
    <t>JCC L289-Mechanic/Machinist (S_T2Q)</t>
  </si>
  <si>
    <t>Helper (Seasonal) (S_954000)</t>
  </si>
  <si>
    <t>A2.30.Step</t>
  </si>
  <si>
    <t>Housing Coordinator - Ccl (S_007109)</t>
  </si>
  <si>
    <t>HR Analytics &amp; Systems Mgr (S_232501)</t>
  </si>
  <si>
    <t>HR Policy Advisor - Senior (S_230901)</t>
  </si>
  <si>
    <t>HR Services Delivery Mgr III (S_230701)</t>
  </si>
  <si>
    <t>HR Services Delivery Mgr. I (S_230101)</t>
  </si>
  <si>
    <t>HR Services Delivery Mgr. II (S_230201)</t>
  </si>
  <si>
    <t>HR Srvs Delivery Coordinator (S_230801)</t>
  </si>
  <si>
    <t>Human Resource Analyst - SC (S_007816)</t>
  </si>
  <si>
    <t>CNR.57.Step</t>
  </si>
  <si>
    <t>Human Resource Analyst (S_231201)</t>
  </si>
  <si>
    <t>Human Resource Analyst (S_231204)</t>
  </si>
  <si>
    <t>Human Resource Analyst (S_231206)</t>
  </si>
  <si>
    <t>Human Resource Analyst- Senior (S_231301)</t>
  </si>
  <si>
    <t>Human Resource Analyst- Senior (S_231304)</t>
  </si>
  <si>
    <t>Human Resource Analyst- Senior (S_231306)</t>
  </si>
  <si>
    <t>Human Resource Analyst-Sr-SC (S_007817)</t>
  </si>
  <si>
    <t>Human Resource Associate (S_231101)</t>
  </si>
  <si>
    <t>Human Resource Associate (S_231103)</t>
  </si>
  <si>
    <t>Human Resource Associate (S_231105)</t>
  </si>
  <si>
    <t>Human Resource Associate (S_231106)</t>
  </si>
  <si>
    <t>A8.51.Step</t>
  </si>
  <si>
    <t>Human Resource Manager (S_231401)</t>
  </si>
  <si>
    <t>Human Resource Mgr I (S_117401)</t>
  </si>
  <si>
    <t>Human Resource Mgr II (S_117201)</t>
  </si>
  <si>
    <t>Human Resource Mgr II-Elctns (S_117202)</t>
  </si>
  <si>
    <t>Human Resource Mgr III (S_117301)</t>
  </si>
  <si>
    <t>Human Resource Senior Manager (S_232401)</t>
  </si>
  <si>
    <t>Human Resource Systems Mgr -Sr (S_239101)</t>
  </si>
  <si>
    <t>Human Resource Tech - SC (S_007813)</t>
  </si>
  <si>
    <t>Human Resources Supervisor (S_231001)</t>
  </si>
  <si>
    <t>Identification Operations Mgr (S_527201)</t>
  </si>
  <si>
    <t>Identification Supervisor (S_523202)</t>
  </si>
  <si>
    <t>H11.58.Step</t>
  </si>
  <si>
    <t>Identification Technician (S_523103)</t>
  </si>
  <si>
    <t>AC1.49.Step</t>
  </si>
  <si>
    <t>KCRAG-AFIS, KCSO (S_AC1)</t>
  </si>
  <si>
    <t>Indstrl Wst Complnc Inv I (S_538102)</t>
  </si>
  <si>
    <t>Indstrl Wst Complnc Inv II (S_538202)</t>
  </si>
  <si>
    <t>Indstrl Wst Complnc Inv III (S_538302)</t>
  </si>
  <si>
    <t>Indstrl Wst Complnc Spec I (S_536102)</t>
  </si>
  <si>
    <t>Indstrl Wst Complnc Spec II (S_536202)</t>
  </si>
  <si>
    <t>M3.53.Step</t>
  </si>
  <si>
    <t>Indstrl Wst Complnc Spec III (S_536302)</t>
  </si>
  <si>
    <t>Industrial Engine Mechanic (S_844101)</t>
  </si>
  <si>
    <t>A2.55.Step</t>
  </si>
  <si>
    <t>Industrial Instrt/Elec Tech-Ld (S_831201)</t>
  </si>
  <si>
    <t>A2.61.Step</t>
  </si>
  <si>
    <t>Industrial Instrument Tech (S_831101)</t>
  </si>
  <si>
    <t>A2.57.Step</t>
  </si>
  <si>
    <t>Industrial Lubrication Sys Spc (S_844201)</t>
  </si>
  <si>
    <t>A2.51.Step</t>
  </si>
  <si>
    <t>Industrial Machinist (S_842401)</t>
  </si>
  <si>
    <t>Industrial Machinist/Mech - Ld (S_842501)</t>
  </si>
  <si>
    <t>A2.59.Step</t>
  </si>
  <si>
    <t>Industrial Maint Program Spec (S_244502)</t>
  </si>
  <si>
    <t>F6.163.Step</t>
  </si>
  <si>
    <t>Industrial Maint. Electrician (S_822201)</t>
  </si>
  <si>
    <t>Industrial Maint. Mech - Mstr (S_842301)</t>
  </si>
  <si>
    <t>Industrial Maint. Mechanic (S_842201)</t>
  </si>
  <si>
    <t>Industrial Maintenance Worker (S_842101)</t>
  </si>
  <si>
    <t>A2.42.Step</t>
  </si>
  <si>
    <t>Industrial Painter (S_812104)</t>
  </si>
  <si>
    <t>Information Processing Tech-SC (S_007839)</t>
  </si>
  <si>
    <t>Information Resources Mgmt Dir (S_111201)</t>
  </si>
  <si>
    <t>Inspection Services Unit Mgr (S_111401)</t>
  </si>
  <si>
    <t>Insurance &amp; Contract Revw Mgr (S_627701)</t>
  </si>
  <si>
    <t>Intermediate Clerk (S_840450)</t>
  </si>
  <si>
    <t>J2.84.Step</t>
  </si>
  <si>
    <t>Intern - Rule 9 - PAO (S_007350)</t>
  </si>
  <si>
    <t>Intern - Vets Restore Program (S_299070)</t>
  </si>
  <si>
    <t>Intern I (Student Intern) (S_299601)</t>
  </si>
  <si>
    <t>Z3.24.Step</t>
  </si>
  <si>
    <t>Intern II (Undergrad Intern) (S_299701)</t>
  </si>
  <si>
    <t>Intern III (Graduate Intern) (S_299801)</t>
  </si>
  <si>
    <t>Intern IV (Administrtv Intern) (S_299901)</t>
  </si>
  <si>
    <t>Intern -Mortgage Fraud Lgl-PAO (S_007351)</t>
  </si>
  <si>
    <t>Internal Audit Assistant (S_212101)</t>
  </si>
  <si>
    <t>Internal Audit Supervisor (S_212301)</t>
  </si>
  <si>
    <t>Internal Auditor (S_212201)</t>
  </si>
  <si>
    <t>Internal Auditor (S_212203)</t>
  </si>
  <si>
    <t>F6D.164.Step</t>
  </si>
  <si>
    <t>Intern-Lift Every Youth (S_299080)</t>
  </si>
  <si>
    <t>Intern-PAO (S_007299)</t>
  </si>
  <si>
    <t>Interns-Council (S_007096)</t>
  </si>
  <si>
    <t>Z2.70.Step</t>
  </si>
  <si>
    <t>Interpreter - SC (S_007581)</t>
  </si>
  <si>
    <t>Interpreter Admin. Asst - DC (S_007736)</t>
  </si>
  <si>
    <t>Interpreter Svcs Asst Mgr-SC (S_007582)</t>
  </si>
  <si>
    <t>Interpreter Svcs Coord-PAO (S_007267)</t>
  </si>
  <si>
    <t>Inventory Purchasing Spec I (S_221501)</t>
  </si>
  <si>
    <t>T2F.42.Step</t>
  </si>
  <si>
    <t>L117-JUA (S_T4F)</t>
  </si>
  <si>
    <t>Inventory Purchasing Spec I (S_221502)</t>
  </si>
  <si>
    <t>A1.42.Step</t>
  </si>
  <si>
    <t>Inventory Purchasing Spec I (S_221503)</t>
  </si>
  <si>
    <t>Inventory Purchasing Spec I (S_221504)</t>
  </si>
  <si>
    <t>A6.42.Step</t>
  </si>
  <si>
    <t>Inventory Purchasing Spec I (S_221505)</t>
  </si>
  <si>
    <t>Inventory Purchasing Spec I (S_221506)</t>
  </si>
  <si>
    <t>TF1.142.Step</t>
  </si>
  <si>
    <t>Inventory Purchasing Spec II (S_221601)</t>
  </si>
  <si>
    <t>Inventory Purchasing Spec II (S_221602)</t>
  </si>
  <si>
    <t>Inventory Purchasing Spec II (S_221603)</t>
  </si>
  <si>
    <t>A1.46.Step</t>
  </si>
  <si>
    <t>Inventory Purchasing Spec II (S_221604)</t>
  </si>
  <si>
    <t>Q3.46.Step</t>
  </si>
  <si>
    <t>Inventory Purchasing Spec II (S_221605)</t>
  </si>
  <si>
    <t>T2F.46.Step</t>
  </si>
  <si>
    <t>Inventory Purchasing Spec II (S_221606)</t>
  </si>
  <si>
    <t>A2.46.Step</t>
  </si>
  <si>
    <t>Inventory Purchasing Spec II (S_221607)</t>
  </si>
  <si>
    <t>Inventory Purchasing Spec II (S_221608)</t>
  </si>
  <si>
    <t>TF1.146.Step</t>
  </si>
  <si>
    <t>Inventory Purchasing Spec III (S_221702)</t>
  </si>
  <si>
    <t>A1.49.Step</t>
  </si>
  <si>
    <t>Inventory Purchasing Spec III (S_221703)</t>
  </si>
  <si>
    <t>T2F.49.Step</t>
  </si>
  <si>
    <t>Inventory Purchasing Spec III (S_221705)</t>
  </si>
  <si>
    <t>A2.49.Step</t>
  </si>
  <si>
    <t>Inventory Purchasing Spec III (S_221706)</t>
  </si>
  <si>
    <t>TF1.149.Step</t>
  </si>
  <si>
    <t>Inventory Specialist (S_264101)</t>
  </si>
  <si>
    <t>Inventory Specialist Supv (S_264001)</t>
  </si>
  <si>
    <t>Investigations Manager (S_238101)</t>
  </si>
  <si>
    <t>Investigations Manager-Ccl (S_007110)</t>
  </si>
  <si>
    <t>Investigator Fraud - PAO (S_007216)</t>
  </si>
  <si>
    <t>Investigator Fraud II - PAO (S_007318)</t>
  </si>
  <si>
    <t>Investigator Fraud II - PAO (S_007319)</t>
  </si>
  <si>
    <t>Involuntary Commitment Coord (S_311301)</t>
  </si>
  <si>
    <t>Involuntary Commitment Spec (S_311101)</t>
  </si>
  <si>
    <t>A4.60.Step</t>
  </si>
  <si>
    <t>SEIU L925-Involuntary Commit (S_A4)</t>
  </si>
  <si>
    <t>Involuntary Commitment Supv (S_311201)</t>
  </si>
  <si>
    <t>PTE L17-DCHS-ICS (S_C9E)</t>
  </si>
  <si>
    <t>Irrigation Spec/Plumb&amp;Mech I (S_923101)</t>
  </si>
  <si>
    <t>T2B.52.Step</t>
  </si>
  <si>
    <t>JCC L32-Plumbing &amp; Mechanical (S_T2B)</t>
  </si>
  <si>
    <t>IT Analyst - Senior - Ccl (S_007098)</t>
  </si>
  <si>
    <t>IT Business Analyst - Journey (S_248101)</t>
  </si>
  <si>
    <t>IT Business Analyst - Journey (S_248102)</t>
  </si>
  <si>
    <t>IT Business Analyst - Senior (S_248201)</t>
  </si>
  <si>
    <t>IT Enterprise Manager I (S_123001)</t>
  </si>
  <si>
    <t>IT Enterprise Manager I (S_123002)</t>
  </si>
  <si>
    <t>F16.75.Step</t>
  </si>
  <si>
    <t>IT Enterprise Manager II (S_123101)</t>
  </si>
  <si>
    <t>IT Enterprise Manager II (S_123102)</t>
  </si>
  <si>
    <t>IT Enterprise Manager III (S_123201)</t>
  </si>
  <si>
    <t>IT Enterprise Manager III (S_123202)</t>
  </si>
  <si>
    <t>F16.79.Step</t>
  </si>
  <si>
    <t>IT Enterprise Svc Ctr Spc - Sr (S_771201)</t>
  </si>
  <si>
    <t>IT Enterprise Svc Ctr Spc (S_771101)</t>
  </si>
  <si>
    <t>IT Manager I - Elections (S_123304)</t>
  </si>
  <si>
    <t>IT Manager I (S_123301)</t>
  </si>
  <si>
    <t>IT Manager I (S_123303)</t>
  </si>
  <si>
    <t>IT Manager II (S_123401)</t>
  </si>
  <si>
    <t>IT Manager III (S_123501)</t>
  </si>
  <si>
    <t>IT Project Administrator - Sr (S_736201)</t>
  </si>
  <si>
    <t>IT Project Administrator - Sr (S_736202)</t>
  </si>
  <si>
    <t>C19.63.Step</t>
  </si>
  <si>
    <t>IT Project Administrator - Sr (S_736204)</t>
  </si>
  <si>
    <t>IT Project Administrator - Sr (S_736206)</t>
  </si>
  <si>
    <t>IT Project Administrator -Jrny (S_736101)</t>
  </si>
  <si>
    <t>IT Project Administrator -Jrny (S_736102)</t>
  </si>
  <si>
    <t>C19.58.Step</t>
  </si>
  <si>
    <t>IT Project Administrator -Jrny (S_736104)</t>
  </si>
  <si>
    <t>IT Project Administrator -Jrny (S_736106)</t>
  </si>
  <si>
    <t>IT Project Director (S_123601)</t>
  </si>
  <si>
    <t>IT Project Director (S_123602)</t>
  </si>
  <si>
    <t>F16.85.Step</t>
  </si>
  <si>
    <t>IT Project Executive Director (S_123701)</t>
  </si>
  <si>
    <t>IT Project Management Officer (S_737001)</t>
  </si>
  <si>
    <t>IT Project Manager (S_007879)</t>
  </si>
  <si>
    <t>IT Project Manager I - DC (S_736310)</t>
  </si>
  <si>
    <t>NR4.67.Step</t>
  </si>
  <si>
    <t>IT Project Manager I (S_736301)</t>
  </si>
  <si>
    <t>IT Project Manager I (S_736302)</t>
  </si>
  <si>
    <t>IT Project Manager I (S_736304)</t>
  </si>
  <si>
    <t>IT Project Manager I (S_736305)</t>
  </si>
  <si>
    <t>IT Project Manager I (S_736306)</t>
  </si>
  <si>
    <t>IT Project Manager I (S_736308)</t>
  </si>
  <si>
    <t>IT Project Manager I (S_736309)</t>
  </si>
  <si>
    <t>IT Project Manager II - DC (S_007772)</t>
  </si>
  <si>
    <t>NR4.72.Step</t>
  </si>
  <si>
    <t>IT Project Manager II (S_736401)</t>
  </si>
  <si>
    <t>IT Project Manager II (S_736402)</t>
  </si>
  <si>
    <t>IT Project Manager II (S_736404)</t>
  </si>
  <si>
    <t>IT Project Manager II (S_736405)</t>
  </si>
  <si>
    <t>IT Project Manager II (S_736406)</t>
  </si>
  <si>
    <t>IT Project Manager II (S_736408)</t>
  </si>
  <si>
    <t>H11.72.Step</t>
  </si>
  <si>
    <t>IT Project Manager II (S_736409)</t>
  </si>
  <si>
    <t>IT Project Manager II (S_736410)</t>
  </si>
  <si>
    <t>IT Project Manager III (S_736501)</t>
  </si>
  <si>
    <t>IT Project Manager III (S_736502)</t>
  </si>
  <si>
    <t>IT Security Officer - Dept (S_124301)</t>
  </si>
  <si>
    <t>IT Services Del Mgr -Elections (S_126203)</t>
  </si>
  <si>
    <t>IT Services Delivery Dir.- DC (S_007770)</t>
  </si>
  <si>
    <t>NR4.77.Step</t>
  </si>
  <si>
    <t>IT Services Delivery Mgr (S_126201)</t>
  </si>
  <si>
    <t>IT Services Delivery Mgr (S_126202)</t>
  </si>
  <si>
    <t>IT Services Manager I - PAO (S_007301)</t>
  </si>
  <si>
    <t>IT Services Manager I (S_739101)</t>
  </si>
  <si>
    <t>IT Services Manager I (S_739102)</t>
  </si>
  <si>
    <t>IT Services Manager I (S_739103)</t>
  </si>
  <si>
    <t>H11.75.Step</t>
  </si>
  <si>
    <t>IT Services Manager II (S_739201)</t>
  </si>
  <si>
    <t>IT Services Manager II (S_739202)</t>
  </si>
  <si>
    <t>IT Services Manager III (S_739301)</t>
  </si>
  <si>
    <t>IT Services Manager III (S_739302)</t>
  </si>
  <si>
    <t>IT Services Manager-Intrm- PAO (S_007302)</t>
  </si>
  <si>
    <t>IT Services Supervisor (S_740101)</t>
  </si>
  <si>
    <t>IT Services Supervisor (S_740102)</t>
  </si>
  <si>
    <t>F16.72.Step</t>
  </si>
  <si>
    <t>IT Services Supervisor-Electns (S_740103)</t>
  </si>
  <si>
    <t>IT Supervisor I (S_736601)</t>
  </si>
  <si>
    <t>IT Supervisor I (S_736603)</t>
  </si>
  <si>
    <t>IT Supervisor I (S_736604)</t>
  </si>
  <si>
    <t>IT Supervisor I (S_736605)</t>
  </si>
  <si>
    <t>IT Supervisor I (S_736606)</t>
  </si>
  <si>
    <t>IT Supervisor I (S_736607)</t>
  </si>
  <si>
    <t>IT Supervisor II (S_736701)</t>
  </si>
  <si>
    <t>IT Supervisor II (S_736703)</t>
  </si>
  <si>
    <t>IT Supervisor II (S_736704)</t>
  </si>
  <si>
    <t>IT Systems Specialist - Entry (S_735501)</t>
  </si>
  <si>
    <t>IT Systems Specialist - Entry (S_735502)</t>
  </si>
  <si>
    <t>IT Systems Specialist - Entry (S_735504)</t>
  </si>
  <si>
    <t>IT Systems Specialist - Entry (S_735505)</t>
  </si>
  <si>
    <t>IT Systems Specialist - Entry (S_735506)</t>
  </si>
  <si>
    <t>IT Systems Specialist - Entry (S_735508)</t>
  </si>
  <si>
    <t>IT Systems Specialist - Jrny (S_735601)</t>
  </si>
  <si>
    <t>IT Systems Specialist - Jrny (S_735602)</t>
  </si>
  <si>
    <t>IT Systems Specialist - Jrny (S_735604)</t>
  </si>
  <si>
    <t>IT Systems Specialist - Jrny (S_735605)</t>
  </si>
  <si>
    <t>IT Systems Specialist - Jrny (S_735606)</t>
  </si>
  <si>
    <t>IT Systems Specialist - Jrny (S_735609)</t>
  </si>
  <si>
    <t>IT Systems Specialist - Jrny (S_735610)</t>
  </si>
  <si>
    <t>IT Systems Specialist - Mstr (S_735801)</t>
  </si>
  <si>
    <t>IT Systems Specialist - Mstr (S_735802)</t>
  </si>
  <si>
    <t>C19.66.Step</t>
  </si>
  <si>
    <t>IT Systems Specialist - Mstr (S_735804)</t>
  </si>
  <si>
    <t>IT Systems Specialist - Mstr (S_735805)</t>
  </si>
  <si>
    <t>C7.66.Step</t>
  </si>
  <si>
    <t>IT Systems Specialist - Mstr (S_735806)</t>
  </si>
  <si>
    <t>F3A.66.Step</t>
  </si>
  <si>
    <t>IT Systems Specialist - Mstr (S_735808)</t>
  </si>
  <si>
    <t>IT Systems Specialist - SC (S_007878)</t>
  </si>
  <si>
    <t>IT Systems Specialist - Sr (S_735701)</t>
  </si>
  <si>
    <t>IT Systems Specialist - Sr (S_735702)</t>
  </si>
  <si>
    <t>IT Systems Specialist - Sr (S_735704)</t>
  </si>
  <si>
    <t>IT Systems Specialist - Sr (S_735705)</t>
  </si>
  <si>
    <t>C7.61.Step</t>
  </si>
  <si>
    <t>IT Systems Specialist - Sr (S_735706)</t>
  </si>
  <si>
    <t>IT Systems Specialist - Sr (S_735708)</t>
  </si>
  <si>
    <t>IT Systems Specialist - Sr (S_735709)</t>
  </si>
  <si>
    <t>H9.61.Step</t>
  </si>
  <si>
    <t>IT Systems Spec-Senior-SC (S_001826)</t>
  </si>
  <si>
    <t>IT Systems Supv-SC (S_007876)</t>
  </si>
  <si>
    <t>IT Technical Trainer (S_735901)</t>
  </si>
  <si>
    <t>IT Technical Trainer (S_735902)</t>
  </si>
  <si>
    <t>IT Technical Trainer (S_735904)</t>
  </si>
  <si>
    <t>IT Technical Trainer (S_735906)</t>
  </si>
  <si>
    <t>IT Technical Writer (S_736001)</t>
  </si>
  <si>
    <t>IT Technical Writer (S_736002)</t>
  </si>
  <si>
    <t>IT Technical Writer (S_736004)</t>
  </si>
  <si>
    <t>IT Technical Writer (S_736006)</t>
  </si>
  <si>
    <t>Jail Health Physician (S_323401)</t>
  </si>
  <si>
    <t>Judge Pro-Tempore - DC (S_009936)</t>
  </si>
  <si>
    <t>Z4.2.Step</t>
  </si>
  <si>
    <t>Judge-Justice Court-KCDC (S_007701)</t>
  </si>
  <si>
    <t>Z4J.1.Step</t>
  </si>
  <si>
    <t>District Ct Guidelines-Judges (S_Z4J)</t>
  </si>
  <si>
    <t>Judicial Services Division Mgr (S_626101)</t>
  </si>
  <si>
    <t>Judicial Services Supv II (S_624201)</t>
  </si>
  <si>
    <t>Judicial Technician II - SC (S_007563)</t>
  </si>
  <si>
    <t>Justice Research Analyst - SC (S_007535)</t>
  </si>
  <si>
    <t>Juvenile Assessments PrgCrd-SC (S_007537)</t>
  </si>
  <si>
    <t>Juvenile Court Spec - SC (S_007821)</t>
  </si>
  <si>
    <t>Juvenile Fac. Cook - Helper (S_951101)</t>
  </si>
  <si>
    <t>Q3.26.Step</t>
  </si>
  <si>
    <t>Juvenile Fac. Cook/Bkr - Ld (S_951301)</t>
  </si>
  <si>
    <t>Q3.44.Step</t>
  </si>
  <si>
    <t>Juvenile Facility Cook/Baker (S_951201)</t>
  </si>
  <si>
    <t>Q3.40.Step</t>
  </si>
  <si>
    <t>Juvenile Prob. Cnslr Supv-Scnr (S_622601)</t>
  </si>
  <si>
    <t>N4.60.Step</t>
  </si>
  <si>
    <t>Juvenile Prob. Counselor Supv (S_622401)</t>
  </si>
  <si>
    <t>Juvenile Probation Counselor (S_622302)</t>
  </si>
  <si>
    <t>N5.54.Step</t>
  </si>
  <si>
    <t>Juvenile Probation Counselor (S_622303)</t>
  </si>
  <si>
    <t>Juvenile Probation Counslr- Ld (S_621301)</t>
  </si>
  <si>
    <t>N5.57.Step</t>
  </si>
  <si>
    <t>Juvenile Program Services Supv (S_524902)</t>
  </si>
  <si>
    <t>Juvenile Program Srvcs Coord. (S_528101)</t>
  </si>
  <si>
    <t>N5.55.Step</t>
  </si>
  <si>
    <t>Juvenile Services Mgr III - SC (S_007577)</t>
  </si>
  <si>
    <t>Juvenile Services Technician (S_526701)</t>
  </si>
  <si>
    <t>Labor Analyst (S_230401)</t>
  </si>
  <si>
    <t>Labor Negotiator I (S_231501)</t>
  </si>
  <si>
    <t>Labor Negotiator II (S_231603)</t>
  </si>
  <si>
    <t>Labor Negotiator III (S_232001)</t>
  </si>
  <si>
    <t>Labor Relations Manager (S_118201)</t>
  </si>
  <si>
    <t>Labor Relations Negotiator (S_247100)</t>
  </si>
  <si>
    <t>Labor Relations Negotiator-Sr (S_247200)</t>
  </si>
  <si>
    <t>Laboratory Assistant I (S_754101)</t>
  </si>
  <si>
    <t>Laboratory Assistant I (S_754102)</t>
  </si>
  <si>
    <t>C9.28.Step</t>
  </si>
  <si>
    <t>Laboratory Assistant II (S_754201)</t>
  </si>
  <si>
    <t>Laboratory Assistant II (S_754202)</t>
  </si>
  <si>
    <t>Laboratory Project Manager (S_755601)</t>
  </si>
  <si>
    <t>LAN Administrator - Journey (S_731701)</t>
  </si>
  <si>
    <t>LAN Administrator - Journey (S_731702)</t>
  </si>
  <si>
    <t>LAN Administrator - Journey (S_731704)</t>
  </si>
  <si>
    <t>LAN Administrator - Journey (S_731705)</t>
  </si>
  <si>
    <t>LAN Administrator - Journey (S_731706)</t>
  </si>
  <si>
    <t>LAN Administrator - Journey (S_731708)</t>
  </si>
  <si>
    <t>LAN Administrator - Journey (S_731710)</t>
  </si>
  <si>
    <t>LAN Administrator - Journey (S_731711)</t>
  </si>
  <si>
    <t>LAN Administrator - Journey (S_731712)</t>
  </si>
  <si>
    <t>LAN Administrator - KCDC (S_007768)</t>
  </si>
  <si>
    <t>LAN Administrator - Master (S_731901)</t>
  </si>
  <si>
    <t>LAN Administrator - Master (S_731902)</t>
  </si>
  <si>
    <t>LAN Administrator - Master (S_731904)</t>
  </si>
  <si>
    <t>LAN Administrator - Master (S_731905)</t>
  </si>
  <si>
    <t>LAN Administrator - Master (S_731906)</t>
  </si>
  <si>
    <t>LAN Administrator - Master (S_731908)</t>
  </si>
  <si>
    <t>M3.66.Step</t>
  </si>
  <si>
    <t>LAN Administrator - Master (S_731910)</t>
  </si>
  <si>
    <t>H9.66.Step</t>
  </si>
  <si>
    <t>LAN Administrator - Master (S_731911)</t>
  </si>
  <si>
    <t>Lan Administrator - PAO (S_007285)</t>
  </si>
  <si>
    <t>LAN Administrator - Senior (S_731801)</t>
  </si>
  <si>
    <t>LAN Administrator - Senior (S_731802)</t>
  </si>
  <si>
    <t>LAN Administrator - Senior (S_731804)</t>
  </si>
  <si>
    <t>LAN Administrator - Senior (S_731805)</t>
  </si>
  <si>
    <t>LAN Administrator - Senior (S_731806)</t>
  </si>
  <si>
    <t>LAN Administrator - Senior (S_731808)</t>
  </si>
  <si>
    <t>LAN Administrator - Senior (S_731809)</t>
  </si>
  <si>
    <t>M3.61.Step</t>
  </si>
  <si>
    <t>LAN Administrator - Senior (S_731811)</t>
  </si>
  <si>
    <t>LAN Administrator - Senior (S_731812)</t>
  </si>
  <si>
    <t>Lan Administrator - Sr - SC (S_001827)</t>
  </si>
  <si>
    <t>LAN Senior - PAO (S_007303)</t>
  </si>
  <si>
    <t>Land Use Coordinator - Senior (S_532201)</t>
  </si>
  <si>
    <t>Land Use Coordinator (S_532101)</t>
  </si>
  <si>
    <t>C1.49.Step</t>
  </si>
  <si>
    <t>Landfill Gas Operator I (S_852101)</t>
  </si>
  <si>
    <t>Y1.151.Step</t>
  </si>
  <si>
    <t>Landfill Gas Operator II (S_852201)</t>
  </si>
  <si>
    <t>Y1.159.Step</t>
  </si>
  <si>
    <t>Latent Print Examiner (S_523303)</t>
  </si>
  <si>
    <t>AC1.57.Step</t>
  </si>
  <si>
    <t>Latent Print Supervisor (S_523402)</t>
  </si>
  <si>
    <t>H11.63.Step</t>
  </si>
  <si>
    <t>Law Enforcement Analyst - Ccl (S_007047)</t>
  </si>
  <si>
    <t>Z2.129.Step</t>
  </si>
  <si>
    <t>Legal Admin Spc III-Records Ld (S_423401)</t>
  </si>
  <si>
    <t>F4.46.Step</t>
  </si>
  <si>
    <t>L117-PAO (S_F4)</t>
  </si>
  <si>
    <t>Legal Admin Spec III - PAO (S_007205)</t>
  </si>
  <si>
    <t>Legal Admin Spec III (S_423303)</t>
  </si>
  <si>
    <t>A7.41.Step</t>
  </si>
  <si>
    <t>PSEU-Legal Admin Spec (S_A7)</t>
  </si>
  <si>
    <t>Legal Admin Spec III-PAO (S_423302)</t>
  </si>
  <si>
    <t>F4.44.Step</t>
  </si>
  <si>
    <t>Legal Admin Specialist II-PAO (S_007206)</t>
  </si>
  <si>
    <t>Legal Administrative Spec I (S_423101)</t>
  </si>
  <si>
    <t>Legal Administrative Spec I (S_423102)</t>
  </si>
  <si>
    <t>F4.34.Step</t>
  </si>
  <si>
    <t>Legal Administrative Spec I (S_423103)</t>
  </si>
  <si>
    <t>A7.33.Step</t>
  </si>
  <si>
    <t>Legal Administrative Spec I (S_423104)</t>
  </si>
  <si>
    <t>A8.34.Step</t>
  </si>
  <si>
    <t>Legal Administrative Spec II (S_423201)</t>
  </si>
  <si>
    <t>Legal Administrative Spec II (S_423202)</t>
  </si>
  <si>
    <t>F4.38.Step</t>
  </si>
  <si>
    <t>Legal Administrative Spec II (S_423203)</t>
  </si>
  <si>
    <t>A7.37.Step</t>
  </si>
  <si>
    <t>Legal Administrative Spec II (S_423204)</t>
  </si>
  <si>
    <t>Legal Administrative Spec III (S_423301)</t>
  </si>
  <si>
    <t>Legal Administrative Spec III (S_423304)</t>
  </si>
  <si>
    <t>A8.44.Step</t>
  </si>
  <si>
    <t>Legal Advisor-Sheriff's Office (S_104901)</t>
  </si>
  <si>
    <t>Legal Advisor-Sr (S_615101)</t>
  </si>
  <si>
    <t>Legal Assisant - SC (S_007523)</t>
  </si>
  <si>
    <t>Legal Office Assistant I - PAO (S_007210)</t>
  </si>
  <si>
    <t>Z3.22.Step</t>
  </si>
  <si>
    <t>Legal Office Assistant II -PAO (S_007209)</t>
  </si>
  <si>
    <t>Legal Secretary (S_424101)</t>
  </si>
  <si>
    <t>Legal Secretary (S_424102)</t>
  </si>
  <si>
    <t>Legal Services Supervisor I (S_625101)</t>
  </si>
  <si>
    <t>Legal Services Supv I - PAO (S_007237)</t>
  </si>
  <si>
    <t>Legal Services Supv II -PAO (S_007213)</t>
  </si>
  <si>
    <t>Legal Services Supv III - PAO (S_007272)</t>
  </si>
  <si>
    <t>Legal Services Supvr IV-PAO (S_007270)</t>
  </si>
  <si>
    <t>Legal Services Supvr V-PAO (S_007271)</t>
  </si>
  <si>
    <t>Legislative Aide I - Ccl (S_007012)</t>
  </si>
  <si>
    <t>Legislative Aide II - Ccl (S_007055)</t>
  </si>
  <si>
    <t>Legislative Aide II - KCC (S_007014)</t>
  </si>
  <si>
    <t>Legislative Analyst - Ccl (S_246501)</t>
  </si>
  <si>
    <t>F15.162.Step</t>
  </si>
  <si>
    <t>L117-Legislative Analysts (S_F15)</t>
  </si>
  <si>
    <t>Legislative Analyst - Sr -Ccl (S_007036)</t>
  </si>
  <si>
    <t>Legislative Analyst I - Ccl (S_007034)</t>
  </si>
  <si>
    <t>Z2.124.Step</t>
  </si>
  <si>
    <t>Legislative Analyst II - Ccl (S_246601)</t>
  </si>
  <si>
    <t>F15.166.Step</t>
  </si>
  <si>
    <t>Legislative AnalystII-Supv-Ccl (S_007105)</t>
  </si>
  <si>
    <t>Legislative Assistant -Ccl (S_007102)</t>
  </si>
  <si>
    <t>Legislative Assistant -Ccl (S_246801)</t>
  </si>
  <si>
    <t>F15.119.Step</t>
  </si>
  <si>
    <t>Legislative Clerk - Ccl (S_007006)</t>
  </si>
  <si>
    <t>Legislative Records Mgr - Ccl (S_007076)</t>
  </si>
  <si>
    <t>Legislative Secretary II - Ccl (S_007005)</t>
  </si>
  <si>
    <t>LEOFF 1 Claims Specialist (S_233005)</t>
  </si>
  <si>
    <t>Librarian - Assistant (S_224501)</t>
  </si>
  <si>
    <t>Librarian - Assistant (S_224504)</t>
  </si>
  <si>
    <t>Librarian - Head (S_224602)</t>
  </si>
  <si>
    <t>Librarian - Head (S_224603)</t>
  </si>
  <si>
    <t>M3.55.Step</t>
  </si>
  <si>
    <t>Library Technician (S_224401)</t>
  </si>
  <si>
    <t>License Inspector (S_537201)</t>
  </si>
  <si>
    <t>License Inspector (S_537202)</t>
  </si>
  <si>
    <t>C1.55.Step</t>
  </si>
  <si>
    <t>License Support Supervisor (S_245101)</t>
  </si>
  <si>
    <t>Licensed Practical Nurse-Jail (S_331203)</t>
  </si>
  <si>
    <t>R2.203.Step</t>
  </si>
  <si>
    <t>Lifeguard (S_352501)</t>
  </si>
  <si>
    <t>Lifeguard (S_356101)</t>
  </si>
  <si>
    <t>Line Crew Chief - 2nd/3rd Shf (S_730020)</t>
  </si>
  <si>
    <t>E2.40.Step</t>
  </si>
  <si>
    <t>Line Crew Chief (S_730000)</t>
  </si>
  <si>
    <t>E2.37.Step</t>
  </si>
  <si>
    <t>Line Crew Temp Chief (S_731500)</t>
  </si>
  <si>
    <t>Line Crew Temp Chief-2/3rd Shf (S_731520)</t>
  </si>
  <si>
    <t>Line Material Wkr II - Shift (S_730430)</t>
  </si>
  <si>
    <t>E2.29.Step</t>
  </si>
  <si>
    <t>Line Material Worker I (S_730400)</t>
  </si>
  <si>
    <t>E2.2.Step</t>
  </si>
  <si>
    <t>Line Material Worker I -2/3rd (S_730420)</t>
  </si>
  <si>
    <t>E2.12.Step</t>
  </si>
  <si>
    <t>Line Material Worker II (S_730410)</t>
  </si>
  <si>
    <t>E2.28.Step</t>
  </si>
  <si>
    <t>Line Worker - Lead-2/3rd Shf (S_731020)</t>
  </si>
  <si>
    <t>E2.39.Step</t>
  </si>
  <si>
    <t>Line Worker (107.5%) - Lead (S_731000)</t>
  </si>
  <si>
    <t>E2.36.Step</t>
  </si>
  <si>
    <t>Litigation Coordinator - PAO (S_007325)</t>
  </si>
  <si>
    <t>Maintenance Planner Scheduler (S_243801)</t>
  </si>
  <si>
    <t>Maintenance Planner Scheduler (S_243803)</t>
  </si>
  <si>
    <t>Maintenance Planner Scheduler (S_243804)</t>
  </si>
  <si>
    <t>Maintenance Planner Scheduler (S_243805)</t>
  </si>
  <si>
    <t>C10.58.Step</t>
  </si>
  <si>
    <t>Maintenance/Planner Scheduler (S_243802)</t>
  </si>
  <si>
    <t>Major (S_105101)</t>
  </si>
  <si>
    <t>AA2.79.Step</t>
  </si>
  <si>
    <t>PSPMA-Majors-KCSO (S_AA2)</t>
  </si>
  <si>
    <t>Management Auditor - Ccl (S_007027)</t>
  </si>
  <si>
    <t>Management Auditor-Upw Mbl-Ccl (S_007072)</t>
  </si>
  <si>
    <t>Manager - Fleet &amp;Warehouse Ops (S_878101)</t>
  </si>
  <si>
    <t>Manager - Transit Sys Dev &amp;Ops (S_113110)</t>
  </si>
  <si>
    <t>Manager -Court Fac&amp;Security-SC (S_007852)</t>
  </si>
  <si>
    <t>Manager I-Crt Ops Intrpter-SC (S_007580)</t>
  </si>
  <si>
    <t>Manager II - Fam Crt Svc-SC (S_007596)</t>
  </si>
  <si>
    <t>CNR.66.Step</t>
  </si>
  <si>
    <t>Manager II - Family Law - SC (S_007829)</t>
  </si>
  <si>
    <t>Manager III-Juvenile Crt Sv-SC (S_007572)</t>
  </si>
  <si>
    <t>Manager of Licensing (S_242501)</t>
  </si>
  <si>
    <t>Manager of Recording (S_283401)</t>
  </si>
  <si>
    <t>Manager-Junvenile Trt Srvc-SC (S_007854)</t>
  </si>
  <si>
    <t>Manager-Juvenile Probatn-SC (S_007853)</t>
  </si>
  <si>
    <t>Manager-Juvnle Jus Assess Scvs (S_007857)</t>
  </si>
  <si>
    <t>Managing Attorney (S_008055)</t>
  </si>
  <si>
    <t>DPD.200.Step</t>
  </si>
  <si>
    <t>Managing Engineer (S_711502)</t>
  </si>
  <si>
    <t>Managing Psychiatrist (S_321601)</t>
  </si>
  <si>
    <t>Z3.101.Step</t>
  </si>
  <si>
    <t>Mapping Unit Supervisor (S_722201)</t>
  </si>
  <si>
    <t>Marine Captain (S_962102)</t>
  </si>
  <si>
    <t>AB2.67.Step</t>
  </si>
  <si>
    <t>Ferry-MM&amp;P-Wheel House (S_AB2)</t>
  </si>
  <si>
    <t>Marine Deckhand - Purser (S_945301)</t>
  </si>
  <si>
    <t>AB1.53.Step</t>
  </si>
  <si>
    <t>Ferry-IBU-Deck (S_AB1)</t>
  </si>
  <si>
    <t>Marine Deckhand - Senior (S_945401)</t>
  </si>
  <si>
    <t>AB1.54.Step</t>
  </si>
  <si>
    <t>Marine Deckhand (S_945201)</t>
  </si>
  <si>
    <t>AB1.52.Step</t>
  </si>
  <si>
    <t>Marine Engineer (S_848102)</t>
  </si>
  <si>
    <t>AB3.65.Step</t>
  </si>
  <si>
    <t>Ferry-MEBA-Engine Room (S_AB3)</t>
  </si>
  <si>
    <t>Marine Information Agent (S_433102)</t>
  </si>
  <si>
    <t>AB1.40.Step</t>
  </si>
  <si>
    <t>Marine Oiler (S_849101)</t>
  </si>
  <si>
    <t>AB3.52.Step</t>
  </si>
  <si>
    <t>Marine Operations &amp; Maint. Mgr (S_966101)</t>
  </si>
  <si>
    <t>Marketing &amp; Sales Specialist V (S_222902)</t>
  </si>
  <si>
    <t>Marketing and Sales Spc - Asst (S_222402)</t>
  </si>
  <si>
    <t>Marketing and Sales Spec I (S_222501)</t>
  </si>
  <si>
    <t>Marketing and Sales Spec I (S_222502)</t>
  </si>
  <si>
    <t>Marketing and Sales Spec II (S_222601)</t>
  </si>
  <si>
    <t>Marketing and Sales Spec II (S_222602)</t>
  </si>
  <si>
    <t>Marketing and Sales Spec II (S_222603)</t>
  </si>
  <si>
    <t>Marketing and Sales Spec III (S_222701)</t>
  </si>
  <si>
    <t>Marketing and Sales Spec III (S_222702)</t>
  </si>
  <si>
    <t>Marketing and Sales Spec IV (S_222803)</t>
  </si>
  <si>
    <t>MDOP Victim Advocate (S_623501)</t>
  </si>
  <si>
    <t>F4.50.Step</t>
  </si>
  <si>
    <t>Mechanic/Auto Machinist I - HD (S_870901)</t>
  </si>
  <si>
    <t>Mechanic/Auto Machinist I (S_841203)</t>
  </si>
  <si>
    <t>T2Q.45.Step</t>
  </si>
  <si>
    <t>Mechanic/Auto Machinist I (S_841204)</t>
  </si>
  <si>
    <t>JCC L289-Mechanic/Machinist (S_T3Q)</t>
  </si>
  <si>
    <t>Mechanic/Auto Machinist II (S_841302)</t>
  </si>
  <si>
    <t>T2Q.49.Step</t>
  </si>
  <si>
    <t>Mechanic/Auto Machinist II -HD (S_870102)</t>
  </si>
  <si>
    <t>T2Q.54.Step</t>
  </si>
  <si>
    <t>Media Relations Spec - Ccl (S_007108)</t>
  </si>
  <si>
    <t>Mediator-Dependency-SC (S_007823)</t>
  </si>
  <si>
    <t>CNR.54.Step</t>
  </si>
  <si>
    <t>Medic One Manager (S_324401)</t>
  </si>
  <si>
    <t>Medical Assistant (S_341002)</t>
  </si>
  <si>
    <t>Medical Interpreter (S_342102)</t>
  </si>
  <si>
    <t>Medical Interpreter/Translator (S_342202)</t>
  </si>
  <si>
    <t>C9.43.Step</t>
  </si>
  <si>
    <t>Medical Officer (S_324601)</t>
  </si>
  <si>
    <t>Medical Srvcs Offcr -Sfty Ofc (S_330601)</t>
  </si>
  <si>
    <t>O1.211.Step</t>
  </si>
  <si>
    <t>IAFF L2595-Paramedics (S_O1)</t>
  </si>
  <si>
    <t>Medical Srvcs Offcr -Trng (S_330301)</t>
  </si>
  <si>
    <t>Medical Srvcs Offcr-Prmdc Supv (S_330101)</t>
  </si>
  <si>
    <t>O1.210.Step</t>
  </si>
  <si>
    <t>Medical Srvcs Offcr-SpcOps/Adm (S_330201)</t>
  </si>
  <si>
    <t>O1.212.Step</t>
  </si>
  <si>
    <t>Medical Technologist (S_755702)</t>
  </si>
  <si>
    <t>Mental Health Specialist (S_311501)</t>
  </si>
  <si>
    <t>Metal Fabricator - Lead (S_844702)</t>
  </si>
  <si>
    <t>T2D.52.Step</t>
  </si>
  <si>
    <t>JCC L104-Metal Fabricator (S_T2D)</t>
  </si>
  <si>
    <t>Metal Fabricator (S_844602)</t>
  </si>
  <si>
    <t>T2D.49.Step</t>
  </si>
  <si>
    <t>Mgr II - Depncy CASA Prg-SC (S_007595)</t>
  </si>
  <si>
    <t>Mgr II-Court Ops Civil-SC (S_007862)</t>
  </si>
  <si>
    <t>Mgr II-Court Ops Criminal-SC (S_007858)</t>
  </si>
  <si>
    <t>Microbiologist - Public Health (S_755102)</t>
  </si>
  <si>
    <t>Microbiologist Public Hlth Sup (S_755301)</t>
  </si>
  <si>
    <t>Microbiologist Public Hlth-Sr (S_755202)</t>
  </si>
  <si>
    <t>Millwright (S_843102)</t>
  </si>
  <si>
    <t>MPRAF - Compliance Officer (S_537101)</t>
  </si>
  <si>
    <t>Natural Resources Manager (S_111301)</t>
  </si>
  <si>
    <t>Network Architect (S_732601)</t>
  </si>
  <si>
    <t>Network Architect (S_732602)</t>
  </si>
  <si>
    <t>Network Architect (S_732604)</t>
  </si>
  <si>
    <t>Network Architect (S_732606)</t>
  </si>
  <si>
    <t>Network Engineer - Journey (S_732001)</t>
  </si>
  <si>
    <t>Network Engineer - Journey (S_732002)</t>
  </si>
  <si>
    <t>Network Engineer - Journey (S_732004)</t>
  </si>
  <si>
    <t>Network Engineer - Senior (S_737102)</t>
  </si>
  <si>
    <t>Network Manager - Ccl (S_000707)</t>
  </si>
  <si>
    <t>Non-King County positions (S_NON-KC)</t>
  </si>
  <si>
    <t>NR4.100.Step</t>
  </si>
  <si>
    <t>Non-King County Positions (S_ZZZ)</t>
  </si>
  <si>
    <t xml:space="preserve">Industrial Insurance - </t>
  </si>
  <si>
    <t>Noxious Weed Control Spc I (S_431601)</t>
  </si>
  <si>
    <t>Z3.39.Step</t>
  </si>
  <si>
    <t>Noxious Weed Control Spc II (S_431701)</t>
  </si>
  <si>
    <t>Noxious Weed Control Spc III (S_437750)</t>
  </si>
  <si>
    <t>Nurse Case Manager (S_335101)</t>
  </si>
  <si>
    <t>Nurse Case Manager (S_335102)</t>
  </si>
  <si>
    <t>Nurse Manager - Jail (S_333601)</t>
  </si>
  <si>
    <t>R3.302.Step</t>
  </si>
  <si>
    <t>Nurse Manager (S_332901)</t>
  </si>
  <si>
    <t>R3.301.Step</t>
  </si>
  <si>
    <t>Nurse Recruiter (S_330802)</t>
  </si>
  <si>
    <t>Nutrition Assistant (S_340902)</t>
  </si>
  <si>
    <t>Nutrition Consultant I (S_343202)</t>
  </si>
  <si>
    <t>Nutrition Consultant II (S_343402)</t>
  </si>
  <si>
    <t>Nutritionist I (S_343102)</t>
  </si>
  <si>
    <t>Nutritionist II (S_343002)</t>
  </si>
  <si>
    <t>Occupational Ed&amp;Trng Pr Admstr (S_226701)</t>
  </si>
  <si>
    <t>Occupational Ed&amp;Trng Pr Admstr (S_226702)</t>
  </si>
  <si>
    <t>Occupational Ed&amp;Trng Pr Admstr (S_226703)</t>
  </si>
  <si>
    <t>Occupational Ed&amp;Trng Pr Admstr (S_226704)</t>
  </si>
  <si>
    <t>Occupational Ed&amp;TrngPr Adm- Sr (S_226801)</t>
  </si>
  <si>
    <t>Occupational Ed&amp;TrngPr Adm- Sr (S_226802)</t>
  </si>
  <si>
    <t>Occupational Ed&amp;TrngPr Adm- Sr (S_226803)</t>
  </si>
  <si>
    <t>Occupational Ed&amp;TrngPr Adm- Sr (S_226804)</t>
  </si>
  <si>
    <t>Occupational Educ &amp; Trng Coord (S_226602)</t>
  </si>
  <si>
    <t>Occupational Educ &amp; Trng Coord (S_226604)</t>
  </si>
  <si>
    <t>Occupational Educ &amp; Trng Coord (S_226606)</t>
  </si>
  <si>
    <t>Occupational Educ &amp; Trng Coord (S_226607)</t>
  </si>
  <si>
    <t>PTE L17-DPH, DCHS-EMS (S_C9D)</t>
  </si>
  <si>
    <t>Occupational Educ &amp; Trng Coord (S_226608)</t>
  </si>
  <si>
    <t>D2.55.Step</t>
  </si>
  <si>
    <t>Occupational Educ &amp; Trng Coord (S_226609)</t>
  </si>
  <si>
    <t>Occupational Educ &amp; Trng Instr (S_226501)</t>
  </si>
  <si>
    <t>Occupational Educ &amp; Trng Instr (S_226502)</t>
  </si>
  <si>
    <t>Occupational Educ &amp; Trng Instr (S_226503)</t>
  </si>
  <si>
    <t>C4.44.Step</t>
  </si>
  <si>
    <t>Occupational Educ &amp; Trng Instr (S_226504)</t>
  </si>
  <si>
    <t>F6.144.Step</t>
  </si>
  <si>
    <t>Occupational Educ &amp; Trng Instr (S_226505)</t>
  </si>
  <si>
    <t>M4.44.Step</t>
  </si>
  <si>
    <t>Office Aide - KCDC (S_000001)</t>
  </si>
  <si>
    <t>NR4.24.Step</t>
  </si>
  <si>
    <t>Office Assistant (S_008140)</t>
  </si>
  <si>
    <t>Office Coordinator - KCSC (S_000030)</t>
  </si>
  <si>
    <t>Office Mgr I - Cncl (S_007091)</t>
  </si>
  <si>
    <t>Office Technician I - DC (S_000023)</t>
  </si>
  <si>
    <t>NR4.33.Step</t>
  </si>
  <si>
    <t>Office Technician II - DC (S_000013)</t>
  </si>
  <si>
    <t>NR4.38.Step</t>
  </si>
  <si>
    <t>Office Technician II - KCDC (S_007710)</t>
  </si>
  <si>
    <t>Operating Engineer I (S_853101)</t>
  </si>
  <si>
    <t>A1.45.Step</t>
  </si>
  <si>
    <t>Operating Engineer I (S_853102)</t>
  </si>
  <si>
    <t>T2P.45.Step</t>
  </si>
  <si>
    <t>JCC L286-Operating Engineers (S_T2P)</t>
  </si>
  <si>
    <t>Operating Engineer II - Lead (S_853602)</t>
  </si>
  <si>
    <t>T2P.53.Step</t>
  </si>
  <si>
    <t>Operating Engineer II (S_853302)</t>
  </si>
  <si>
    <t>A1.50.Step</t>
  </si>
  <si>
    <t>Operating Engineer II (S_853303)</t>
  </si>
  <si>
    <t>T2P.50.Step</t>
  </si>
  <si>
    <t>Operating Engineer III (S_853401)</t>
  </si>
  <si>
    <t>T2P.54.Step</t>
  </si>
  <si>
    <t>Operating Engineer III (S_853402)</t>
  </si>
  <si>
    <t>A1.54.Step</t>
  </si>
  <si>
    <t>Operating Engineer III (S_853403)</t>
  </si>
  <si>
    <t>Operations Manager (S_130001)</t>
  </si>
  <si>
    <t>Operations Manager (S_130002)</t>
  </si>
  <si>
    <t>Operations Manager, Assistant (S_107601)</t>
  </si>
  <si>
    <t>Operations Manager, Assistant (S_107604)</t>
  </si>
  <si>
    <t>C10.72.Step</t>
  </si>
  <si>
    <t>Orientation &amp; Assessment Spec (S_521701)</t>
  </si>
  <si>
    <t>Outreach Coordinator - Ccl (S_007086)</t>
  </si>
  <si>
    <t>Outreach Program Mgr - PAO (S_007292)</t>
  </si>
  <si>
    <t>Painter I - Lead (S_812202)</t>
  </si>
  <si>
    <t>T2M.50.Step</t>
  </si>
  <si>
    <t>JCC Council 5-Painters (S_T3M)</t>
  </si>
  <si>
    <t>Painter I (S_812102)</t>
  </si>
  <si>
    <t>T2M.47.Step</t>
  </si>
  <si>
    <t>Painter II (S_812301)</t>
  </si>
  <si>
    <t>T2M.51.Step</t>
  </si>
  <si>
    <t>Paralegal - KCSO (S_007493)</t>
  </si>
  <si>
    <t>Paralegal - SC (S_007860)</t>
  </si>
  <si>
    <t>Paralegal (S_623101)</t>
  </si>
  <si>
    <t>Paralegal (S_623102)</t>
  </si>
  <si>
    <t>F4.49.Step</t>
  </si>
  <si>
    <t>Paralegal (S_623103)</t>
  </si>
  <si>
    <t>Paralegal-PAO (S_007284)</t>
  </si>
  <si>
    <t>Paramedic (S_330402)</t>
  </si>
  <si>
    <t>O1.110.Step</t>
  </si>
  <si>
    <t>Paramedic Intern (S_330702)</t>
  </si>
  <si>
    <t>O1.29.Step</t>
  </si>
  <si>
    <t>Paratransit/Rideshare Ops Mgr (S_114402)</t>
  </si>
  <si>
    <t>F8.177.Step</t>
  </si>
  <si>
    <t>L117-DOT Transit Section Mgr (S_F8)</t>
  </si>
  <si>
    <t>Parent Ally Lead - SC (S_007542)</t>
  </si>
  <si>
    <t>Park Aide (S_925101)</t>
  </si>
  <si>
    <t>A1.23.Step</t>
  </si>
  <si>
    <t>Parking and Event Prg Asst (S_356701)</t>
  </si>
  <si>
    <t>Parking Attendant (S_932801)</t>
  </si>
  <si>
    <t>T2F.31.Step</t>
  </si>
  <si>
    <t>Parking Attendant (S_932802)</t>
  </si>
  <si>
    <t>Parking Specialist (S_941201)</t>
  </si>
  <si>
    <t>Parking Specialist (S_941202)</t>
  </si>
  <si>
    <t>Parks District Maint. Coord. (S_922402)</t>
  </si>
  <si>
    <t>Parks Instructor IV - STT (S_353001)</t>
  </si>
  <si>
    <t>Parks Maintenance Manager (S_150001)</t>
  </si>
  <si>
    <t>Parks Operations Manager (S_106010)</t>
  </si>
  <si>
    <t>Parks Specialist - Lead (S_922501)</t>
  </si>
  <si>
    <t>Parks Specialist I (S_922102)</t>
  </si>
  <si>
    <t>A1.35.Step</t>
  </si>
  <si>
    <t>Parks Specialist II (S_922202)</t>
  </si>
  <si>
    <t>A1.43.Step</t>
  </si>
  <si>
    <t>Payroll Administrator - Ccl (S_007011)</t>
  </si>
  <si>
    <t>Payroll Administrator (S_207301)</t>
  </si>
  <si>
    <t>Payroll Coordinator - PAO (S_007296)</t>
  </si>
  <si>
    <t>Payroll Specialist (S_207110)</t>
  </si>
  <si>
    <t>Payroll Specialist (S_207111)</t>
  </si>
  <si>
    <t>Payroll Specialist (S_207112)</t>
  </si>
  <si>
    <t>H7.44.Step</t>
  </si>
  <si>
    <t>PC Technician (S_007556)</t>
  </si>
  <si>
    <t>NR4.54.Step</t>
  </si>
  <si>
    <t>Permit Review Coord - Senior (S_532002)</t>
  </si>
  <si>
    <t>Permit Review Coordinator (S_532401)</t>
  </si>
  <si>
    <t>Permit Technician (S_532301)</t>
  </si>
  <si>
    <t>Permitting Product Line Mgr (S_552101)</t>
  </si>
  <si>
    <t>C11.72.Step</t>
  </si>
  <si>
    <t>Personal Hlth Svcs Supv - Jail (S_332303)</t>
  </si>
  <si>
    <t>R3.202.Step</t>
  </si>
  <si>
    <t>Personal Hlth Svcs Supv-Clinic (S_332301)</t>
  </si>
  <si>
    <t>R3.102.Step</t>
  </si>
  <si>
    <t>Personal Hlth Svcs Supv-Clinic (S_332302)</t>
  </si>
  <si>
    <t>Personal Property Supervisor (S_264201)</t>
  </si>
  <si>
    <t>C10.68.Step</t>
  </si>
  <si>
    <t>Personal Recognizance Invstgr (S_623201)</t>
  </si>
  <si>
    <t>Personnel Manager - PAO (S_007229)</t>
  </si>
  <si>
    <t>Personnel Specialist - PAO (S_007241)</t>
  </si>
  <si>
    <t>Pet Adoption Counselor (S_525201)</t>
  </si>
  <si>
    <t>Pharmacist (S_333102)</t>
  </si>
  <si>
    <t>C9.73.Step</t>
  </si>
  <si>
    <t>Pharmacy Assistant (S_333302)</t>
  </si>
  <si>
    <t>Pharmacy Supervisor (S_333202)</t>
  </si>
  <si>
    <t>C9.77.Step</t>
  </si>
  <si>
    <t>Pharmacy Technician (S_333402)</t>
  </si>
  <si>
    <t>Photographer - Lead (S_723604)</t>
  </si>
  <si>
    <t>Photographer (S_723505)</t>
  </si>
  <si>
    <t>H9.49.Step</t>
  </si>
  <si>
    <t>Photographer Technician (S_723403)</t>
  </si>
  <si>
    <t>Plans Exam Eng I/Pln Rvw Crd (S_532501)</t>
  </si>
  <si>
    <t>Plans Exam Eng II/Pln Rvw Crd (S_532601)</t>
  </si>
  <si>
    <t>Plans Exam Eng III/Pln Rvw Crd (S_532701)</t>
  </si>
  <si>
    <t>Playground Specialist (S_944202)</t>
  </si>
  <si>
    <t>Plumber Helper (S_850002)</t>
  </si>
  <si>
    <t>T2B.37.Step</t>
  </si>
  <si>
    <t>Plumbing and Mechanical I - Ld (S_851301)</t>
  </si>
  <si>
    <t>T2B.55.Step</t>
  </si>
  <si>
    <t>Plumbing and Mechanical I (S_851102)</t>
  </si>
  <si>
    <t>Plumbing and Mechanical II (S_851201)</t>
  </si>
  <si>
    <t>T2B.56.Step</t>
  </si>
  <si>
    <t>Plumbing Inspector - Senior (S_534201)</t>
  </si>
  <si>
    <t>T2B.59.Step</t>
  </si>
  <si>
    <t>JCC L32-Plumbing Inspector (S_T3B)</t>
  </si>
  <si>
    <t>Plumbing Inspector (S_534101)</t>
  </si>
  <si>
    <t>Pole Hauler - 2nd Shift (S_730520)</t>
  </si>
  <si>
    <t>E2.23.Step</t>
  </si>
  <si>
    <t>Pole Hauler (S_730500)</t>
  </si>
  <si>
    <t>E2.3.Step</t>
  </si>
  <si>
    <t>Police Officer (Deputy) (S_007405)</t>
  </si>
  <si>
    <t>Q1.110.Step</t>
  </si>
  <si>
    <t>KCPOG-Sheriff (S_Q1)</t>
  </si>
  <si>
    <t>Sheriffs Benefits</t>
  </si>
  <si>
    <t>Policy Analyst - SC (S_007530)</t>
  </si>
  <si>
    <t>Polygraph Examiner (S_523503)</t>
  </si>
  <si>
    <t>Power Distribution Tech Asst (S_822101)</t>
  </si>
  <si>
    <t>Pre-Press Production Spec (S_721601)</t>
  </si>
  <si>
    <t>Pre-Press Production Spec (S_721602)</t>
  </si>
  <si>
    <t>L1.46.Step</t>
  </si>
  <si>
    <t>Press Secreatary - PAO (S_007251)</t>
  </si>
  <si>
    <t>Principal Leg. Anl -Sr -Ccl (S_007037)</t>
  </si>
  <si>
    <t>Principal Legisl. Analyst-CCL (S_246201)</t>
  </si>
  <si>
    <t>F15.176.Step</t>
  </si>
  <si>
    <t>Principal Legisltv Analyst-Ccl (S_007035)</t>
  </si>
  <si>
    <t>Principal Mgmt Auditor -Ccl (S_007008)</t>
  </si>
  <si>
    <t>Principal Mgt Auditor -Sr- Ccl (S_007031)</t>
  </si>
  <si>
    <t>Principal Perf Mgt Analyst-Ccl (S_007079)</t>
  </si>
  <si>
    <t>Printing Equipment Technician (S_721101)</t>
  </si>
  <si>
    <t>Printing Equipment Technician (S_721103)</t>
  </si>
  <si>
    <t>Pro Bono/CASA Asst Tech-SC (S_007546)</t>
  </si>
  <si>
    <t>Probation Manager - KCDC (S_007743)</t>
  </si>
  <si>
    <t>NR4.64.Step</t>
  </si>
  <si>
    <t>Probation Mental Health Spec (S_311801)</t>
  </si>
  <si>
    <t>D3.60.Step</t>
  </si>
  <si>
    <t>Probation Officer - Lead (S_007746)</t>
  </si>
  <si>
    <t>D3.58.Step</t>
  </si>
  <si>
    <t>Probation Officer (S_007740)</t>
  </si>
  <si>
    <t>D3.56.Step</t>
  </si>
  <si>
    <t>Process Analyst - Chief (S_713401)</t>
  </si>
  <si>
    <t>F6.166.Step</t>
  </si>
  <si>
    <t>Process Control Supervisor (S_713501)</t>
  </si>
  <si>
    <t>Process Laboratory Spec I (S_754301)</t>
  </si>
  <si>
    <t>Process Laboratory Spec II (S_754401)</t>
  </si>
  <si>
    <t>A2.52.Step</t>
  </si>
  <si>
    <t>Process Laboratory Spec III (S_754501)</t>
  </si>
  <si>
    <t>A2.56.Step</t>
  </si>
  <si>
    <t>Processing Technician (S_523801)</t>
  </si>
  <si>
    <t>Procurement Manager (S_221801)</t>
  </si>
  <si>
    <t>Producer/Reporter - Ccl (S_007093)</t>
  </si>
  <si>
    <t>Prog Mgr PO&amp;O To Surs Weap-PAO (S_007336)</t>
  </si>
  <si>
    <t>Program Analyst IV - SC (S_000634)</t>
  </si>
  <si>
    <t>Program Attorney - GAL - SC (S_664201)</t>
  </si>
  <si>
    <t>Program Attorney-Lead-SC (S_007568)</t>
  </si>
  <si>
    <t>Program Attorney-SC (S_007525)</t>
  </si>
  <si>
    <t>Program Coordinator - SC (S_000706)</t>
  </si>
  <si>
    <t>Program Fiscal Technician-SC (S_001807)</t>
  </si>
  <si>
    <t>CNR.38.Step</t>
  </si>
  <si>
    <t>Program Manager - PAO 180 (S_007288)</t>
  </si>
  <si>
    <t>Program Manager - SC (S_017547)</t>
  </si>
  <si>
    <t>Program Manager -EastRail-Ccl (S_007049)</t>
  </si>
  <si>
    <t>Program Mgr-At Risk Youth-SC (S_007850)</t>
  </si>
  <si>
    <t>Program Mgr-Inv Trmt Act-SC (S_007856)</t>
  </si>
  <si>
    <t>Program Project Director (S_111101)</t>
  </si>
  <si>
    <t>Program Specialist PYJ - SC (S_007592)</t>
  </si>
  <si>
    <t>Program Specialist-FJCIP-SC (S_007851)</t>
  </si>
  <si>
    <t>CNR.53.Step</t>
  </si>
  <si>
    <t>Program Spec-JDC Com Outrch-SC (S_007825)</t>
  </si>
  <si>
    <t>Program Supervisor I (S_244301)</t>
  </si>
  <si>
    <t>Program Supervisor I (S_244302)</t>
  </si>
  <si>
    <t>H11.53.Step</t>
  </si>
  <si>
    <t>Program Supervisor II (S_244401)</t>
  </si>
  <si>
    <t>Program Supervisor II (S_244403)</t>
  </si>
  <si>
    <t>Program Supervisor II (S_244404)</t>
  </si>
  <si>
    <t>Program Supervisor II -Electns (S_244402)</t>
  </si>
  <si>
    <t>Z9.58.Step</t>
  </si>
  <si>
    <t>Programmer Analyst IV - KCSC (S_000130)</t>
  </si>
  <si>
    <t>Project Assistant - Ccl (S_007094)</t>
  </si>
  <si>
    <t>Project Clean Slate PrgMgr-PAO (S_007335)</t>
  </si>
  <si>
    <t>Project Control Engineer I (S_717002)</t>
  </si>
  <si>
    <t>W4.54.Step</t>
  </si>
  <si>
    <t>Project Control Engineer II (S_717102)</t>
  </si>
  <si>
    <t>Project Control Engineer III (S_717202)</t>
  </si>
  <si>
    <t>Project Control Engineer IV (S_710303)</t>
  </si>
  <si>
    <t>W4.67.Step</t>
  </si>
  <si>
    <t>Project Control Engineer Supv (S_710402)</t>
  </si>
  <si>
    <t>Project Control Officer (S_221901)</t>
  </si>
  <si>
    <t>Project Manager - District Crt (S_007760)</t>
  </si>
  <si>
    <t>Project Plan &amp; Delvry Sect Mgr (S_719101)</t>
  </si>
  <si>
    <t>F9.179.Step</t>
  </si>
  <si>
    <t>Project Program Mgr II - SC (S_007814)</t>
  </si>
  <si>
    <t>Project Resources Unit Mgr (S_719201)</t>
  </si>
  <si>
    <t>Project/Program Manager I (S_243102)</t>
  </si>
  <si>
    <t>C1.53.Step</t>
  </si>
  <si>
    <t>Project/Program Manager I (S_243103)</t>
  </si>
  <si>
    <t>Project/Program Manager I (S_243104)</t>
  </si>
  <si>
    <t>Project/Program Manager I (S_243105)</t>
  </si>
  <si>
    <t>Project/Program Manager I (S_243106)</t>
  </si>
  <si>
    <t>Project/Program Manager I (S_243107)</t>
  </si>
  <si>
    <t>Project/Program Manager I (S_243108)</t>
  </si>
  <si>
    <t>Project/Program Manager I (S_243109)</t>
  </si>
  <si>
    <t>Project/Program Manager I (S_243110)</t>
  </si>
  <si>
    <t>Project/Program Manager I (S_243111)</t>
  </si>
  <si>
    <t>Project/Program Manager I (S_243112)</t>
  </si>
  <si>
    <t>W2.153.Step</t>
  </si>
  <si>
    <t>Project/Program Manager I (S_243113)</t>
  </si>
  <si>
    <t>Project/Program Manager I (S_243115)</t>
  </si>
  <si>
    <t>F6A.53.Step</t>
  </si>
  <si>
    <t>Project/Program Manager I (S_243116)</t>
  </si>
  <si>
    <t>A8.53.Step</t>
  </si>
  <si>
    <t>Project/Program Manager II (S_243201)</t>
  </si>
  <si>
    <t>Project/Program Manager II (S_243202)</t>
  </si>
  <si>
    <t>B3.58.Step</t>
  </si>
  <si>
    <t>Project/Program Manager II (S_243203)</t>
  </si>
  <si>
    <t>Project/Program Manager II (S_243204)</t>
  </si>
  <si>
    <t>Project/Program Manager II (S_243205)</t>
  </si>
  <si>
    <t>Project/Program Manager II (S_243206)</t>
  </si>
  <si>
    <t>Project/Program Manager II (S_243207)</t>
  </si>
  <si>
    <t>Project/Program Manager II (S_243208)</t>
  </si>
  <si>
    <t>Project/Program Manager II (S_243209)</t>
  </si>
  <si>
    <t>Project/Program Manager II (S_243212)</t>
  </si>
  <si>
    <t>Project/Program Manager II (S_243214)</t>
  </si>
  <si>
    <t>Project/Program Manager II (S_243215)</t>
  </si>
  <si>
    <t>Project/Program Manager II (S_243217)</t>
  </si>
  <si>
    <t>W2.58.Step</t>
  </si>
  <si>
    <t>Project/Program Manager II (S_243218)</t>
  </si>
  <si>
    <t>Project/Program Manager II (S_243221)</t>
  </si>
  <si>
    <t>Project/Program Manager II (S_243222)</t>
  </si>
  <si>
    <t>F6A.58.Step</t>
  </si>
  <si>
    <t>Project/Program Manager II (S_243223)</t>
  </si>
  <si>
    <t>Project/Program Manager II (S_243224)</t>
  </si>
  <si>
    <t>Project/Program Manager II (S_243225)</t>
  </si>
  <si>
    <t>Q3.58.Step</t>
  </si>
  <si>
    <t>Project/Program Manager III (S_243301)</t>
  </si>
  <si>
    <t>Project/Program Manager III (S_243302)</t>
  </si>
  <si>
    <t>Project/Program Manager III (S_243303)</t>
  </si>
  <si>
    <t>Project/Program Manager III (S_243304)</t>
  </si>
  <si>
    <t>Project/Program Manager III (S_243306)</t>
  </si>
  <si>
    <t>B3.63.Step</t>
  </si>
  <si>
    <t>Project/Program Manager III (S_243308)</t>
  </si>
  <si>
    <t>Project/Program Manager III (S_243309)</t>
  </si>
  <si>
    <t>Project/Program Manager III (S_243310)</t>
  </si>
  <si>
    <t>N5.60.Step</t>
  </si>
  <si>
    <t>Project/Program Manager III (S_243312)</t>
  </si>
  <si>
    <t>Project/Program Manager III (S_243313)</t>
  </si>
  <si>
    <t>W2.47.Step</t>
  </si>
  <si>
    <t>Project/Program Manager III (S_243317)</t>
  </si>
  <si>
    <t>M3.63.Step</t>
  </si>
  <si>
    <t>Project/Program Manager III (S_243318)</t>
  </si>
  <si>
    <t>H9.63.Step</t>
  </si>
  <si>
    <t>Project/Program Manager III (S_243320)</t>
  </si>
  <si>
    <t>N3.63.Step</t>
  </si>
  <si>
    <t>Project/Program Manager III (S_243321)</t>
  </si>
  <si>
    <t>F6A.63.Step</t>
  </si>
  <si>
    <t>Project/Program Manager III (S_243322)</t>
  </si>
  <si>
    <t>A8.63.Step</t>
  </si>
  <si>
    <t>Project/Program Manager III (S_243323)</t>
  </si>
  <si>
    <t>Project/Program Manager III (S_243324)</t>
  </si>
  <si>
    <t>AD1.63.Step</t>
  </si>
  <si>
    <t>Project/Program Manager III (S_243325)</t>
  </si>
  <si>
    <t>Project/Program Manager III (S_243326)</t>
  </si>
  <si>
    <t>F6D.163.Step</t>
  </si>
  <si>
    <t>Project/Program Manager III-SC (S_007818)</t>
  </si>
  <si>
    <t>Project/Program Manager II-SC (S_007815)</t>
  </si>
  <si>
    <t>Project/Program Manager IV (S_243401)</t>
  </si>
  <si>
    <t>Project/Program Manager IV (S_243402)</t>
  </si>
  <si>
    <t>Project/Program Manager IV (S_243403)</t>
  </si>
  <si>
    <t>Project/Program Manager IV (S_243404)</t>
  </si>
  <si>
    <t>W4.68.Step</t>
  </si>
  <si>
    <t>Project/Program Manager IV (S_243405)</t>
  </si>
  <si>
    <t>C9.68.Step</t>
  </si>
  <si>
    <t>Project/Program Manager IV (S_243406)</t>
  </si>
  <si>
    <t>D1.68.Step</t>
  </si>
  <si>
    <t>Project/Program Manager IV (S_243407)</t>
  </si>
  <si>
    <t>Project/Program Manager IV (S_243409)</t>
  </si>
  <si>
    <t>W2.48.Step</t>
  </si>
  <si>
    <t>Project/Program Manager IV (S_243410)</t>
  </si>
  <si>
    <t>Project/Program Manager IV (S_243412)</t>
  </si>
  <si>
    <t>H9.68.Step</t>
  </si>
  <si>
    <t>Project/Program Manager IV (S_243413)</t>
  </si>
  <si>
    <t>F5A.168.Step</t>
  </si>
  <si>
    <t>Project/Program Manager IV (S_243414)</t>
  </si>
  <si>
    <t>A8.68.Step</t>
  </si>
  <si>
    <t>Project/Program Manager IV (S_243415)</t>
  </si>
  <si>
    <t>AD1.68.Step</t>
  </si>
  <si>
    <t>Project/Program Manager IV (S_243416)</t>
  </si>
  <si>
    <t>H11.68.Step</t>
  </si>
  <si>
    <t>Project/Program Manager IV -SC (S_007819)</t>
  </si>
  <si>
    <t>Project/Program Mgr III-PAO (S_007289)</t>
  </si>
  <si>
    <t>Property Services Manager (S_150201)</t>
  </si>
  <si>
    <t>Prosecuting Attorney (S_007201)</t>
  </si>
  <si>
    <t>Z8.3.Step</t>
  </si>
  <si>
    <t>Psychiatric Evaluation Spec (S_311602)</t>
  </si>
  <si>
    <t>D1.60.Step</t>
  </si>
  <si>
    <t>Psychiatric Evaluation Spec-Sr (S_311901)</t>
  </si>
  <si>
    <t>D1.65.Step</t>
  </si>
  <si>
    <t>Psychiatric Services Manager (S_311701)</t>
  </si>
  <si>
    <t>Psychiatrist (S_321501)</t>
  </si>
  <si>
    <t>Z3.99.Step</t>
  </si>
  <si>
    <t>Public Defense Attorney I (S_516101)</t>
  </si>
  <si>
    <t>A8A.200.Step</t>
  </si>
  <si>
    <t>SEIU L925-DPD-Attorney (S_A8A)</t>
  </si>
  <si>
    <t>Public Defense Attorney-Supv (S_641301)</t>
  </si>
  <si>
    <t>AD2.200.Step</t>
  </si>
  <si>
    <t>PDMG-DPD-Sups &amp; Mgrs-Attorney (S_AD2)</t>
  </si>
  <si>
    <t>Public Defense Coordinator (S_621201)</t>
  </si>
  <si>
    <t>Public Defense Coordinator (S_621202)</t>
  </si>
  <si>
    <t>Public Defense Interpreter (S_344202)</t>
  </si>
  <si>
    <t>Public Defense Interviewer (S_621101)</t>
  </si>
  <si>
    <t>Public Defense Interviewer (S_621102)</t>
  </si>
  <si>
    <t>Public Defense Investigator (S_518101)</t>
  </si>
  <si>
    <t>Public Defense Investigator (S_518102)</t>
  </si>
  <si>
    <t>Public Defense Invstgatr Supv (S_314301)</t>
  </si>
  <si>
    <t>AD1.55.Step</t>
  </si>
  <si>
    <t>Public Defense Mitigtn Spc I (S_313001)</t>
  </si>
  <si>
    <t>Public Defense Mitigtn Spc I (S_313002)</t>
  </si>
  <si>
    <t>Public Defense Mitigtn Spc II (S_313101)</t>
  </si>
  <si>
    <t>A8.60.Step</t>
  </si>
  <si>
    <t>Public Defense Mitigtn Spc Sup (S_314201)</t>
  </si>
  <si>
    <t>Public Defense Paralegal (S_635101)</t>
  </si>
  <si>
    <t>A8.49.Step</t>
  </si>
  <si>
    <t>Public Defense Paralegal (S_635102)</t>
  </si>
  <si>
    <t>Public Disclosure Investgr-PAO (S_007290)</t>
  </si>
  <si>
    <t>Public Health Admin Supp. Supv (S_427102)</t>
  </si>
  <si>
    <t>PTE L17-DPH-Admin Support Sup (S_C9B)</t>
  </si>
  <si>
    <t>Public Health Dental Director (S_326110)</t>
  </si>
  <si>
    <t>Public Health Lab Mgr - Asst (S_755801)</t>
  </si>
  <si>
    <t>Public Health Laboratory Mgr (S_755901)</t>
  </si>
  <si>
    <t>Public Health Nurse (S_331402)</t>
  </si>
  <si>
    <t>R2.104.Step</t>
  </si>
  <si>
    <t>Public Health Nurse (S_331406)</t>
  </si>
  <si>
    <t>Public Health Nurse-Jail (S_331403)</t>
  </si>
  <si>
    <t>R2.204.Step</t>
  </si>
  <si>
    <t>Public Health Nurse-Juvenile (S_331501)</t>
  </si>
  <si>
    <t>Public Health Officer (S_103501)</t>
  </si>
  <si>
    <t>Z3.109.Step</t>
  </si>
  <si>
    <t>Public Health Veterinarian (S_324101)</t>
  </si>
  <si>
    <t>Public Records Manager-PAO (S_007314)</t>
  </si>
  <si>
    <t>Public Records Spec - PAO (S_007264)</t>
  </si>
  <si>
    <t>Public Relations Spec - Ccl (S_007085)</t>
  </si>
  <si>
    <t>Pump Plant Operator (S_853501)</t>
  </si>
  <si>
    <t>Y1.145.Step</t>
  </si>
  <si>
    <t>Purchasing&amp;Fiscal Spec-SC (S_007890)</t>
  </si>
  <si>
    <t>Quality Assr&amp;Imprv Crd-Electns (S_244901)</t>
  </si>
  <si>
    <t>Quality Assur &amp; Improv. Anlyst (S_244801)</t>
  </si>
  <si>
    <t>Quality Assur&amp;Impr Crd-Soc Svc (S_332801)</t>
  </si>
  <si>
    <t>Quality Improvement Manager (S_110701)</t>
  </si>
  <si>
    <t>Quality Improvement Mgr-Elctns (S_110702)</t>
  </si>
  <si>
    <t>Z9.71.Step</t>
  </si>
  <si>
    <t>Rail Electrical Wkr -2nd/3rdSh (S_823103)</t>
  </si>
  <si>
    <t>E2.33.Step</t>
  </si>
  <si>
    <t>Rail Electrical Wkr-2nd/3rd-Ld (S_823202)</t>
  </si>
  <si>
    <t>E2.34.Step</t>
  </si>
  <si>
    <t>Rail Electrical Worker - Lead (S_823201)</t>
  </si>
  <si>
    <t>E2.30.Step</t>
  </si>
  <si>
    <t>Rail Electrical Worker (S_823102)</t>
  </si>
  <si>
    <t>E2.27.Step</t>
  </si>
  <si>
    <t>Rail Electro-Mech Trainee-2dsh (S_836002)</t>
  </si>
  <si>
    <t>J2.200.Step</t>
  </si>
  <si>
    <t>Rail Electro-Mechanic - Lead (S_836201)</t>
  </si>
  <si>
    <t>J2.49.Step</t>
  </si>
  <si>
    <t>Rail Electro-Mechanic (S_836102)</t>
  </si>
  <si>
    <t>J2.35.Step</t>
  </si>
  <si>
    <t>Rail Electro-Mechanic -2nd Shf (S_836103)</t>
  </si>
  <si>
    <t>J2.170.Step</t>
  </si>
  <si>
    <t>Rail Electro-Mechanic -3rd Shf (S_836104)</t>
  </si>
  <si>
    <t>J2.171.Step</t>
  </si>
  <si>
    <t>Rail Electro-Mechanic Trainee (S_836001)</t>
  </si>
  <si>
    <t>J2.199.Step</t>
  </si>
  <si>
    <t>Rail Electro-Mech-Lead-2ndShf (S_836202)</t>
  </si>
  <si>
    <t>J2.56.Step</t>
  </si>
  <si>
    <t>Rail Electro-Mech-Lead-3rdShf (S_836203)</t>
  </si>
  <si>
    <t>J2.57.Step</t>
  </si>
  <si>
    <t>Rail Fac. Custn -2ndShf- Ld (S_914202)</t>
  </si>
  <si>
    <t>J2.189.Step</t>
  </si>
  <si>
    <t>Rail Fac. Custn -3rdShf- Ld (S_914203)</t>
  </si>
  <si>
    <t>J2.190.Step</t>
  </si>
  <si>
    <t>Rail Facilities Custn -2nd Shf (S_914103)</t>
  </si>
  <si>
    <t>J2.172.Step</t>
  </si>
  <si>
    <t>Rail Facilities Custn -3rd Shf (S_914104)</t>
  </si>
  <si>
    <t>J2.173.Step</t>
  </si>
  <si>
    <t>Rail Facilities Custodian - Ld (S_914201)</t>
  </si>
  <si>
    <t>J2.174.Step</t>
  </si>
  <si>
    <t>Rail Facilities Custodian (S_914102)</t>
  </si>
  <si>
    <t>J2.10.Step</t>
  </si>
  <si>
    <t>Rail Facilities Mech -2ndShf (S_847103)</t>
  </si>
  <si>
    <t>J2.175.Step</t>
  </si>
  <si>
    <t>Rail Facilities Mech -3rdShf (S_847104)</t>
  </si>
  <si>
    <t>J2.176.Step</t>
  </si>
  <si>
    <t>Rail Facilities Mech -Lead (S_847201)</t>
  </si>
  <si>
    <t>J2.205.Step</t>
  </si>
  <si>
    <t>Rail Facilities Mech -Lead2dSh (S_847202)</t>
  </si>
  <si>
    <t>J2.206.Step</t>
  </si>
  <si>
    <t>Rail Facilities Mech -Lead3dSh (S_847203)</t>
  </si>
  <si>
    <t>J2.207.Step</t>
  </si>
  <si>
    <t>Rail Facilities Mechanic (S_847102)</t>
  </si>
  <si>
    <t>Rail Laborer - 2nd Shift (S_946103)</t>
  </si>
  <si>
    <t>J2.177.Step</t>
  </si>
  <si>
    <t>Rail Laborer - 3rd Shift (S_946104)</t>
  </si>
  <si>
    <t>J2.178.Step</t>
  </si>
  <si>
    <t>Rail Laborer - Lead (S_946201)</t>
  </si>
  <si>
    <t>J2.208.Step</t>
  </si>
  <si>
    <t>Rail Laborer - Lead 2ndSh (S_946202)</t>
  </si>
  <si>
    <t>J2.209.Step</t>
  </si>
  <si>
    <t>Rail Laborer - Lead 3rdSh (S_946203)</t>
  </si>
  <si>
    <t>J2.210.Step</t>
  </si>
  <si>
    <t>Rail Laborer (S_946102)</t>
  </si>
  <si>
    <t>J2.19.Step</t>
  </si>
  <si>
    <t>Rail Maint Svc Ctr Wkr -2ndShf (S_947103)</t>
  </si>
  <si>
    <t>J2.179.Step</t>
  </si>
  <si>
    <t>Rail Maint Svc Ctr Wkr -3rdShf (S_947104)</t>
  </si>
  <si>
    <t>J2.191.Step</t>
  </si>
  <si>
    <t>Rail Maint Svc Ctr Worker (S_947102)</t>
  </si>
  <si>
    <t>J2.31.Step</t>
  </si>
  <si>
    <t>Rail Operator - Trainee (S_963103)</t>
  </si>
  <si>
    <t>J2.32.Step</t>
  </si>
  <si>
    <t>Rail Operator (S_963102)</t>
  </si>
  <si>
    <t>Rail SCADA Sys Spec -2nd Shf (S_839103)</t>
  </si>
  <si>
    <t>Rail SCADA Sys Spec -3rd Shf (S_839104)</t>
  </si>
  <si>
    <t>Rail SCADA Systems Spec (S_839102)</t>
  </si>
  <si>
    <t>Rail SCADA Systems Spec Sr (S_839202)</t>
  </si>
  <si>
    <t>Rail Service Wker-Lead-2ndShf (S_945106)</t>
  </si>
  <si>
    <t>J2.65.Step</t>
  </si>
  <si>
    <t>Rail Service Wker-Lead-3rdShf (S_945107)</t>
  </si>
  <si>
    <t>J2.66.Step</t>
  </si>
  <si>
    <t>Rail Service Worker - 2nd Shf (S_945103)</t>
  </si>
  <si>
    <t>J2.180.Step</t>
  </si>
  <si>
    <t>Rail Service Worker - 3rd Shf (S_945104)</t>
  </si>
  <si>
    <t>J2.192.Step</t>
  </si>
  <si>
    <t>Rail Service Worker - Lead (S_945105)</t>
  </si>
  <si>
    <t>J2.43.Step</t>
  </si>
  <si>
    <t>Rail Service Worker (S_945102)</t>
  </si>
  <si>
    <t>J2.26.Step</t>
  </si>
  <si>
    <t>Rail Signal &amp; Com Tech (S_837102)</t>
  </si>
  <si>
    <t>J2.36.Step</t>
  </si>
  <si>
    <t>Rail Signal &amp; Com Tech -2ndShf (S_837103)</t>
  </si>
  <si>
    <t>J2.181.Step</t>
  </si>
  <si>
    <t>Rail Signal &amp; Com Tech -3rdShf (S_837104)</t>
  </si>
  <si>
    <t>J2.182.Step</t>
  </si>
  <si>
    <t>Rail Signal &amp; Com Tech-Ld (S_837201)</t>
  </si>
  <si>
    <t>J2.211.Step</t>
  </si>
  <si>
    <t>Rail Signal &amp; Com Tech-Ld2dSh (S_837202)</t>
  </si>
  <si>
    <t>J2.212.Step</t>
  </si>
  <si>
    <t>Rail Signal &amp; Com Tech-Ld3dSh (S_837203)</t>
  </si>
  <si>
    <t>J2.213.Step</t>
  </si>
  <si>
    <t>Rail Station Custn -2nd Shf (S_915103)</t>
  </si>
  <si>
    <t>J2.183.Step</t>
  </si>
  <si>
    <t>Rail Station Custn -2ndShf- Ld (S_915202)</t>
  </si>
  <si>
    <t>J2.188.Step</t>
  </si>
  <si>
    <t>Rail Station Custn -3rd Shf (S_915104)</t>
  </si>
  <si>
    <t>J2.184.Step</t>
  </si>
  <si>
    <t>Rail Station Custn -3rdShf- Ld (S_915203)</t>
  </si>
  <si>
    <t>J2.193.Step</t>
  </si>
  <si>
    <t>Rail Station Custodian - Ld (S_915201)</t>
  </si>
  <si>
    <t>J2.185.Step</t>
  </si>
  <si>
    <t>Rail Station Custodian (S_915102)</t>
  </si>
  <si>
    <t>J2.16.Step</t>
  </si>
  <si>
    <t>Rail Supervisor - Ops Control (S_872152)</t>
  </si>
  <si>
    <t>J2.48.Step</t>
  </si>
  <si>
    <t>Rail Supervisor - Trainee (S_872103)</t>
  </si>
  <si>
    <t>J2.203.Step</t>
  </si>
  <si>
    <t>Rail Supervisor (S_872102)</t>
  </si>
  <si>
    <t>J2.47.Step</t>
  </si>
  <si>
    <t>Rail Technical Trainer (S_963001)</t>
  </si>
  <si>
    <t>Rail Technical Trainer (S_963002)</t>
  </si>
  <si>
    <t>J2.198.Step</t>
  </si>
  <si>
    <t>Rail Track &amp; ROW Maint.-Ld (S_816201)</t>
  </si>
  <si>
    <t>J2.214.Step</t>
  </si>
  <si>
    <t>Rail Track &amp; ROW Maint.-Ld2dSh (S_816202)</t>
  </si>
  <si>
    <t>J2.215.Step</t>
  </si>
  <si>
    <t>Rail Track &amp; ROW Maint.-Ld3dSh (S_816203)</t>
  </si>
  <si>
    <t>J2.216.Step</t>
  </si>
  <si>
    <t>Rail Track &amp; ROW Mnt -2ndShf (S_816103)</t>
  </si>
  <si>
    <t>J2.186.Step</t>
  </si>
  <si>
    <t>Rail Track &amp; ROW Mnt -3rdShf (S_816104)</t>
  </si>
  <si>
    <t>J2.187.Step</t>
  </si>
  <si>
    <t>Rail Track and ROW Maintainer (S_816102)</t>
  </si>
  <si>
    <t>Real Est Lnd Use Env Plan Supv (S_263303)</t>
  </si>
  <si>
    <t>Real Property Agent I (S_264801)</t>
  </si>
  <si>
    <t>Real Property Agent I (S_264802)</t>
  </si>
  <si>
    <t>W4.49.Step</t>
  </si>
  <si>
    <t>Real Property Agent I (S_264803)</t>
  </si>
  <si>
    <t>W2.14.Step</t>
  </si>
  <si>
    <t>Real Property Agent I (S_264804)</t>
  </si>
  <si>
    <t>Real Property Agent I (S_264805)</t>
  </si>
  <si>
    <t>Real Property Agent II (S_264901)</t>
  </si>
  <si>
    <t>Real Property Agent II (S_264902)</t>
  </si>
  <si>
    <t>Real Property Agent II (S_264903)</t>
  </si>
  <si>
    <t>Real Property Agent II (S_264904)</t>
  </si>
  <si>
    <t>Real Property Agent II (S_264905)</t>
  </si>
  <si>
    <t>H9.55.Step</t>
  </si>
  <si>
    <t>Real Property Agent III (S_265001)</t>
  </si>
  <si>
    <t>Real Property Agent III (S_265002)</t>
  </si>
  <si>
    <t>Real Property Agent III (S_265003)</t>
  </si>
  <si>
    <t>W2.21.Step</t>
  </si>
  <si>
    <t>Real Property Agent III (S_265004)</t>
  </si>
  <si>
    <t>Real Property Agent III (S_265005)</t>
  </si>
  <si>
    <t>Real Property Agent IV (S_265101)</t>
  </si>
  <si>
    <t>Real Property Agent IV (S_265102)</t>
  </si>
  <si>
    <t>Real Property Agent IV (S_265103)</t>
  </si>
  <si>
    <t>W2.23.Step</t>
  </si>
  <si>
    <t>Real Property Agent IV (S_265104)</t>
  </si>
  <si>
    <t>Real Property Agent IV (S_265105)</t>
  </si>
  <si>
    <t>Real Property Agent Supervisor (S_265201)</t>
  </si>
  <si>
    <t>Real Property Agent Supervisor (S_265204)</t>
  </si>
  <si>
    <t>F3A.71.Step</t>
  </si>
  <si>
    <t>Receptionist - KCSC (S_000071)</t>
  </si>
  <si>
    <t>CNR.31.Step</t>
  </si>
  <si>
    <t>Receptionist-Coordinator-SC (S_007522)</t>
  </si>
  <si>
    <t>CNR.34.Step</t>
  </si>
  <si>
    <t>Records &amp; Information Sys Mgr (S_225102)</t>
  </si>
  <si>
    <t>Records &amp; Information Sys Mgr (S_225202)</t>
  </si>
  <si>
    <t>Records &amp; Information Sys Mgr (S_225204)</t>
  </si>
  <si>
    <t>H11.61.Step</t>
  </si>
  <si>
    <t>Records &amp; Information Sys Mgr (S_225205)</t>
  </si>
  <si>
    <t>S1.61.Step</t>
  </si>
  <si>
    <t>Records and Licensing Manager (S_229101)</t>
  </si>
  <si>
    <t>Records Center Supervisor (S_225502)</t>
  </si>
  <si>
    <t>S1.50.Step</t>
  </si>
  <si>
    <t>Records Center Supervisor (S_225504)</t>
  </si>
  <si>
    <t>Records Center Technician (S_225401)</t>
  </si>
  <si>
    <t>F3A.36.Step</t>
  </si>
  <si>
    <t>Records Management Specialist (S_225301)</t>
  </si>
  <si>
    <t>Records Management Specialist (S_225302)</t>
  </si>
  <si>
    <t>Records Management Specialist (S_225303)</t>
  </si>
  <si>
    <t>W4.46.Step</t>
  </si>
  <si>
    <t>Records Management Specialist (S_225304)</t>
  </si>
  <si>
    <t>Records Management Specialist (S_225305)</t>
  </si>
  <si>
    <t>H7.46.Step</t>
  </si>
  <si>
    <t>Records Management Specialist (S_225306)</t>
  </si>
  <si>
    <t>Recreation Asst- Teen Prgm (S_354701)</t>
  </si>
  <si>
    <t>Recreation Coordinator (S_351201)</t>
  </si>
  <si>
    <t>Recreation Coordinator (S_351202)</t>
  </si>
  <si>
    <t>D2.49.Step</t>
  </si>
  <si>
    <t>Recreation Coordinator (S_351203)</t>
  </si>
  <si>
    <t>Q3.49.Step</t>
  </si>
  <si>
    <t>Recreation Prg Asst IV - STT (S_354201)</t>
  </si>
  <si>
    <t>Recreation Prg Asst V - STT (S_354301)</t>
  </si>
  <si>
    <t>Recreation Program Supervisor (S_351301)</t>
  </si>
  <si>
    <t>Recreation Programs Manager (S_351401)</t>
  </si>
  <si>
    <t>Recreation Specialist (S_351101)</t>
  </si>
  <si>
    <t>Recycling &amp; Environ.  Svcs Mgr (S_107201)</t>
  </si>
  <si>
    <t>Regional Animal Services Mgr (S_160001)</t>
  </si>
  <si>
    <t>Regional Aquatic Ctr Coord (S_352601)</t>
  </si>
  <si>
    <t>Regional Fingerprint Ident Mgr (S_140001)</t>
  </si>
  <si>
    <t>Regional Health Administrator (S_244201)</t>
  </si>
  <si>
    <t>Registered Nurse - Jail (S_331303)</t>
  </si>
  <si>
    <t>R2.205.Step</t>
  </si>
  <si>
    <t>Registered Nurse - Jail (S_331305)</t>
  </si>
  <si>
    <t>Registered Nurse - Juvenile (S_331304)</t>
  </si>
  <si>
    <t>Registered Nurse (S_331302)</t>
  </si>
  <si>
    <t>R2.105.Step</t>
  </si>
  <si>
    <t>Registered Nurse (S_331306)</t>
  </si>
  <si>
    <t>Research &amp; Technology Supv (S_736903)</t>
  </si>
  <si>
    <t>Research Assistant (S_271101)</t>
  </si>
  <si>
    <t>Residential Appraiser I (S_261401)</t>
  </si>
  <si>
    <t>K1.50.Step</t>
  </si>
  <si>
    <t>Residential Appraiser II (S_261501)</t>
  </si>
  <si>
    <t>K1.56.Step</t>
  </si>
  <si>
    <t>Residential Services Supv (S_313801)</t>
  </si>
  <si>
    <t>Revenue Processor (S_414103)</t>
  </si>
  <si>
    <t>Revenue Processor (S_414105)</t>
  </si>
  <si>
    <t>Rideshare Services Rep (S_283101)</t>
  </si>
  <si>
    <t>Rideshare Services Rep (S_283102)</t>
  </si>
  <si>
    <t>River and Water Resources Mgr (S_108101)</t>
  </si>
  <si>
    <t>River and Water Resources Mgr (S_108103)</t>
  </si>
  <si>
    <t>Road Use Investigator (S_512101)</t>
  </si>
  <si>
    <t>L117-JUA-Road Use Investigator (S_T3F)</t>
  </si>
  <si>
    <t>Roads Maintenance Manager (S_113801)</t>
  </si>
  <si>
    <t>Safety &amp; Health Admin I (S_234101)</t>
  </si>
  <si>
    <t>Safety &amp; Health Admin I (S_234102)</t>
  </si>
  <si>
    <t>Safety &amp; Health Admin I (S_234103)</t>
  </si>
  <si>
    <t>C4.43.Step</t>
  </si>
  <si>
    <t>Safety &amp; Health Admin II (S_234201)</t>
  </si>
  <si>
    <t>Safety &amp; Health Admin II (S_234202)</t>
  </si>
  <si>
    <t>Safety &amp; Health Admin II (S_234203)</t>
  </si>
  <si>
    <t>Safety &amp; Health Admin III (S_234301)</t>
  </si>
  <si>
    <t>A2.54.Step</t>
  </si>
  <si>
    <t>Safety &amp; Health Admin III (S_234302)</t>
  </si>
  <si>
    <t>Safety &amp; Health Admin III (S_234303)</t>
  </si>
  <si>
    <t>Safety &amp; Health Admin IV (S_234401)</t>
  </si>
  <si>
    <t>Safety &amp; Health Admin IV (S_234403)</t>
  </si>
  <si>
    <t>Safety &amp; Health Admin IV (S_234405)</t>
  </si>
  <si>
    <t>A2.63.Step</t>
  </si>
  <si>
    <t>Safety &amp; Health Admin IV (S_234406)</t>
  </si>
  <si>
    <t>Safety &amp; Health Prof-Certified (S_234701)</t>
  </si>
  <si>
    <t>Safety and Claims Manager (S_234601)</t>
  </si>
  <si>
    <t>Safety and Health Supervisor (S_234501)</t>
  </si>
  <si>
    <t>Safety and Health Supervisor (S_234504)</t>
  </si>
  <si>
    <t>F5.169.Step</t>
  </si>
  <si>
    <t>Scale Operator - Cedar Falls (S_413103)</t>
  </si>
  <si>
    <t>G1.140.Step</t>
  </si>
  <si>
    <t>L174-DNRP, DOT (S_G1)</t>
  </si>
  <si>
    <t>Scale Operator - Cedar Hills (S_413104)</t>
  </si>
  <si>
    <t>G1.143.Step</t>
  </si>
  <si>
    <t>Scale Operator - Lead - CH (S_413105)</t>
  </si>
  <si>
    <t>G1.147.Step</t>
  </si>
  <si>
    <t>Scale Operator (S_413202)</t>
  </si>
  <si>
    <t>G1.137.Step</t>
  </si>
  <si>
    <t>Seasonal Pool Manager - STT (S_354601)</t>
  </si>
  <si>
    <t>Security Chief (S_522701)</t>
  </si>
  <si>
    <t>Security Chief (S_522702)</t>
  </si>
  <si>
    <t>Security Officer - Dispatch (S_520502)</t>
  </si>
  <si>
    <t>T2I.38.Step</t>
  </si>
  <si>
    <t>KCSG-Security Officers DES-FMD (S_T2I)</t>
  </si>
  <si>
    <t>Security Officer (S_522502)</t>
  </si>
  <si>
    <t>T2I.36.Step</t>
  </si>
  <si>
    <t>Security Officer (S_522503)</t>
  </si>
  <si>
    <t>Security Screener - Lead (S_522102)</t>
  </si>
  <si>
    <t>F18.33.Step</t>
  </si>
  <si>
    <t>L117-Security Screeners - KCSO (S_F18)</t>
  </si>
  <si>
    <t>Security Screener (S_522002)</t>
  </si>
  <si>
    <t>F18.30.Step</t>
  </si>
  <si>
    <t>Security Sergeant (S_522901)</t>
  </si>
  <si>
    <t>T2I.41.Step</t>
  </si>
  <si>
    <t>Security Supervisor (S_522601)</t>
  </si>
  <si>
    <t>Security Systems Specialist (S_701101)</t>
  </si>
  <si>
    <t>C10.64.Step</t>
  </si>
  <si>
    <t>Security Systems Technician (S_701201)</t>
  </si>
  <si>
    <t>Senior Administrator to HE-Ccl (S_007043)</t>
  </si>
  <si>
    <t>Senior Deputy Pros. Attny I (S_007222)</t>
  </si>
  <si>
    <t>Z7S.105.Step</t>
  </si>
  <si>
    <t>Senior Deputy Pros. Attny II (S_007221)</t>
  </si>
  <si>
    <t>Z7S.106.Step</t>
  </si>
  <si>
    <t>Senior Deputy Pros. Attny III (S_007220)</t>
  </si>
  <si>
    <t>Z7S.107.Step</t>
  </si>
  <si>
    <t>Senior Deputy Pros. Attny IV (S_007219)</t>
  </si>
  <si>
    <t>Z7S.108.Step</t>
  </si>
  <si>
    <t>Senior Deputy Pros. Attny V (S_007261)</t>
  </si>
  <si>
    <t>Z7S.109.Step</t>
  </si>
  <si>
    <t>Senior HR Busn Partner - Ccl (S_007009)</t>
  </si>
  <si>
    <t>Senior Law Enforcmnt Anlst-Ccl (S_007107)</t>
  </si>
  <si>
    <t>Senior Legislative Anlst-Ccl (S_246401)</t>
  </si>
  <si>
    <t>F15.172.Step</t>
  </si>
  <si>
    <t>Senior Management Auditor -Ccl (S_007029)</t>
  </si>
  <si>
    <t>Senior Principal Legisl An-CCL (S_246301)</t>
  </si>
  <si>
    <t>F15.179.Step</t>
  </si>
  <si>
    <t>SEP Associate I (S_426101)</t>
  </si>
  <si>
    <t>SEP Associate I (S_426102)</t>
  </si>
  <si>
    <t>A6.25.Step</t>
  </si>
  <si>
    <t>SEP Associate I (S_426103)</t>
  </si>
  <si>
    <t>C9.25.Step</t>
  </si>
  <si>
    <t>SEP Associate I (S_426104)</t>
  </si>
  <si>
    <t>F1A.25.Step</t>
  </si>
  <si>
    <t>SEP Associate I (S_426105)</t>
  </si>
  <si>
    <t>F6E.125.Step</t>
  </si>
  <si>
    <t>SEP Associate I (S_426106)</t>
  </si>
  <si>
    <t>A1.25.Step</t>
  </si>
  <si>
    <t>SEP Associate I (S_426107)</t>
  </si>
  <si>
    <t>A2.25.Step</t>
  </si>
  <si>
    <t>SEP Associate I (S_426108)</t>
  </si>
  <si>
    <t>A8.25.Step</t>
  </si>
  <si>
    <t>SEP Associate I (S_426109)</t>
  </si>
  <si>
    <t>C1.25.Step</t>
  </si>
  <si>
    <t>SEP Associate I (S_426110)</t>
  </si>
  <si>
    <t>SEP Associate I (S_426111)</t>
  </si>
  <si>
    <t>SEP Associate I (S_426112)</t>
  </si>
  <si>
    <t>SEP Associate I (S_426113)</t>
  </si>
  <si>
    <t>C19.25.Step</t>
  </si>
  <si>
    <t>SEP Associate I (S_426114)</t>
  </si>
  <si>
    <t>C18.25.Step</t>
  </si>
  <si>
    <t>SEP Associate I (S_426115)</t>
  </si>
  <si>
    <t>C7.25.Step</t>
  </si>
  <si>
    <t>SEP Associate I (S_426116)</t>
  </si>
  <si>
    <t>C11.25.Step</t>
  </si>
  <si>
    <t>SEP Associate I (S_426117)</t>
  </si>
  <si>
    <t>C10.25.Step</t>
  </si>
  <si>
    <t>SEP Associate I (S_426118)</t>
  </si>
  <si>
    <t>T2E.125.Step</t>
  </si>
  <si>
    <t>L117-JUA-Utility Worker II (S_T2E)</t>
  </si>
  <si>
    <t>SEP Associate I (S_426119)</t>
  </si>
  <si>
    <t>T2F.25.Step</t>
  </si>
  <si>
    <t>SEP Associate I (S_426120)</t>
  </si>
  <si>
    <t>L1.25.Step</t>
  </si>
  <si>
    <t>SEP Associate I (S_426121)</t>
  </si>
  <si>
    <t>F3A.25.Step</t>
  </si>
  <si>
    <t>SEP Associate I (S_426122)</t>
  </si>
  <si>
    <t>F6.125.Step</t>
  </si>
  <si>
    <t>SEP Associate I (S_426123)</t>
  </si>
  <si>
    <t>P1.25.Step</t>
  </si>
  <si>
    <t>SEP Associate I (S_426124)</t>
  </si>
  <si>
    <t>Q3.25.Step</t>
  </si>
  <si>
    <t>SEP Associate I (S_426125)</t>
  </si>
  <si>
    <t>E1.25.Step</t>
  </si>
  <si>
    <t>SEP Associate I (S_426126)</t>
  </si>
  <si>
    <t>H7.25.Step</t>
  </si>
  <si>
    <t>SEP Associate I (S_426127)</t>
  </si>
  <si>
    <t>A7.25.Step</t>
  </si>
  <si>
    <t>SEP Associate I (S_426128)</t>
  </si>
  <si>
    <t>H8.25.Step</t>
  </si>
  <si>
    <t>PSEU-Non-Comm's DCHS (S_H8)</t>
  </si>
  <si>
    <t>SEP Associate I (S_426129)</t>
  </si>
  <si>
    <t>H9.25.Step</t>
  </si>
  <si>
    <t>SEP Associate I (S_426130)</t>
  </si>
  <si>
    <t>H6.25.Step</t>
  </si>
  <si>
    <t>SEP Associate II (S_426201)</t>
  </si>
  <si>
    <t>Z3.30.Step</t>
  </si>
  <si>
    <t>SEP Associate II (S_426202)</t>
  </si>
  <si>
    <t>SEP Associate II (S_426203)</t>
  </si>
  <si>
    <t>C9.30.Step</t>
  </si>
  <si>
    <t>SEP Associate II (S_426204)</t>
  </si>
  <si>
    <t>F1A.30.Step</t>
  </si>
  <si>
    <t>SEP Associate II (S_426205)</t>
  </si>
  <si>
    <t>F6E.130.Step</t>
  </si>
  <si>
    <t>SEP Associate II (S_426206)</t>
  </si>
  <si>
    <t>SEP Associate II (S_426207)</t>
  </si>
  <si>
    <t>SEP Associate II (S_426208)</t>
  </si>
  <si>
    <t>A8.30.Step</t>
  </si>
  <si>
    <t>SEP Associate II (S_426209)</t>
  </si>
  <si>
    <t>C1.30.Step</t>
  </si>
  <si>
    <t>SEP Associate II (S_426210)</t>
  </si>
  <si>
    <t>SEP Associate II (S_426211)</t>
  </si>
  <si>
    <t>SEP Associate II (S_426212)</t>
  </si>
  <si>
    <t>SEP Associate II (S_426213)</t>
  </si>
  <si>
    <t>C19.30.Step</t>
  </si>
  <si>
    <t>SEP Associate II (S_426214)</t>
  </si>
  <si>
    <t>C18.30.Step</t>
  </si>
  <si>
    <t>SEP Associate II (S_426215)</t>
  </si>
  <si>
    <t>C7.30.Step</t>
  </si>
  <si>
    <t>SEP Associate II (S_426216)</t>
  </si>
  <si>
    <t>C11.30.Step</t>
  </si>
  <si>
    <t>SEP Associate II (S_426217)</t>
  </si>
  <si>
    <t>C10.30.Step</t>
  </si>
  <si>
    <t>SEP Associate II (S_426218)</t>
  </si>
  <si>
    <t>T2E.130.Step</t>
  </si>
  <si>
    <t>SEP Associate II (S_426219)</t>
  </si>
  <si>
    <t>T2F.30.Step</t>
  </si>
  <si>
    <t>SEP Associate II (S_426220)</t>
  </si>
  <si>
    <t>L1.30.Step</t>
  </si>
  <si>
    <t>SEP Associate II (S_426221)</t>
  </si>
  <si>
    <t>F3A.30.Step</t>
  </si>
  <si>
    <t>SEP Associate II (S_426222)</t>
  </si>
  <si>
    <t>F6.130.Step</t>
  </si>
  <si>
    <t>SEP Associate II (S_426223)</t>
  </si>
  <si>
    <t>P1.30.Step</t>
  </si>
  <si>
    <t>SEP Associate II (S_426224)</t>
  </si>
  <si>
    <t>Q3.30.Step</t>
  </si>
  <si>
    <t>SEP Associate II (S_426225)</t>
  </si>
  <si>
    <t>E1.30.Step</t>
  </si>
  <si>
    <t>SEP Associate II (S_426226)</t>
  </si>
  <si>
    <t>H7.30.Step</t>
  </si>
  <si>
    <t>SEP Associate II (S_426227)</t>
  </si>
  <si>
    <t>A7.30.Step</t>
  </si>
  <si>
    <t>SEP Associate II (S_426228)</t>
  </si>
  <si>
    <t>H8.30.Step</t>
  </si>
  <si>
    <t>SEP Associate II (S_426229)</t>
  </si>
  <si>
    <t>H9.30.Step</t>
  </si>
  <si>
    <t>SEP Associate II (S_426230)</t>
  </si>
  <si>
    <t>H6.30.Step</t>
  </si>
  <si>
    <t>SEP Associate III (S_426301)</t>
  </si>
  <si>
    <t>SEP Associate III (S_426302)</t>
  </si>
  <si>
    <t>A6.33.Step</t>
  </si>
  <si>
    <t>SEP Associate III (S_426303)</t>
  </si>
  <si>
    <t>SEP Associate III (S_426304)</t>
  </si>
  <si>
    <t>SEP Associate III (S_426305)</t>
  </si>
  <si>
    <t>F6E.133.Step</t>
  </si>
  <si>
    <t>SEP Associate III (S_426306)</t>
  </si>
  <si>
    <t>A1.33.Step</t>
  </si>
  <si>
    <t>SEP Associate III (S_426307)</t>
  </si>
  <si>
    <t>A2.33.Step</t>
  </si>
  <si>
    <t>SEP Associate III (S_426308)</t>
  </si>
  <si>
    <t>SEP Associate III (S_426309)</t>
  </si>
  <si>
    <t>SEP Associate III (S_426310)</t>
  </si>
  <si>
    <t>SEP Associate III (S_426311)</t>
  </si>
  <si>
    <t>SEP Associate III (S_426312)</t>
  </si>
  <si>
    <t>SEP Associate III (S_426313)</t>
  </si>
  <si>
    <t>C19.33.Step</t>
  </si>
  <si>
    <t>SEP Associate III (S_426314)</t>
  </si>
  <si>
    <t>C18.33.Step</t>
  </si>
  <si>
    <t>SEP Associate III (S_426315)</t>
  </si>
  <si>
    <t>C7.33.Step</t>
  </si>
  <si>
    <t>SEP Associate III (S_426316)</t>
  </si>
  <si>
    <t>C11.33.Step</t>
  </si>
  <si>
    <t>SEP Associate III (S_426317)</t>
  </si>
  <si>
    <t>C10.33.Step</t>
  </si>
  <si>
    <t>SEP Associate III (S_426318)</t>
  </si>
  <si>
    <t>T2E.133.Step</t>
  </si>
  <si>
    <t>SEP Associate III (S_426319)</t>
  </si>
  <si>
    <t>T2F.33.Step</t>
  </si>
  <si>
    <t>SEP Associate III (S_426320)</t>
  </si>
  <si>
    <t>L1.33.Step</t>
  </si>
  <si>
    <t>SEP Associate III (S_426321)</t>
  </si>
  <si>
    <t>F3A.33.Step</t>
  </si>
  <si>
    <t>SEP Associate III (S_426322)</t>
  </si>
  <si>
    <t>SEP Associate III (S_426323)</t>
  </si>
  <si>
    <t>P1.33.Step</t>
  </si>
  <si>
    <t>SEP Associate III (S_426324)</t>
  </si>
  <si>
    <t>SEP Associate III (S_426325)</t>
  </si>
  <si>
    <t>E1.33.Step</t>
  </si>
  <si>
    <t>SEP Associate III (S_426326)</t>
  </si>
  <si>
    <t>SEP Associate III (S_426327)</t>
  </si>
  <si>
    <t>SEP Associate III (S_426328)</t>
  </si>
  <si>
    <t>H8.33.Step</t>
  </si>
  <si>
    <t>SEP Associate III (S_426329)</t>
  </si>
  <si>
    <t>SEP Associate III (S_426330)</t>
  </si>
  <si>
    <t>H6.33.Step</t>
  </si>
  <si>
    <t>SEP Parks Specialist (S_426001)</t>
  </si>
  <si>
    <t>Z3.35.Step</t>
  </si>
  <si>
    <t>SEP Parks Specialist (S_426002)</t>
  </si>
  <si>
    <t>Sergeant (S_007404)</t>
  </si>
  <si>
    <t>Q1.120.Step</t>
  </si>
  <si>
    <t>Service/Maintenance Supv (S_971010)</t>
  </si>
  <si>
    <t>Sheriff (S_000669)</t>
  </si>
  <si>
    <t>Z8.4.Step</t>
  </si>
  <si>
    <t>Sheriff's Data Technician (S_415203)</t>
  </si>
  <si>
    <t>Sheriff's Data/Records Supv (S_415303)</t>
  </si>
  <si>
    <t>H11.50.Step</t>
  </si>
  <si>
    <t>Sheriff's Records Specialist (S_441703)</t>
  </si>
  <si>
    <t>Sign and Marking Spec - Lead (S_813303)</t>
  </si>
  <si>
    <t>G1.151.Step</t>
  </si>
  <si>
    <t>Sign and Marking Specialist I (S_813101)</t>
  </si>
  <si>
    <t>G1.144.Step</t>
  </si>
  <si>
    <t>Sign and Marking Specialist II (S_813202)</t>
  </si>
  <si>
    <t>Sign Language Interpreter-PAO (S_007355)</t>
  </si>
  <si>
    <t>Sign Painter I (S_813401)</t>
  </si>
  <si>
    <t>JCC Council 5-Sign Painters (S_T2M)</t>
  </si>
  <si>
    <t>Sign Painter II (S_813501)</t>
  </si>
  <si>
    <t>Site Development Specialist I (S_532801)</t>
  </si>
  <si>
    <t>Site Development Specialist II (S_532901)</t>
  </si>
  <si>
    <t>Small Fac Food Svcs Supv (S_951501)</t>
  </si>
  <si>
    <t>Social Research Scientist - Sr (S_751702)</t>
  </si>
  <si>
    <t>Social Research Scientist (S_751602)</t>
  </si>
  <si>
    <t>Social Services Director - SC (S_007508)</t>
  </si>
  <si>
    <t>Social Services Professional (S_315101)</t>
  </si>
  <si>
    <t>H8.52.Step</t>
  </si>
  <si>
    <t>Social Services Professional (S_315102)</t>
  </si>
  <si>
    <t>M4.52.Step</t>
  </si>
  <si>
    <t>Social Services Professnl - Sr (S_315201)</t>
  </si>
  <si>
    <t>H8.57.Step</t>
  </si>
  <si>
    <t>Social Services Professnl - Sr (S_315202)</t>
  </si>
  <si>
    <t>M4.57.Step</t>
  </si>
  <si>
    <t>Social Services Specialist (S_312201)</t>
  </si>
  <si>
    <t>Social Services Specialist (S_312202)</t>
  </si>
  <si>
    <t>Social Worker - SC (S_007538)</t>
  </si>
  <si>
    <t>Social Worker - Senior (S_213402)</t>
  </si>
  <si>
    <t>Social Worker - Senior (S_213403)</t>
  </si>
  <si>
    <t>Social Worker - Senior (S_213404)</t>
  </si>
  <si>
    <t>C9.57.Step</t>
  </si>
  <si>
    <t>Social Worker - Senior (S_213406)</t>
  </si>
  <si>
    <t>Social Worker - Senior (S_213407)</t>
  </si>
  <si>
    <t>A8.57.Step</t>
  </si>
  <si>
    <t>Social Worker (S_312303)</t>
  </si>
  <si>
    <t>Social Worker (S_312305)</t>
  </si>
  <si>
    <t>Social Worker (S_312307)</t>
  </si>
  <si>
    <t>Social Worker (S_312308)</t>
  </si>
  <si>
    <t>Social Worker 2 (S_008062)</t>
  </si>
  <si>
    <t>Solid Waste Electronics Tech (S_832102)</t>
  </si>
  <si>
    <t>Solid Waste Prevnt Maint Spec (S_941002)</t>
  </si>
  <si>
    <t>Y1.146.Step</t>
  </si>
  <si>
    <t>Solid Waste Prevnt Maint-OnCal (S_941003)</t>
  </si>
  <si>
    <t>Y1A.201.Step</t>
  </si>
  <si>
    <t>Solid Waste Program Plng Mgr (S_107301)</t>
  </si>
  <si>
    <t>C11.71.Step</t>
  </si>
  <si>
    <t>Solution Architect - App (S_742301)</t>
  </si>
  <si>
    <t>Solution Architect - Data (S_742201)</t>
  </si>
  <si>
    <t>Solution Architect - Tech (S_742101)</t>
  </si>
  <si>
    <t>Special Proj Mgr:GendrNeut-CCL (S_007106)</t>
  </si>
  <si>
    <t>Special Projects Manager I (S_252601)</t>
  </si>
  <si>
    <t>Special Projects Manager I (S_252602)</t>
  </si>
  <si>
    <t>Special Projects Manager I (S_252603)</t>
  </si>
  <si>
    <t>W2.24.Step</t>
  </si>
  <si>
    <t>Special Projects Manager I (S_252604)</t>
  </si>
  <si>
    <t>Special Projects Manager I (S_252605)</t>
  </si>
  <si>
    <t>Special Projects Manager II (S_252701)</t>
  </si>
  <si>
    <t>Special Projects Manager II (S_252702)</t>
  </si>
  <si>
    <t>W2.70.Step</t>
  </si>
  <si>
    <t>Special Projects Manager III (S_252801)</t>
  </si>
  <si>
    <t>Special Projects Manager III (S_252802)</t>
  </si>
  <si>
    <t>Special Projects Manager III (S_252803)</t>
  </si>
  <si>
    <t>Special Projects Manager III (S_252804)</t>
  </si>
  <si>
    <t>Special Projects Manager IV (S_253101)</t>
  </si>
  <si>
    <t>Special Projects Mgr -Fac Mgmt (S_106601)</t>
  </si>
  <si>
    <t>Sr. Law Enforcemnt Anlst - Ccl (S_007060)</t>
  </si>
  <si>
    <t>Staff Guardian GAL Specialist (S_662101)</t>
  </si>
  <si>
    <t>Staff Interpreter - KCDC (S_007758)</t>
  </si>
  <si>
    <t>NR4.53.Step</t>
  </si>
  <si>
    <t>Staff Physician - Senior (S_323301)</t>
  </si>
  <si>
    <t>Z3.95.Step</t>
  </si>
  <si>
    <t>Staff Physician (S_323201)</t>
  </si>
  <si>
    <t>Station Manager-CTV- Ccl (S_007092)</t>
  </si>
  <si>
    <t>Statistician (S_271701)</t>
  </si>
  <si>
    <t>Strategic Development Analyst (S_246101)</t>
  </si>
  <si>
    <t>Strategic Info Resources Mgr (S_124101)</t>
  </si>
  <si>
    <t>Strategic Info Resources Mgr (S_124102)</t>
  </si>
  <si>
    <t>Strategic Planning Mgr I (S_249101)</t>
  </si>
  <si>
    <t>Strategic Planning Mgr I (S_249102)</t>
  </si>
  <si>
    <t>C11.73.Step</t>
  </si>
  <si>
    <t>Strategic Planning Mgr II (S_249201)</t>
  </si>
  <si>
    <t>Strategic Planning Mgr II (S_249203)</t>
  </si>
  <si>
    <t>Streetcar Maintainer (S_948102)</t>
  </si>
  <si>
    <t>Streetcar Maintainer 2nd (S_948202)</t>
  </si>
  <si>
    <t>J2.53.Step</t>
  </si>
  <si>
    <t>Streetcar Maintainer 3rd (S_948302)</t>
  </si>
  <si>
    <t>J2.54.Step</t>
  </si>
  <si>
    <t>Streetcar Operator (S_964102)</t>
  </si>
  <si>
    <t>Streetcar Ops and Maint Supv (S_871601)</t>
  </si>
  <si>
    <t>Summer Aide-Youth Training (S_290101)</t>
  </si>
  <si>
    <t>Z3.23.Step</t>
  </si>
  <si>
    <t>Summer Legal Intern - PAO (S_009991)</t>
  </si>
  <si>
    <t>Superintendent of Elections (S_282201)</t>
  </si>
  <si>
    <t>Z9.76.Step</t>
  </si>
  <si>
    <t>Superior Court Judge  - KCSC (S_007501)</t>
  </si>
  <si>
    <t>Z5J.1.Step</t>
  </si>
  <si>
    <t>Superior Court Judges (S_Z5J)</t>
  </si>
  <si>
    <t>"No Benefits Assigned"</t>
  </si>
  <si>
    <t>Supervising Legistve Anlst-Ccl (S_246701)</t>
  </si>
  <si>
    <t>F15.181.Step</t>
  </si>
  <si>
    <t>Supervisor I (S_871101)</t>
  </si>
  <si>
    <t>Supervisor I (S_871102)</t>
  </si>
  <si>
    <t>S1.58.Step</t>
  </si>
  <si>
    <t>Supervisor I (S_871104)</t>
  </si>
  <si>
    <t>Supervisor I (S_871106)</t>
  </si>
  <si>
    <t>F5.158.Step</t>
  </si>
  <si>
    <t>Supervisor I (S_871107)</t>
  </si>
  <si>
    <t>PTE L17: Supervisors (S_C10)</t>
  </si>
  <si>
    <t>Supervisor I (S_877104)</t>
  </si>
  <si>
    <t>Supervisor I (S_877105)</t>
  </si>
  <si>
    <t>Supervisor I-Fam Crt CASA-SC (S_007591)</t>
  </si>
  <si>
    <t>Supervisor I-Fam Crt Ops-SC (S_007594)</t>
  </si>
  <si>
    <t>Supervisor II (S_871201)</t>
  </si>
  <si>
    <t>Supervisor II (S_871202)</t>
  </si>
  <si>
    <t>S1.64.Step</t>
  </si>
  <si>
    <t>Supervisor II (S_871203)</t>
  </si>
  <si>
    <t>Supervisor II (S_871204)</t>
  </si>
  <si>
    <t>E1.64.Step</t>
  </si>
  <si>
    <t>Supervisor II (S_871205)</t>
  </si>
  <si>
    <t>Supervisor II (S_871207)</t>
  </si>
  <si>
    <t>F5.164.Step</t>
  </si>
  <si>
    <t>Supervisor II (S_871208)</t>
  </si>
  <si>
    <t>A1.64.Step</t>
  </si>
  <si>
    <t>Supervisor III (S_871301)</t>
  </si>
  <si>
    <t>Supervisor III (S_871302)</t>
  </si>
  <si>
    <t>Supervisor III (S_871303)</t>
  </si>
  <si>
    <t>Supervisor III (S_871305)</t>
  </si>
  <si>
    <t>F5.168.Step</t>
  </si>
  <si>
    <t>Supv I-Court Ops Civil&amp;Arb-SC (S_007518)</t>
  </si>
  <si>
    <t>Supv I-Court Ops Civil-SC (S_007583)</t>
  </si>
  <si>
    <t>Supv I-Court Ops Criminal-SC (S_007511)</t>
  </si>
  <si>
    <t>Supv II - Court Ops Jury - SC (S_007578)</t>
  </si>
  <si>
    <t>Supv II - IT Applications-SC (S_007875)</t>
  </si>
  <si>
    <t>CNR.75.Step</t>
  </si>
  <si>
    <t>Supv II - Juvenile Crt Ops-SC (S_007584)</t>
  </si>
  <si>
    <t>Supv II- Family Trtmnt Crt-SC (S_007828)</t>
  </si>
  <si>
    <t>Supv II-Depncy CASA Prg-SC (S_007590)</t>
  </si>
  <si>
    <t>Supv II-Family Court Svcs-SC (S_007855)</t>
  </si>
  <si>
    <t>Supv I-Interpreter Svcs-SC (S_007579)</t>
  </si>
  <si>
    <t>SVP - Investigator - PAO (S_007293)</t>
  </si>
  <si>
    <t>Systems Architect - PAO (S_007308)</t>
  </si>
  <si>
    <t>Systems Architect (S_732901)</t>
  </si>
  <si>
    <t>Systems Architect (S_732902)</t>
  </si>
  <si>
    <t>Systems Architect (S_732904)</t>
  </si>
  <si>
    <t>Systems Architect (S_732905)</t>
  </si>
  <si>
    <t>Systems Architect (S_732906)</t>
  </si>
  <si>
    <t>Systems Architect (S_732908)</t>
  </si>
  <si>
    <t>H9.72.Step</t>
  </si>
  <si>
    <t>Systems Engineer - Journey (S_732701)</t>
  </si>
  <si>
    <t>Systems Engineer - Journey (S_732702)</t>
  </si>
  <si>
    <t>Systems Engineer - Journey (S_732704)</t>
  </si>
  <si>
    <t>Systems Engineer - Journey (S_732706)</t>
  </si>
  <si>
    <t>Systems Engineer - Journey (S_732708)</t>
  </si>
  <si>
    <t>Systems Engineer - Journey (S_732709)</t>
  </si>
  <si>
    <t>Systems Engineer - Senior - SC (S_007874)</t>
  </si>
  <si>
    <t>Systems Engineer - Senior (S_732801)</t>
  </si>
  <si>
    <t>Systems Engineer - Senior (S_732802)</t>
  </si>
  <si>
    <t>Systems Engineer - Senior (S_732804)</t>
  </si>
  <si>
    <t>Systems Engineer - Senior (S_732805)</t>
  </si>
  <si>
    <t>Systems Engineer - Senior (S_732806)</t>
  </si>
  <si>
    <t>Systems Engineer - Senior (S_732808)</t>
  </si>
  <si>
    <t>TAS Manager - PAO (S_007235)</t>
  </si>
  <si>
    <t>Tech Info Process Spec II-KCSC (S_001803)</t>
  </si>
  <si>
    <t>Tech Info Process Spec I-KCSC (S_001801)</t>
  </si>
  <si>
    <t>Technical Info Prc Spec III-SC (S_007845)</t>
  </si>
  <si>
    <t>Technical Info Prc Spec I-SC (S_007844)</t>
  </si>
  <si>
    <t>Technical Info Proc Spec I (S_441101)</t>
  </si>
  <si>
    <t>Technical Info Proc Spec I (S_441102)</t>
  </si>
  <si>
    <t>C1.32.Step</t>
  </si>
  <si>
    <t>Technical Info Proc Spec I (S_441103)</t>
  </si>
  <si>
    <t>Technical Info Proc Spec I (S_441105)</t>
  </si>
  <si>
    <t>Technical Info Proc Spec I (S_441107)</t>
  </si>
  <si>
    <t>Technical Info Proc Spec II (S_441201)</t>
  </si>
  <si>
    <t>Technical Info Proc Spec II (S_441202)</t>
  </si>
  <si>
    <t>C1.36.Step</t>
  </si>
  <si>
    <t>Technical Info Proc Spec II (S_441204)</t>
  </si>
  <si>
    <t>Technical Info Proc Spec II (S_441208)</t>
  </si>
  <si>
    <t>Technical Info Proc Spec II (S_441210)</t>
  </si>
  <si>
    <t>Technical Info Proc Spec II (S_441211)</t>
  </si>
  <si>
    <t>Technical Info Proc Spec III (S_441301)</t>
  </si>
  <si>
    <t>Technical Info Proc Spec III (S_441302)</t>
  </si>
  <si>
    <t>C1.40.Step</t>
  </si>
  <si>
    <t>Technical Info Proc Spec III (S_441303)</t>
  </si>
  <si>
    <t>Technical Info Proc Spec III (S_441305)</t>
  </si>
  <si>
    <t>Technical Info Proc Spec III (S_441309)</t>
  </si>
  <si>
    <t>Technical Info Proc Spec IV (S_441401)</t>
  </si>
  <si>
    <t>Technical Info Proc Spec IV (S_441402)</t>
  </si>
  <si>
    <t>B1.45.Step</t>
  </si>
  <si>
    <t>Technical Info Proc Spec IV (S_441403)</t>
  </si>
  <si>
    <t>Technical Info Proc Spec IV (S_441405)</t>
  </si>
  <si>
    <t>Teen Program Leader (S_356501)</t>
  </si>
  <si>
    <t>Telecommunications Spec - Jrny (S_733001)</t>
  </si>
  <si>
    <t>Telecommunications Spec - Jrny (S_733002)</t>
  </si>
  <si>
    <t>C19.59.Step</t>
  </si>
  <si>
    <t>Telecommunications Spec - Jrny (S_733004)</t>
  </si>
  <si>
    <t>Telecommunications Spec - Jrny (S_733006)</t>
  </si>
  <si>
    <t>Telecommunications Spec - Sr (S_733601)</t>
  </si>
  <si>
    <t>Telecommunications Spec - Sr (S_733602)</t>
  </si>
  <si>
    <t>C19.64.Step</t>
  </si>
  <si>
    <t>Telecommunications Spec - Sr (S_733604)</t>
  </si>
  <si>
    <t>Telecommunications Spec - Sr (S_733606)</t>
  </si>
  <si>
    <t>Temporary-General-Ccl (S_007095)</t>
  </si>
  <si>
    <t>Temporary-General-DC (S_007799)</t>
  </si>
  <si>
    <t>Temporary-General-KCSC (S_007599)</t>
  </si>
  <si>
    <t>CNR.100.Step</t>
  </si>
  <si>
    <t>Temporary-General-PAO (S_007298)</t>
  </si>
  <si>
    <t>Tenprint Examiner (S_523702)</t>
  </si>
  <si>
    <t>Tenprint Information Spec (S_441504)</t>
  </si>
  <si>
    <t>AC1.41.Step</t>
  </si>
  <si>
    <t>Tenprint Information Supv (S_441605)</t>
  </si>
  <si>
    <t>Tort Claims Investgr -Sr -PAO (S_007291)</t>
  </si>
  <si>
    <t>Tort Claims Investigator (S_626301)</t>
  </si>
  <si>
    <t>Tort Claims Investigator-PAO (S_007228)</t>
  </si>
  <si>
    <t>Traffic Engineering Manager (S_114001)</t>
  </si>
  <si>
    <t>Traffic Signal Technician (S_835302)</t>
  </si>
  <si>
    <t>Traffic Signal Technician I (S_835301)</t>
  </si>
  <si>
    <t>Traffic Signal Technician II (S_835501)</t>
  </si>
  <si>
    <t>E1.59.Step</t>
  </si>
  <si>
    <t>Training Coordinator (S_524702)</t>
  </si>
  <si>
    <t>Transfer Station Operator (S_933301)</t>
  </si>
  <si>
    <t>Transit Accounting Rep -Senior (S_841270)</t>
  </si>
  <si>
    <t>J2.152.Step</t>
  </si>
  <si>
    <t>Transit Accounting Spec I (S_411601)</t>
  </si>
  <si>
    <t>Transit Accounting Spec I (S_411602)</t>
  </si>
  <si>
    <t>Transit Accounting Spec II (S_411701)</t>
  </si>
  <si>
    <t>Transit Accounting Spec II (S_411702)</t>
  </si>
  <si>
    <t>Transit Admin Support Spec I (S_421601)</t>
  </si>
  <si>
    <t>C2.35.Step</t>
  </si>
  <si>
    <t>Transit Admin Support Spec I (S_421602)</t>
  </si>
  <si>
    <t>Transit Admin Support Spec II (S_421701)</t>
  </si>
  <si>
    <t>C2.39.Step</t>
  </si>
  <si>
    <t>Transit Admin Support Spec II (S_421702)</t>
  </si>
  <si>
    <t>Transit Admin Support Spec III (S_421801)</t>
  </si>
  <si>
    <t>C2.43.Step</t>
  </si>
  <si>
    <t>Transit Admin Support Spec III (S_421802)</t>
  </si>
  <si>
    <t>Transit Base Dispatch/Planner (S_250100)</t>
  </si>
  <si>
    <t>Transit BaseDispch/Plnr-Prem (S_250150)</t>
  </si>
  <si>
    <t>J2.219.Step</t>
  </si>
  <si>
    <t>Transit Bldg Opr Engr -2d Sh (S_763180)</t>
  </si>
  <si>
    <t>Transit Bldg Opr Engr -3d Sh (S_763190)</t>
  </si>
  <si>
    <t>J2.58.Step</t>
  </si>
  <si>
    <t>Transit Bldg Opr Engr-Ld-2dSh (S_763580)</t>
  </si>
  <si>
    <t>J2.121.Step</t>
  </si>
  <si>
    <t>Transit Bldg Opr Engr-Ld-3dSh (S_763590)</t>
  </si>
  <si>
    <t>J2.122.Step</t>
  </si>
  <si>
    <t>Transit Building Opr Engineer (S_763170)</t>
  </si>
  <si>
    <t>Transit Building Opr Engr-Ld (S_763570)</t>
  </si>
  <si>
    <t>J2.120.Step</t>
  </si>
  <si>
    <t>Transit Carpenter - 2nd Sh (S_761080)</t>
  </si>
  <si>
    <t>Transit Carpenter - 3rd Sh (S_761090)</t>
  </si>
  <si>
    <t>Transit Carpenter - Ld -2d Sh (S_761280)</t>
  </si>
  <si>
    <t>Transit Carpenter - Ld -3d Sh (S_761290)</t>
  </si>
  <si>
    <t>Transit Carpenter - Lead (S_761270)</t>
  </si>
  <si>
    <t>Transit Carpenter (S_761070)</t>
  </si>
  <si>
    <t>Transit Chief -Customer Svcs (S_223650)</t>
  </si>
  <si>
    <t>C3.68.Step</t>
  </si>
  <si>
    <t>PTE L17-Transit Chiefs (S_C3)</t>
  </si>
  <si>
    <t>Transit Chief -Facility Maint (S_874010)</t>
  </si>
  <si>
    <t>Transit Chief -Market&amp;Svc Info (S_203101)</t>
  </si>
  <si>
    <t>Transit Chief -Operations (S_874020)</t>
  </si>
  <si>
    <t>Transit Chief -Power Distribtn (S_874060)</t>
  </si>
  <si>
    <t>C3.168.Step</t>
  </si>
  <si>
    <t>Transit Chief -Radio Maint. (S_833301)</t>
  </si>
  <si>
    <t>Transit Chief -Rail Ops (S_874030)</t>
  </si>
  <si>
    <t>Transit Chief -Rail Tract. Pwr (S_874070)</t>
  </si>
  <si>
    <t>Transit Chief -Rail Veh Maint. (S_874080)</t>
  </si>
  <si>
    <t>Transit Chief -Railway,Sig&amp;Fac (S_874040)</t>
  </si>
  <si>
    <t>Transit Chief -Rideshare Ops (S_283250)</t>
  </si>
  <si>
    <t>Transit Chief -Vehicle Maint. (S_874050)</t>
  </si>
  <si>
    <t>Transit Claims Manager (S_626601)</t>
  </si>
  <si>
    <t>Transit Comm Coord-Premium (S_253650)</t>
  </si>
  <si>
    <t>Transit Communications Coord. (S_253600)</t>
  </si>
  <si>
    <t>Transit Construction Mgmt I (S_717302)</t>
  </si>
  <si>
    <t>Transit Construction Mgmt II (S_717402)</t>
  </si>
  <si>
    <t>W2.17.Step</t>
  </si>
  <si>
    <t>Transit Construction Mgmt III (S_717502)</t>
  </si>
  <si>
    <t>Transit Construction Mgmt IV (S_717602)</t>
  </si>
  <si>
    <t>Transit Construction Mgmt V (S_717703)</t>
  </si>
  <si>
    <t>W2.25.Step</t>
  </si>
  <si>
    <t>Transit Construction Mgmt VI (S_717803)</t>
  </si>
  <si>
    <t>W2.26.Step</t>
  </si>
  <si>
    <t>Transit Cust Info Spc -2nd Sh (S_432320)</t>
  </si>
  <si>
    <t>J2.163.Step</t>
  </si>
  <si>
    <t>Transit Cust Info Spc -3rd Sh (S_432330)</t>
  </si>
  <si>
    <t>J2.164.Step</t>
  </si>
  <si>
    <t>Transit Cust Info Spc-Asgnd (S_432350)</t>
  </si>
  <si>
    <t>J2.160.Step</t>
  </si>
  <si>
    <t>Transit Cust Info Spc-Asgnd-2d (S_432360)</t>
  </si>
  <si>
    <t>Transit Cust Info Spc-Asgnd-3d (S_432370)</t>
  </si>
  <si>
    <t>Transit Cust.Comm &amp; Svcs Mgr (S_113602)</t>
  </si>
  <si>
    <t>Transit Custmr Info Spc-Sr-2nd (S_432220)</t>
  </si>
  <si>
    <t>J2.165.Step</t>
  </si>
  <si>
    <t>Transit Custodian - Lead (S_940400)</t>
  </si>
  <si>
    <t>J2.39.Step</t>
  </si>
  <si>
    <t>Transit Custodian -2nd Shf- Ld (S_940420)</t>
  </si>
  <si>
    <t>J2.76.Step</t>
  </si>
  <si>
    <t>Transit Custodian -3rd Shf- Ld (S_940430)</t>
  </si>
  <si>
    <t>J2.77.Step</t>
  </si>
  <si>
    <t>Transit Custodian I - 2nd Shf (S_961080)</t>
  </si>
  <si>
    <t>J2.80.Step</t>
  </si>
  <si>
    <t>Transit Custodian I (S_961070)</t>
  </si>
  <si>
    <t>Transit Custodian II (S_940370)</t>
  </si>
  <si>
    <t>Transit Custodian II -2nd Shf (S_940380)</t>
  </si>
  <si>
    <t>J2.74.Step</t>
  </si>
  <si>
    <t>Transit Custodian II -3rd Shf (S_940390)</t>
  </si>
  <si>
    <t>J2.75.Step</t>
  </si>
  <si>
    <t>Transit Customer Info Spc (S_432310)</t>
  </si>
  <si>
    <t>Transit Customer Info Spc -Sr (S_432210)</t>
  </si>
  <si>
    <t>J2.161.Step</t>
  </si>
  <si>
    <t>Transit Customer Service Spec (S_435101)</t>
  </si>
  <si>
    <t>C2.42.Step</t>
  </si>
  <si>
    <t>Transit Customer Service Spec (S_435102)</t>
  </si>
  <si>
    <t>Transit Design &amp; Constrn. Mgr (S_113403)</t>
  </si>
  <si>
    <t>Transit Designer I (S_717902)</t>
  </si>
  <si>
    <t>W2.42.Step</t>
  </si>
  <si>
    <t>Transit Designer II (S_718002)</t>
  </si>
  <si>
    <t>W2.43.Step</t>
  </si>
  <si>
    <t>Transit Designer III (S_718102)</t>
  </si>
  <si>
    <t>W2.16.Step</t>
  </si>
  <si>
    <t>Transit Designer IV (S_718202)</t>
  </si>
  <si>
    <t>Transit Designer V (S_718302)</t>
  </si>
  <si>
    <t>Transit Designer VI (S_718402)</t>
  </si>
  <si>
    <t>Transit Electr. Tech-Ld-2d Sh (S_754180)</t>
  </si>
  <si>
    <t>Transit Electr. Tech-Ld-3d Sh (S_754190)</t>
  </si>
  <si>
    <t>Transit Electro Comm Tech-2dSh (S_833120)</t>
  </si>
  <si>
    <t>J2.201.Step</t>
  </si>
  <si>
    <t>Transit Electro Comm Tech-3dSh (S_833130)</t>
  </si>
  <si>
    <t>J2.202.Step</t>
  </si>
  <si>
    <t>Transit Electronic Comm Tech (S_833110)</t>
  </si>
  <si>
    <t>J2.158.Step</t>
  </si>
  <si>
    <t>Transit Electronic Tech - Lead (S_754100)</t>
  </si>
  <si>
    <t>Transit Electronic Tech -2d Sh (S_754080)</t>
  </si>
  <si>
    <t>Transit Electronic Tech -3d Sh (S_754090)</t>
  </si>
  <si>
    <t>Transit Electronic Technician (S_754070)</t>
  </si>
  <si>
    <t>Transit Engineer I (S_714202)</t>
  </si>
  <si>
    <t>Transit Engineer II (S_714302)</t>
  </si>
  <si>
    <t>Transit Engineer III (S_714402)</t>
  </si>
  <si>
    <t>Transit Engineer IV (S_714502)</t>
  </si>
  <si>
    <t>Transit Engineer V (S_714602)</t>
  </si>
  <si>
    <t>Transit Engineer V (S_714604)</t>
  </si>
  <si>
    <t>F7.200.Step</t>
  </si>
  <si>
    <t>Transit Engineer VI (S_714702)</t>
  </si>
  <si>
    <t>Transit Engineer VI (S_714704)</t>
  </si>
  <si>
    <t>Transit Environ Planner (S_242602)</t>
  </si>
  <si>
    <t>Transit Equip Operator-2d Sh (S_763280)</t>
  </si>
  <si>
    <t>J2.94.Step</t>
  </si>
  <si>
    <t>Transit Equip Operator-3d Sh (S_763290)</t>
  </si>
  <si>
    <t>J2.59.Step</t>
  </si>
  <si>
    <t>Transit Equip Painter - Lead (S_760370)</t>
  </si>
  <si>
    <t>Transit Equip Painter -2d Sh (S_760080)</t>
  </si>
  <si>
    <t>Transit Equip Painter -3d Sh (S_760090)</t>
  </si>
  <si>
    <t>Transit Equip Painter-Ld-2d Sh (S_760380)</t>
  </si>
  <si>
    <t>Transit Equip Painter-Ld-3d Sh (S_760390)</t>
  </si>
  <si>
    <t>Transit Equip Svc Wkr-2d Sh (S_930280)</t>
  </si>
  <si>
    <t>J2.62.Step</t>
  </si>
  <si>
    <t>Transit Equip Svc Wkr-3d Sh (S_930290)</t>
  </si>
  <si>
    <t>J2.63.Step</t>
  </si>
  <si>
    <t>Transit Equip Svc Wkr-Ld-2d Sh (S_930680)</t>
  </si>
  <si>
    <t>Transit Equip Svc Wkr-Ld-3d Sh (S_930690)</t>
  </si>
  <si>
    <t>Transit Equip Svc Wkr-StDr-2Sh (S_930220)</t>
  </si>
  <si>
    <t>Transit Equip Svc Wkr-StDr-3Sh (S_930230)</t>
  </si>
  <si>
    <t>Transit Equip Svc Wkr-Strs Drv (S_930210)</t>
  </si>
  <si>
    <t>Transit Equip Svc Worker (S_930270)</t>
  </si>
  <si>
    <t>Transit Equip. Dispatch-2d Sh (S_930580)</t>
  </si>
  <si>
    <t>J2.146.Step</t>
  </si>
  <si>
    <t>Transit Equip. Dispatch-3d Sh (S_930590)</t>
  </si>
  <si>
    <t>J2.64.Step</t>
  </si>
  <si>
    <t>Transit Equip. Svc Wkr - Lead (S_930670)</t>
  </si>
  <si>
    <t>Transit Equipment Dispatcher (S_930570)</t>
  </si>
  <si>
    <t>J2.42.Step</t>
  </si>
  <si>
    <t>Transit Equipment Operator (S_763270)</t>
  </si>
  <si>
    <t>J2.33.Step</t>
  </si>
  <si>
    <t>Transit Equipment Painter (S_760070)</t>
  </si>
  <si>
    <t>Transit Fac Elec-Ld-2nd/3rdShf (S_824202)</t>
  </si>
  <si>
    <t>Transit Fac. Electn -2ndShf (S_824102)</t>
  </si>
  <si>
    <t>E2.32.Step</t>
  </si>
  <si>
    <t>Transit Fac. Electn -3rdShf (S_824103)</t>
  </si>
  <si>
    <t>Transit Fac. Electrician-Lead (S_824201)</t>
  </si>
  <si>
    <t>Transit Fac. Maint. Wkr-2d Sh (S_930780)</t>
  </si>
  <si>
    <t>J2.113.Step</t>
  </si>
  <si>
    <t>Transit Fac. Maint. Wkr-3d Sh (S_930790)</t>
  </si>
  <si>
    <t>J2.67.Step</t>
  </si>
  <si>
    <t>Transit Facilities Electrician (S_824101)</t>
  </si>
  <si>
    <t>E2.31.Step</t>
  </si>
  <si>
    <t>Transit Facilities Maint. Wkr (S_930770)</t>
  </si>
  <si>
    <t>J2.9.Step</t>
  </si>
  <si>
    <t>Transit Grounds Spc - Lead (S_763770)</t>
  </si>
  <si>
    <t>J2.126.Step</t>
  </si>
  <si>
    <t>Transit Grounds Spc -2d Sh (S_960180)</t>
  </si>
  <si>
    <t>J2.144.Step</t>
  </si>
  <si>
    <t>Transit Grounds Spc -3rd Sh (S_960190)</t>
  </si>
  <si>
    <t>J2.100.Step</t>
  </si>
  <si>
    <t>Transit Grounds Spc -Ld-2d Sh (S_763780)</t>
  </si>
  <si>
    <t>J2.127.Step</t>
  </si>
  <si>
    <t>Transit Grounds Spc -Ld-3d Sh (S_763790)</t>
  </si>
  <si>
    <t>J2.128.Step</t>
  </si>
  <si>
    <t>Transit Grounds Specialist (S_960170)</t>
  </si>
  <si>
    <t>J2.29.Step</t>
  </si>
  <si>
    <t>Transit Info Distributor (S_850370)</t>
  </si>
  <si>
    <t>J2.17.Step</t>
  </si>
  <si>
    <t>Transit Information Planner (S_272500)</t>
  </si>
  <si>
    <t>J2.41.Step</t>
  </si>
  <si>
    <t>Transit Instructor (S_252200)</t>
  </si>
  <si>
    <t>Industrial Insurance - 141</t>
  </si>
  <si>
    <t>Transit Instructor-Premium (S_252250)</t>
  </si>
  <si>
    <t>Transit Light Rail Manager (S_114502)</t>
  </si>
  <si>
    <t>F8.182.Step</t>
  </si>
  <si>
    <t>Transit Maint Constr-2d Sh (S_750880)</t>
  </si>
  <si>
    <t>Transit Maint Constr-3d Sh (S_750890)</t>
  </si>
  <si>
    <t>Transit Maint Constr-Ld2dSh (S_750811)</t>
  </si>
  <si>
    <t>Transit Maint Constr-Ld3dSh (S_750812)</t>
  </si>
  <si>
    <t>Transit Maint Constructor (S_750870)</t>
  </si>
  <si>
    <t>Transit Maint Constructor-Ld (S_750810)</t>
  </si>
  <si>
    <t>Transit Maint Machinist - Lead (S_750670)</t>
  </si>
  <si>
    <t>Transit Maint Machinist-2d Sh (S_750180)</t>
  </si>
  <si>
    <t>Transit Maint Machinist-3d Sh (S_750190)</t>
  </si>
  <si>
    <t>Transit Maint Machnst-Ld-2d Sh (S_750680)</t>
  </si>
  <si>
    <t>Transit Maint Machnst-Ld-3d Sh (S_750690)</t>
  </si>
  <si>
    <t>Transit Maint Painter - Lead (S_760300)</t>
  </si>
  <si>
    <t>Transit Maint Painter-2d Sh (S_760280)</t>
  </si>
  <si>
    <t>Transit Maint Painter-3d Sh (S_760290)</t>
  </si>
  <si>
    <t>Transit Maint Painter-Ld-2d Sh (S_760320)</t>
  </si>
  <si>
    <t>J2.194.Step</t>
  </si>
  <si>
    <t>Transit Maint Painter-Ld-3d Sh (S_760330)</t>
  </si>
  <si>
    <t>J2.195.Step</t>
  </si>
  <si>
    <t>Transit Maint Sign Spc-Ld-2dSh (S_763980)</t>
  </si>
  <si>
    <t>J2.133.Step</t>
  </si>
  <si>
    <t>Transit Maint Sign Spc-Ld-3dSh (S_763990)</t>
  </si>
  <si>
    <t>J2.134.Step</t>
  </si>
  <si>
    <t>Transit Maint Sign. Spc - Lead (S_763970)</t>
  </si>
  <si>
    <t>J2.132.Step</t>
  </si>
  <si>
    <t>Transit Maint Sign. Spc-2d Sh (S_940080)</t>
  </si>
  <si>
    <t>J2.168.Step</t>
  </si>
  <si>
    <t>Transit Maint Sign. Spc-3d Sh (S_940090)</t>
  </si>
  <si>
    <t>J2.167.Step</t>
  </si>
  <si>
    <t>Transit Maint Signage Spc (S_940070)</t>
  </si>
  <si>
    <t>J2.159.Step</t>
  </si>
  <si>
    <t>Transit Maintenance Analyst (S_240102)</t>
  </si>
  <si>
    <t>Transit Maintenance Machinist (S_750170)</t>
  </si>
  <si>
    <t>Transit Maintenance Painter (S_760270)</t>
  </si>
  <si>
    <t>Transit Mechanic - Apprentice (S_750370)</t>
  </si>
  <si>
    <t>Transit Mechanic - Lead (S_750400)</t>
  </si>
  <si>
    <t>Transit Mechanic (S_750270)</t>
  </si>
  <si>
    <t>Transit Mechanic -2d Sh (S_750280)</t>
  </si>
  <si>
    <t>Transit Mechanic -3d Sh (S_750290)</t>
  </si>
  <si>
    <t>Transit Mechanic -Ld-2d Sh (S_750420)</t>
  </si>
  <si>
    <t>Transit Mechanic -Ld-3d Sh (S_750430)</t>
  </si>
  <si>
    <t>Transit Mechanic-Apprtce-2d Sh (S_750380)</t>
  </si>
  <si>
    <t>Transit Mechanic-Apprtce-3d Sh (S_750390)</t>
  </si>
  <si>
    <t>Transit Metal Constr -2d Sh (S_752080)</t>
  </si>
  <si>
    <t>Transit Metal Constructor (S_752070)</t>
  </si>
  <si>
    <t>Transit Millwright (S_750570)</t>
  </si>
  <si>
    <t>Transit Millwright -2d Sh (S_750580)</t>
  </si>
  <si>
    <t>Transit Millwright -3d Sh (S_750590)</t>
  </si>
  <si>
    <t>Transit Operations Manager (S_113002)</t>
  </si>
  <si>
    <t>Transit Operations Manager (S_113003)</t>
  </si>
  <si>
    <t>Transit Operator (S_251070)</t>
  </si>
  <si>
    <t>Transit Operator -System Board (S_961200)</t>
  </si>
  <si>
    <t>Transit Operator Trainee - FT (S_251040)</t>
  </si>
  <si>
    <t>J2.8.Step</t>
  </si>
  <si>
    <t>Transit Operator Trainee (S_961010)</t>
  </si>
  <si>
    <t>Z3.18.Step</t>
  </si>
  <si>
    <t>Transit Ops Manager - Asst (S_113011)</t>
  </si>
  <si>
    <t>F8.175.Step</t>
  </si>
  <si>
    <t>Transit Ops Security Liaison (S_250400)</t>
  </si>
  <si>
    <t>J2.37.Step</t>
  </si>
  <si>
    <t>Transit Ops Support Sys Coord (S_250600)</t>
  </si>
  <si>
    <t>J2.45.Step</t>
  </si>
  <si>
    <t>Local 587 MOA Article 23 (S_J2C)</t>
  </si>
  <si>
    <t>Transit Oriented Dev Prog Mgr (S_113402)</t>
  </si>
  <si>
    <t>Transit Paint Prep Tech (S_930470)</t>
  </si>
  <si>
    <t>J2.30.Step</t>
  </si>
  <si>
    <t>Transit Paint Prep Tech-2d Sh (S_930480)</t>
  </si>
  <si>
    <t>J2.106.Step</t>
  </si>
  <si>
    <t>Transit Paint Prep Tech-3d Sh (S_930490)</t>
  </si>
  <si>
    <t>J2.107.Step</t>
  </si>
  <si>
    <t>Transit Parts Spc - 2d Sh (S_950080)</t>
  </si>
  <si>
    <t>J2.78.Step</t>
  </si>
  <si>
    <t>Transit Parts Spc - 3d Sh (S_950090)</t>
  </si>
  <si>
    <t>J2.79.Step</t>
  </si>
  <si>
    <t>Transit Parts Spc-Lead-2d Sh (S_950580)</t>
  </si>
  <si>
    <t>J2.116.Step</t>
  </si>
  <si>
    <t>Transit Parts Spc-Lead-3d Sh (S_950590)</t>
  </si>
  <si>
    <t>J2.117.Step</t>
  </si>
  <si>
    <t>Transit Parts Spec - Lead (S_950570)</t>
  </si>
  <si>
    <t>J2.115.Step</t>
  </si>
  <si>
    <t>Transit Parts Specialist (S_950070)</t>
  </si>
  <si>
    <t>J2.28.Step</t>
  </si>
  <si>
    <t>Transit Pass Sales Rep (S_432410)</t>
  </si>
  <si>
    <t>Transit Pass Sales Rep -Asgnd (S_432420)</t>
  </si>
  <si>
    <t>Transit Police Officer (S_990200)</t>
  </si>
  <si>
    <t>Z6.19.Step</t>
  </si>
  <si>
    <t>Transit Police (S_Z6)</t>
  </si>
  <si>
    <t>Transit Power &amp; Facilities Mgr (S_113202)</t>
  </si>
  <si>
    <t>F8.179.Step</t>
  </si>
  <si>
    <t>Transit Proj Control Engr I (S_718502)</t>
  </si>
  <si>
    <t>Transit Proj Control Engr II (S_718602)</t>
  </si>
  <si>
    <t>Transit Proj Control Engr III (S_718702)</t>
  </si>
  <si>
    <t>Transit Proj Control Engr IV (S_718802)</t>
  </si>
  <si>
    <t>Transit Purchasing Spc - Lead (S_950370)</t>
  </si>
  <si>
    <t>J2.153.Step</t>
  </si>
  <si>
    <t>Transit Purchasing Spc -2d Sh (S_950220)</t>
  </si>
  <si>
    <t>J2.101.Step</t>
  </si>
  <si>
    <t>Transit Purchasing Spc -2d Sh (S_950280)</t>
  </si>
  <si>
    <t>Transit Purchasing Spc -3d Sh (S_950230)</t>
  </si>
  <si>
    <t>J2.102.Step</t>
  </si>
  <si>
    <t>Transit Purchasing Spc -3d Sh (S_950290)</t>
  </si>
  <si>
    <t>Transit Purchasing Spc-Ld-2dSh (S_950380)</t>
  </si>
  <si>
    <t>J2.154.Step</t>
  </si>
  <si>
    <t>Transit Purchasing Spc-Ld-3dSh (S_950390)</t>
  </si>
  <si>
    <t>J2.155.Step</t>
  </si>
  <si>
    <t>Transit Purchasing Specialist (S_950210)</t>
  </si>
  <si>
    <t>Transit Purchasing Specialist (S_950270)</t>
  </si>
  <si>
    <t>Transit Radio &amp; Comm Sys Spc (S_271500)</t>
  </si>
  <si>
    <t>Transit Radio&amp;Cm Sys Spc-2d Sh (S_271510)</t>
  </si>
  <si>
    <t>J2.196.Step</t>
  </si>
  <si>
    <t>Transit Radio&amp;Cm Sys Spc-3d Sh (S_271511)</t>
  </si>
  <si>
    <t>J2.197.Step</t>
  </si>
  <si>
    <t>Transit Radio&amp;Comm Spc-Ld-2nd (S_763880)</t>
  </si>
  <si>
    <t>J2.130.Step</t>
  </si>
  <si>
    <t>Transit Radio&amp;Comm Spc-Ld-3rd (S_763890)</t>
  </si>
  <si>
    <t>J2.131.Step</t>
  </si>
  <si>
    <t>Transit Radio&amp;Comm Sys Spc-Ld (S_763870)</t>
  </si>
  <si>
    <t>J2.129.Step</t>
  </si>
  <si>
    <t>Transit Revenue Coordinator (S_543100)</t>
  </si>
  <si>
    <t>J2.44.Step</t>
  </si>
  <si>
    <t>Transit Safety &amp; Security Mgr (S_114801)</t>
  </si>
  <si>
    <t>Transit Schedule Plnr - Senior (S_241806)</t>
  </si>
  <si>
    <t>Transit Service Dev. Mgr (S_113502)</t>
  </si>
  <si>
    <t>Transit Service Dev. Mgr (S_113503)</t>
  </si>
  <si>
    <t>Transit Service Supervisor (S_253200)</t>
  </si>
  <si>
    <t>Transit Service Supv-Premium (S_253250)</t>
  </si>
  <si>
    <t>Transit Sheet Met Wkr -Ld-2dSh (S_752220)</t>
  </si>
  <si>
    <t>Transit Sheet Met Wkr-Ld-3dSh (S_752230)</t>
  </si>
  <si>
    <t>Transit Sheet Metal Wkr - Lead (S_752200)</t>
  </si>
  <si>
    <t>Transit Sheet Metal Wkr-2d Sh (S_752180)</t>
  </si>
  <si>
    <t>Transit Sheet Metal Wkr-3d Sh (S_752190)</t>
  </si>
  <si>
    <t>Transit Sheet Metal Worker (S_752170)</t>
  </si>
  <si>
    <t>Transit Supervisor inTrng-Prem (S_250350)</t>
  </si>
  <si>
    <t>J2.220.Step</t>
  </si>
  <si>
    <t>Transit Supervisor-in-Training (S_250300)</t>
  </si>
  <si>
    <t>J2.46.Step</t>
  </si>
  <si>
    <t>Transit Supt. - Streetcar (S_873340)</t>
  </si>
  <si>
    <t>C5.72.Step</t>
  </si>
  <si>
    <t>PTE L17-Transit Sups &amp; Supts (S_C5)</t>
  </si>
  <si>
    <t>Transit Supt. -Base Operations (S_873101)</t>
  </si>
  <si>
    <t>Transit Supt. -Control Center (S_873110)</t>
  </si>
  <si>
    <t>Transit Supt. -Fac Maint. (S_873180)</t>
  </si>
  <si>
    <t>Transit Supt. -Fleet Eng. (S_873190)</t>
  </si>
  <si>
    <t>Transit Supt. -Ops Training (S_873120)</t>
  </si>
  <si>
    <t>Transit Supt. -Plng &amp; Tech Sup (S_873130)</t>
  </si>
  <si>
    <t>Transit Supt. -Power (S_873140)</t>
  </si>
  <si>
    <t>C5.172.Step</t>
  </si>
  <si>
    <t>Transit Supt. -Rail Fac Maint. (S_873350)</t>
  </si>
  <si>
    <t>Transit Supt. -Rail Operations (S_873310)</t>
  </si>
  <si>
    <t>Transit Supt. -Rail Training (S_873360)</t>
  </si>
  <si>
    <t>Transit Supt. -Rail Veh Maint. (S_873320)</t>
  </si>
  <si>
    <t>Transit Supt. -RailWay,Pwr&amp;Sig (S_873330)</t>
  </si>
  <si>
    <t>Transit Supt. -Safety&amp;Security (S_873370)</t>
  </si>
  <si>
    <t>Transit Supt. -Service Quality (S_873160)</t>
  </si>
  <si>
    <t>Transit Supt. -Veh.Procurement (S_873150)</t>
  </si>
  <si>
    <t>Transit Supt. -Vehicle Maint. (S_873170)</t>
  </si>
  <si>
    <t>Transit Supv -Accessible Svcs (S_871520)</t>
  </si>
  <si>
    <t>Transit Supv -Commute Trip Rdn (S_871530)</t>
  </si>
  <si>
    <t>Transit Supv -Customer Svcs (S_871540)</t>
  </si>
  <si>
    <t>Transit Supv -Market &amp;Svc Info (S_871550)</t>
  </si>
  <si>
    <t>Transit Supv -Rideshare Ops (S_871560)</t>
  </si>
  <si>
    <t>Transit Supv -Safety (S_871570)</t>
  </si>
  <si>
    <t>Transit Supv -Service Dev. (S_871580)</t>
  </si>
  <si>
    <t>Transit Supv -Systems Dev (S_871710)</t>
  </si>
  <si>
    <t>C5.75.Step</t>
  </si>
  <si>
    <t>Transit Supv -Systems Ops (S_871720)</t>
  </si>
  <si>
    <t>Transit Transf Rm/WarehouseWkr (S_950300)</t>
  </si>
  <si>
    <t>Transit Utility Laborer - Lead (S_764070)</t>
  </si>
  <si>
    <t>J2.135.Step</t>
  </si>
  <si>
    <t>Transit Utility Laborer (S_940170)</t>
  </si>
  <si>
    <t>Transit Utility Laborer-2d Sh (S_940180)</t>
  </si>
  <si>
    <t>J2.72.Step</t>
  </si>
  <si>
    <t>Transit Utility Laborer-3d Sh (S_940190)</t>
  </si>
  <si>
    <t>J2.73.Step</t>
  </si>
  <si>
    <t>Transit Utility Labor-Ld-2d Sh (S_764080)</t>
  </si>
  <si>
    <t>J2.136.Step</t>
  </si>
  <si>
    <t>Transit Utility Labor-Ld-3d Sh (S_764090)</t>
  </si>
  <si>
    <t>J2.137.Step</t>
  </si>
  <si>
    <t>Transit Utility Svc Wkr - Asst (S_931200)</t>
  </si>
  <si>
    <t>J2.3.Step</t>
  </si>
  <si>
    <t>Transit Utility Svc Wkr (S_931370)</t>
  </si>
  <si>
    <t>J2.11.Step</t>
  </si>
  <si>
    <t>Transit Utility Svc Wkr-2d Sh (S_931380)</t>
  </si>
  <si>
    <t>J2.70.Step</t>
  </si>
  <si>
    <t>Transit Utility Svc Wkr-3d Sh (S_931390)</t>
  </si>
  <si>
    <t>J2.169.Step</t>
  </si>
  <si>
    <t>Transit Utility Svc Wkr-CDL2Sh (S_931480)</t>
  </si>
  <si>
    <t>J2.156.Step</t>
  </si>
  <si>
    <t>Transit Utility Svc Wkr-CDL3Sh (S_931490)</t>
  </si>
  <si>
    <t>J2.157.Step</t>
  </si>
  <si>
    <t>Transit Utility Svc Wkr-CDLDrv (S_931470)</t>
  </si>
  <si>
    <t>J2.71.Step</t>
  </si>
  <si>
    <t>Transit Utility Svc Wkr-Grd2Sh (S_930880)</t>
  </si>
  <si>
    <t>J2.68.Step</t>
  </si>
  <si>
    <t>Transit Utility Svc Wkr-Grd3Sh (S_930890)</t>
  </si>
  <si>
    <t>J2.69.Step</t>
  </si>
  <si>
    <t>Transit Utility Svc Wkr-Grfd (S_930870)</t>
  </si>
  <si>
    <t>J2.14.Step</t>
  </si>
  <si>
    <t>Transit Utility SvcWkr-Ast-2Sh (S_931280)</t>
  </si>
  <si>
    <t>J2.105.Step</t>
  </si>
  <si>
    <t>Transit Utility SvcWkr-Ast-3Sh (S_931290)</t>
  </si>
  <si>
    <t>J2.104.Step</t>
  </si>
  <si>
    <t>Transit Veh Damage Estimator (S_762270)</t>
  </si>
  <si>
    <t>J2.38.Step</t>
  </si>
  <si>
    <t>Transit Veh Damage Estr-2d Sh (S_762280)</t>
  </si>
  <si>
    <t>J2.151.Step</t>
  </si>
  <si>
    <t>Transit Veh Damage Estr-3d Sh (S_762290)</t>
  </si>
  <si>
    <t>J2.147.Step</t>
  </si>
  <si>
    <t>Transit Veh Maint TIP Spc (S_840470)</t>
  </si>
  <si>
    <t>J2.148.Step</t>
  </si>
  <si>
    <t>Transit Veh Maint TIP Spc-2dSh (S_840480)</t>
  </si>
  <si>
    <t>J2.60.Step</t>
  </si>
  <si>
    <t>Transit Veh Maint TIP Spc-3dSh (S_840490)</t>
  </si>
  <si>
    <t>J2.61.Step</t>
  </si>
  <si>
    <t>Transit Veh Maint TIP Spc-Strs (S_840410)</t>
  </si>
  <si>
    <t>Transit Veh Maint TIPSpcStr2Sh (S_840420)</t>
  </si>
  <si>
    <t>Transit Veh Maint TIPSpcStr3Sh (S_840430)</t>
  </si>
  <si>
    <t>Transit Veh Upholster-2d Sh (S_762080)</t>
  </si>
  <si>
    <t>Transit Veh Upholster-3d Sh (S_762090)</t>
  </si>
  <si>
    <t>Transit Veh Upholster-Ld-2d Sh (S_762180)</t>
  </si>
  <si>
    <t>Transit Veh Upholster-Ld-3d Sh (S_762190)</t>
  </si>
  <si>
    <t>Transit Veh. Maint. Mgr - Asst (S_113331)</t>
  </si>
  <si>
    <t>Transit Vehicle Maint. Manager (S_113302)</t>
  </si>
  <si>
    <t>Transit Vehicle Procure Admin (S_228102)</t>
  </si>
  <si>
    <t>Transit Vehicle Upholsterer (S_762070)</t>
  </si>
  <si>
    <t>Transit Vehicle Upholster-Ld (S_762170)</t>
  </si>
  <si>
    <t>Transit Warranty Claims Anlyst (S_228200)</t>
  </si>
  <si>
    <t>C2.46.Step</t>
  </si>
  <si>
    <t>Transit Warranty Claims Anlyst (S_228201)</t>
  </si>
  <si>
    <t>Transportation Compl. Admstr (S_245201)</t>
  </si>
  <si>
    <t>Transportation Compl. Admstr (S_245202)</t>
  </si>
  <si>
    <t>Transportation Planner I (S_241602)</t>
  </si>
  <si>
    <t>Transportation Planner I (S_241603)</t>
  </si>
  <si>
    <t>Transportation Planner I (S_241604)</t>
  </si>
  <si>
    <t>Transportation Planner II (S_241701)</t>
  </si>
  <si>
    <t>Transportation Planner II (S_241704)</t>
  </si>
  <si>
    <t>Transportation Planner II (S_241706)</t>
  </si>
  <si>
    <t>Transportation Planner III (S_241801)</t>
  </si>
  <si>
    <t>Transportation Planner III (S_241803)</t>
  </si>
  <si>
    <t>Transportation Planner III (S_241804)</t>
  </si>
  <si>
    <t>Transportation Planner IV (S_241901)</t>
  </si>
  <si>
    <t>Transportation Planner IV (S_241905)</t>
  </si>
  <si>
    <t>Transportation Planner IV (S_241906)</t>
  </si>
  <si>
    <t>Transportation Sys Plng Mgr (S_114101)</t>
  </si>
  <si>
    <t>Transportation Sys Plng Mgr (S_114102)</t>
  </si>
  <si>
    <t>Treasury Manager (S_213901)</t>
  </si>
  <si>
    <t>Truancy Project Coord-PAO (S_007269)</t>
  </si>
  <si>
    <t>Truck Driver - On Call (S_932199)</t>
  </si>
  <si>
    <t>G1C.200.Step</t>
  </si>
  <si>
    <t>L174-Union Hall (S_G1C)</t>
  </si>
  <si>
    <t>Truck Driver I (S_932102)</t>
  </si>
  <si>
    <t>Truck Driver I (S_932103)</t>
  </si>
  <si>
    <t>Truck Driver I (S_932104)</t>
  </si>
  <si>
    <t>Truck Driver I (S_932105)</t>
  </si>
  <si>
    <t>G1B.144.Step</t>
  </si>
  <si>
    <t>Truck Driver I (S_932106)</t>
  </si>
  <si>
    <t>G1D.144.Step</t>
  </si>
  <si>
    <t>Truck Driver I (S_932107)</t>
  </si>
  <si>
    <t>G1E.144.Step</t>
  </si>
  <si>
    <t>Truck Driver II (S_932202)</t>
  </si>
  <si>
    <t>Truck Driver II (S_932203)</t>
  </si>
  <si>
    <t>G1B.147.Step</t>
  </si>
  <si>
    <t>Truck Driver II (S_932204)</t>
  </si>
  <si>
    <t>G1E.147.Step</t>
  </si>
  <si>
    <t>Truck Driver III - Lead (S_932401)</t>
  </si>
  <si>
    <t>G1.152.Step</t>
  </si>
  <si>
    <t>Truck Driver III (S_932301)</t>
  </si>
  <si>
    <t>G1.148.Step</t>
  </si>
  <si>
    <t>Truck Driver III (S_932302)</t>
  </si>
  <si>
    <t>G1B.148.Step</t>
  </si>
  <si>
    <t>Truck Driver III (S_932303)</t>
  </si>
  <si>
    <t>G1D.148.Step</t>
  </si>
  <si>
    <t>Truck Driver III (S_932304)</t>
  </si>
  <si>
    <t>G1E.148.Step</t>
  </si>
  <si>
    <t>Utilities Economist (S_271801)</t>
  </si>
  <si>
    <t>F6D.169.Step</t>
  </si>
  <si>
    <t>Utility Line Wkr-Helper 2d/3rd (S_730320)</t>
  </si>
  <si>
    <t>E2.11.Step</t>
  </si>
  <si>
    <t>Utility Line Worker - Helper (S_730300)</t>
  </si>
  <si>
    <t>E2.1.Step</t>
  </si>
  <si>
    <t>Utility Line Worker (S_730200)</t>
  </si>
  <si>
    <t>E2.35.Step</t>
  </si>
  <si>
    <t>Utility Line Wrkr 2nd/3rd (S_730220)</t>
  </si>
  <si>
    <t>E2.38.Step</t>
  </si>
  <si>
    <t>Utility Worker - Assistant (S_944001)</t>
  </si>
  <si>
    <t>T2F.29.Step</t>
  </si>
  <si>
    <t>Utility Worker I (S_942101)</t>
  </si>
  <si>
    <t>Utility Worker I (S_942103)</t>
  </si>
  <si>
    <t>T2S.35.Step</t>
  </si>
  <si>
    <t>JCC L1239-Utility Worker (S_T2S)</t>
  </si>
  <si>
    <t>Utility Worker I (S_942104)</t>
  </si>
  <si>
    <t>A6.35.Step</t>
  </si>
  <si>
    <t>Utility Worker I (S_942106)</t>
  </si>
  <si>
    <t>G1A.135.Step</t>
  </si>
  <si>
    <t>L174-DNRP, DOT Utility Worker1 (S_G1A)</t>
  </si>
  <si>
    <t>Utility Worker II - Lead (S_942302)</t>
  </si>
  <si>
    <t>T2E.142.Step</t>
  </si>
  <si>
    <t>Utility Worker II - Lead (S_942303)</t>
  </si>
  <si>
    <t>T3E.242.Step</t>
  </si>
  <si>
    <t>Utility Worker II (S_942202)</t>
  </si>
  <si>
    <t>T2E.139.Step</t>
  </si>
  <si>
    <t>Utility Worker II (S_942203)</t>
  </si>
  <si>
    <t>T3E.239.Step</t>
  </si>
  <si>
    <t>Utility Worker II (S_942210)</t>
  </si>
  <si>
    <t>A6.39.Step</t>
  </si>
  <si>
    <t>Van Pool Risk Specialist (S_656501)</t>
  </si>
  <si>
    <t>Vegetation Specialist (S_924101)</t>
  </si>
  <si>
    <t>Veteran Fellow I (S_299010)</t>
  </si>
  <si>
    <t>Veteran Fellow I (S_299011)</t>
  </si>
  <si>
    <t>F3A.26.Step</t>
  </si>
  <si>
    <t>Veteran Fellow II (S_299020)</t>
  </si>
  <si>
    <t>Veteran Fellow III (S_299030)</t>
  </si>
  <si>
    <t>Veteran Parent - SC (S_007899)</t>
  </si>
  <si>
    <t>Veterinary Technician (S_324201)</t>
  </si>
  <si>
    <t>P1.143.Step</t>
  </si>
  <si>
    <t>Victim Advocate  POAP - PAO (S_007242)</t>
  </si>
  <si>
    <t>Victim Advocate (S_623302)</t>
  </si>
  <si>
    <t>F4.48.Step</t>
  </si>
  <si>
    <t>Victim Information Ofcr - PAO (S_007211)</t>
  </si>
  <si>
    <t>Video Specialist - Ccl (S_000794)</t>
  </si>
  <si>
    <t>X1.110.Step</t>
  </si>
  <si>
    <t>PSEU-Civic TV (S_X1)</t>
  </si>
  <si>
    <t>Video Specialist - Ccl (S_000796)</t>
  </si>
  <si>
    <t>Z2.50.Step</t>
  </si>
  <si>
    <t>Volunteer Coordinator (S_007753)</t>
  </si>
  <si>
    <t>Volunteer Coordinator (S_524210)</t>
  </si>
  <si>
    <t>Q3.56.Step</t>
  </si>
  <si>
    <t>Volunteer Coordinator (S_524211)</t>
  </si>
  <si>
    <t>Volunteer Coordinator (S_524212)</t>
  </si>
  <si>
    <t>D2.56.Step</t>
  </si>
  <si>
    <t>WACIC Data Coordinator (S_611201)</t>
  </si>
  <si>
    <t>N5.40.Step</t>
  </si>
  <si>
    <t>Warehouse Supervisor (S_265302)</t>
  </si>
  <si>
    <t>T2F.53.Step</t>
  </si>
  <si>
    <t>Warranty Administrator (S_243601)</t>
  </si>
  <si>
    <t>Warranty Administrator (S_243602)</t>
  </si>
  <si>
    <t>Wastewater Cap. Proj Mng Supv (S_712802)</t>
  </si>
  <si>
    <t>W3.74.Step</t>
  </si>
  <si>
    <t>Wastewater Capital Proj Mgr I (S_712302)</t>
  </si>
  <si>
    <t>Wastewater Capital Proj Mgr II (S_712402)</t>
  </si>
  <si>
    <t>Wastewater Capital Proj MgrIII (S_712502)</t>
  </si>
  <si>
    <t>Wastewater Capital Proj MgrIV (S_712602)</t>
  </si>
  <si>
    <t>W4.71.Step</t>
  </si>
  <si>
    <t>Wastewater Construct. Mgmt I (S_715102)</t>
  </si>
  <si>
    <t>Wastewater Construct. Mgmt II (S_715202)</t>
  </si>
  <si>
    <t>Wastewater Construct. Mgmt III (S_715302)</t>
  </si>
  <si>
    <t>Wastewater Construct. Mgmt IV (S_715402)</t>
  </si>
  <si>
    <t>Wastewater Construct. Mgmt V (S_715502)</t>
  </si>
  <si>
    <t>Wastewater Construct. Mgmt VI (S_715602)</t>
  </si>
  <si>
    <t>Wastewater Construct. Mgmt VI (S_715603)</t>
  </si>
  <si>
    <t>W4.73.Step</t>
  </si>
  <si>
    <t>Wastewater Engineer - Entry (S_713702)</t>
  </si>
  <si>
    <t>Wastewater Engineer - Journey (S_713802)</t>
  </si>
  <si>
    <t>Wastewater Engineer - Senior (S_713902)</t>
  </si>
  <si>
    <t>Wastewater Engineer -Principal (S_714002)</t>
  </si>
  <si>
    <t>Wastewater Engineer Supervisor (S_714102)</t>
  </si>
  <si>
    <t>Wastewater Engineer VI (S_714103)</t>
  </si>
  <si>
    <t>Wastewater Maintenance Supv (S_756802)</t>
  </si>
  <si>
    <t>Wastewater Plant Mgr - Asst (S_712711)</t>
  </si>
  <si>
    <t>Wastewater Plant Mgr - Asst (S_712712)</t>
  </si>
  <si>
    <t>Wastewater Plant Ops Mgr (S_712701)</t>
  </si>
  <si>
    <t>Wastewater Process Analyst I (S_713102)</t>
  </si>
  <si>
    <t>Wastewater Process Analyst II (S_713202)</t>
  </si>
  <si>
    <t>Wastewater Process Analyst III (S_713301)</t>
  </si>
  <si>
    <t>A2.64.Step</t>
  </si>
  <si>
    <t>Wastewater Process Engineer I (S_711204)</t>
  </si>
  <si>
    <t>Wastewater Process Engineer II (S_711303)</t>
  </si>
  <si>
    <t>A2.66.Step</t>
  </si>
  <si>
    <t>Wastewater Process Engr III (S_711404)</t>
  </si>
  <si>
    <t>A2.70.Step</t>
  </si>
  <si>
    <t>Wastewater Support Specialist (S_421309)</t>
  </si>
  <si>
    <t>Wastewater Treatment Operator (S_756201)</t>
  </si>
  <si>
    <t>Wastewater Treatment Supv (S_756501)</t>
  </si>
  <si>
    <t>Wastewater Treatment Supv (S_756502)</t>
  </si>
  <si>
    <t>Wastewater Trmt Operator (S_756202)</t>
  </si>
  <si>
    <t>Wastewater Trmt Opr - Sr (S_753602)</t>
  </si>
  <si>
    <t>Wastewater Trmt Opr -SIC (S_756401)</t>
  </si>
  <si>
    <t>Wastewater Trmt Opr -SIC (S_756402)</t>
  </si>
  <si>
    <t>A2.60.Step</t>
  </si>
  <si>
    <t>Wastewater Trmt Opr-in-Tr (S_756101)</t>
  </si>
  <si>
    <t>A2.38.Step</t>
  </si>
  <si>
    <t>Wastewater Trmt Utility Wkr I (S_756601)</t>
  </si>
  <si>
    <t>Wastewater Trmt Utility Wkr II (S_756902)</t>
  </si>
  <si>
    <t>Water Pollution Cntr Maint Mgr (S_108301)</t>
  </si>
  <si>
    <t>Water Pollution Cntr Maint Mgr (S_108903)</t>
  </si>
  <si>
    <t>W4.75.Step</t>
  </si>
  <si>
    <t>Water Quality Plnr/Prj Mgr I (S_242101)</t>
  </si>
  <si>
    <t>Water Quality Plnr/Prj Mgr I (S_242102)</t>
  </si>
  <si>
    <t>Water Quality Plnr/Prj Mgr I (S_242103)</t>
  </si>
  <si>
    <t>Water Quality Plnr/Prj Mgr II (S_242201)</t>
  </si>
  <si>
    <t>Water Quality Plnr/Prj Mgr II (S_242202)</t>
  </si>
  <si>
    <t>Water Quality Plnr/Prj Mgr II (S_242205)</t>
  </si>
  <si>
    <t>Water Quality Plnr/Prj Mgr III (S_242303)</t>
  </si>
  <si>
    <t>Water Quality Plnr/Prj Mgr III (S_242304)</t>
  </si>
  <si>
    <t>Water Quality Plnr/Prj Mgr III (S_242305)</t>
  </si>
  <si>
    <t>Water Quality Plnr/Prj Mgr IV (S_242402)</t>
  </si>
  <si>
    <t>Water Quality Plnr/Prj Mgr IV (S_242404)</t>
  </si>
  <si>
    <t>Water Quality Plnr/Prj MgrIV (S_242401)</t>
  </si>
  <si>
    <t>Water SafetyInst/Ld Lifeguard (S_356301)</t>
  </si>
  <si>
    <t>Z3.27.Step</t>
  </si>
  <si>
    <t>Website Developer - Journey (S_733901)</t>
  </si>
  <si>
    <t>Website Developer - Journey (S_733902)</t>
  </si>
  <si>
    <t>Website Developer - Journey (S_733904)</t>
  </si>
  <si>
    <t>Website Developer - Journey (S_733905)</t>
  </si>
  <si>
    <t>Website Developer - Journey (S_733906)</t>
  </si>
  <si>
    <t>Website Developer - Journey (S_733908)</t>
  </si>
  <si>
    <t>Website Developer - Master (S_734101)</t>
  </si>
  <si>
    <t>Website Developer - Master (S_734102)</t>
  </si>
  <si>
    <t>C19.68.Step</t>
  </si>
  <si>
    <t>Website Developer - Master (S_734104)</t>
  </si>
  <si>
    <t>Website Developer - Master (S_734105)</t>
  </si>
  <si>
    <t>Website Developer - Master (S_734106)</t>
  </si>
  <si>
    <t>Website Developer - Master (S_734108)</t>
  </si>
  <si>
    <t>Website Developer - Senior (S_734001)</t>
  </si>
  <si>
    <t>Website Developer - Senior (S_734002)</t>
  </si>
  <si>
    <t>Website Developer - Senior (S_734004)</t>
  </si>
  <si>
    <t>Website Developer - Senior (S_734005)</t>
  </si>
  <si>
    <t>Website Developer - Senior (S_734006)</t>
  </si>
  <si>
    <t>Website Developer - Senior (S_734008)</t>
  </si>
  <si>
    <t>Website Developer - Senior (S_734009)</t>
  </si>
  <si>
    <t>WEX Participant - STT (S_299501)</t>
  </si>
  <si>
    <t>WEX.1.Step</t>
  </si>
  <si>
    <t>WEX Participants (S_WEX)</t>
  </si>
  <si>
    <t>WIC Breastfeeding Peer Counslr (S_349101)</t>
  </si>
  <si>
    <t>Word Processing Operator (S_422401)</t>
  </si>
  <si>
    <t>F4.42.Step</t>
  </si>
  <si>
    <t>Word Processing Operator (S_422402)</t>
  </si>
  <si>
    <t>Work Experience Participant I (S_294401)</t>
  </si>
  <si>
    <t>Work Experience Participant II (S_294501)</t>
  </si>
  <si>
    <t>WEX.2.Step</t>
  </si>
  <si>
    <t>Work Experience ParticipantIII (S_294601)</t>
  </si>
  <si>
    <t>WEX.3.Step</t>
  </si>
  <si>
    <t>Work Study - Administrative (S_294301)</t>
  </si>
  <si>
    <t>Work Study - Graduate (S_294201)</t>
  </si>
  <si>
    <t>Work Study - Undergraduate (S_294101)</t>
  </si>
  <si>
    <t>Z3.21.Step</t>
  </si>
  <si>
    <t>Workers Comp Investgr -PAO (S_007294)</t>
  </si>
  <si>
    <t>Workforce Dev Svcs Adminstr (S_310901)</t>
  </si>
  <si>
    <t>WPCD Facilities Project Spec (S_243901)</t>
  </si>
  <si>
    <t>X-Ray Technician (S_344302)</t>
  </si>
  <si>
    <t>Youth Prgm Specialist - KCSC (S_001348)</t>
  </si>
  <si>
    <t>Youth Program Coordinator (S_524402)</t>
  </si>
  <si>
    <t>Per PSB caluclator, 2019 is bumped by:</t>
  </si>
  <si>
    <t>Per PSB caluclator, 2020 is bumped by another:</t>
  </si>
  <si>
    <t>OASI/FICA Calculated Values</t>
  </si>
  <si>
    <t>Rate</t>
  </si>
  <si>
    <t>OASI/FICA Threshold</t>
  </si>
  <si>
    <t>Salary Below Threshold</t>
  </si>
  <si>
    <t>Salary Above Threshold</t>
  </si>
  <si>
    <t>2019 Base Salary</t>
  </si>
  <si>
    <t>2020 Base Salary</t>
  </si>
  <si>
    <t>OASI/FICA (51320)</t>
  </si>
  <si>
    <t>Paid Parental Leave (51360)</t>
  </si>
  <si>
    <t>Industrial Insurance (51340)</t>
  </si>
  <si>
    <t>Retirement (51330)</t>
  </si>
  <si>
    <t xml:space="preserve">Medical/Dental Benefits (51315) </t>
  </si>
  <si>
    <t>2019 Burden</t>
  </si>
  <si>
    <t>2020 Burden</t>
  </si>
  <si>
    <t>2019 Loaded Rate</t>
  </si>
  <si>
    <t>2020 Loaded Rate</t>
  </si>
  <si>
    <t>Agency Proposed</t>
  </si>
  <si>
    <t>SERVICE SYSTEM IMPACTS (EN_464161)</t>
  </si>
  <si>
    <t>FA - FACILITIES AND SGR (EN_464268)</t>
  </si>
  <si>
    <t>IN-PLANT INSPECTORS (EN_464274)</t>
  </si>
  <si>
    <t>REAL ESTATE AND ENVIRONMENTAL (EN_464269)</t>
  </si>
  <si>
    <t>INTEGRATED PLANNING - CIP (EN_464267)</t>
  </si>
  <si>
    <t>CAP PLANNING MGMT (EN_464271)</t>
  </si>
  <si>
    <t>CAPITAL DIVISION DIRECTOR (EN_464270)</t>
  </si>
  <si>
    <t>IT PROJECTS (EN_464272)</t>
  </si>
  <si>
    <t>CIVIL ENGINEERING (EN_464275)</t>
  </si>
  <si>
    <t>STRUCTURAL AND ARCH ENG (EN_464276)</t>
  </si>
  <si>
    <t>ELECTRICAL ENGINEERING (EN_464277)</t>
  </si>
  <si>
    <t>MECHANICAL ENGINEERING (EN_464278)</t>
  </si>
  <si>
    <t>TRAFFIC ENGINEERING (EN_464279)</t>
  </si>
  <si>
    <t>CAPITAL PROGRAM PERFORMANCE (EN_464273)</t>
  </si>
  <si>
    <t>PROJECT CONTROL MGMT (EN_464295)</t>
  </si>
  <si>
    <t>PCE PROJECT SERVICES (EN_464296)</t>
  </si>
  <si>
    <t>ASSET MANAGEMENT (EN_464114)</t>
  </si>
  <si>
    <t>TRANSIT ENTERPRISE SERVICES (EN_464115)</t>
  </si>
  <si>
    <t>CHIEF OF STAFF (EN_464116)</t>
  </si>
  <si>
    <t>STRATEGIC COMM AND BRAND MGMT (EN_464117)</t>
  </si>
  <si>
    <t>RESEARCH AND INNOVATION (EN_464290)</t>
  </si>
  <si>
    <t>FARE MEDIA SALES (EN_464291)</t>
  </si>
  <si>
    <t>ORCA BUSINESS OPS (EN_464292)</t>
  </si>
  <si>
    <t>MOBILITY DIVISION DIRECTOR (EN_464293)</t>
  </si>
  <si>
    <t>RAIL BUSINESS AND ADMIN (EN_464421)</t>
  </si>
  <si>
    <t>No</t>
  </si>
  <si>
    <t>DS_001</t>
  </si>
  <si>
    <t>Direct Bus Service Operations</t>
  </si>
  <si>
    <t>Included in Transit Business Plan Narrative?</t>
  </si>
  <si>
    <t>List one or more business planning requests this decision package reflects:</t>
  </si>
  <si>
    <t>2019-2020 FISCAL NOTE</t>
  </si>
  <si>
    <t xml:space="preserve">Ordinance/Motion:  </t>
  </si>
  <si>
    <t>Affected Agency and/or Agencies:   Metro Transit</t>
  </si>
  <si>
    <t>Note Prepared By:  Rachel Wilch</t>
  </si>
  <si>
    <t>Date Prepared:</t>
  </si>
  <si>
    <t xml:space="preserve">Note Reviewed By:   </t>
  </si>
  <si>
    <t>Thomas Moran</t>
  </si>
  <si>
    <t>Date Reviewed:</t>
  </si>
  <si>
    <t>Description of request:</t>
  </si>
  <si>
    <t>Revenue to:</t>
  </si>
  <si>
    <t>Agency</t>
  </si>
  <si>
    <t>Fund Code</t>
  </si>
  <si>
    <t>Revenue Source</t>
  </si>
  <si>
    <t>2019-2020</t>
  </si>
  <si>
    <t>2021-2022</t>
  </si>
  <si>
    <t>2023-2024</t>
  </si>
  <si>
    <t>Metro Transit</t>
  </si>
  <si>
    <t xml:space="preserve">TOTAL </t>
  </si>
  <si>
    <t>Expenditures from:</t>
  </si>
  <si>
    <t>Department</t>
  </si>
  <si>
    <t>TOTAL</t>
  </si>
  <si>
    <t xml:space="preserve">Expenditures by Categories </t>
  </si>
  <si>
    <t>Notes and Assumptions:</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</si>
  <si>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</si>
  <si>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</si>
  <si>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</si>
  <si>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</si>
  <si>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</si>
  <si>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</si>
  <si>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Metro</t>
  </si>
  <si>
    <t>Consultant Services, Account 53104</t>
  </si>
  <si>
    <t>Geoff Kaiser</t>
  </si>
  <si>
    <t xml:space="preserve">This request would provide a supplemental appropriation of $1,075,000 from the Transit Operating Fund for consultant services to help Metro develop a framework for the equitable implementation of innovations in transit service and mobility and prepare updated information for METRO CONNECTS, Metro’s adopted long-range plan. Metro would also conduct an outreach and engagement effort from a wide variety of stakeholders. Finally, Metro would use this authority to implement a regional planning process for the funding and implementation of METRO CONNECTS over the next decade. These efforts are being undertaken in response to Motions 15252 and 15253, which the Council passed last year. </t>
  </si>
  <si>
    <t>Title:   Supplemental appropriation request for Metro’s Framework &amp; Regional Planning</t>
  </si>
  <si>
    <t>Does this legislation require a budget supplemental?   Yes</t>
  </si>
  <si>
    <t xml:space="preserve">Assumption is based on estimated one-time consultant expenses within the 2019-2020 biennium.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</si>
</sst>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m\-yyyy"/>
    <numFmt numFmtId="165" formatCode="_(&quot;$&quot;* #,##0_);_(&quot;$&quot;* \(#,##0\);_(&quot;$&quot;* &quot;-&quot;??_);_(@_)"/>
    <numFmt numFmtId="166" formatCode="m/d/yy;@"/>
    <numFmt numFmtId="167" formatCode="_(* #,##0_);_(* \(#,##0\);_(* &quot;-&quot;??_);_(@_)"/>
    <numFmt numFmtId="168" formatCode="&quot;$&quot;#,##0"/>
    <numFmt numFmtId="169" formatCode="_(* #,##0.0000_);_(* \(#,##0.0000\);_(* &quot;-&quot;??_);_(@_)"/>
    <numFmt numFmtId="170" formatCode="0000"/>
  </numFmts>
  <fonts count="36">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u/>
      <sz val="10"/>
      <color theme="1"/>
      <name val="Calibri"/>
      <family val="2"/>
      <scheme val="minor"/>
    </font>
    <font>
      <sz val="9"/>
      <color indexed="81"/>
      <name val="Tahoma"/>
      <family val="2"/>
    </font>
    <font>
      <b/>
      <sz val="9"/>
      <color indexed="81"/>
      <name val="Tahoma"/>
      <family val="2"/>
    </font>
    <font>
      <sz val="11"/>
      <color theme="1"/>
      <name val="Calibri"/>
      <family val="2"/>
    </font>
    <font>
      <sz val="10"/>
      <color theme="1"/>
      <name val="Calibri"/>
      <family val="2"/>
    </font>
    <font>
      <b/>
      <sz val="14"/>
      <name val="Arial"/>
      <family val="2"/>
    </font>
    <font>
      <i/>
      <sz val="10"/>
      <name val="Arial"/>
      <family val="2"/>
    </font>
    <font>
      <sz val="10"/>
      <name val="Arial"/>
      <family val="2"/>
    </font>
    <font>
      <b/>
      <sz val="10"/>
      <name val="Arial"/>
      <family val="2"/>
    </font>
    <font>
      <sz val="11"/>
      <color rgb="FF0061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ont>
    <font>
      <i/>
      <sz val="10.5"/>
      <name val="Univers"/>
    </font>
  </fonts>
  <fills count="4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C0C0C0"/>
      </left>
      <right style="thin">
        <color rgb="FFC0C0C0"/>
      </right>
      <top style="thin">
        <color rgb="FFC0C0C0"/>
      </top>
      <bottom style="thin">
        <color rgb="FFC0C0C0"/>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46">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9" fontId="1" fillId="0" borderId="0" applyFont="0" applyFill="0" applyBorder="0" applyAlignment="0" applyProtection="0"/>
    <xf numFmtId="0" fontId="14" fillId="13" borderId="0" applyNumberFormat="0" applyBorder="0" applyAlignment="0" applyProtection="0"/>
    <xf numFmtId="0" fontId="15" fillId="0" borderId="0" applyNumberFormat="0" applyFill="0" applyBorder="0" applyAlignment="0" applyProtection="0"/>
    <xf numFmtId="0" fontId="16" fillId="0" borderId="23" applyNumberFormat="0" applyFill="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26" applyNumberFormat="0" applyAlignment="0" applyProtection="0"/>
    <xf numFmtId="0" fontId="22" fillId="17" borderId="27" applyNumberFormat="0" applyAlignment="0" applyProtection="0"/>
    <xf numFmtId="0" fontId="23" fillId="17" borderId="26" applyNumberFormat="0" applyAlignment="0" applyProtection="0"/>
    <xf numFmtId="0" fontId="24" fillId="0" borderId="28" applyNumberFormat="0" applyFill="0" applyAlignment="0" applyProtection="0"/>
    <xf numFmtId="0" fontId="25" fillId="18" borderId="29" applyNumberFormat="0" applyAlignment="0" applyProtection="0"/>
    <xf numFmtId="0" fontId="26" fillId="0" borderId="0" applyNumberFormat="0" applyFill="0" applyBorder="0" applyAlignment="0" applyProtection="0"/>
    <xf numFmtId="0" fontId="1" fillId="19" borderId="30" applyNumberFormat="0" applyFont="0" applyAlignment="0" applyProtection="0"/>
    <xf numFmtId="0" fontId="27" fillId="0" borderId="0" applyNumberFormat="0" applyFill="0" applyBorder="0" applyAlignment="0" applyProtection="0"/>
    <xf numFmtId="0" fontId="2" fillId="0" borderId="31" applyNumberFormat="0" applyFill="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8" fillId="43" borderId="0" applyNumberFormat="0" applyBorder="0" applyAlignment="0" applyProtection="0"/>
  </cellStyleXfs>
  <cellXfs count="220">
    <xf numFmtId="0" fontId="0" fillId="0" borderId="0" xfId="0"/>
    <xf numFmtId="0" fontId="3" fillId="0" borderId="0" xfId="0" applyFont="1"/>
    <xf numFmtId="0" fontId="5" fillId="0" borderId="0" xfId="0" applyFont="1"/>
    <xf numFmtId="0" fontId="3" fillId="0" borderId="0" xfId="0" applyFont="1" applyAlignment="1">
      <alignment wrapText="1"/>
    </xf>
    <xf numFmtId="0" fontId="3" fillId="4" borderId="1" xfId="0" applyFont="1" applyFill="1" applyBorder="1"/>
    <xf numFmtId="49" fontId="3" fillId="4" borderId="1" xfId="0" applyNumberFormat="1" applyFont="1" applyFill="1" applyBorder="1"/>
    <xf numFmtId="49" fontId="3" fillId="0" borderId="0" xfId="0" applyNumberFormat="1" applyFont="1" applyAlignment="1">
      <alignment horizontal="center"/>
    </xf>
    <xf numFmtId="3" fontId="3" fillId="4"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165" fontId="3" fillId="4" borderId="1" xfId="1" applyNumberFormat="1" applyFont="1" applyFill="1" applyBorder="1"/>
    <xf numFmtId="164" fontId="3" fillId="0" borderId="0" xfId="0" applyNumberFormat="1" applyFont="1" applyAlignment="1">
      <alignment vertical="center"/>
    </xf>
    <xf numFmtId="165" fontId="3" fillId="4" borderId="1" xfId="1" applyNumberFormat="1" applyFont="1" applyFill="1" applyBorder="1" applyAlignment="1">
      <alignment vertical="center"/>
    </xf>
    <xf numFmtId="164" fontId="3" fillId="4" borderId="1" xfId="0" applyNumberFormat="1" applyFont="1" applyFill="1" applyBorder="1" applyAlignment="1">
      <alignment horizontal="center" vertical="center"/>
    </xf>
    <xf numFmtId="0" fontId="3" fillId="0" borderId="0" xfId="0" applyNumberFormat="1" applyFont="1"/>
    <xf numFmtId="165" fontId="3" fillId="2" borderId="1" xfId="1" applyNumberFormat="1" applyFont="1" applyFill="1" applyBorder="1"/>
    <xf numFmtId="0" fontId="3" fillId="4" borderId="1" xfId="0" applyNumberFormat="1" applyFont="1" applyFill="1" applyBorder="1" applyAlignment="1">
      <alignment horizontal="center"/>
    </xf>
    <xf numFmtId="0" fontId="3" fillId="3" borderId="1" xfId="0" applyFont="1" applyFill="1" applyBorder="1"/>
    <xf numFmtId="0" fontId="0" fillId="0" borderId="14" xfId="0" applyNumberFormat="1" applyFill="1" applyBorder="1" applyProtection="1">
      <protection locked="0"/>
    </xf>
    <xf numFmtId="0" fontId="0" fillId="0" borderId="0" xfId="0" applyNumberFormat="1" applyFill="1"/>
    <xf numFmtId="0" fontId="0" fillId="0" borderId="14" xfId="0" applyNumberFormat="1" applyFill="1" applyBorder="1" applyAlignment="1" applyProtection="1">
      <alignment vertical="top"/>
      <protection locked="0"/>
    </xf>
    <xf numFmtId="0" fontId="0" fillId="5" borderId="0" xfId="0" applyNumberFormat="1" applyFill="1"/>
    <xf numFmtId="0" fontId="0" fillId="5" borderId="14" xfId="0" applyNumberFormat="1" applyFill="1" applyBorder="1" applyAlignment="1" applyProtection="1">
      <protection locked="0"/>
    </xf>
    <xf numFmtId="0" fontId="0" fillId="5" borderId="14" xfId="0" applyNumberFormat="1" applyFill="1" applyBorder="1" applyProtection="1">
      <protection locked="0"/>
    </xf>
    <xf numFmtId="0" fontId="0" fillId="0" borderId="14" xfId="0" applyNumberFormat="1" applyFill="1" applyBorder="1" applyAlignment="1" applyProtection="1">
      <alignment horizontal="center" vertical="top"/>
      <protection locked="0"/>
    </xf>
    <xf numFmtId="0" fontId="0" fillId="6" borderId="0" xfId="0" applyNumberFormat="1" applyFill="1"/>
    <xf numFmtId="0" fontId="0" fillId="6" borderId="14" xfId="0" applyNumberFormat="1" applyFill="1" applyBorder="1" applyAlignment="1" applyProtection="1">
      <protection locked="0"/>
    </xf>
    <xf numFmtId="0" fontId="0" fillId="6" borderId="14" xfId="0" applyNumberFormat="1" applyFill="1" applyBorder="1" applyProtection="1">
      <protection locked="0"/>
    </xf>
    <xf numFmtId="0" fontId="0" fillId="7" borderId="14" xfId="0" applyNumberFormat="1" applyFill="1" applyBorder="1" applyAlignment="1" applyProtection="1">
      <alignment vertical="top"/>
      <protection locked="0"/>
    </xf>
    <xf numFmtId="0" fontId="4" fillId="4" borderId="1" xfId="0" applyFont="1" applyFill="1" applyBorder="1" applyAlignment="1">
      <alignment horizontal="center" vertical="center"/>
    </xf>
    <xf numFmtId="0" fontId="0" fillId="0" borderId="0" xfId="0" applyBorder="1"/>
    <xf numFmtId="0" fontId="3" fillId="0" borderId="0" xfId="0" applyFont="1" applyAlignment="1">
      <alignment horizontal="center"/>
    </xf>
    <xf numFmtId="0" fontId="3" fillId="0" borderId="0" xfId="0" applyNumberFormat="1" applyFont="1" applyFill="1" applyBorder="1" applyAlignment="1">
      <alignment horizontal="center"/>
    </xf>
    <xf numFmtId="166" fontId="3" fillId="4" borderId="1" xfId="0" applyNumberFormat="1" applyFont="1" applyFill="1" applyBorder="1" applyAlignment="1">
      <alignment horizontal="center" vertical="center"/>
    </xf>
    <xf numFmtId="166" fontId="3" fillId="4" borderId="1" xfId="0" applyNumberFormat="1" applyFont="1" applyFill="1" applyBorder="1" applyAlignment="1">
      <alignment horizontal="center"/>
    </xf>
    <xf numFmtId="167" fontId="0" fillId="0" borderId="18" xfId="3" applyNumberFormat="1" applyFont="1" applyBorder="1"/>
    <xf numFmtId="167" fontId="0" fillId="0" borderId="0" xfId="3" applyNumberFormat="1" applyFont="1" applyFill="1" applyBorder="1"/>
    <xf numFmtId="3" fontId="0" fillId="0" borderId="0" xfId="0" applyNumberFormat="1" applyBorder="1"/>
    <xf numFmtId="3" fontId="3" fillId="0" borderId="0" xfId="0" applyNumberFormat="1" applyFont="1"/>
    <xf numFmtId="165" fontId="3" fillId="0" borderId="0" xfId="0" applyNumberFormat="1" applyFont="1"/>
    <xf numFmtId="0" fontId="10" fillId="0" borderId="0" xfId="0" applyFont="1"/>
    <xf numFmtId="0" fontId="0" fillId="0" borderId="0" xfId="0" applyAlignment="1">
      <alignment horizontal="center"/>
    </xf>
    <xf numFmtId="0" fontId="11" fillId="10" borderId="0" xfId="0" applyFont="1" applyFill="1"/>
    <xf numFmtId="0" fontId="12" fillId="0" borderId="0" xfId="0" applyFont="1" applyFill="1"/>
    <xf numFmtId="0" fontId="13" fillId="0" borderId="0" xfId="0" applyFont="1" applyFill="1" applyAlignment="1">
      <alignment horizontal="center"/>
    </xf>
    <xf numFmtId="0" fontId="12" fillId="0" borderId="0" xfId="0" applyFont="1" applyFill="1" applyAlignment="1">
      <alignment horizontal="center"/>
    </xf>
    <xf numFmtId="0" fontId="11" fillId="0" borderId="0" xfId="0" applyFont="1"/>
    <xf numFmtId="0" fontId="11" fillId="0" borderId="21" xfId="0" applyFont="1" applyBorder="1" applyAlignment="1">
      <alignment horizontal="center"/>
    </xf>
    <xf numFmtId="0" fontId="13" fillId="0" borderId="15" xfId="0" applyFont="1" applyBorder="1" applyAlignment="1">
      <alignment horizontal="center"/>
    </xf>
    <xf numFmtId="168" fontId="0" fillId="0" borderId="0" xfId="0" applyNumberFormat="1"/>
    <xf numFmtId="2" fontId="0" fillId="0" borderId="0" xfId="0" applyNumberFormat="1" applyAlignment="1">
      <alignment horizontal="center"/>
    </xf>
    <xf numFmtId="0" fontId="0" fillId="9" borderId="0" xfId="0" applyFill="1"/>
    <xf numFmtId="0" fontId="0" fillId="9" borderId="0" xfId="0" applyFill="1" applyAlignment="1">
      <alignment horizontal="center"/>
    </xf>
    <xf numFmtId="10" fontId="0" fillId="9" borderId="0" xfId="4" applyNumberFormat="1" applyFont="1" applyFill="1" applyAlignment="1">
      <alignment horizontal="center"/>
    </xf>
    <xf numFmtId="43" fontId="0" fillId="0" borderId="0" xfId="3" applyFont="1"/>
    <xf numFmtId="43" fontId="11" fillId="0" borderId="0" xfId="3" applyFont="1" applyFill="1" applyBorder="1" applyAlignment="1">
      <alignment horizontal="center"/>
    </xf>
    <xf numFmtId="0" fontId="3" fillId="6" borderId="1" xfId="0" applyNumberFormat="1" applyFont="1" applyFill="1" applyBorder="1" applyAlignment="1">
      <alignment horizontal="center"/>
    </xf>
    <xf numFmtId="0" fontId="3" fillId="6" borderId="1" xfId="0" applyNumberFormat="1" applyFont="1" applyFill="1" applyBorder="1"/>
    <xf numFmtId="0" fontId="3" fillId="6" borderId="1" xfId="0" applyFont="1" applyFill="1" applyBorder="1"/>
    <xf numFmtId="43" fontId="0" fillId="0" borderId="0" xfId="0" applyNumberFormat="1"/>
    <xf numFmtId="0" fontId="0" fillId="11" borderId="0" xfId="0" applyFill="1" applyAlignment="1">
      <alignment horizontal="center"/>
    </xf>
    <xf numFmtId="0" fontId="0" fillId="11" borderId="0" xfId="0" applyFill="1"/>
    <xf numFmtId="43" fontId="0" fillId="11" borderId="0" xfId="3" applyFont="1" applyFill="1"/>
    <xf numFmtId="0" fontId="0" fillId="11" borderId="0" xfId="0" applyFill="1" applyAlignment="1">
      <alignment horizontal="right"/>
    </xf>
    <xf numFmtId="43" fontId="0" fillId="11" borderId="0" xfId="3" applyFont="1" applyFill="1" applyAlignment="1">
      <alignment horizontal="right"/>
    </xf>
    <xf numFmtId="44" fontId="0" fillId="11" borderId="0" xfId="1" applyFont="1" applyFill="1"/>
    <xf numFmtId="0" fontId="0" fillId="0" borderId="0" xfId="0" applyAlignment="1">
      <alignment wrapText="1"/>
    </xf>
    <xf numFmtId="44" fontId="0" fillId="0" borderId="0" xfId="0" applyNumberFormat="1"/>
    <xf numFmtId="169" fontId="0" fillId="11" borderId="0" xfId="3" applyNumberFormat="1" applyFont="1" applyFill="1"/>
    <xf numFmtId="167" fontId="0" fillId="0" borderId="0" xfId="3" applyNumberFormat="1" applyFont="1"/>
    <xf numFmtId="167" fontId="0" fillId="0" borderId="0" xfId="3" applyNumberFormat="1" applyFont="1" applyBorder="1"/>
    <xf numFmtId="0" fontId="0" fillId="0" borderId="22" xfId="0" applyBorder="1" applyAlignment="1">
      <alignment wrapText="1"/>
    </xf>
    <xf numFmtId="43" fontId="0" fillId="0" borderId="22" xfId="3" applyFont="1" applyBorder="1" applyAlignment="1">
      <alignment wrapText="1"/>
    </xf>
    <xf numFmtId="43" fontId="13" fillId="8" borderId="0" xfId="3" applyFont="1" applyFill="1" applyBorder="1" applyAlignment="1">
      <alignment horizontal="center"/>
    </xf>
    <xf numFmtId="0" fontId="2" fillId="12" borderId="0" xfId="0" applyFont="1" applyFill="1" applyAlignment="1">
      <alignment wrapText="1"/>
    </xf>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ill="1"/>
    <xf numFmtId="43" fontId="0" fillId="0" borderId="0" xfId="3" applyFont="1" applyFill="1"/>
    <xf numFmtId="167" fontId="0" fillId="0" borderId="18" xfId="3" applyNumberFormat="1" applyFont="1" applyFill="1" applyBorder="1"/>
    <xf numFmtId="167" fontId="0" fillId="0" borderId="0" xfId="3" applyNumberFormat="1" applyFont="1" applyFill="1"/>
    <xf numFmtId="43" fontId="0" fillId="0" borderId="0" xfId="0" applyNumberFormat="1" applyFill="1"/>
    <xf numFmtId="0" fontId="3" fillId="4" borderId="1" xfId="0" applyFont="1" applyFill="1" applyBorder="1" applyAlignment="1">
      <alignment horizontal="left" vertical="center"/>
    </xf>
    <xf numFmtId="0" fontId="0" fillId="0" borderId="0" xfId="0"/>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0" fillId="0" borderId="0" xfId="0" applyAlignment="1"/>
    <xf numFmtId="0" fontId="32" fillId="0" borderId="0" xfId="0" applyFont="1" applyAlignment="1">
      <alignment horizontal="left"/>
    </xf>
    <xf numFmtId="0" fontId="0" fillId="0" borderId="0" xfId="0" applyAlignment="1">
      <alignment horizontal="centerContinuous"/>
    </xf>
    <xf numFmtId="0" fontId="31" fillId="0" borderId="32" xfId="0" applyFont="1" applyBorder="1" applyAlignment="1">
      <alignment horizontal="left"/>
    </xf>
    <xf numFmtId="0" fontId="30" fillId="0" borderId="33" xfId="0" applyFont="1" applyBorder="1" applyAlignment="1">
      <alignment horizontal="left"/>
    </xf>
    <xf numFmtId="0" fontId="30" fillId="0" borderId="33" xfId="0" applyFont="1" applyBorder="1" applyAlignment="1">
      <alignment horizontal="centerContinuous"/>
    </xf>
    <xf numFmtId="0" fontId="30" fillId="0" borderId="34" xfId="0" applyFont="1" applyBorder="1" applyAlignment="1">
      <alignment horizontal="centerContinuous"/>
    </xf>
    <xf numFmtId="0" fontId="31" fillId="0" borderId="35"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centerContinuous"/>
    </xf>
    <xf numFmtId="0" fontId="30" fillId="0" borderId="36" xfId="0" applyFont="1" applyBorder="1" applyAlignment="1">
      <alignment horizontal="centerContinuous"/>
    </xf>
    <xf numFmtId="0" fontId="31" fillId="0" borderId="35" xfId="0" applyFont="1" applyBorder="1"/>
    <xf numFmtId="0" fontId="31" fillId="0" borderId="0" xfId="0" applyFont="1" applyBorder="1"/>
    <xf numFmtId="0" fontId="30" fillId="0" borderId="0" xfId="0" applyFont="1" applyBorder="1"/>
    <xf numFmtId="0" fontId="30" fillId="0" borderId="36" xfId="0" applyFont="1" applyBorder="1"/>
    <xf numFmtId="14" fontId="30" fillId="0" borderId="0" xfId="0" applyNumberFormat="1" applyFont="1" applyBorder="1"/>
    <xf numFmtId="0" fontId="31" fillId="0" borderId="37" xfId="0" applyFont="1" applyBorder="1"/>
    <xf numFmtId="14" fontId="30" fillId="0" borderId="38" xfId="0" applyNumberFormat="1" applyFont="1" applyBorder="1"/>
    <xf numFmtId="0" fontId="30" fillId="0" borderId="38" xfId="0" applyFont="1" applyBorder="1"/>
    <xf numFmtId="0" fontId="30" fillId="0" borderId="39" xfId="0" applyFont="1" applyBorder="1"/>
    <xf numFmtId="0" fontId="30" fillId="0" borderId="0" xfId="0" applyFont="1"/>
    <xf numFmtId="0" fontId="33" fillId="0" borderId="0" xfId="0" applyFont="1" applyBorder="1"/>
    <xf numFmtId="0" fontId="12" fillId="0" borderId="0" xfId="0" applyFont="1"/>
    <xf numFmtId="0" fontId="30" fillId="44" borderId="0" xfId="0" applyFont="1" applyFill="1" applyBorder="1" applyAlignment="1">
      <alignment horizontal="left" wrapText="1"/>
    </xf>
    <xf numFmtId="0" fontId="33" fillId="0" borderId="0" xfId="0" applyFont="1"/>
    <xf numFmtId="0" fontId="31" fillId="0" borderId="45" xfId="0" applyFont="1" applyBorder="1"/>
    <xf numFmtId="0" fontId="30" fillId="0" borderId="46" xfId="0" applyFont="1" applyBorder="1"/>
    <xf numFmtId="0" fontId="31" fillId="0" borderId="47" xfId="0" applyFont="1" applyBorder="1" applyAlignment="1">
      <alignment horizontal="center" wrapText="1"/>
    </xf>
    <xf numFmtId="0" fontId="31" fillId="0" borderId="48" xfId="0" applyFont="1" applyBorder="1" applyAlignment="1">
      <alignment horizontal="center" wrapText="1"/>
    </xf>
    <xf numFmtId="0" fontId="31" fillId="44" borderId="49" xfId="0" applyFont="1" applyFill="1" applyBorder="1" applyAlignment="1">
      <alignment horizontal="center" wrapText="1"/>
    </xf>
    <xf numFmtId="0" fontId="30" fillId="0" borderId="0" xfId="0" applyFont="1" applyFill="1" applyBorder="1" applyAlignment="1">
      <alignment horizontal="left"/>
    </xf>
    <xf numFmtId="0" fontId="30" fillId="0" borderId="50" xfId="0" applyFont="1" applyBorder="1"/>
    <xf numFmtId="0" fontId="30" fillId="0" borderId="19" xfId="0" applyFont="1" applyBorder="1"/>
    <xf numFmtId="0" fontId="30" fillId="0" borderId="22" xfId="0" applyFont="1" applyBorder="1" applyAlignment="1">
      <alignment horizontal="center" wrapText="1"/>
    </xf>
    <xf numFmtId="3" fontId="30" fillId="0" borderId="22" xfId="0" applyNumberFormat="1" applyFont="1" applyBorder="1"/>
    <xf numFmtId="3" fontId="30" fillId="0" borderId="51" xfId="0" applyNumberFormat="1" applyFont="1" applyBorder="1"/>
    <xf numFmtId="170" fontId="30" fillId="0" borderId="22" xfId="0" applyNumberFormat="1" applyFont="1" applyBorder="1" applyAlignment="1">
      <alignment horizontal="center" wrapText="1"/>
    </xf>
    <xf numFmtId="3" fontId="30" fillId="0" borderId="22" xfId="0" applyNumberFormat="1" applyFont="1" applyBorder="1" applyAlignment="1">
      <alignment horizontal="right"/>
    </xf>
    <xf numFmtId="3" fontId="30" fillId="0" borderId="51" xfId="0" applyNumberFormat="1" applyFont="1" applyBorder="1" applyAlignment="1">
      <alignment horizontal="right"/>
    </xf>
    <xf numFmtId="0" fontId="30" fillId="0" borderId="52" xfId="0" applyFont="1" applyBorder="1"/>
    <xf numFmtId="0" fontId="31" fillId="0" borderId="53" xfId="0" applyFont="1" applyBorder="1"/>
    <xf numFmtId="0" fontId="30" fillId="0" borderId="54" xfId="0" applyFont="1" applyBorder="1" applyAlignment="1">
      <alignment horizontal="center" wrapText="1"/>
    </xf>
    <xf numFmtId="3" fontId="33" fillId="0" borderId="54" xfId="0" applyNumberFormat="1" applyFont="1" applyBorder="1"/>
    <xf numFmtId="3" fontId="33" fillId="0" borderId="55" xfId="0" applyNumberFormat="1" applyFont="1" applyBorder="1"/>
    <xf numFmtId="0" fontId="30" fillId="0" borderId="0" xfId="0" applyFont="1" applyAlignment="1">
      <alignment horizontal="center"/>
    </xf>
    <xf numFmtId="3" fontId="30" fillId="0" borderId="0" xfId="0" applyNumberFormat="1" applyFont="1"/>
    <xf numFmtId="0" fontId="30" fillId="0" borderId="0" xfId="0" applyFont="1" applyBorder="1" applyAlignment="1">
      <alignment horizontal="center"/>
    </xf>
    <xf numFmtId="0" fontId="31" fillId="0" borderId="47" xfId="0" applyFont="1" applyBorder="1" applyAlignment="1">
      <alignment horizontal="center"/>
    </xf>
    <xf numFmtId="0" fontId="31" fillId="0" borderId="49" xfId="0" applyFont="1" applyBorder="1" applyAlignment="1">
      <alignment horizontal="center" wrapText="1"/>
    </xf>
    <xf numFmtId="0" fontId="30" fillId="0" borderId="20" xfId="0" applyFont="1" applyBorder="1"/>
    <xf numFmtId="3" fontId="30" fillId="0" borderId="22" xfId="0" applyNumberFormat="1" applyFont="1" applyFill="1" applyBorder="1" applyAlignment="1">
      <alignment wrapText="1"/>
    </xf>
    <xf numFmtId="3" fontId="30" fillId="0" borderId="51" xfId="0" applyNumberFormat="1" applyFont="1" applyFill="1" applyBorder="1" applyAlignment="1">
      <alignment wrapText="1"/>
    </xf>
    <xf numFmtId="0" fontId="30" fillId="0" borderId="22" xfId="0" quotePrefix="1" applyFont="1" applyBorder="1" applyAlignment="1">
      <alignment horizontal="center" wrapText="1"/>
    </xf>
    <xf numFmtId="3" fontId="30" fillId="0" borderId="0" xfId="0" applyNumberFormat="1" applyFont="1" applyBorder="1"/>
    <xf numFmtId="0" fontId="30" fillId="0" borderId="45" xfId="0" applyFont="1" applyBorder="1"/>
    <xf numFmtId="0" fontId="30" fillId="0" borderId="46" xfId="0" applyFont="1" applyBorder="1" applyAlignment="1">
      <alignment horizontal="center"/>
    </xf>
    <xf numFmtId="0" fontId="30" fillId="0" borderId="56" xfId="0" applyFont="1" applyBorder="1" applyAlignment="1">
      <alignment horizontal="center"/>
    </xf>
    <xf numFmtId="0" fontId="31" fillId="0" borderId="49"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3" fontId="30" fillId="0" borderId="22" xfId="0" applyNumberFormat="1" applyFont="1" applyFill="1" applyBorder="1"/>
    <xf numFmtId="3" fontId="30" fillId="0" borderId="51" xfId="0" applyNumberFormat="1" applyFont="1" applyFill="1" applyBorder="1"/>
    <xf numFmtId="167" fontId="30" fillId="0" borderId="22" xfId="3" applyNumberFormat="1" applyFont="1" applyBorder="1"/>
    <xf numFmtId="0" fontId="30" fillId="0" borderId="57" xfId="0" applyFont="1" applyBorder="1"/>
    <xf numFmtId="0" fontId="30" fillId="0" borderId="16" xfId="0" applyFont="1" applyBorder="1"/>
    <xf numFmtId="0" fontId="30" fillId="0" borderId="17" xfId="0" applyFont="1" applyBorder="1"/>
    <xf numFmtId="3" fontId="30" fillId="0" borderId="58" xfId="0" applyNumberFormat="1" applyFont="1" applyBorder="1"/>
    <xf numFmtId="3" fontId="30" fillId="0" borderId="59" xfId="0" applyNumberFormat="1" applyFont="1" applyBorder="1"/>
    <xf numFmtId="0" fontId="31" fillId="0" borderId="52" xfId="0" applyFont="1" applyBorder="1"/>
    <xf numFmtId="0" fontId="30" fillId="0" borderId="53" xfId="0" applyFont="1" applyBorder="1"/>
    <xf numFmtId="0" fontId="30" fillId="0" borderId="60" xfId="0" applyFont="1" applyBorder="1"/>
    <xf numFmtId="3" fontId="0" fillId="0" borderId="0" xfId="0" applyNumberFormat="1"/>
    <xf numFmtId="3" fontId="34" fillId="0" borderId="0" xfId="0" applyNumberFormat="1" applyFont="1" applyBorder="1"/>
    <xf numFmtId="0" fontId="30" fillId="0" borderId="15" xfId="0" applyFont="1" applyBorder="1"/>
    <xf numFmtId="3" fontId="34" fillId="0" borderId="15" xfId="0" applyNumberFormat="1" applyFont="1" applyBorder="1"/>
    <xf numFmtId="0" fontId="34" fillId="0" borderId="0" xfId="0" applyFont="1" applyBorder="1"/>
    <xf numFmtId="3" fontId="12" fillId="0" borderId="0" xfId="0" applyNumberFormat="1" applyFont="1"/>
    <xf numFmtId="0" fontId="30" fillId="44" borderId="40" xfId="0" applyFont="1" applyFill="1" applyBorder="1" applyAlignment="1">
      <alignment horizontal="left" vertical="top" wrapText="1"/>
    </xf>
    <xf numFmtId="0" fontId="30" fillId="44" borderId="41" xfId="0" applyFont="1" applyFill="1" applyBorder="1" applyAlignment="1">
      <alignment horizontal="left" vertical="top" wrapText="1"/>
    </xf>
    <xf numFmtId="0" fontId="30" fillId="44" borderId="42" xfId="0" applyFont="1" applyFill="1" applyBorder="1" applyAlignment="1">
      <alignment horizontal="left" vertical="top" wrapText="1"/>
    </xf>
    <xf numFmtId="0" fontId="30" fillId="44" borderId="43" xfId="0" applyFont="1" applyFill="1" applyBorder="1" applyAlignment="1">
      <alignment horizontal="left" vertical="top" wrapText="1"/>
    </xf>
    <xf numFmtId="0" fontId="30" fillId="44" borderId="21" xfId="0" applyFont="1" applyFill="1" applyBorder="1" applyAlignment="1">
      <alignment horizontal="left" vertical="top" wrapText="1"/>
    </xf>
    <xf numFmtId="0" fontId="30" fillId="44" borderId="44" xfId="0" applyFont="1" applyFill="1" applyBorder="1" applyAlignment="1">
      <alignment horizontal="left" vertical="top" wrapText="1"/>
    </xf>
    <xf numFmtId="0" fontId="30" fillId="0" borderId="0" xfId="0" applyFont="1" applyBorder="1" applyAlignment="1">
      <alignment horizontal="left" vertical="top" wrapText="1"/>
    </xf>
    <xf numFmtId="0" fontId="0" fillId="0" borderId="0" xfId="0" applyAlignment="1">
      <alignment horizontal="left" vertical="top" wrapText="1"/>
    </xf>
    <xf numFmtId="0" fontId="30" fillId="0" borderId="0" xfId="0" applyFont="1" applyBorder="1" applyAlignment="1">
      <alignment horizontal="left" wrapText="1"/>
    </xf>
    <xf numFmtId="0" fontId="0" fillId="0" borderId="22" xfId="0"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49" fontId="3" fillId="4" borderId="8" xfId="0" applyNumberFormat="1" applyFont="1" applyFill="1" applyBorder="1" applyAlignment="1">
      <alignment horizontal="left" vertical="top" wrapText="1"/>
    </xf>
    <xf numFmtId="49" fontId="3" fillId="4" borderId="9"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49" fontId="3" fillId="4" borderId="0"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11" xfId="0" applyNumberFormat="1" applyFont="1" applyFill="1" applyBorder="1" applyAlignment="1">
      <alignment horizontal="left" vertical="top" wrapText="1"/>
    </xf>
    <xf numFmtId="49" fontId="3" fillId="4" borderId="12" xfId="0" applyNumberFormat="1" applyFont="1" applyFill="1" applyBorder="1" applyAlignment="1">
      <alignment horizontal="left" vertical="top" wrapText="1"/>
    </xf>
    <xf numFmtId="49" fontId="3" fillId="4" borderId="13" xfId="0" applyNumberFormat="1" applyFont="1" applyFill="1" applyBorder="1" applyAlignment="1">
      <alignment horizontal="left" vertical="top" wrapText="1"/>
    </xf>
    <xf numFmtId="0" fontId="3" fillId="4" borderId="1" xfId="0" applyFont="1" applyFill="1" applyBorder="1" applyAlignment="1">
      <alignment horizontal="left" vertical="center"/>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wrapText="1"/>
    </xf>
    <xf numFmtId="0" fontId="3" fillId="3" borderId="0" xfId="0" applyFont="1" applyFill="1" applyAlignment="1">
      <alignment horizontal="center"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3" builtinId="3"/>
    <cellStyle name="Currency" xfId="1" builtinId="4"/>
    <cellStyle name="Explanatory Text" xfId="20" builtinId="53" customBuiltin="1"/>
    <cellStyle name="Good" xfId="5"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te" xfId="19" builtinId="10" customBuiltin="1"/>
    <cellStyle name="Output" xfId="14" builtinId="21" customBuiltin="1"/>
    <cellStyle name="Percent" xfId="4" builtinId="5"/>
    <cellStyle name="Title" xfId="6" builtinId="15" customBuiltin="1"/>
    <cellStyle name="Total" xfId="21" builtinId="25" customBuiltin="1"/>
    <cellStyle name="Warning Text" xfId="18" builtinId="11" customBuiltin="1"/>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anT\AppData\Local\Microsoft\Windows\Temporary%20Internet%20Files\Content.Outlook\C8GHL8UA\2017%20Decision%20Packages%20T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T\Transit\budget\Sound%20T%202014%20Reconciliation\Copy%20of%202014%20F30%20Summary%203-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T\Transit\budget\Sound%20T%202007%20Reconciliation\2007%20Rec%20F30Report%2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c1-my.sharepoint.com/personal/josie_petersen_kingcounty_gov/Documents/05.%20Legislation/2019/Mobility%20Supplemental%20Ordinance/3A_Financial%20Plan_Mobility%20Framework%20Sco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O sheet"/>
      <sheetName val="Tables"/>
      <sheetName val="TBO sheet recon"/>
      <sheetName val="Lookup"/>
    </sheetNames>
    <sheetDataSet>
      <sheetData sheetId="0"/>
      <sheetData sheetId="1">
        <row r="6">
          <cell r="C6" t="str">
            <v>Deliver_great_service</v>
          </cell>
        </row>
        <row r="7">
          <cell r="C7" t="str">
            <v>Improve_Service_Reliability</v>
          </cell>
        </row>
        <row r="8">
          <cell r="C8" t="str">
            <v>Keep_our_system_safe_and_make_it_safer</v>
          </cell>
        </row>
        <row r="9">
          <cell r="C9" t="str">
            <v>Make_Metro_a_good_place_to_work</v>
          </cell>
        </row>
        <row r="10">
          <cell r="C10" t="str">
            <v>Other</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X DSTT LINK ACCRUAL Estimate"/>
      <sheetName val="Totals Check"/>
      <sheetName val="Functions- ST MB Total NTD"/>
      <sheetName val="Functions- ST DSTT NTD"/>
      <sheetName val="Functions- ST LR LINK NTD"/>
      <sheetName val="Functions- ST ACC NTD"/>
      <sheetName val="Functions- KC MB+RR Tot NTD w  "/>
      <sheetName val="Functions- KC MB Tot NTD w DSTT"/>
      <sheetName val="Functions- KC RR Tot NTD w DSTT"/>
      <sheetName val="Functions- KC TB Tot NTD w DSTT"/>
      <sheetName val="Functions- KC DART NTD"/>
      <sheetName val="Functions- KC Pierce NTD"/>
      <sheetName val="Functions- KC ACC NTD"/>
      <sheetName val="Functions- KC VP NTD"/>
      <sheetName val="Functions- KC LR NTD"/>
      <sheetName val="Functions- KC MB Total NTD"/>
      <sheetName val="Functions- KC TB Total NTD"/>
      <sheetName val="Functions- KC DSTT NTD"/>
      <sheetName val="Functions- ST MB Total"/>
      <sheetName val="Functions- KC MB Total"/>
      <sheetName val="Functions- KC NT"/>
      <sheetName val="Functions- KC DSTT"/>
      <sheetName val="Functions- FHS"/>
      <sheetName val="SLU Reconciliation"/>
      <sheetName val="Functions- KC SLU"/>
      <sheetName val="Functions- KC VP"/>
      <sheetName val="Functions- KC WT"/>
      <sheetName val="Functions- KC DART"/>
      <sheetName val="Functions- ST ACC"/>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RR"/>
      <sheetName val="Functions- KC TB Total"/>
      <sheetName val="Functions- KC TB 40"/>
      <sheetName val="Functions- KC TB 60"/>
      <sheetName val="Functions- ST MB Fleets"/>
      <sheetName val="Functions- ST MB 40"/>
      <sheetName val="Functions- ST MB 60"/>
      <sheetName val="Functions- ST MB HYB"/>
      <sheetName val="Functions- ST DSTT"/>
      <sheetName val="2013 HRS Miles"/>
      <sheetName val="2012 HRS Miles"/>
      <sheetName val="Exhibit G 2010 ST Hours Est"/>
      <sheetName val="Exhibit G 2009 Revised"/>
      <sheetName val="F30 Summary Rpt 3-4-15"/>
      <sheetName val="F30 Detail Rpt 3-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A3" t="str">
            <v>Sound TransitDSTT (STDSTT08)</v>
          </cell>
        </row>
        <row r="4">
          <cell r="A4" t="str">
            <v>50102</v>
          </cell>
          <cell r="B4" t="str">
            <v>Labor</v>
          </cell>
          <cell r="C4">
            <v>1026002.56</v>
          </cell>
          <cell r="D4">
            <v>0</v>
          </cell>
          <cell r="E4">
            <v>930359.53</v>
          </cell>
          <cell r="F4">
            <v>30460.07</v>
          </cell>
          <cell r="G4">
            <v>1986822.1600000001</v>
          </cell>
        </row>
        <row r="5">
          <cell r="A5" t="str">
            <v>502</v>
          </cell>
          <cell r="B5" t="str">
            <v>Fringes</v>
          </cell>
          <cell r="C5">
            <v>377628.59</v>
          </cell>
          <cell r="D5">
            <v>0</v>
          </cell>
          <cell r="E5">
            <v>490902.24</v>
          </cell>
          <cell r="F5">
            <v>774.3</v>
          </cell>
          <cell r="G5">
            <v>869305.13000000012</v>
          </cell>
        </row>
        <row r="6">
          <cell r="A6" t="str">
            <v>503</v>
          </cell>
          <cell r="B6" t="str">
            <v>Services</v>
          </cell>
          <cell r="C6">
            <v>2856090.3</v>
          </cell>
          <cell r="D6">
            <v>0</v>
          </cell>
          <cell r="E6">
            <v>292052.34000000003</v>
          </cell>
          <cell r="F6">
            <v>368104.26</v>
          </cell>
          <cell r="G6">
            <v>3516246.8999999994</v>
          </cell>
        </row>
        <row r="7">
          <cell r="A7" t="str">
            <v>50401</v>
          </cell>
          <cell r="B7" t="str">
            <v>Fuel</v>
          </cell>
          <cell r="C7">
            <v>1198.55</v>
          </cell>
          <cell r="D7">
            <v>0</v>
          </cell>
          <cell r="E7">
            <v>0</v>
          </cell>
          <cell r="F7">
            <v>0</v>
          </cell>
          <cell r="G7">
            <v>1198.55</v>
          </cell>
        </row>
        <row r="8">
          <cell r="A8" t="str">
            <v>50499</v>
          </cell>
          <cell r="B8" t="str">
            <v>Materials Other</v>
          </cell>
          <cell r="C8">
            <v>10193.36</v>
          </cell>
          <cell r="D8">
            <v>0</v>
          </cell>
          <cell r="E8">
            <v>187904</v>
          </cell>
          <cell r="F8">
            <v>150.6</v>
          </cell>
          <cell r="G8">
            <v>198247.96</v>
          </cell>
        </row>
        <row r="9">
          <cell r="A9" t="str">
            <v>505</v>
          </cell>
          <cell r="B9" t="str">
            <v>Utilities</v>
          </cell>
          <cell r="C9">
            <v>3049.08</v>
          </cell>
          <cell r="D9">
            <v>0</v>
          </cell>
          <cell r="E9">
            <v>418547.41</v>
          </cell>
          <cell r="F9">
            <v>13687.58</v>
          </cell>
          <cell r="G9">
            <v>435284.07</v>
          </cell>
        </row>
        <row r="10">
          <cell r="A10" t="str">
            <v>507</v>
          </cell>
          <cell r="B10" t="str">
            <v>Taxes</v>
          </cell>
          <cell r="C10">
            <v>0</v>
          </cell>
          <cell r="D10">
            <v>0</v>
          </cell>
          <cell r="E10">
            <v>4436.96</v>
          </cell>
          <cell r="F10">
            <v>1.36</v>
          </cell>
          <cell r="G10">
            <v>4438.32</v>
          </cell>
        </row>
        <row r="11">
          <cell r="A11" t="str">
            <v>508</v>
          </cell>
          <cell r="B11" t="str">
            <v>Purch Trans</v>
          </cell>
          <cell r="C11">
            <v>0</v>
          </cell>
          <cell r="D11">
            <v>0</v>
          </cell>
          <cell r="E11">
            <v>0</v>
          </cell>
          <cell r="F11">
            <v>0</v>
          </cell>
          <cell r="G11">
            <v>0</v>
          </cell>
        </row>
        <row r="12">
          <cell r="A12" t="str">
            <v>509</v>
          </cell>
          <cell r="B12" t="str">
            <v>Misc</v>
          </cell>
          <cell r="C12">
            <v>115.44000000000001</v>
          </cell>
          <cell r="D12">
            <v>0</v>
          </cell>
          <cell r="E12">
            <v>6649.29</v>
          </cell>
          <cell r="F12">
            <v>144.59</v>
          </cell>
          <cell r="G12">
            <v>6909.32</v>
          </cell>
        </row>
        <row r="13">
          <cell r="A13" t="str">
            <v>510</v>
          </cell>
          <cell r="B13" t="str">
            <v>Exp Transfer</v>
          </cell>
          <cell r="C13">
            <v>0</v>
          </cell>
          <cell r="D13">
            <v>0</v>
          </cell>
          <cell r="E13">
            <v>-36184.42</v>
          </cell>
          <cell r="F13">
            <v>0</v>
          </cell>
          <cell r="G13">
            <v>-36184.42</v>
          </cell>
        </row>
        <row r="14">
          <cell r="A14" t="str">
            <v>511</v>
          </cell>
          <cell r="B14" t="str">
            <v>Interest</v>
          </cell>
          <cell r="C14">
            <v>0</v>
          </cell>
          <cell r="D14">
            <v>0</v>
          </cell>
          <cell r="E14">
            <v>0</v>
          </cell>
          <cell r="F14">
            <v>0</v>
          </cell>
          <cell r="G14">
            <v>0</v>
          </cell>
        </row>
        <row r="15">
          <cell r="A15" t="str">
            <v>512</v>
          </cell>
          <cell r="B15" t="str">
            <v>Leases/Rent</v>
          </cell>
          <cell r="C15">
            <v>3284.72</v>
          </cell>
          <cell r="D15">
            <v>0</v>
          </cell>
          <cell r="E15">
            <v>2175.52</v>
          </cell>
          <cell r="F15">
            <v>5403.42</v>
          </cell>
          <cell r="G15">
            <v>10863.66</v>
          </cell>
        </row>
        <row r="16">
          <cell r="A16" t="str">
            <v>999</v>
          </cell>
          <cell r="B16" t="str">
            <v>None Specified</v>
          </cell>
          <cell r="C16">
            <v>0</v>
          </cell>
          <cell r="D16">
            <v>0</v>
          </cell>
          <cell r="E16">
            <v>456.88</v>
          </cell>
          <cell r="F16">
            <v>0</v>
          </cell>
          <cell r="G16">
            <v>456.88</v>
          </cell>
        </row>
        <row r="17">
          <cell r="A17" t="str">
            <v>580</v>
          </cell>
          <cell r="B17" t="str">
            <v>Transfers</v>
          </cell>
          <cell r="C17">
            <v>0</v>
          </cell>
          <cell r="D17">
            <v>0</v>
          </cell>
          <cell r="E17">
            <v>0</v>
          </cell>
          <cell r="F17">
            <v>9990.56</v>
          </cell>
          <cell r="G17">
            <v>9990.56</v>
          </cell>
        </row>
        <row r="18">
          <cell r="A18" t="str">
            <v>Total Modal Expenses</v>
          </cell>
          <cell r="C18">
            <v>4277562.6000000006</v>
          </cell>
          <cell r="D18">
            <v>0</v>
          </cell>
          <cell r="E18">
            <v>2297299.75</v>
          </cell>
          <cell r="F18">
            <v>428716.74</v>
          </cell>
          <cell r="G18">
            <v>7003579.0899999999</v>
          </cell>
        </row>
        <row r="20">
          <cell r="A20" t="str">
            <v>50102</v>
          </cell>
          <cell r="B20" t="str">
            <v>Labor</v>
          </cell>
          <cell r="C20">
            <v>6433082.8499999996</v>
          </cell>
          <cell r="D20">
            <v>2949076.78</v>
          </cell>
          <cell r="E20">
            <v>5666667.1900000004</v>
          </cell>
          <cell r="F20">
            <v>997406.08</v>
          </cell>
          <cell r="G20">
            <v>16046232.9</v>
          </cell>
        </row>
        <row r="21">
          <cell r="A21" t="str">
            <v>502</v>
          </cell>
          <cell r="B21" t="str">
            <v>Fringes</v>
          </cell>
          <cell r="C21">
            <v>2789882.92</v>
          </cell>
          <cell r="D21">
            <v>1290916.8600000001</v>
          </cell>
          <cell r="E21">
            <v>2311566.0499999998</v>
          </cell>
          <cell r="F21">
            <v>352956.55</v>
          </cell>
          <cell r="G21">
            <v>6745322.3799999999</v>
          </cell>
        </row>
        <row r="22">
          <cell r="A22" t="str">
            <v>503</v>
          </cell>
          <cell r="B22" t="str">
            <v>Services</v>
          </cell>
          <cell r="C22">
            <v>211703.4</v>
          </cell>
          <cell r="D22">
            <v>198688.76</v>
          </cell>
          <cell r="E22">
            <v>1241060.8</v>
          </cell>
          <cell r="F22">
            <v>935828.62</v>
          </cell>
          <cell r="G22">
            <v>2587281.58</v>
          </cell>
        </row>
        <row r="23">
          <cell r="A23" t="str">
            <v>50401</v>
          </cell>
          <cell r="B23" t="str">
            <v>Fuel</v>
          </cell>
          <cell r="C23">
            <v>0</v>
          </cell>
          <cell r="D23">
            <v>26.7</v>
          </cell>
          <cell r="E23">
            <v>0</v>
          </cell>
          <cell r="F23">
            <v>0</v>
          </cell>
          <cell r="G23">
            <v>26.7</v>
          </cell>
        </row>
        <row r="24">
          <cell r="A24" t="str">
            <v>50402</v>
          </cell>
          <cell r="B24" t="str">
            <v>Tires/Tubes</v>
          </cell>
          <cell r="C24">
            <v>0</v>
          </cell>
          <cell r="D24">
            <v>0</v>
          </cell>
          <cell r="E24">
            <v>0</v>
          </cell>
          <cell r="F24">
            <v>0</v>
          </cell>
          <cell r="G24">
            <v>0</v>
          </cell>
        </row>
        <row r="25">
          <cell r="A25" t="str">
            <v>50499</v>
          </cell>
          <cell r="B25" t="str">
            <v>Materials Other</v>
          </cell>
          <cell r="C25">
            <v>10936.23</v>
          </cell>
          <cell r="D25">
            <v>192967.97</v>
          </cell>
          <cell r="E25">
            <v>267791.42</v>
          </cell>
          <cell r="F25">
            <v>8978.4</v>
          </cell>
          <cell r="G25">
            <v>480674.02</v>
          </cell>
        </row>
        <row r="26">
          <cell r="A26" t="str">
            <v>505</v>
          </cell>
          <cell r="B26" t="str">
            <v>Utilities</v>
          </cell>
          <cell r="C26">
            <v>64.83</v>
          </cell>
          <cell r="D26">
            <v>0</v>
          </cell>
          <cell r="E26">
            <v>20.55</v>
          </cell>
          <cell r="F26">
            <v>245.02</v>
          </cell>
          <cell r="G26">
            <v>330.4</v>
          </cell>
        </row>
        <row r="27">
          <cell r="A27" t="str">
            <v>506</v>
          </cell>
          <cell r="B27" t="str">
            <v>Casualty/Ins</v>
          </cell>
          <cell r="C27">
            <v>0</v>
          </cell>
          <cell r="D27">
            <v>0</v>
          </cell>
          <cell r="E27">
            <v>0</v>
          </cell>
          <cell r="F27">
            <v>272342</v>
          </cell>
          <cell r="G27">
            <v>272342</v>
          </cell>
        </row>
        <row r="28">
          <cell r="A28" t="str">
            <v>507</v>
          </cell>
          <cell r="B28" t="str">
            <v>Taxes</v>
          </cell>
          <cell r="C28">
            <v>0</v>
          </cell>
          <cell r="D28">
            <v>287.8</v>
          </cell>
          <cell r="E28">
            <v>581.16999999999996</v>
          </cell>
          <cell r="F28">
            <v>37.25</v>
          </cell>
          <cell r="G28">
            <v>906.22</v>
          </cell>
        </row>
        <row r="29">
          <cell r="A29" t="str">
            <v>508</v>
          </cell>
          <cell r="B29" t="str">
            <v>Purch Trans</v>
          </cell>
          <cell r="C29">
            <v>0</v>
          </cell>
          <cell r="D29">
            <v>0</v>
          </cell>
          <cell r="E29">
            <v>0</v>
          </cell>
          <cell r="F29">
            <v>0</v>
          </cell>
          <cell r="G29">
            <v>0</v>
          </cell>
        </row>
        <row r="30">
          <cell r="A30" t="str">
            <v>509</v>
          </cell>
          <cell r="B30" t="str">
            <v>Misc</v>
          </cell>
          <cell r="C30">
            <v>2317.8100000000004</v>
          </cell>
          <cell r="D30">
            <v>416</v>
          </cell>
          <cell r="E30">
            <v>4678.16</v>
          </cell>
          <cell r="F30">
            <v>18598.36</v>
          </cell>
          <cell r="G30">
            <v>26010.33</v>
          </cell>
        </row>
        <row r="31">
          <cell r="A31" t="str">
            <v>510</v>
          </cell>
          <cell r="B31" t="str">
            <v>Exp Transfer</v>
          </cell>
          <cell r="C31">
            <v>0</v>
          </cell>
          <cell r="D31">
            <v>1394.06</v>
          </cell>
          <cell r="E31">
            <v>22917.85</v>
          </cell>
          <cell r="F31">
            <v>0</v>
          </cell>
          <cell r="G31">
            <v>24311.91</v>
          </cell>
        </row>
        <row r="32">
          <cell r="A32" t="str">
            <v>511</v>
          </cell>
          <cell r="B32" t="str">
            <v>Interest</v>
          </cell>
          <cell r="C32">
            <v>0</v>
          </cell>
          <cell r="D32">
            <v>0</v>
          </cell>
          <cell r="E32">
            <v>0</v>
          </cell>
          <cell r="F32">
            <v>0</v>
          </cell>
          <cell r="G32">
            <v>0</v>
          </cell>
        </row>
        <row r="33">
          <cell r="A33" t="str">
            <v>512</v>
          </cell>
          <cell r="B33" t="str">
            <v>Leases/Rent</v>
          </cell>
          <cell r="C33">
            <v>0</v>
          </cell>
          <cell r="D33">
            <v>0</v>
          </cell>
          <cell r="E33">
            <v>38995.31</v>
          </cell>
          <cell r="F33">
            <v>171</v>
          </cell>
          <cell r="G33">
            <v>39166.31</v>
          </cell>
        </row>
        <row r="34">
          <cell r="A34" t="str">
            <v>Total Modal Expenses</v>
          </cell>
          <cell r="C34">
            <v>9447988.040000001</v>
          </cell>
          <cell r="D34">
            <v>4633774.9299999988</v>
          </cell>
          <cell r="E34">
            <v>9554278.5000000019</v>
          </cell>
          <cell r="F34">
            <v>2586563.2799999998</v>
          </cell>
          <cell r="G34">
            <v>26222604.749999993</v>
          </cell>
        </row>
        <row r="36">
          <cell r="A36" t="str">
            <v>50102</v>
          </cell>
          <cell r="B36" t="str">
            <v>Labor</v>
          </cell>
          <cell r="C36">
            <v>6865657.5099999998</v>
          </cell>
          <cell r="D36">
            <v>2893623.27</v>
          </cell>
          <cell r="E36">
            <v>374222.27</v>
          </cell>
          <cell r="F36">
            <v>478606.73</v>
          </cell>
          <cell r="G36">
            <v>10612109.779999999</v>
          </cell>
        </row>
        <row r="37">
          <cell r="A37" t="str">
            <v>502</v>
          </cell>
          <cell r="B37" t="str">
            <v>Fringes</v>
          </cell>
          <cell r="C37">
            <v>3256739.19</v>
          </cell>
          <cell r="D37">
            <v>1339928.6299999999</v>
          </cell>
          <cell r="E37">
            <v>155116.97</v>
          </cell>
          <cell r="F37">
            <v>130553.77</v>
          </cell>
          <cell r="G37">
            <v>4882338.5599999996</v>
          </cell>
        </row>
        <row r="38">
          <cell r="A38" t="str">
            <v>503</v>
          </cell>
          <cell r="B38" t="str">
            <v>Services</v>
          </cell>
          <cell r="C38">
            <v>566323.97</v>
          </cell>
          <cell r="D38">
            <v>41370.32</v>
          </cell>
          <cell r="E38">
            <v>92278.66</v>
          </cell>
          <cell r="F38">
            <v>1466713.81</v>
          </cell>
          <cell r="G38">
            <v>2166686.7599999998</v>
          </cell>
        </row>
        <row r="39">
          <cell r="A39" t="str">
            <v>50401</v>
          </cell>
          <cell r="B39" t="str">
            <v>Fuel</v>
          </cell>
          <cell r="C39">
            <v>1844905.02</v>
          </cell>
          <cell r="D39">
            <v>78260.22</v>
          </cell>
          <cell r="E39">
            <v>-0.46</v>
          </cell>
          <cell r="F39">
            <v>0</v>
          </cell>
          <cell r="G39">
            <v>1923164.78</v>
          </cell>
        </row>
        <row r="40">
          <cell r="A40" t="str">
            <v>50402</v>
          </cell>
          <cell r="B40" t="str">
            <v>Tires/Tubes</v>
          </cell>
          <cell r="C40">
            <v>245023.41</v>
          </cell>
          <cell r="D40">
            <v>0</v>
          </cell>
          <cell r="E40">
            <v>0</v>
          </cell>
          <cell r="F40">
            <v>0</v>
          </cell>
          <cell r="G40">
            <v>245023.41</v>
          </cell>
        </row>
        <row r="41">
          <cell r="A41" t="str">
            <v>50499</v>
          </cell>
          <cell r="B41" t="str">
            <v>Materials Other</v>
          </cell>
          <cell r="C41">
            <v>30435.43</v>
          </cell>
          <cell r="D41">
            <v>2213071.0099999998</v>
          </cell>
          <cell r="E41">
            <v>72768.37</v>
          </cell>
          <cell r="F41">
            <v>18280.03</v>
          </cell>
          <cell r="G41">
            <v>2334554.84</v>
          </cell>
        </row>
        <row r="42">
          <cell r="A42" t="str">
            <v>505</v>
          </cell>
          <cell r="B42" t="str">
            <v>Utilities</v>
          </cell>
          <cell r="C42">
            <v>11034.66</v>
          </cell>
          <cell r="D42">
            <v>5672.3</v>
          </cell>
          <cell r="E42">
            <v>99786.2</v>
          </cell>
          <cell r="F42">
            <v>28397.05</v>
          </cell>
          <cell r="G42">
            <v>144890.21</v>
          </cell>
        </row>
        <row r="43">
          <cell r="A43" t="str">
            <v>506</v>
          </cell>
          <cell r="B43" t="str">
            <v>Casualty/Ins</v>
          </cell>
          <cell r="C43">
            <v>0</v>
          </cell>
          <cell r="D43">
            <v>-7792.3</v>
          </cell>
          <cell r="E43">
            <v>0</v>
          </cell>
          <cell r="F43">
            <v>679929.76</v>
          </cell>
          <cell r="G43">
            <v>672137.46</v>
          </cell>
        </row>
        <row r="44">
          <cell r="A44" t="str">
            <v>507</v>
          </cell>
          <cell r="B44" t="str">
            <v>Taxes</v>
          </cell>
          <cell r="C44">
            <v>20.080000000000002</v>
          </cell>
          <cell r="D44">
            <v>886.83</v>
          </cell>
          <cell r="E44">
            <v>7220.48</v>
          </cell>
          <cell r="F44">
            <v>12.26</v>
          </cell>
          <cell r="G44">
            <v>8139.65</v>
          </cell>
        </row>
        <row r="45">
          <cell r="A45" t="str">
            <v>508</v>
          </cell>
          <cell r="B45" t="str">
            <v>Purch Trans</v>
          </cell>
          <cell r="C45">
            <v>0</v>
          </cell>
          <cell r="D45">
            <v>0</v>
          </cell>
          <cell r="E45">
            <v>0</v>
          </cell>
          <cell r="F45">
            <v>0</v>
          </cell>
          <cell r="G45">
            <v>0</v>
          </cell>
        </row>
        <row r="46">
          <cell r="A46" t="str">
            <v>509</v>
          </cell>
          <cell r="B46" t="str">
            <v>Misc</v>
          </cell>
          <cell r="C46">
            <v>1808.9</v>
          </cell>
          <cell r="D46">
            <v>2341.9899999999998</v>
          </cell>
          <cell r="E46">
            <v>14012.58</v>
          </cell>
          <cell r="F46">
            <v>32047.040000000001</v>
          </cell>
          <cell r="G46">
            <v>50210.51</v>
          </cell>
        </row>
        <row r="47">
          <cell r="A47" t="str">
            <v>510</v>
          </cell>
          <cell r="B47" t="str">
            <v>Exp Transfer</v>
          </cell>
          <cell r="C47">
            <v>31.1</v>
          </cell>
          <cell r="D47">
            <v>-596478.76</v>
          </cell>
          <cell r="E47">
            <v>-14161.03</v>
          </cell>
          <cell r="F47">
            <v>2259.8000000000002</v>
          </cell>
          <cell r="G47">
            <v>-608348.89</v>
          </cell>
        </row>
        <row r="48">
          <cell r="A48" t="str">
            <v>511</v>
          </cell>
          <cell r="B48" t="str">
            <v>Interest</v>
          </cell>
          <cell r="C48">
            <v>0</v>
          </cell>
          <cell r="D48">
            <v>0</v>
          </cell>
          <cell r="E48">
            <v>0</v>
          </cell>
          <cell r="F48">
            <v>0</v>
          </cell>
          <cell r="G48">
            <v>0</v>
          </cell>
        </row>
        <row r="49">
          <cell r="A49" t="str">
            <v>512</v>
          </cell>
          <cell r="B49" t="str">
            <v>Leases/Rent</v>
          </cell>
          <cell r="C49">
            <v>14939.09</v>
          </cell>
          <cell r="D49">
            <v>6631.27</v>
          </cell>
          <cell r="E49">
            <v>2495.9499999999998</v>
          </cell>
          <cell r="F49">
            <v>11852.75</v>
          </cell>
          <cell r="G49">
            <v>35919.06</v>
          </cell>
        </row>
        <row r="50">
          <cell r="A50" t="str">
            <v>516</v>
          </cell>
          <cell r="B50" t="str">
            <v>Other Reconc.</v>
          </cell>
          <cell r="C50">
            <v>0</v>
          </cell>
          <cell r="D50">
            <v>6.09</v>
          </cell>
          <cell r="E50">
            <v>0</v>
          </cell>
          <cell r="F50">
            <v>0</v>
          </cell>
          <cell r="G50">
            <v>6.09</v>
          </cell>
        </row>
        <row r="51">
          <cell r="A51" t="str">
            <v>999</v>
          </cell>
          <cell r="B51" t="str">
            <v>None Specified</v>
          </cell>
          <cell r="C51">
            <v>0</v>
          </cell>
          <cell r="D51">
            <v>5.38</v>
          </cell>
          <cell r="E51">
            <v>13.2</v>
          </cell>
          <cell r="F51">
            <v>4273.99</v>
          </cell>
          <cell r="G51">
            <v>4292.57</v>
          </cell>
        </row>
        <row r="52">
          <cell r="A52" t="str">
            <v>580</v>
          </cell>
          <cell r="B52" t="str">
            <v>Transfers</v>
          </cell>
          <cell r="C52">
            <v>0</v>
          </cell>
          <cell r="D52">
            <v>0</v>
          </cell>
          <cell r="E52">
            <v>0</v>
          </cell>
          <cell r="F52">
            <v>53687</v>
          </cell>
          <cell r="G52">
            <v>53687</v>
          </cell>
        </row>
        <row r="55">
          <cell r="A55" t="str">
            <v>50102</v>
          </cell>
          <cell r="B55" t="str">
            <v>Labor</v>
          </cell>
          <cell r="C55">
            <v>749731.71</v>
          </cell>
          <cell r="D55">
            <v>346816.24</v>
          </cell>
          <cell r="E55">
            <v>44107.98</v>
          </cell>
          <cell r="F55">
            <v>60400.03</v>
          </cell>
          <cell r="G55">
            <v>1201055.96</v>
          </cell>
        </row>
        <row r="56">
          <cell r="A56" t="str">
            <v>502</v>
          </cell>
          <cell r="B56" t="str">
            <v>Fringes</v>
          </cell>
          <cell r="C56">
            <v>355573.86</v>
          </cell>
          <cell r="D56">
            <v>160597.51999999999</v>
          </cell>
          <cell r="E56">
            <v>18345.45</v>
          </cell>
          <cell r="F56">
            <v>11310.42</v>
          </cell>
          <cell r="G56">
            <v>545827.25</v>
          </cell>
        </row>
        <row r="57">
          <cell r="A57" t="str">
            <v>503</v>
          </cell>
          <cell r="B57" t="str">
            <v>Services</v>
          </cell>
          <cell r="C57">
            <v>61800.82</v>
          </cell>
          <cell r="D57">
            <v>4393.7299999999996</v>
          </cell>
          <cell r="E57">
            <v>10194.16</v>
          </cell>
          <cell r="F57">
            <v>339298.5</v>
          </cell>
          <cell r="G57">
            <v>415687.21</v>
          </cell>
        </row>
        <row r="58">
          <cell r="A58" t="str">
            <v>50401</v>
          </cell>
          <cell r="B58" t="str">
            <v>Fuel</v>
          </cell>
          <cell r="C58">
            <v>176341.46</v>
          </cell>
          <cell r="D58">
            <v>8479.6</v>
          </cell>
          <cell r="E58">
            <v>-0.06</v>
          </cell>
          <cell r="F58">
            <v>0</v>
          </cell>
          <cell r="G58">
            <v>184821</v>
          </cell>
        </row>
        <row r="59">
          <cell r="A59" t="str">
            <v>50402</v>
          </cell>
          <cell r="B59" t="str">
            <v>Tires/Tubes</v>
          </cell>
          <cell r="C59">
            <v>17941.560000000001</v>
          </cell>
          <cell r="D59">
            <v>0</v>
          </cell>
          <cell r="E59">
            <v>0</v>
          </cell>
          <cell r="F59">
            <v>0</v>
          </cell>
          <cell r="G59">
            <v>17941.560000000001</v>
          </cell>
        </row>
        <row r="60">
          <cell r="A60" t="str">
            <v>50499</v>
          </cell>
          <cell r="B60" t="str">
            <v>Materials Other</v>
          </cell>
          <cell r="C60">
            <v>3234</v>
          </cell>
          <cell r="D60">
            <v>74642.22</v>
          </cell>
          <cell r="E60">
            <v>8023.51</v>
          </cell>
          <cell r="F60">
            <v>2045.04</v>
          </cell>
          <cell r="G60">
            <v>87944.76999999999</v>
          </cell>
        </row>
        <row r="61">
          <cell r="A61" t="str">
            <v>505</v>
          </cell>
          <cell r="B61" t="str">
            <v>Utilities</v>
          </cell>
          <cell r="C61">
            <v>1213.3900000000001</v>
          </cell>
          <cell r="D61">
            <v>614.62</v>
          </cell>
          <cell r="E61">
            <v>10966.87</v>
          </cell>
          <cell r="F61">
            <v>4216.22</v>
          </cell>
          <cell r="G61">
            <v>17011.100000000002</v>
          </cell>
        </row>
        <row r="62">
          <cell r="A62" t="str">
            <v>506</v>
          </cell>
          <cell r="B62" t="str">
            <v>Casualty/Ins</v>
          </cell>
          <cell r="C62">
            <v>0</v>
          </cell>
          <cell r="D62">
            <v>-844.3</v>
          </cell>
          <cell r="E62">
            <v>0</v>
          </cell>
          <cell r="F62">
            <v>73671.25</v>
          </cell>
          <cell r="G62">
            <v>72826.95</v>
          </cell>
        </row>
        <row r="63">
          <cell r="A63" t="str">
            <v>507</v>
          </cell>
          <cell r="B63" t="str">
            <v>Taxes</v>
          </cell>
          <cell r="C63">
            <v>2.19</v>
          </cell>
          <cell r="D63">
            <v>96.09</v>
          </cell>
          <cell r="E63">
            <v>787.9</v>
          </cell>
          <cell r="F63">
            <v>1.8</v>
          </cell>
          <cell r="G63">
            <v>887.9799999999999</v>
          </cell>
        </row>
        <row r="64">
          <cell r="A64" t="str">
            <v>508</v>
          </cell>
          <cell r="B64" t="str">
            <v>Purch Trans</v>
          </cell>
          <cell r="C64">
            <v>0</v>
          </cell>
          <cell r="D64">
            <v>0</v>
          </cell>
          <cell r="E64">
            <v>0</v>
          </cell>
          <cell r="F64">
            <v>0</v>
          </cell>
          <cell r="G64">
            <v>0</v>
          </cell>
        </row>
        <row r="65">
          <cell r="A65" t="str">
            <v>509</v>
          </cell>
          <cell r="B65" t="str">
            <v>Misc</v>
          </cell>
          <cell r="C65">
            <v>198.98</v>
          </cell>
          <cell r="D65">
            <v>253.8</v>
          </cell>
          <cell r="E65">
            <v>1561.81</v>
          </cell>
          <cell r="F65">
            <v>3538.57</v>
          </cell>
          <cell r="G65">
            <v>5553.16</v>
          </cell>
        </row>
        <row r="66">
          <cell r="A66" t="str">
            <v>510</v>
          </cell>
          <cell r="B66" t="str">
            <v>Exp Transfer</v>
          </cell>
          <cell r="C66">
            <v>3.39</v>
          </cell>
          <cell r="D66">
            <v>-71491.14</v>
          </cell>
          <cell r="E66">
            <v>-1615.73</v>
          </cell>
          <cell r="F66">
            <v>244.94</v>
          </cell>
          <cell r="G66">
            <v>-72858.539999999994</v>
          </cell>
        </row>
        <row r="67">
          <cell r="A67" t="str">
            <v>511</v>
          </cell>
          <cell r="B67" t="str">
            <v>Interest</v>
          </cell>
          <cell r="C67">
            <v>0</v>
          </cell>
          <cell r="D67">
            <v>0</v>
          </cell>
          <cell r="E67">
            <v>0</v>
          </cell>
          <cell r="F67">
            <v>0</v>
          </cell>
          <cell r="G67">
            <v>0</v>
          </cell>
        </row>
        <row r="68">
          <cell r="A68" t="str">
            <v>512</v>
          </cell>
          <cell r="B68" t="str">
            <v>Leases/Rent</v>
          </cell>
          <cell r="C68">
            <v>1836.31</v>
          </cell>
          <cell r="D68">
            <v>696.83</v>
          </cell>
          <cell r="E68">
            <v>297.77</v>
          </cell>
          <cell r="F68">
            <v>1744.13</v>
          </cell>
          <cell r="G68">
            <v>4575.04</v>
          </cell>
        </row>
        <row r="69">
          <cell r="A69" t="str">
            <v>516</v>
          </cell>
          <cell r="B69" t="str">
            <v>Other Reconc.</v>
          </cell>
          <cell r="C69">
            <v>0</v>
          </cell>
          <cell r="D69">
            <v>0.66</v>
          </cell>
          <cell r="E69">
            <v>0</v>
          </cell>
          <cell r="F69">
            <v>0</v>
          </cell>
          <cell r="G69">
            <v>0.66</v>
          </cell>
        </row>
        <row r="70">
          <cell r="A70" t="str">
            <v>999</v>
          </cell>
          <cell r="B70" t="str">
            <v>None Specified</v>
          </cell>
          <cell r="C70">
            <v>0</v>
          </cell>
          <cell r="D70">
            <v>0.57999999999999996</v>
          </cell>
          <cell r="E70">
            <v>1.43</v>
          </cell>
          <cell r="F70">
            <v>465.73</v>
          </cell>
          <cell r="G70">
            <v>467.74</v>
          </cell>
        </row>
        <row r="71">
          <cell r="A71" t="str">
            <v>580</v>
          </cell>
          <cell r="B71" t="str">
            <v>Transfers</v>
          </cell>
          <cell r="C71">
            <v>0</v>
          </cell>
          <cell r="D71">
            <v>0</v>
          </cell>
          <cell r="E71">
            <v>0</v>
          </cell>
          <cell r="F71">
            <v>8166.3</v>
          </cell>
          <cell r="G71">
            <v>8166.3</v>
          </cell>
        </row>
        <row r="72">
          <cell r="A72" t="str">
            <v>Total Modal Expenses</v>
          </cell>
          <cell r="C72">
            <v>1367877.6699999997</v>
          </cell>
          <cell r="D72">
            <v>524256.4499999999</v>
          </cell>
          <cell r="E72">
            <v>92671.09</v>
          </cell>
          <cell r="F72">
            <v>505102.92999999993</v>
          </cell>
          <cell r="G72">
            <v>2489908.1400000006</v>
          </cell>
        </row>
        <row r="74">
          <cell r="A74" t="str">
            <v>50102</v>
          </cell>
          <cell r="B74" t="str">
            <v>Labor</v>
          </cell>
          <cell r="C74">
            <v>4146867.84</v>
          </cell>
          <cell r="D74">
            <v>1666810.72</v>
          </cell>
          <cell r="E74">
            <v>215995.79</v>
          </cell>
          <cell r="F74">
            <v>273771.24000000005</v>
          </cell>
          <cell r="G74">
            <v>6303445.5899999999</v>
          </cell>
        </row>
        <row r="75">
          <cell r="A75" t="str">
            <v>502</v>
          </cell>
          <cell r="B75" t="str">
            <v>Fringes</v>
          </cell>
          <cell r="C75">
            <v>1967071.21</v>
          </cell>
          <cell r="D75">
            <v>771837.78</v>
          </cell>
          <cell r="E75">
            <v>89339.89</v>
          </cell>
          <cell r="F75">
            <v>77176.850000000006</v>
          </cell>
          <cell r="G75">
            <v>2905425.7300000004</v>
          </cell>
        </row>
        <row r="76">
          <cell r="A76" t="str">
            <v>503</v>
          </cell>
          <cell r="B76" t="str">
            <v>Services</v>
          </cell>
          <cell r="C76">
            <v>342036.5</v>
          </cell>
          <cell r="D76">
            <v>26814.19</v>
          </cell>
          <cell r="E76">
            <v>55353.37</v>
          </cell>
          <cell r="F76">
            <v>750899.37</v>
          </cell>
          <cell r="G76">
            <v>1175103.43</v>
          </cell>
        </row>
        <row r="77">
          <cell r="A77" t="str">
            <v>50401</v>
          </cell>
          <cell r="B77" t="str">
            <v>Fuel</v>
          </cell>
          <cell r="C77">
            <v>1348525.79</v>
          </cell>
          <cell r="D77">
            <v>51244.91</v>
          </cell>
          <cell r="E77">
            <v>-0.28000000000000003</v>
          </cell>
          <cell r="F77">
            <v>0</v>
          </cell>
          <cell r="G77">
            <v>1399770.42</v>
          </cell>
        </row>
        <row r="78">
          <cell r="A78" t="str">
            <v>50402</v>
          </cell>
          <cell r="B78" t="str">
            <v>Tires/Tubes</v>
          </cell>
          <cell r="C78">
            <v>160447.63</v>
          </cell>
          <cell r="D78">
            <v>0</v>
          </cell>
          <cell r="E78">
            <v>0</v>
          </cell>
          <cell r="F78">
            <v>0</v>
          </cell>
          <cell r="G78">
            <v>160447.63</v>
          </cell>
        </row>
        <row r="79">
          <cell r="A79" t="str">
            <v>50499</v>
          </cell>
          <cell r="B79" t="str">
            <v>Materials Other</v>
          </cell>
          <cell r="C79">
            <v>19540.03</v>
          </cell>
          <cell r="D79">
            <v>937444.47</v>
          </cell>
          <cell r="E79">
            <v>43697.18</v>
          </cell>
          <cell r="F79">
            <v>10926.69</v>
          </cell>
          <cell r="G79">
            <v>1011608.37</v>
          </cell>
        </row>
        <row r="80">
          <cell r="A80" t="str">
            <v>505</v>
          </cell>
          <cell r="B80" t="str">
            <v>Utilities</v>
          </cell>
          <cell r="C80">
            <v>6665.74</v>
          </cell>
          <cell r="D80">
            <v>3714.25</v>
          </cell>
          <cell r="E80">
            <v>60030.47</v>
          </cell>
          <cell r="F80">
            <v>15403.32</v>
          </cell>
          <cell r="G80">
            <v>85813.78</v>
          </cell>
        </row>
        <row r="81">
          <cell r="A81" t="str">
            <v>506</v>
          </cell>
          <cell r="B81" t="str">
            <v>Casualty/Ins</v>
          </cell>
          <cell r="C81">
            <v>0</v>
          </cell>
          <cell r="D81">
            <v>-5102.41</v>
          </cell>
          <cell r="E81">
            <v>0</v>
          </cell>
          <cell r="F81">
            <v>445219.02</v>
          </cell>
          <cell r="G81">
            <v>440116.61000000004</v>
          </cell>
        </row>
        <row r="82">
          <cell r="A82" t="str">
            <v>507</v>
          </cell>
          <cell r="B82" t="str">
            <v>Taxes</v>
          </cell>
          <cell r="C82">
            <v>12.13</v>
          </cell>
          <cell r="D82">
            <v>580.69000000000005</v>
          </cell>
          <cell r="E82">
            <v>4361.1400000000003</v>
          </cell>
          <cell r="F82">
            <v>6.42</v>
          </cell>
          <cell r="G82">
            <v>4960.38</v>
          </cell>
        </row>
        <row r="83">
          <cell r="A83" t="str">
            <v>508</v>
          </cell>
          <cell r="B83" t="str">
            <v>Purch Trans</v>
          </cell>
          <cell r="C83">
            <v>0</v>
          </cell>
          <cell r="D83">
            <v>0</v>
          </cell>
          <cell r="E83">
            <v>0</v>
          </cell>
          <cell r="F83">
            <v>0</v>
          </cell>
          <cell r="G83">
            <v>0</v>
          </cell>
        </row>
        <row r="84">
          <cell r="A84" t="str">
            <v>509</v>
          </cell>
          <cell r="B84" t="str">
            <v>Misc</v>
          </cell>
          <cell r="C84">
            <v>1092.69</v>
          </cell>
          <cell r="D84">
            <v>1533.53</v>
          </cell>
          <cell r="E84">
            <v>8363.0499999999993</v>
          </cell>
          <cell r="F84">
            <v>19259.440000000002</v>
          </cell>
          <cell r="G84">
            <v>30248.710000000003</v>
          </cell>
        </row>
        <row r="85">
          <cell r="A85" t="str">
            <v>510</v>
          </cell>
          <cell r="B85" t="str">
            <v>Exp Transfer</v>
          </cell>
          <cell r="C85">
            <v>18.78</v>
          </cell>
          <cell r="D85">
            <v>-343589.22</v>
          </cell>
          <cell r="E85">
            <v>-8337.14</v>
          </cell>
          <cell r="F85">
            <v>1472.12</v>
          </cell>
          <cell r="G85">
            <v>-350435.45999999996</v>
          </cell>
        </row>
        <row r="86">
          <cell r="A86" t="str">
            <v>511</v>
          </cell>
          <cell r="B86" t="str">
            <v>Interest</v>
          </cell>
          <cell r="C86">
            <v>0</v>
          </cell>
          <cell r="D86">
            <v>0</v>
          </cell>
          <cell r="E86">
            <v>0</v>
          </cell>
          <cell r="F86">
            <v>0</v>
          </cell>
          <cell r="G86">
            <v>0</v>
          </cell>
        </row>
        <row r="87">
          <cell r="A87" t="str">
            <v>512</v>
          </cell>
          <cell r="B87" t="str">
            <v>Leases/Rent</v>
          </cell>
          <cell r="C87">
            <v>9042.8799999999992</v>
          </cell>
          <cell r="D87">
            <v>4275.04</v>
          </cell>
          <cell r="E87">
            <v>1429.58</v>
          </cell>
          <cell r="F87">
            <v>6456.61</v>
          </cell>
          <cell r="G87">
            <v>21204.109999999997</v>
          </cell>
        </row>
        <row r="88">
          <cell r="A88" t="str">
            <v>516</v>
          </cell>
          <cell r="B88" t="str">
            <v>Other Reconc.</v>
          </cell>
          <cell r="C88">
            <v>0</v>
          </cell>
          <cell r="D88">
            <v>3.99</v>
          </cell>
          <cell r="E88">
            <v>0</v>
          </cell>
          <cell r="F88">
            <v>0</v>
          </cell>
          <cell r="G88">
            <v>3.99</v>
          </cell>
        </row>
        <row r="89">
          <cell r="A89" t="str">
            <v>999</v>
          </cell>
          <cell r="B89" t="str">
            <v>None Specified</v>
          </cell>
          <cell r="C89">
            <v>0</v>
          </cell>
          <cell r="D89">
            <v>3.52</v>
          </cell>
          <cell r="E89">
            <v>8.0500000000000007</v>
          </cell>
          <cell r="F89">
            <v>2581.31</v>
          </cell>
          <cell r="G89">
            <v>2592.88</v>
          </cell>
        </row>
        <row r="90">
          <cell r="A90" t="str">
            <v>580</v>
          </cell>
          <cell r="B90" t="str">
            <v>Transfers</v>
          </cell>
          <cell r="C90">
            <v>0</v>
          </cell>
          <cell r="D90">
            <v>0</v>
          </cell>
          <cell r="E90">
            <v>0</v>
          </cell>
          <cell r="F90">
            <v>28502.47</v>
          </cell>
          <cell r="G90">
            <v>28502.47</v>
          </cell>
        </row>
        <row r="91">
          <cell r="A91" t="str">
            <v>Total Modal Expenses</v>
          </cell>
          <cell r="C91">
            <v>8001321.2200000007</v>
          </cell>
          <cell r="D91">
            <v>3115571.4600000004</v>
          </cell>
          <cell r="E91">
            <v>470241.09999999992</v>
          </cell>
          <cell r="F91">
            <v>1631674.86</v>
          </cell>
          <cell r="G91">
            <v>13218808.640000002</v>
          </cell>
        </row>
        <row r="93">
          <cell r="A93" t="str">
            <v>50102</v>
          </cell>
          <cell r="B93" t="str">
            <v>Labor</v>
          </cell>
          <cell r="C93">
            <v>0</v>
          </cell>
          <cell r="D93">
            <v>0</v>
          </cell>
          <cell r="E93">
            <v>2479.15</v>
          </cell>
          <cell r="F93">
            <v>2143707.17</v>
          </cell>
          <cell r="G93">
            <v>2146186.3199999998</v>
          </cell>
        </row>
        <row r="94">
          <cell r="A94" t="str">
            <v>502</v>
          </cell>
          <cell r="B94" t="str">
            <v>Fringes</v>
          </cell>
          <cell r="C94">
            <v>0</v>
          </cell>
          <cell r="D94">
            <v>0</v>
          </cell>
          <cell r="E94">
            <v>1074.92</v>
          </cell>
          <cell r="F94">
            <v>683896.1</v>
          </cell>
          <cell r="G94">
            <v>684971.02</v>
          </cell>
        </row>
        <row r="95">
          <cell r="A95" t="str">
            <v>503</v>
          </cell>
          <cell r="B95" t="str">
            <v>Services</v>
          </cell>
          <cell r="C95">
            <v>221151.89</v>
          </cell>
          <cell r="D95">
            <v>0</v>
          </cell>
          <cell r="E95">
            <v>94.54</v>
          </cell>
          <cell r="F95">
            <v>5648361.6799999997</v>
          </cell>
          <cell r="G95">
            <v>5869608.1099999994</v>
          </cell>
        </row>
        <row r="96">
          <cell r="A96" t="str">
            <v>50401</v>
          </cell>
          <cell r="B96" t="str">
            <v>Fuel</v>
          </cell>
          <cell r="C96">
            <v>3428979.58</v>
          </cell>
          <cell r="D96">
            <v>0</v>
          </cell>
          <cell r="E96">
            <v>0</v>
          </cell>
          <cell r="F96">
            <v>0</v>
          </cell>
          <cell r="G96">
            <v>3428979.58</v>
          </cell>
        </row>
        <row r="97">
          <cell r="A97" t="str">
            <v>50499</v>
          </cell>
          <cell r="B97" t="str">
            <v>Materials Other</v>
          </cell>
          <cell r="C97">
            <v>0</v>
          </cell>
          <cell r="D97">
            <v>0</v>
          </cell>
          <cell r="E97">
            <v>62.94</v>
          </cell>
          <cell r="F97">
            <v>380968.97</v>
          </cell>
          <cell r="G97">
            <v>381031.91</v>
          </cell>
        </row>
        <row r="98">
          <cell r="A98" t="str">
            <v>505</v>
          </cell>
          <cell r="B98" t="str">
            <v>Utilities</v>
          </cell>
          <cell r="C98">
            <v>0</v>
          </cell>
          <cell r="D98">
            <v>0</v>
          </cell>
          <cell r="E98">
            <v>59.3</v>
          </cell>
          <cell r="F98">
            <v>119330.12</v>
          </cell>
          <cell r="G98">
            <v>119389.42</v>
          </cell>
        </row>
        <row r="99">
          <cell r="A99" t="str">
            <v>507</v>
          </cell>
          <cell r="B99" t="str">
            <v>Taxes</v>
          </cell>
          <cell r="C99">
            <v>0</v>
          </cell>
          <cell r="D99">
            <v>0</v>
          </cell>
          <cell r="E99">
            <v>0</v>
          </cell>
          <cell r="F99">
            <v>4.6399999999999997</v>
          </cell>
          <cell r="G99">
            <v>4.6399999999999997</v>
          </cell>
        </row>
        <row r="100">
          <cell r="A100" t="str">
            <v>508</v>
          </cell>
          <cell r="B100" t="str">
            <v>Purch Trans</v>
          </cell>
          <cell r="C100">
            <v>48637457.770000003</v>
          </cell>
          <cell r="D100">
            <v>0</v>
          </cell>
          <cell r="E100">
            <v>0</v>
          </cell>
          <cell r="F100">
            <v>0</v>
          </cell>
          <cell r="G100">
            <v>48637457.770000003</v>
          </cell>
        </row>
        <row r="101">
          <cell r="A101" t="str">
            <v>509</v>
          </cell>
          <cell r="B101" t="str">
            <v>Misc</v>
          </cell>
          <cell r="C101">
            <v>0</v>
          </cell>
          <cell r="D101">
            <v>0</v>
          </cell>
          <cell r="E101">
            <v>24.840000000000003</v>
          </cell>
          <cell r="F101">
            <v>8962.7800000000007</v>
          </cell>
          <cell r="G101">
            <v>8987.6200000000008</v>
          </cell>
        </row>
        <row r="102">
          <cell r="A102" t="str">
            <v>510</v>
          </cell>
          <cell r="B102" t="str">
            <v>Exp Transfer</v>
          </cell>
          <cell r="C102">
            <v>0</v>
          </cell>
          <cell r="D102">
            <v>0</v>
          </cell>
          <cell r="E102">
            <v>-53.39</v>
          </cell>
          <cell r="F102">
            <v>0</v>
          </cell>
          <cell r="G102">
            <v>-53.39</v>
          </cell>
        </row>
        <row r="103">
          <cell r="A103" t="str">
            <v>511</v>
          </cell>
          <cell r="B103" t="str">
            <v>Interest</v>
          </cell>
          <cell r="C103">
            <v>0</v>
          </cell>
          <cell r="D103">
            <v>0</v>
          </cell>
          <cell r="E103">
            <v>0</v>
          </cell>
          <cell r="F103">
            <v>0</v>
          </cell>
          <cell r="G103">
            <v>0</v>
          </cell>
        </row>
        <row r="104">
          <cell r="A104" t="str">
            <v>512</v>
          </cell>
          <cell r="B104" t="str">
            <v>Leases/Rent</v>
          </cell>
          <cell r="C104">
            <v>0</v>
          </cell>
          <cell r="D104">
            <v>0</v>
          </cell>
          <cell r="E104">
            <v>19.270000000000003</v>
          </cell>
          <cell r="F104">
            <v>288194.74</v>
          </cell>
          <cell r="G104">
            <v>288214.01</v>
          </cell>
        </row>
        <row r="105">
          <cell r="A105" t="str">
            <v>999</v>
          </cell>
          <cell r="B105" t="str">
            <v>None Specified</v>
          </cell>
          <cell r="C105">
            <v>0</v>
          </cell>
          <cell r="D105">
            <v>0</v>
          </cell>
          <cell r="E105">
            <v>-0.02</v>
          </cell>
          <cell r="F105">
            <v>1210695.56</v>
          </cell>
          <cell r="G105">
            <v>1210695.54</v>
          </cell>
        </row>
        <row r="106">
          <cell r="A106" t="str">
            <v>580</v>
          </cell>
          <cell r="B106" t="str">
            <v>Transfers</v>
          </cell>
          <cell r="C106">
            <v>0</v>
          </cell>
          <cell r="D106">
            <v>0</v>
          </cell>
          <cell r="E106">
            <v>0</v>
          </cell>
          <cell r="F106">
            <v>7754.68</v>
          </cell>
          <cell r="G106">
            <v>7754.68</v>
          </cell>
        </row>
        <row r="107">
          <cell r="A107" t="str">
            <v>Total Modal Expenses</v>
          </cell>
          <cell r="C107">
            <v>52287589.240000002</v>
          </cell>
          <cell r="D107">
            <v>0</v>
          </cell>
          <cell r="E107">
            <v>3761.5500000000006</v>
          </cell>
          <cell r="F107">
            <v>10491876.439999999</v>
          </cell>
          <cell r="G107">
            <v>62783227.229999997</v>
          </cell>
        </row>
        <row r="109">
          <cell r="A109" t="str">
            <v>50102</v>
          </cell>
          <cell r="B109" t="str">
            <v>Labor</v>
          </cell>
          <cell r="C109">
            <v>158341.03</v>
          </cell>
          <cell r="D109">
            <v>0</v>
          </cell>
          <cell r="E109">
            <v>105885.41</v>
          </cell>
          <cell r="F109">
            <v>406028.37</v>
          </cell>
          <cell r="G109">
            <v>670254.81000000006</v>
          </cell>
        </row>
        <row r="110">
          <cell r="A110" t="str">
            <v>502</v>
          </cell>
          <cell r="B110" t="str">
            <v>Fringes</v>
          </cell>
          <cell r="C110">
            <v>56033.75</v>
          </cell>
          <cell r="D110">
            <v>0</v>
          </cell>
          <cell r="E110">
            <v>51716.91</v>
          </cell>
          <cell r="F110">
            <v>120248.6</v>
          </cell>
          <cell r="G110">
            <v>227999.26</v>
          </cell>
        </row>
        <row r="111">
          <cell r="A111" t="str">
            <v>503</v>
          </cell>
          <cell r="B111" t="str">
            <v>Services</v>
          </cell>
          <cell r="C111">
            <v>248370.91</v>
          </cell>
          <cell r="D111">
            <v>0</v>
          </cell>
          <cell r="E111">
            <v>17063.93</v>
          </cell>
          <cell r="F111">
            <v>410925.01</v>
          </cell>
          <cell r="G111">
            <v>676359.85000000009</v>
          </cell>
        </row>
        <row r="112">
          <cell r="A112" t="str">
            <v>50401</v>
          </cell>
          <cell r="B112" t="str">
            <v>Fuel</v>
          </cell>
          <cell r="C112">
            <v>-111497.71</v>
          </cell>
          <cell r="D112">
            <v>0</v>
          </cell>
          <cell r="E112">
            <v>61.63</v>
          </cell>
          <cell r="F112">
            <v>0</v>
          </cell>
          <cell r="G112">
            <v>-111436.08</v>
          </cell>
        </row>
        <row r="113">
          <cell r="A113" t="str">
            <v>50499</v>
          </cell>
          <cell r="B113" t="str">
            <v>Materials Other</v>
          </cell>
          <cell r="C113">
            <v>6922.81</v>
          </cell>
          <cell r="D113">
            <v>0</v>
          </cell>
          <cell r="E113">
            <v>12387.26</v>
          </cell>
          <cell r="F113">
            <v>3169.19</v>
          </cell>
          <cell r="G113">
            <v>22479.26</v>
          </cell>
        </row>
        <row r="114">
          <cell r="A114" t="str">
            <v>505</v>
          </cell>
          <cell r="B114" t="str">
            <v>Utilities</v>
          </cell>
          <cell r="C114">
            <v>499.12</v>
          </cell>
          <cell r="D114">
            <v>0</v>
          </cell>
          <cell r="E114">
            <v>14132.61</v>
          </cell>
          <cell r="F114">
            <v>9202.17</v>
          </cell>
          <cell r="G114">
            <v>23833.9</v>
          </cell>
        </row>
        <row r="115">
          <cell r="A115" t="str">
            <v>506</v>
          </cell>
          <cell r="B115" t="str">
            <v>Casualty/Ins</v>
          </cell>
          <cell r="C115">
            <v>0</v>
          </cell>
          <cell r="D115">
            <v>0</v>
          </cell>
          <cell r="E115">
            <v>-1352.89</v>
          </cell>
          <cell r="F115">
            <v>0</v>
          </cell>
          <cell r="G115">
            <v>-1352.89</v>
          </cell>
        </row>
        <row r="116">
          <cell r="A116" t="str">
            <v>507</v>
          </cell>
          <cell r="B116" t="str">
            <v>Taxes</v>
          </cell>
          <cell r="C116">
            <v>0.48</v>
          </cell>
          <cell r="D116">
            <v>0</v>
          </cell>
          <cell r="E116">
            <v>5118.84</v>
          </cell>
          <cell r="F116">
            <v>6.76</v>
          </cell>
          <cell r="G116">
            <v>5126.08</v>
          </cell>
        </row>
        <row r="117">
          <cell r="A117" t="str">
            <v>508</v>
          </cell>
          <cell r="B117" t="str">
            <v>Purch Trans</v>
          </cell>
          <cell r="C117">
            <v>6862669.9100000001</v>
          </cell>
          <cell r="D117">
            <v>0</v>
          </cell>
          <cell r="E117">
            <v>0</v>
          </cell>
          <cell r="F117">
            <v>112533.69</v>
          </cell>
          <cell r="G117">
            <v>6975203.6000000006</v>
          </cell>
        </row>
        <row r="118">
          <cell r="A118" t="str">
            <v>509</v>
          </cell>
          <cell r="B118" t="str">
            <v>Misc</v>
          </cell>
          <cell r="C118">
            <v>23.19</v>
          </cell>
          <cell r="D118">
            <v>0</v>
          </cell>
          <cell r="E118">
            <v>344.08</v>
          </cell>
          <cell r="F118">
            <v>3619.6</v>
          </cell>
          <cell r="G118">
            <v>3986.87</v>
          </cell>
        </row>
        <row r="119">
          <cell r="A119" t="str">
            <v>510</v>
          </cell>
          <cell r="B119" t="str">
            <v>Exp Transfer</v>
          </cell>
          <cell r="C119">
            <v>0</v>
          </cell>
          <cell r="D119">
            <v>0</v>
          </cell>
          <cell r="E119">
            <v>-22351.3</v>
          </cell>
          <cell r="F119">
            <v>-27124.13</v>
          </cell>
          <cell r="G119">
            <v>-49475.43</v>
          </cell>
        </row>
        <row r="120">
          <cell r="A120" t="str">
            <v>511</v>
          </cell>
          <cell r="B120" t="str">
            <v>Interest</v>
          </cell>
          <cell r="C120">
            <v>0</v>
          </cell>
          <cell r="D120">
            <v>0</v>
          </cell>
          <cell r="E120">
            <v>0</v>
          </cell>
          <cell r="F120">
            <v>0</v>
          </cell>
          <cell r="G120">
            <v>0</v>
          </cell>
        </row>
        <row r="121">
          <cell r="A121" t="str">
            <v>512</v>
          </cell>
          <cell r="B121" t="str">
            <v>Leases/Rent</v>
          </cell>
          <cell r="C121">
            <v>2278.09</v>
          </cell>
          <cell r="D121">
            <v>0</v>
          </cell>
          <cell r="E121">
            <v>365.29</v>
          </cell>
          <cell r="F121">
            <v>8258.42</v>
          </cell>
          <cell r="G121">
            <v>10901.8</v>
          </cell>
        </row>
        <row r="122">
          <cell r="A122" t="str">
            <v>999</v>
          </cell>
          <cell r="B122" t="str">
            <v>None Specified</v>
          </cell>
          <cell r="C122">
            <v>0</v>
          </cell>
          <cell r="D122">
            <v>0</v>
          </cell>
          <cell r="E122">
            <v>-0.19</v>
          </cell>
          <cell r="F122">
            <v>33.090000000000003</v>
          </cell>
          <cell r="G122">
            <v>32.900000000000006</v>
          </cell>
        </row>
        <row r="123">
          <cell r="A123" t="str">
            <v>580</v>
          </cell>
          <cell r="B123" t="str">
            <v>Transfers</v>
          </cell>
          <cell r="C123">
            <v>0</v>
          </cell>
          <cell r="D123">
            <v>0</v>
          </cell>
          <cell r="E123">
            <v>0</v>
          </cell>
          <cell r="F123">
            <v>3128.86</v>
          </cell>
          <cell r="G123">
            <v>3128.86</v>
          </cell>
        </row>
        <row r="124">
          <cell r="A124" t="str">
            <v>Total Modal Expenses</v>
          </cell>
          <cell r="C124">
            <v>7223641.5800000001</v>
          </cell>
          <cell r="D124">
            <v>0</v>
          </cell>
          <cell r="E124">
            <v>183371.58</v>
          </cell>
          <cell r="F124">
            <v>1050029.6300000001</v>
          </cell>
          <cell r="G124">
            <v>8457042.790000001</v>
          </cell>
        </row>
        <row r="126">
          <cell r="A126" t="str">
            <v>50102</v>
          </cell>
          <cell r="B126" t="str">
            <v>Labor</v>
          </cell>
          <cell r="C126">
            <v>0</v>
          </cell>
          <cell r="D126">
            <v>0</v>
          </cell>
          <cell r="E126">
            <v>0</v>
          </cell>
          <cell r="F126">
            <v>1032051.98</v>
          </cell>
          <cell r="G126">
            <v>1032051.98</v>
          </cell>
        </row>
        <row r="127">
          <cell r="A127" t="str">
            <v>502</v>
          </cell>
          <cell r="B127" t="str">
            <v>Fringes</v>
          </cell>
          <cell r="C127">
            <v>0</v>
          </cell>
          <cell r="D127">
            <v>0</v>
          </cell>
          <cell r="E127">
            <v>0</v>
          </cell>
          <cell r="F127">
            <v>370113.39</v>
          </cell>
          <cell r="G127">
            <v>370113.39</v>
          </cell>
        </row>
        <row r="128">
          <cell r="A128" t="str">
            <v>503</v>
          </cell>
          <cell r="B128" t="str">
            <v>Services</v>
          </cell>
          <cell r="C128">
            <v>0</v>
          </cell>
          <cell r="D128">
            <v>0</v>
          </cell>
          <cell r="E128">
            <v>0</v>
          </cell>
          <cell r="F128">
            <v>390161.95</v>
          </cell>
          <cell r="G128">
            <v>390161.95</v>
          </cell>
        </row>
        <row r="129">
          <cell r="A129" t="str">
            <v>50499</v>
          </cell>
          <cell r="B129" t="str">
            <v>Materials Other</v>
          </cell>
          <cell r="C129">
            <v>0</v>
          </cell>
          <cell r="D129">
            <v>0</v>
          </cell>
          <cell r="E129">
            <v>0</v>
          </cell>
          <cell r="F129">
            <v>12550.31</v>
          </cell>
          <cell r="G129">
            <v>12550.31</v>
          </cell>
        </row>
        <row r="130">
          <cell r="A130" t="str">
            <v>505</v>
          </cell>
          <cell r="B130" t="str">
            <v>Utilities</v>
          </cell>
          <cell r="C130">
            <v>0</v>
          </cell>
          <cell r="D130">
            <v>0</v>
          </cell>
          <cell r="E130">
            <v>0</v>
          </cell>
          <cell r="F130">
            <v>3313.09</v>
          </cell>
          <cell r="G130">
            <v>3313.09</v>
          </cell>
        </row>
        <row r="131">
          <cell r="A131" t="str">
            <v>507</v>
          </cell>
          <cell r="B131" t="str">
            <v>Taxes</v>
          </cell>
          <cell r="C131">
            <v>0</v>
          </cell>
          <cell r="D131">
            <v>0</v>
          </cell>
          <cell r="E131">
            <v>0</v>
          </cell>
          <cell r="F131">
            <v>267.28000000000003</v>
          </cell>
          <cell r="G131">
            <v>267.28000000000003</v>
          </cell>
        </row>
        <row r="132">
          <cell r="A132" t="str">
            <v>508</v>
          </cell>
          <cell r="B132" t="str">
            <v>Purch Trans</v>
          </cell>
          <cell r="C132">
            <v>0</v>
          </cell>
          <cell r="D132">
            <v>0</v>
          </cell>
          <cell r="E132">
            <v>0</v>
          </cell>
          <cell r="F132">
            <v>0</v>
          </cell>
          <cell r="G132">
            <v>0</v>
          </cell>
        </row>
        <row r="133">
          <cell r="A133" t="str">
            <v>509</v>
          </cell>
          <cell r="B133" t="str">
            <v>Misc</v>
          </cell>
          <cell r="C133">
            <v>0</v>
          </cell>
          <cell r="D133">
            <v>0</v>
          </cell>
          <cell r="E133">
            <v>0</v>
          </cell>
          <cell r="F133">
            <v>30671.27</v>
          </cell>
          <cell r="G133">
            <v>30671.27</v>
          </cell>
        </row>
        <row r="134">
          <cell r="A134" t="str">
            <v>512</v>
          </cell>
          <cell r="B134" t="str">
            <v>Leases/Rent</v>
          </cell>
          <cell r="C134">
            <v>0</v>
          </cell>
          <cell r="D134">
            <v>0</v>
          </cell>
          <cell r="E134">
            <v>0</v>
          </cell>
          <cell r="F134">
            <v>4692.72</v>
          </cell>
          <cell r="G134">
            <v>4692.72</v>
          </cell>
        </row>
        <row r="135">
          <cell r="A135" t="str">
            <v>999</v>
          </cell>
          <cell r="B135" t="str">
            <v>None Specified</v>
          </cell>
          <cell r="C135">
            <v>0</v>
          </cell>
          <cell r="D135">
            <v>0</v>
          </cell>
          <cell r="E135">
            <v>0</v>
          </cell>
          <cell r="F135">
            <v>3945.66</v>
          </cell>
          <cell r="G135">
            <v>3945.66</v>
          </cell>
        </row>
        <row r="136">
          <cell r="A136" t="str">
            <v>580</v>
          </cell>
          <cell r="B136" t="str">
            <v>Transfers</v>
          </cell>
          <cell r="C136">
            <v>0</v>
          </cell>
          <cell r="D136">
            <v>0</v>
          </cell>
          <cell r="E136">
            <v>0</v>
          </cell>
          <cell r="F136">
            <v>1393.76</v>
          </cell>
          <cell r="G136">
            <v>1393.76</v>
          </cell>
        </row>
        <row r="137">
          <cell r="A137" t="str">
            <v>Total Modal Expenses</v>
          </cell>
          <cell r="C137">
            <v>0</v>
          </cell>
          <cell r="D137">
            <v>0</v>
          </cell>
          <cell r="E137">
            <v>0</v>
          </cell>
          <cell r="F137">
            <v>1849161.4100000001</v>
          </cell>
          <cell r="G137">
            <v>1849161.4100000001</v>
          </cell>
        </row>
        <row r="139">
          <cell r="A139" t="str">
            <v>50102</v>
          </cell>
          <cell r="B139" t="str">
            <v>Labor</v>
          </cell>
          <cell r="C139">
            <v>1204428.73</v>
          </cell>
          <cell r="D139">
            <v>0</v>
          </cell>
          <cell r="E139">
            <v>1181061.6599999999</v>
          </cell>
          <cell r="F139">
            <v>64591.66</v>
          </cell>
          <cell r="G139">
            <v>2450082.0499999998</v>
          </cell>
        </row>
        <row r="140">
          <cell r="A140" t="str">
            <v>502</v>
          </cell>
          <cell r="B140" t="str">
            <v>Fringes</v>
          </cell>
          <cell r="C140">
            <v>443299.68</v>
          </cell>
          <cell r="D140">
            <v>0</v>
          </cell>
          <cell r="E140">
            <v>625903.96</v>
          </cell>
          <cell r="F140">
            <v>10389.94</v>
          </cell>
          <cell r="G140">
            <v>1079593.5799999998</v>
          </cell>
        </row>
        <row r="141">
          <cell r="A141" t="str">
            <v>503</v>
          </cell>
          <cell r="B141" t="str">
            <v>Services</v>
          </cell>
          <cell r="C141">
            <v>3352745.79</v>
          </cell>
          <cell r="D141">
            <v>0</v>
          </cell>
          <cell r="E141">
            <v>378724.21</v>
          </cell>
          <cell r="F141">
            <v>484117.54</v>
          </cell>
          <cell r="G141">
            <v>4215587.54</v>
          </cell>
        </row>
        <row r="142">
          <cell r="A142" t="str">
            <v>50401</v>
          </cell>
          <cell r="B142" t="str">
            <v>Fuel</v>
          </cell>
          <cell r="C142">
            <v>1406.93</v>
          </cell>
          <cell r="D142">
            <v>0</v>
          </cell>
          <cell r="E142">
            <v>0</v>
          </cell>
          <cell r="F142">
            <v>0</v>
          </cell>
          <cell r="G142">
            <v>1406.93</v>
          </cell>
        </row>
        <row r="143">
          <cell r="A143" t="str">
            <v>50499</v>
          </cell>
          <cell r="B143" t="str">
            <v>Materials Other</v>
          </cell>
          <cell r="C143">
            <v>11965.84</v>
          </cell>
          <cell r="D143">
            <v>0</v>
          </cell>
          <cell r="E143">
            <v>243643.62</v>
          </cell>
          <cell r="F143">
            <v>497.14</v>
          </cell>
          <cell r="G143">
            <v>256106.6</v>
          </cell>
        </row>
        <row r="144">
          <cell r="A144" t="str">
            <v>505</v>
          </cell>
          <cell r="B144" t="str">
            <v>Utilities</v>
          </cell>
          <cell r="C144">
            <v>3579.26</v>
          </cell>
          <cell r="D144">
            <v>0</v>
          </cell>
          <cell r="E144">
            <v>543647.30000000005</v>
          </cell>
          <cell r="F144">
            <v>16224.44</v>
          </cell>
          <cell r="G144">
            <v>563451</v>
          </cell>
        </row>
        <row r="145">
          <cell r="A145" t="str">
            <v>507</v>
          </cell>
          <cell r="B145" t="str">
            <v>Taxes</v>
          </cell>
          <cell r="C145">
            <v>0</v>
          </cell>
          <cell r="D145">
            <v>0</v>
          </cell>
          <cell r="E145">
            <v>5770.44</v>
          </cell>
          <cell r="F145">
            <v>6.64</v>
          </cell>
          <cell r="G145">
            <v>5777.08</v>
          </cell>
        </row>
        <row r="146">
          <cell r="A146" t="str">
            <v>508</v>
          </cell>
          <cell r="B146" t="str">
            <v>Purch Trans</v>
          </cell>
          <cell r="C146">
            <v>0</v>
          </cell>
          <cell r="D146">
            <v>0</v>
          </cell>
          <cell r="E146">
            <v>0</v>
          </cell>
          <cell r="F146">
            <v>0</v>
          </cell>
          <cell r="G146">
            <v>0</v>
          </cell>
        </row>
        <row r="147">
          <cell r="A147" t="str">
            <v>509</v>
          </cell>
          <cell r="B147" t="str">
            <v>Misc</v>
          </cell>
          <cell r="C147">
            <v>135.52000000000001</v>
          </cell>
          <cell r="D147">
            <v>0</v>
          </cell>
          <cell r="E147">
            <v>8358.1299999999992</v>
          </cell>
          <cell r="F147">
            <v>2584.59</v>
          </cell>
          <cell r="G147">
            <v>11078.24</v>
          </cell>
        </row>
        <row r="148">
          <cell r="A148" t="str">
            <v>510</v>
          </cell>
          <cell r="B148" t="str">
            <v>Exp Transfer</v>
          </cell>
          <cell r="C148">
            <v>0</v>
          </cell>
          <cell r="D148">
            <v>0</v>
          </cell>
          <cell r="E148">
            <v>-46436.74</v>
          </cell>
          <cell r="F148">
            <v>0</v>
          </cell>
          <cell r="G148">
            <v>-46436.74</v>
          </cell>
        </row>
        <row r="149">
          <cell r="A149" t="str">
            <v>511</v>
          </cell>
          <cell r="B149" t="str">
            <v>Interest</v>
          </cell>
          <cell r="C149">
            <v>0</v>
          </cell>
          <cell r="D149">
            <v>0</v>
          </cell>
          <cell r="E149">
            <v>0</v>
          </cell>
          <cell r="F149">
            <v>0</v>
          </cell>
          <cell r="G149">
            <v>0</v>
          </cell>
        </row>
        <row r="150">
          <cell r="A150" t="str">
            <v>512</v>
          </cell>
          <cell r="B150" t="str">
            <v>Leases/Rent</v>
          </cell>
          <cell r="C150">
            <v>3855.86</v>
          </cell>
          <cell r="D150">
            <v>0</v>
          </cell>
          <cell r="E150">
            <v>2604.71</v>
          </cell>
          <cell r="F150">
            <v>6446.78</v>
          </cell>
          <cell r="G150">
            <v>12907.349999999999</v>
          </cell>
        </row>
        <row r="151">
          <cell r="A151" t="str">
            <v>999</v>
          </cell>
          <cell r="B151" t="str">
            <v>None Specified</v>
          </cell>
          <cell r="C151">
            <v>0</v>
          </cell>
          <cell r="D151">
            <v>0</v>
          </cell>
          <cell r="E151">
            <v>594.38</v>
          </cell>
          <cell r="F151">
            <v>86.45</v>
          </cell>
          <cell r="G151">
            <v>680.83</v>
          </cell>
        </row>
        <row r="152">
          <cell r="A152" t="str">
            <v>580</v>
          </cell>
          <cell r="B152" t="str">
            <v>Transfers</v>
          </cell>
          <cell r="C152">
            <v>0</v>
          </cell>
          <cell r="D152">
            <v>0</v>
          </cell>
          <cell r="E152">
            <v>0</v>
          </cell>
          <cell r="F152">
            <v>11754.74</v>
          </cell>
          <cell r="G152">
            <v>11754.74</v>
          </cell>
        </row>
        <row r="153">
          <cell r="A153" t="str">
            <v>Total Modal Expenses</v>
          </cell>
          <cell r="C153">
            <v>5021417.6099999994</v>
          </cell>
          <cell r="D153">
            <v>0</v>
          </cell>
          <cell r="E153">
            <v>2943871.6699999995</v>
          </cell>
          <cell r="F153">
            <v>596699.91999999993</v>
          </cell>
          <cell r="G153">
            <v>8561989.1999999993</v>
          </cell>
        </row>
        <row r="154">
          <cell r="A154" t="str">
            <v>Metro Transit Light Rail FHS (FHS)</v>
          </cell>
        </row>
        <row r="155">
          <cell r="A155" t="str">
            <v>50102</v>
          </cell>
          <cell r="B155" t="str">
            <v>Labor</v>
          </cell>
          <cell r="C155">
            <v>1869.25</v>
          </cell>
          <cell r="D155">
            <v>10409.89</v>
          </cell>
          <cell r="E155">
            <v>125396.05</v>
          </cell>
          <cell r="F155">
            <v>210474.08</v>
          </cell>
          <cell r="G155">
            <v>348149.27</v>
          </cell>
        </row>
        <row r="156">
          <cell r="A156" t="str">
            <v>502</v>
          </cell>
          <cell r="B156" t="str">
            <v>Fringes</v>
          </cell>
          <cell r="C156">
            <v>123139.93</v>
          </cell>
          <cell r="D156">
            <v>19068.96</v>
          </cell>
          <cell r="E156">
            <v>61103.14</v>
          </cell>
          <cell r="F156">
            <v>64129.4</v>
          </cell>
          <cell r="G156">
            <v>267441.43</v>
          </cell>
        </row>
        <row r="157">
          <cell r="A157" t="str">
            <v>503</v>
          </cell>
          <cell r="B157" t="str">
            <v>Services</v>
          </cell>
          <cell r="C157">
            <v>0</v>
          </cell>
          <cell r="D157">
            <v>0</v>
          </cell>
          <cell r="E157">
            <v>2401.83</v>
          </cell>
          <cell r="F157">
            <v>166602.17000000001</v>
          </cell>
          <cell r="G157">
            <v>169004</v>
          </cell>
        </row>
        <row r="158">
          <cell r="A158" t="str">
            <v>50499</v>
          </cell>
          <cell r="B158" t="str">
            <v>Materials Other</v>
          </cell>
          <cell r="C158">
            <v>0</v>
          </cell>
          <cell r="D158">
            <v>53941.61</v>
          </cell>
          <cell r="E158">
            <v>4096.91</v>
          </cell>
          <cell r="F158">
            <v>193010.6</v>
          </cell>
          <cell r="G158">
            <v>251049.12</v>
          </cell>
        </row>
        <row r="159">
          <cell r="A159" t="str">
            <v>505</v>
          </cell>
          <cell r="B159" t="str">
            <v>Utilities</v>
          </cell>
          <cell r="C159">
            <v>0</v>
          </cell>
          <cell r="D159">
            <v>0</v>
          </cell>
          <cell r="E159">
            <v>0</v>
          </cell>
          <cell r="F159">
            <v>8529.92</v>
          </cell>
          <cell r="G159">
            <v>8529.92</v>
          </cell>
        </row>
        <row r="160">
          <cell r="A160" t="str">
            <v>507</v>
          </cell>
          <cell r="B160" t="str">
            <v>Taxes</v>
          </cell>
          <cell r="C160">
            <v>0</v>
          </cell>
          <cell r="D160">
            <v>0</v>
          </cell>
          <cell r="E160">
            <v>0</v>
          </cell>
          <cell r="F160">
            <v>5.91</v>
          </cell>
          <cell r="G160">
            <v>5.91</v>
          </cell>
        </row>
        <row r="161">
          <cell r="A161" t="str">
            <v>508</v>
          </cell>
          <cell r="B161" t="str">
            <v>Purch Trans</v>
          </cell>
          <cell r="C161">
            <v>0</v>
          </cell>
          <cell r="D161">
            <v>0</v>
          </cell>
          <cell r="E161">
            <v>0</v>
          </cell>
          <cell r="F161">
            <v>0</v>
          </cell>
          <cell r="G161">
            <v>0</v>
          </cell>
        </row>
        <row r="162">
          <cell r="A162" t="str">
            <v>509</v>
          </cell>
          <cell r="B162" t="str">
            <v>Misc</v>
          </cell>
          <cell r="C162">
            <v>0</v>
          </cell>
          <cell r="D162">
            <v>0</v>
          </cell>
          <cell r="E162">
            <v>0</v>
          </cell>
          <cell r="F162">
            <v>2267.04</v>
          </cell>
          <cell r="G162">
            <v>2267.04</v>
          </cell>
        </row>
        <row r="163">
          <cell r="A163" t="str">
            <v>510</v>
          </cell>
          <cell r="B163" t="str">
            <v>Exp Transfer</v>
          </cell>
          <cell r="C163">
            <v>0</v>
          </cell>
          <cell r="D163">
            <v>0</v>
          </cell>
          <cell r="E163">
            <v>25488.07</v>
          </cell>
          <cell r="F163">
            <v>0</v>
          </cell>
          <cell r="G163">
            <v>25488.07</v>
          </cell>
        </row>
        <row r="164">
          <cell r="A164" t="str">
            <v>511</v>
          </cell>
          <cell r="B164" t="str">
            <v>Interest</v>
          </cell>
          <cell r="C164">
            <v>0</v>
          </cell>
          <cell r="D164">
            <v>0</v>
          </cell>
          <cell r="E164">
            <v>0</v>
          </cell>
          <cell r="F164">
            <v>0</v>
          </cell>
          <cell r="G164">
            <v>0</v>
          </cell>
        </row>
        <row r="165">
          <cell r="A165" t="str">
            <v>512</v>
          </cell>
          <cell r="B165" t="str">
            <v>Leases/Rent</v>
          </cell>
          <cell r="C165">
            <v>0</v>
          </cell>
          <cell r="D165">
            <v>0</v>
          </cell>
          <cell r="E165">
            <v>0</v>
          </cell>
          <cell r="F165">
            <v>4443.4799999999996</v>
          </cell>
          <cell r="G165">
            <v>4443.4799999999996</v>
          </cell>
        </row>
        <row r="166">
          <cell r="A166" t="str">
            <v>516</v>
          </cell>
          <cell r="B166" t="str">
            <v>Other Reconc.</v>
          </cell>
          <cell r="C166">
            <v>0</v>
          </cell>
          <cell r="D166">
            <v>0</v>
          </cell>
          <cell r="E166">
            <v>0</v>
          </cell>
          <cell r="F166">
            <v>104896.14</v>
          </cell>
          <cell r="G166">
            <v>104896.14</v>
          </cell>
        </row>
        <row r="167">
          <cell r="A167" t="str">
            <v>999</v>
          </cell>
          <cell r="B167" t="str">
            <v>None Specified</v>
          </cell>
          <cell r="C167">
            <v>0</v>
          </cell>
          <cell r="D167">
            <v>0</v>
          </cell>
          <cell r="E167">
            <v>0</v>
          </cell>
          <cell r="F167">
            <v>63.98</v>
          </cell>
          <cell r="G167">
            <v>63.98</v>
          </cell>
        </row>
        <row r="168">
          <cell r="A168" t="str">
            <v>580</v>
          </cell>
          <cell r="B168" t="str">
            <v>Transfers</v>
          </cell>
          <cell r="C168">
            <v>0</v>
          </cell>
          <cell r="D168">
            <v>0</v>
          </cell>
          <cell r="E168">
            <v>0</v>
          </cell>
          <cell r="F168">
            <v>10233.26</v>
          </cell>
          <cell r="G168">
            <v>10233.26</v>
          </cell>
        </row>
        <row r="169">
          <cell r="A169" t="str">
            <v>Total Modal Expenses</v>
          </cell>
          <cell r="C169">
            <v>125009.18</v>
          </cell>
          <cell r="D169">
            <v>83420.459999999992</v>
          </cell>
          <cell r="E169">
            <v>218486</v>
          </cell>
          <cell r="F169">
            <v>764655.9800000001</v>
          </cell>
          <cell r="G169">
            <v>1191571.6199999999</v>
          </cell>
        </row>
        <row r="171">
          <cell r="A171" t="str">
            <v>50102</v>
          </cell>
          <cell r="B171" t="str">
            <v>Labor</v>
          </cell>
          <cell r="C171">
            <v>1104134.96</v>
          </cell>
          <cell r="D171">
            <v>232665.01</v>
          </cell>
          <cell r="E171">
            <v>85828.53</v>
          </cell>
          <cell r="F171">
            <v>239260.24</v>
          </cell>
          <cell r="G171">
            <v>1661888.74</v>
          </cell>
        </row>
        <row r="172">
          <cell r="A172" t="str">
            <v>502</v>
          </cell>
          <cell r="B172" t="str">
            <v>Fringes</v>
          </cell>
          <cell r="C172">
            <v>486998.99</v>
          </cell>
          <cell r="D172">
            <v>117739.2</v>
          </cell>
          <cell r="E172">
            <v>52003.31</v>
          </cell>
          <cell r="F172">
            <v>88401.63</v>
          </cell>
          <cell r="G172">
            <v>745143.13</v>
          </cell>
        </row>
        <row r="173">
          <cell r="A173" t="str">
            <v>503</v>
          </cell>
          <cell r="B173" t="str">
            <v>Services</v>
          </cell>
          <cell r="C173">
            <v>14357.79</v>
          </cell>
          <cell r="D173">
            <v>22525.7</v>
          </cell>
          <cell r="E173">
            <v>2763.39</v>
          </cell>
          <cell r="F173">
            <v>211065.8</v>
          </cell>
          <cell r="G173">
            <v>250712.68</v>
          </cell>
        </row>
        <row r="174">
          <cell r="A174" t="str">
            <v>50401</v>
          </cell>
          <cell r="B174" t="str">
            <v>Fuel</v>
          </cell>
          <cell r="C174">
            <v>2.09</v>
          </cell>
          <cell r="D174">
            <v>78.88</v>
          </cell>
          <cell r="E174">
            <v>0</v>
          </cell>
          <cell r="F174">
            <v>2741.54</v>
          </cell>
          <cell r="G174">
            <v>2822.5099999999998</v>
          </cell>
        </row>
        <row r="175">
          <cell r="A175" t="str">
            <v>50499</v>
          </cell>
          <cell r="B175" t="str">
            <v>Materials Other</v>
          </cell>
          <cell r="C175">
            <v>1912.34</v>
          </cell>
          <cell r="D175">
            <v>82974.58</v>
          </cell>
          <cell r="E175">
            <v>314.8</v>
          </cell>
          <cell r="F175">
            <v>5854.99</v>
          </cell>
          <cell r="G175">
            <v>91056.71</v>
          </cell>
        </row>
        <row r="176">
          <cell r="A176" t="str">
            <v>505</v>
          </cell>
          <cell r="B176" t="str">
            <v>Utilities</v>
          </cell>
          <cell r="C176">
            <v>5.24</v>
          </cell>
          <cell r="D176">
            <v>0</v>
          </cell>
          <cell r="E176">
            <v>37591.61</v>
          </cell>
          <cell r="F176">
            <v>19324.900000000001</v>
          </cell>
          <cell r="G176">
            <v>56921.75</v>
          </cell>
        </row>
        <row r="177">
          <cell r="A177" t="str">
            <v>506</v>
          </cell>
          <cell r="B177" t="str">
            <v>Casualty/Ins</v>
          </cell>
          <cell r="C177">
            <v>0</v>
          </cell>
          <cell r="D177">
            <v>0</v>
          </cell>
          <cell r="E177">
            <v>0</v>
          </cell>
          <cell r="F177">
            <v>46707</v>
          </cell>
          <cell r="G177">
            <v>46707</v>
          </cell>
        </row>
        <row r="178">
          <cell r="A178" t="str">
            <v>507</v>
          </cell>
          <cell r="B178" t="str">
            <v>Taxes</v>
          </cell>
          <cell r="C178">
            <v>21.18</v>
          </cell>
          <cell r="D178">
            <v>28.5</v>
          </cell>
          <cell r="E178">
            <v>0</v>
          </cell>
          <cell r="F178">
            <v>4.04</v>
          </cell>
          <cell r="G178">
            <v>53.72</v>
          </cell>
        </row>
        <row r="179">
          <cell r="A179" t="str">
            <v>508</v>
          </cell>
          <cell r="B179" t="str">
            <v>Purch Trans</v>
          </cell>
          <cell r="C179">
            <v>0</v>
          </cell>
          <cell r="D179">
            <v>0</v>
          </cell>
          <cell r="E179">
            <v>0</v>
          </cell>
          <cell r="F179">
            <v>0</v>
          </cell>
          <cell r="G179">
            <v>0</v>
          </cell>
        </row>
        <row r="180">
          <cell r="A180" t="str">
            <v>509</v>
          </cell>
          <cell r="B180" t="str">
            <v>Misc</v>
          </cell>
          <cell r="C180">
            <v>85.27</v>
          </cell>
          <cell r="D180">
            <v>343</v>
          </cell>
          <cell r="E180">
            <v>100</v>
          </cell>
          <cell r="F180">
            <v>4081.33</v>
          </cell>
          <cell r="G180">
            <v>4609.6000000000004</v>
          </cell>
        </row>
        <row r="181">
          <cell r="A181" t="str">
            <v>510</v>
          </cell>
          <cell r="B181" t="str">
            <v>Exp Transfer</v>
          </cell>
          <cell r="C181">
            <v>0</v>
          </cell>
          <cell r="D181">
            <v>0</v>
          </cell>
          <cell r="E181">
            <v>7442.02</v>
          </cell>
          <cell r="F181">
            <v>12.49</v>
          </cell>
          <cell r="G181">
            <v>7454.51</v>
          </cell>
        </row>
        <row r="182">
          <cell r="A182" t="str">
            <v>511</v>
          </cell>
          <cell r="B182" t="str">
            <v>Interest</v>
          </cell>
          <cell r="C182">
            <v>0</v>
          </cell>
          <cell r="D182">
            <v>0</v>
          </cell>
          <cell r="E182">
            <v>0</v>
          </cell>
          <cell r="F182">
            <v>0</v>
          </cell>
          <cell r="G182">
            <v>0</v>
          </cell>
        </row>
        <row r="183">
          <cell r="A183" t="str">
            <v>512</v>
          </cell>
          <cell r="B183" t="str">
            <v>Leases/Rent</v>
          </cell>
          <cell r="C183">
            <v>19.420000000000002</v>
          </cell>
          <cell r="D183">
            <v>0</v>
          </cell>
          <cell r="E183">
            <v>0</v>
          </cell>
          <cell r="F183">
            <v>5586.42</v>
          </cell>
          <cell r="G183">
            <v>5605.84</v>
          </cell>
        </row>
        <row r="184">
          <cell r="A184" t="str">
            <v>999</v>
          </cell>
          <cell r="B184" t="str">
            <v>None Specified</v>
          </cell>
          <cell r="C184">
            <v>0</v>
          </cell>
          <cell r="D184">
            <v>0</v>
          </cell>
          <cell r="E184">
            <v>0</v>
          </cell>
          <cell r="F184">
            <v>403.2</v>
          </cell>
          <cell r="G184">
            <v>403.2</v>
          </cell>
        </row>
        <row r="185">
          <cell r="A185" t="str">
            <v>580</v>
          </cell>
          <cell r="B185" t="str">
            <v>Transfers</v>
          </cell>
          <cell r="C185">
            <v>0</v>
          </cell>
          <cell r="D185">
            <v>0</v>
          </cell>
          <cell r="E185">
            <v>0</v>
          </cell>
          <cell r="F185">
            <v>6724</v>
          </cell>
          <cell r="G185">
            <v>6724</v>
          </cell>
        </row>
        <row r="186">
          <cell r="A186" t="str">
            <v>Total Modal Expenses</v>
          </cell>
          <cell r="C186">
            <v>1607537.28</v>
          </cell>
          <cell r="D186">
            <v>456354.87000000005</v>
          </cell>
          <cell r="E186">
            <v>186043.66</v>
          </cell>
          <cell r="F186">
            <v>630167.57999999996</v>
          </cell>
          <cell r="G186">
            <v>2880103.39</v>
          </cell>
        </row>
        <row r="188">
          <cell r="A188" t="str">
            <v>50102</v>
          </cell>
          <cell r="B188" t="str">
            <v>Labor</v>
          </cell>
          <cell r="C188">
            <v>0</v>
          </cell>
          <cell r="D188">
            <v>0</v>
          </cell>
          <cell r="E188">
            <v>17578.939999999999</v>
          </cell>
          <cell r="F188">
            <v>2602.6200000000003</v>
          </cell>
          <cell r="G188">
            <v>20181.559999999998</v>
          </cell>
        </row>
        <row r="189">
          <cell r="A189" t="str">
            <v>502</v>
          </cell>
          <cell r="B189" t="str">
            <v>Fringes</v>
          </cell>
          <cell r="C189">
            <v>0</v>
          </cell>
          <cell r="D189">
            <v>0</v>
          </cell>
          <cell r="E189">
            <v>7887.95</v>
          </cell>
          <cell r="F189">
            <v>821.02</v>
          </cell>
          <cell r="G189">
            <v>8708.9699999999993</v>
          </cell>
        </row>
        <row r="190">
          <cell r="A190" t="str">
            <v>503</v>
          </cell>
          <cell r="B190" t="str">
            <v>Services</v>
          </cell>
          <cell r="C190">
            <v>0</v>
          </cell>
          <cell r="D190">
            <v>0</v>
          </cell>
          <cell r="E190">
            <v>638.48</v>
          </cell>
          <cell r="F190">
            <v>8329.81</v>
          </cell>
          <cell r="G190">
            <v>8968.2899999999991</v>
          </cell>
        </row>
        <row r="191">
          <cell r="A191" t="str">
            <v>50401</v>
          </cell>
          <cell r="B191" t="str">
            <v>Fuel</v>
          </cell>
          <cell r="C191">
            <v>0</v>
          </cell>
          <cell r="D191">
            <v>0</v>
          </cell>
          <cell r="E191">
            <v>0</v>
          </cell>
          <cell r="F191">
            <v>0</v>
          </cell>
          <cell r="G191">
            <v>0</v>
          </cell>
        </row>
        <row r="192">
          <cell r="A192" t="str">
            <v>50499</v>
          </cell>
          <cell r="B192" t="str">
            <v>Materials Other</v>
          </cell>
          <cell r="C192">
            <v>0</v>
          </cell>
          <cell r="D192">
            <v>0</v>
          </cell>
          <cell r="E192">
            <v>498.63</v>
          </cell>
          <cell r="F192">
            <v>19.59</v>
          </cell>
          <cell r="G192">
            <v>518.22</v>
          </cell>
        </row>
        <row r="193">
          <cell r="A193" t="str">
            <v>505</v>
          </cell>
          <cell r="B193" t="str">
            <v>Utilities</v>
          </cell>
          <cell r="C193">
            <v>0</v>
          </cell>
          <cell r="D193">
            <v>0</v>
          </cell>
          <cell r="E193">
            <v>897.57</v>
          </cell>
          <cell r="F193">
            <v>10.9</v>
          </cell>
          <cell r="G193">
            <v>908.47</v>
          </cell>
        </row>
        <row r="194">
          <cell r="A194" t="str">
            <v>507</v>
          </cell>
          <cell r="B194" t="str">
            <v>Taxes</v>
          </cell>
          <cell r="C194">
            <v>0</v>
          </cell>
          <cell r="D194">
            <v>0</v>
          </cell>
          <cell r="E194">
            <v>0.01</v>
          </cell>
          <cell r="F194">
            <v>0.28000000000000003</v>
          </cell>
          <cell r="G194">
            <v>0.29000000000000004</v>
          </cell>
        </row>
        <row r="195">
          <cell r="A195" t="str">
            <v>508</v>
          </cell>
          <cell r="B195" t="str">
            <v>Purch Trans</v>
          </cell>
          <cell r="C195">
            <v>0</v>
          </cell>
          <cell r="D195">
            <v>0</v>
          </cell>
          <cell r="E195">
            <v>0</v>
          </cell>
          <cell r="F195">
            <v>0</v>
          </cell>
          <cell r="G195">
            <v>0</v>
          </cell>
        </row>
        <row r="196">
          <cell r="A196" t="str">
            <v>509</v>
          </cell>
          <cell r="B196" t="str">
            <v>Misc</v>
          </cell>
          <cell r="C196">
            <v>0</v>
          </cell>
          <cell r="D196">
            <v>0</v>
          </cell>
          <cell r="E196">
            <v>717.82</v>
          </cell>
          <cell r="F196">
            <v>106.02</v>
          </cell>
          <cell r="G196">
            <v>823.84</v>
          </cell>
        </row>
        <row r="197">
          <cell r="A197" t="str">
            <v>510</v>
          </cell>
          <cell r="B197" t="str">
            <v>Exp Transfer</v>
          </cell>
          <cell r="C197">
            <v>0</v>
          </cell>
          <cell r="D197">
            <v>0</v>
          </cell>
          <cell r="E197">
            <v>-360.62</v>
          </cell>
          <cell r="F197">
            <v>0</v>
          </cell>
          <cell r="G197">
            <v>-360.62</v>
          </cell>
        </row>
        <row r="198">
          <cell r="A198" t="str">
            <v>511</v>
          </cell>
          <cell r="B198" t="str">
            <v>Interest</v>
          </cell>
          <cell r="C198">
            <v>0</v>
          </cell>
          <cell r="D198">
            <v>0</v>
          </cell>
          <cell r="E198">
            <v>0</v>
          </cell>
          <cell r="F198">
            <v>0</v>
          </cell>
          <cell r="G198">
            <v>0</v>
          </cell>
        </row>
        <row r="199">
          <cell r="A199" t="str">
            <v>512</v>
          </cell>
          <cell r="B199" t="str">
            <v>Leases/Rent</v>
          </cell>
          <cell r="C199">
            <v>0</v>
          </cell>
          <cell r="D199">
            <v>0</v>
          </cell>
          <cell r="E199">
            <v>130.12</v>
          </cell>
          <cell r="F199">
            <v>8.5399999999999991</v>
          </cell>
          <cell r="G199">
            <v>138.66</v>
          </cell>
        </row>
        <row r="200">
          <cell r="A200" t="str">
            <v>999</v>
          </cell>
          <cell r="B200" t="str">
            <v>None Specified</v>
          </cell>
          <cell r="C200">
            <v>0</v>
          </cell>
          <cell r="D200">
            <v>0</v>
          </cell>
          <cell r="E200">
            <v>-0.11</v>
          </cell>
          <cell r="F200">
            <v>3.01</v>
          </cell>
          <cell r="G200">
            <v>2.9</v>
          </cell>
        </row>
        <row r="201">
          <cell r="A201" t="str">
            <v>580</v>
          </cell>
          <cell r="B201" t="str">
            <v>Transfers</v>
          </cell>
          <cell r="C201">
            <v>0</v>
          </cell>
          <cell r="D201">
            <v>0</v>
          </cell>
          <cell r="E201">
            <v>0</v>
          </cell>
          <cell r="F201">
            <v>478.53</v>
          </cell>
          <cell r="G201">
            <v>478.53</v>
          </cell>
        </row>
        <row r="202">
          <cell r="A202" t="str">
            <v>Total Modal Expenses</v>
          </cell>
          <cell r="C202">
            <v>0</v>
          </cell>
          <cell r="D202">
            <v>0</v>
          </cell>
          <cell r="E202">
            <v>27988.789999999997</v>
          </cell>
          <cell r="F202">
            <v>12380.320000000003</v>
          </cell>
          <cell r="G202">
            <v>40369.11</v>
          </cell>
        </row>
        <row r="204">
          <cell r="A204" t="str">
            <v>50102</v>
          </cell>
          <cell r="B204" t="str">
            <v>Labor</v>
          </cell>
          <cell r="C204">
            <v>46978901.649999999</v>
          </cell>
          <cell r="D204">
            <v>15265395.01</v>
          </cell>
          <cell r="E204">
            <v>4944869.7500000009</v>
          </cell>
          <cell r="F204">
            <v>5198478.5900000008</v>
          </cell>
          <cell r="G204">
            <v>72387645</v>
          </cell>
        </row>
        <row r="205">
          <cell r="A205" t="str">
            <v>502</v>
          </cell>
          <cell r="B205" t="str">
            <v>Fringes</v>
          </cell>
          <cell r="C205">
            <v>22236872.710000001</v>
          </cell>
          <cell r="D205">
            <v>7068833.2599999998</v>
          </cell>
          <cell r="E205">
            <v>1809486.45</v>
          </cell>
          <cell r="F205">
            <v>1613685.76</v>
          </cell>
          <cell r="G205">
            <v>32728878.18</v>
          </cell>
        </row>
        <row r="206">
          <cell r="A206" t="str">
            <v>503</v>
          </cell>
          <cell r="B206" t="str">
            <v>Services</v>
          </cell>
          <cell r="C206">
            <v>3856775.73</v>
          </cell>
          <cell r="D206">
            <v>229254.78</v>
          </cell>
          <cell r="E206">
            <v>915420.76</v>
          </cell>
          <cell r="F206">
            <v>11403618.1</v>
          </cell>
          <cell r="G206">
            <v>16405069.369999999</v>
          </cell>
        </row>
        <row r="207">
          <cell r="A207" t="str">
            <v>50401</v>
          </cell>
          <cell r="B207" t="str">
            <v>Fuel</v>
          </cell>
          <cell r="C207">
            <v>11120040.24</v>
          </cell>
          <cell r="D207">
            <v>434204.26</v>
          </cell>
          <cell r="E207">
            <v>911.79</v>
          </cell>
          <cell r="F207">
            <v>0</v>
          </cell>
          <cell r="G207">
            <v>11555156.289999999</v>
          </cell>
        </row>
        <row r="208">
          <cell r="A208" t="str">
            <v>50402</v>
          </cell>
          <cell r="B208" t="str">
            <v>Tires/Tubes</v>
          </cell>
          <cell r="C208">
            <v>1359411.91</v>
          </cell>
          <cell r="D208">
            <v>0</v>
          </cell>
          <cell r="E208">
            <v>0</v>
          </cell>
          <cell r="F208">
            <v>0</v>
          </cell>
          <cell r="G208">
            <v>1359411.91</v>
          </cell>
        </row>
        <row r="209">
          <cell r="A209" t="str">
            <v>50499</v>
          </cell>
          <cell r="B209" t="str">
            <v>Materials Other</v>
          </cell>
          <cell r="C209">
            <v>200197.96</v>
          </cell>
          <cell r="D209">
            <v>11764765.880000001</v>
          </cell>
          <cell r="E209">
            <v>682251.98</v>
          </cell>
          <cell r="F209">
            <v>226364.18</v>
          </cell>
          <cell r="G209">
            <v>12873580.000000002</v>
          </cell>
        </row>
        <row r="210">
          <cell r="A210" t="str">
            <v>505</v>
          </cell>
          <cell r="B210" t="str">
            <v>Utilities</v>
          </cell>
          <cell r="C210">
            <v>75154.36</v>
          </cell>
          <cell r="D210">
            <v>31471.24</v>
          </cell>
          <cell r="E210">
            <v>893186.12</v>
          </cell>
          <cell r="F210">
            <v>221598.87</v>
          </cell>
          <cell r="G210">
            <v>1221410.5899999999</v>
          </cell>
        </row>
        <row r="211">
          <cell r="A211" t="str">
            <v>506</v>
          </cell>
          <cell r="B211" t="str">
            <v>Casualty/Ins</v>
          </cell>
          <cell r="C211">
            <v>0</v>
          </cell>
          <cell r="D211">
            <v>-43233.34</v>
          </cell>
          <cell r="E211">
            <v>-19602.11</v>
          </cell>
          <cell r="F211">
            <v>3772393.38</v>
          </cell>
          <cell r="G211">
            <v>3709557.9299999997</v>
          </cell>
        </row>
        <row r="212">
          <cell r="A212" t="str">
            <v>507</v>
          </cell>
          <cell r="B212" t="str">
            <v>Taxes</v>
          </cell>
          <cell r="C212">
            <v>136.81</v>
          </cell>
          <cell r="D212">
            <v>4920.24</v>
          </cell>
          <cell r="E212">
            <v>125167.09</v>
          </cell>
          <cell r="F212">
            <v>208.22</v>
          </cell>
          <cell r="G212">
            <v>130432.36</v>
          </cell>
        </row>
        <row r="213">
          <cell r="A213" t="str">
            <v>508</v>
          </cell>
          <cell r="B213" t="str">
            <v>Purch Trans</v>
          </cell>
          <cell r="C213">
            <v>0</v>
          </cell>
          <cell r="D213">
            <v>0</v>
          </cell>
          <cell r="E213">
            <v>0</v>
          </cell>
          <cell r="F213">
            <v>0</v>
          </cell>
          <cell r="G213">
            <v>0</v>
          </cell>
        </row>
        <row r="214">
          <cell r="A214" t="str">
            <v>509</v>
          </cell>
          <cell r="B214" t="str">
            <v>Misc</v>
          </cell>
          <cell r="C214">
            <v>12319.85</v>
          </cell>
          <cell r="D214">
            <v>12993.84</v>
          </cell>
          <cell r="E214">
            <v>101349.55</v>
          </cell>
          <cell r="F214">
            <v>441589.8</v>
          </cell>
          <cell r="G214">
            <v>568253.04</v>
          </cell>
        </row>
        <row r="215">
          <cell r="A215" t="str">
            <v>510</v>
          </cell>
          <cell r="B215" t="str">
            <v>Exp Transfer</v>
          </cell>
          <cell r="C215">
            <v>211.77</v>
          </cell>
          <cell r="D215">
            <v>-3146741.95</v>
          </cell>
          <cell r="E215">
            <v>-1036240.46</v>
          </cell>
          <cell r="F215">
            <v>-366995.61</v>
          </cell>
          <cell r="G215">
            <v>-4549766.25</v>
          </cell>
        </row>
        <row r="216">
          <cell r="A216" t="str">
            <v>511</v>
          </cell>
          <cell r="B216" t="str">
            <v>Interest</v>
          </cell>
          <cell r="C216">
            <v>0</v>
          </cell>
          <cell r="D216">
            <v>0</v>
          </cell>
          <cell r="E216">
            <v>0</v>
          </cell>
          <cell r="F216">
            <v>0</v>
          </cell>
          <cell r="G216">
            <v>0</v>
          </cell>
        </row>
        <row r="217">
          <cell r="A217" t="str">
            <v>512</v>
          </cell>
          <cell r="B217" t="str">
            <v>Leases/Rent</v>
          </cell>
          <cell r="C217">
            <v>101874.21</v>
          </cell>
          <cell r="D217">
            <v>36724.230000000003</v>
          </cell>
          <cell r="E217">
            <v>130566.01</v>
          </cell>
          <cell r="F217">
            <v>138542.59</v>
          </cell>
          <cell r="G217">
            <v>407707.04000000004</v>
          </cell>
        </row>
        <row r="218">
          <cell r="A218" t="str">
            <v>516</v>
          </cell>
          <cell r="B218" t="str">
            <v>Other Reconc.</v>
          </cell>
          <cell r="C218">
            <v>0</v>
          </cell>
          <cell r="D218">
            <v>33.770000000000003</v>
          </cell>
          <cell r="E218">
            <v>0</v>
          </cell>
          <cell r="F218">
            <v>0</v>
          </cell>
          <cell r="G218">
            <v>33.770000000000003</v>
          </cell>
        </row>
        <row r="219">
          <cell r="A219" t="str">
            <v>999</v>
          </cell>
          <cell r="B219" t="str">
            <v>None Specified</v>
          </cell>
          <cell r="C219">
            <v>0</v>
          </cell>
          <cell r="D219">
            <v>29.86</v>
          </cell>
          <cell r="E219">
            <v>1409.78</v>
          </cell>
          <cell r="F219">
            <v>146156.01</v>
          </cell>
          <cell r="G219">
            <v>147595.65000000002</v>
          </cell>
        </row>
        <row r="220">
          <cell r="A220" t="str">
            <v>580</v>
          </cell>
          <cell r="B220" t="str">
            <v>Transfers</v>
          </cell>
          <cell r="C220">
            <v>0</v>
          </cell>
          <cell r="D220">
            <v>0</v>
          </cell>
          <cell r="E220">
            <v>0</v>
          </cell>
          <cell r="F220">
            <v>292444.96000000002</v>
          </cell>
          <cell r="G220">
            <v>292444.96000000002</v>
          </cell>
        </row>
        <row r="221">
          <cell r="A221" t="str">
            <v>Total Modal Expenses</v>
          </cell>
          <cell r="C221">
            <v>85941897.199999973</v>
          </cell>
          <cell r="D221">
            <v>31658651.080000009</v>
          </cell>
          <cell r="E221">
            <v>8548776.7100000009</v>
          </cell>
          <cell r="F221">
            <v>23088084.850000001</v>
          </cell>
          <cell r="G221">
            <v>149237409.84000003</v>
          </cell>
        </row>
        <row r="223">
          <cell r="A223" t="str">
            <v>50102</v>
          </cell>
          <cell r="B223" t="str">
            <v>Labor</v>
          </cell>
          <cell r="C223">
            <v>10383133.859999999</v>
          </cell>
          <cell r="D223">
            <v>1707671.27</v>
          </cell>
          <cell r="E223">
            <v>1121400.57</v>
          </cell>
          <cell r="F223">
            <v>1185702.27</v>
          </cell>
          <cell r="G223">
            <v>14397907.969999999</v>
          </cell>
        </row>
        <row r="224">
          <cell r="A224" t="str">
            <v>502</v>
          </cell>
          <cell r="B224" t="str">
            <v>Fringes</v>
          </cell>
          <cell r="C224">
            <v>4914492.01</v>
          </cell>
          <cell r="D224">
            <v>790758.61</v>
          </cell>
          <cell r="E224">
            <v>412298.2</v>
          </cell>
          <cell r="F224">
            <v>375545.63</v>
          </cell>
          <cell r="G224">
            <v>6493094.4500000002</v>
          </cell>
        </row>
        <row r="225">
          <cell r="A225" t="str">
            <v>503</v>
          </cell>
          <cell r="B225" t="str">
            <v>Services</v>
          </cell>
          <cell r="C225">
            <v>852261.27</v>
          </cell>
          <cell r="D225">
            <v>46804.47</v>
          </cell>
          <cell r="E225">
            <v>203376.11</v>
          </cell>
          <cell r="F225">
            <v>2415948.37</v>
          </cell>
          <cell r="G225">
            <v>3518390.22</v>
          </cell>
        </row>
        <row r="226">
          <cell r="A226" t="str">
            <v>50401</v>
          </cell>
          <cell r="B226" t="str">
            <v>Fuel</v>
          </cell>
          <cell r="C226">
            <v>1650734.53</v>
          </cell>
          <cell r="D226">
            <v>90459.22</v>
          </cell>
          <cell r="E226">
            <v>201.47</v>
          </cell>
          <cell r="F226">
            <v>0</v>
          </cell>
          <cell r="G226">
            <v>1741395.22</v>
          </cell>
        </row>
        <row r="227">
          <cell r="A227" t="str">
            <v>50402</v>
          </cell>
          <cell r="B227" t="str">
            <v>Tires/Tubes</v>
          </cell>
          <cell r="C227">
            <v>191404.02</v>
          </cell>
          <cell r="D227">
            <v>0</v>
          </cell>
          <cell r="E227">
            <v>0</v>
          </cell>
          <cell r="F227">
            <v>0</v>
          </cell>
          <cell r="G227">
            <v>191404.02</v>
          </cell>
        </row>
        <row r="228">
          <cell r="A228" t="str">
            <v>50499</v>
          </cell>
          <cell r="B228" t="str">
            <v>Materials Other</v>
          </cell>
          <cell r="C228">
            <v>40393.769999999997</v>
          </cell>
          <cell r="D228">
            <v>671064.67000000004</v>
          </cell>
          <cell r="E228">
            <v>151486.29999999999</v>
          </cell>
          <cell r="F228">
            <v>50400.160000000003</v>
          </cell>
          <cell r="G228">
            <v>913344.9</v>
          </cell>
        </row>
        <row r="229">
          <cell r="A229" t="str">
            <v>505</v>
          </cell>
          <cell r="B229" t="str">
            <v>Utilities</v>
          </cell>
          <cell r="C229">
            <v>16639.93</v>
          </cell>
          <cell r="D229">
            <v>6556.5</v>
          </cell>
          <cell r="E229">
            <v>198054.89</v>
          </cell>
          <cell r="F229">
            <v>51707.59</v>
          </cell>
          <cell r="G229">
            <v>272958.91000000003</v>
          </cell>
        </row>
        <row r="230">
          <cell r="A230" t="str">
            <v>506</v>
          </cell>
          <cell r="B230" t="str">
            <v>Casualty/Ins</v>
          </cell>
          <cell r="C230">
            <v>0</v>
          </cell>
          <cell r="D230">
            <v>-9006.9500000000007</v>
          </cell>
          <cell r="E230">
            <v>-4331.32</v>
          </cell>
          <cell r="F230">
            <v>785915.29</v>
          </cell>
          <cell r="G230">
            <v>772577.02</v>
          </cell>
        </row>
        <row r="231">
          <cell r="A231" t="str">
            <v>507</v>
          </cell>
          <cell r="B231" t="str">
            <v>Taxes</v>
          </cell>
          <cell r="C231">
            <v>30.24</v>
          </cell>
          <cell r="D231">
            <v>1025.04</v>
          </cell>
          <cell r="E231">
            <v>27657.72</v>
          </cell>
          <cell r="F231">
            <v>50.16</v>
          </cell>
          <cell r="G231">
            <v>28763.16</v>
          </cell>
        </row>
        <row r="232">
          <cell r="A232" t="str">
            <v>508</v>
          </cell>
          <cell r="B232" t="str">
            <v>Purch Trans</v>
          </cell>
          <cell r="C232">
            <v>0</v>
          </cell>
          <cell r="D232">
            <v>0</v>
          </cell>
          <cell r="E232">
            <v>0</v>
          </cell>
          <cell r="F232">
            <v>0</v>
          </cell>
          <cell r="G232">
            <v>0</v>
          </cell>
        </row>
        <row r="233">
          <cell r="A233" t="str">
            <v>509</v>
          </cell>
          <cell r="B233" t="str">
            <v>Misc</v>
          </cell>
          <cell r="C233">
            <v>2728</v>
          </cell>
          <cell r="D233">
            <v>2707.03</v>
          </cell>
          <cell r="E233">
            <v>22683.25</v>
          </cell>
          <cell r="F233">
            <v>98811.59</v>
          </cell>
          <cell r="G233">
            <v>126929.87</v>
          </cell>
        </row>
        <row r="234">
          <cell r="A234" t="str">
            <v>510</v>
          </cell>
          <cell r="B234" t="str">
            <v>Exp Transfer</v>
          </cell>
          <cell r="C234">
            <v>46.79</v>
          </cell>
          <cell r="D234">
            <v>-352013.29</v>
          </cell>
          <cell r="E234">
            <v>-229597.26</v>
          </cell>
          <cell r="F234">
            <v>-81239.77</v>
          </cell>
          <cell r="G234">
            <v>-662803.53</v>
          </cell>
        </row>
        <row r="235">
          <cell r="A235" t="str">
            <v>511</v>
          </cell>
          <cell r="B235" t="str">
            <v>Interest</v>
          </cell>
          <cell r="C235">
            <v>0</v>
          </cell>
          <cell r="D235">
            <v>0</v>
          </cell>
          <cell r="E235">
            <v>0</v>
          </cell>
          <cell r="F235">
            <v>0</v>
          </cell>
          <cell r="G235">
            <v>0</v>
          </cell>
        </row>
        <row r="236">
          <cell r="A236" t="str">
            <v>512</v>
          </cell>
          <cell r="B236" t="str">
            <v>Leases/Rent</v>
          </cell>
          <cell r="C236">
            <v>23240.12</v>
          </cell>
          <cell r="D236">
            <v>7417.36</v>
          </cell>
          <cell r="E236">
            <v>29074.91</v>
          </cell>
          <cell r="F236">
            <v>31816.19</v>
          </cell>
          <cell r="G236">
            <v>91548.58</v>
          </cell>
        </row>
        <row r="237">
          <cell r="A237" t="str">
            <v>516</v>
          </cell>
          <cell r="B237" t="str">
            <v>Other Reconc.</v>
          </cell>
          <cell r="C237">
            <v>0</v>
          </cell>
          <cell r="D237">
            <v>7.04</v>
          </cell>
          <cell r="E237">
            <v>0</v>
          </cell>
          <cell r="F237">
            <v>0</v>
          </cell>
          <cell r="G237">
            <v>7.04</v>
          </cell>
        </row>
        <row r="238">
          <cell r="A238" t="str">
            <v>999</v>
          </cell>
          <cell r="B238" t="str">
            <v>None Specified</v>
          </cell>
          <cell r="C238">
            <v>0</v>
          </cell>
          <cell r="D238">
            <v>6.22</v>
          </cell>
          <cell r="E238">
            <v>311.34000000000003</v>
          </cell>
          <cell r="F238">
            <v>32320.12</v>
          </cell>
          <cell r="G238">
            <v>32637.68</v>
          </cell>
        </row>
        <row r="239">
          <cell r="A239" t="str">
            <v>580</v>
          </cell>
          <cell r="B239" t="str">
            <v>Transfers</v>
          </cell>
          <cell r="C239">
            <v>0</v>
          </cell>
          <cell r="D239">
            <v>0</v>
          </cell>
          <cell r="E239">
            <v>0</v>
          </cell>
          <cell r="F239">
            <v>69902.59</v>
          </cell>
          <cell r="G239">
            <v>69902.59</v>
          </cell>
        </row>
        <row r="240">
          <cell r="A240" t="str">
            <v>Total Modal Expenses</v>
          </cell>
          <cell r="C240">
            <v>18075104.539999995</v>
          </cell>
          <cell r="D240">
            <v>2963457.19</v>
          </cell>
          <cell r="E240">
            <v>1932616.18</v>
          </cell>
          <cell r="F240">
            <v>5016880.1900000013</v>
          </cell>
          <cell r="G240">
            <v>27988058.09999999</v>
          </cell>
        </row>
        <row r="242">
          <cell r="A242" t="str">
            <v>50102</v>
          </cell>
          <cell r="B242" t="str">
            <v>Labor</v>
          </cell>
          <cell r="C242">
            <v>54804327.670000002</v>
          </cell>
          <cell r="D242">
            <v>11429986.279999999</v>
          </cell>
          <cell r="E242">
            <v>5780624.9699999997</v>
          </cell>
          <cell r="F242">
            <v>5984004.6500000004</v>
          </cell>
          <cell r="G242">
            <v>77998943.570000008</v>
          </cell>
        </row>
        <row r="243">
          <cell r="A243" t="str">
            <v>502</v>
          </cell>
          <cell r="B243" t="str">
            <v>Fringes</v>
          </cell>
          <cell r="C243">
            <v>25940795.960000001</v>
          </cell>
          <cell r="D243">
            <v>5292798.79</v>
          </cell>
          <cell r="E243">
            <v>2116118.9300000002</v>
          </cell>
          <cell r="F243">
            <v>1862717.49</v>
          </cell>
          <cell r="G243">
            <v>35212431.170000002</v>
          </cell>
        </row>
        <row r="244">
          <cell r="A244" t="str">
            <v>503</v>
          </cell>
          <cell r="B244" t="str">
            <v>Services</v>
          </cell>
          <cell r="C244">
            <v>4499638.46</v>
          </cell>
          <cell r="D244">
            <v>249719.18</v>
          </cell>
          <cell r="E244">
            <v>1068376.05</v>
          </cell>
          <cell r="F244">
            <v>12884077.99</v>
          </cell>
          <cell r="G244">
            <v>18701811.68</v>
          </cell>
        </row>
        <row r="245">
          <cell r="A245" t="str">
            <v>50401</v>
          </cell>
          <cell r="B245" t="str">
            <v>Fuel</v>
          </cell>
          <cell r="C245">
            <v>9042880.0999999996</v>
          </cell>
          <cell r="D245">
            <v>480505.33</v>
          </cell>
          <cell r="E245">
            <v>1063.78</v>
          </cell>
          <cell r="F245">
            <v>0</v>
          </cell>
          <cell r="G245">
            <v>9524449.209999999</v>
          </cell>
        </row>
        <row r="246">
          <cell r="A246" t="str">
            <v>50402</v>
          </cell>
          <cell r="B246" t="str">
            <v>Tires/Tubes</v>
          </cell>
          <cell r="C246">
            <v>902620.6</v>
          </cell>
          <cell r="D246">
            <v>0</v>
          </cell>
          <cell r="E246">
            <v>0</v>
          </cell>
          <cell r="F246">
            <v>0</v>
          </cell>
          <cell r="G246">
            <v>902620.6</v>
          </cell>
        </row>
        <row r="247">
          <cell r="A247" t="str">
            <v>50499</v>
          </cell>
          <cell r="B247" t="str">
            <v>Materials Other</v>
          </cell>
          <cell r="C247">
            <v>214244.97</v>
          </cell>
          <cell r="D247">
            <v>5612488</v>
          </cell>
          <cell r="E247">
            <v>796208.69</v>
          </cell>
          <cell r="F247">
            <v>263521.46999999997</v>
          </cell>
          <cell r="G247">
            <v>6886463.1299999999</v>
          </cell>
        </row>
        <row r="248">
          <cell r="A248" t="str">
            <v>505</v>
          </cell>
          <cell r="B248" t="str">
            <v>Utilities</v>
          </cell>
          <cell r="C248">
            <v>87685.5</v>
          </cell>
          <cell r="D248">
            <v>34827.120000000003</v>
          </cell>
          <cell r="E248">
            <v>1042260.03</v>
          </cell>
          <cell r="F248">
            <v>250224.86</v>
          </cell>
          <cell r="G248">
            <v>1414997.5099999998</v>
          </cell>
        </row>
        <row r="249">
          <cell r="A249" t="str">
            <v>506</v>
          </cell>
          <cell r="B249" t="str">
            <v>Casualty/Ins</v>
          </cell>
          <cell r="C249">
            <v>0</v>
          </cell>
          <cell r="D249">
            <v>-47843.5</v>
          </cell>
          <cell r="E249">
            <v>-22869.74</v>
          </cell>
          <cell r="F249">
            <v>4174659.66</v>
          </cell>
          <cell r="G249">
            <v>4103946.42</v>
          </cell>
        </row>
        <row r="250">
          <cell r="A250" t="str">
            <v>507</v>
          </cell>
          <cell r="B250" t="str">
            <v>Taxes</v>
          </cell>
          <cell r="C250">
            <v>159.59</v>
          </cell>
          <cell r="D250">
            <v>5444.92</v>
          </cell>
          <cell r="E250">
            <v>146024.68</v>
          </cell>
          <cell r="F250">
            <v>234.88</v>
          </cell>
          <cell r="G250">
            <v>151864.07</v>
          </cell>
        </row>
        <row r="251">
          <cell r="A251" t="str">
            <v>508</v>
          </cell>
          <cell r="B251" t="str">
            <v>Purch Trans</v>
          </cell>
          <cell r="C251">
            <v>0</v>
          </cell>
          <cell r="D251">
            <v>0</v>
          </cell>
          <cell r="E251">
            <v>0</v>
          </cell>
          <cell r="F251">
            <v>0</v>
          </cell>
          <cell r="G251">
            <v>0</v>
          </cell>
        </row>
        <row r="252">
          <cell r="A252" t="str">
            <v>509</v>
          </cell>
          <cell r="B252" t="str">
            <v>Misc</v>
          </cell>
          <cell r="C252">
            <v>14374.01</v>
          </cell>
          <cell r="D252">
            <v>14379.44</v>
          </cell>
          <cell r="E252">
            <v>118348.96</v>
          </cell>
          <cell r="F252">
            <v>511907.13</v>
          </cell>
          <cell r="G252">
            <v>659009.54</v>
          </cell>
        </row>
        <row r="253">
          <cell r="A253" t="str">
            <v>510</v>
          </cell>
          <cell r="B253" t="str">
            <v>Exp Transfer</v>
          </cell>
          <cell r="C253">
            <v>247.03</v>
          </cell>
          <cell r="D253">
            <v>-2356132.63</v>
          </cell>
          <cell r="E253">
            <v>-1209187.3899999999</v>
          </cell>
          <cell r="F253">
            <v>-428876.87</v>
          </cell>
          <cell r="G253">
            <v>-3993949.8600000003</v>
          </cell>
        </row>
        <row r="254">
          <cell r="A254" t="str">
            <v>511</v>
          </cell>
          <cell r="B254" t="str">
            <v>Interest</v>
          </cell>
          <cell r="C254">
            <v>0</v>
          </cell>
          <cell r="D254">
            <v>0</v>
          </cell>
          <cell r="E254">
            <v>0</v>
          </cell>
          <cell r="F254">
            <v>0</v>
          </cell>
          <cell r="G254">
            <v>0</v>
          </cell>
        </row>
        <row r="255">
          <cell r="A255" t="str">
            <v>512</v>
          </cell>
          <cell r="B255" t="str">
            <v>Leases/Rent</v>
          </cell>
          <cell r="C255">
            <v>119141.64</v>
          </cell>
          <cell r="D255">
            <v>39668.660000000003</v>
          </cell>
          <cell r="E255">
            <v>152414.99</v>
          </cell>
          <cell r="F255">
            <v>158248.49</v>
          </cell>
          <cell r="G255">
            <v>469473.77999999997</v>
          </cell>
        </row>
        <row r="256">
          <cell r="A256" t="str">
            <v>516</v>
          </cell>
          <cell r="B256" t="str">
            <v>Other Reconc.</v>
          </cell>
          <cell r="C256">
            <v>0</v>
          </cell>
          <cell r="D256">
            <v>37.369999999999997</v>
          </cell>
          <cell r="E256">
            <v>0</v>
          </cell>
          <cell r="F256">
            <v>0</v>
          </cell>
          <cell r="G256">
            <v>37.369999999999997</v>
          </cell>
        </row>
        <row r="257">
          <cell r="A257" t="str">
            <v>999</v>
          </cell>
          <cell r="B257" t="str">
            <v>None Specified</v>
          </cell>
          <cell r="C257">
            <v>0</v>
          </cell>
          <cell r="D257">
            <v>33.04</v>
          </cell>
          <cell r="E257">
            <v>1644.63</v>
          </cell>
          <cell r="F257">
            <v>170411.76</v>
          </cell>
          <cell r="G257">
            <v>172089.43000000002</v>
          </cell>
        </row>
        <row r="258">
          <cell r="A258" t="str">
            <v>580</v>
          </cell>
          <cell r="B258" t="str">
            <v>Transfers</v>
          </cell>
          <cell r="C258">
            <v>0</v>
          </cell>
          <cell r="D258">
            <v>0</v>
          </cell>
          <cell r="E258">
            <v>0</v>
          </cell>
          <cell r="F258">
            <v>326089.5</v>
          </cell>
          <cell r="G258">
            <v>326089.5</v>
          </cell>
        </row>
        <row r="259">
          <cell r="A259" t="str">
            <v>Total Modal Expenses</v>
          </cell>
          <cell r="C259">
            <v>95626115.529999986</v>
          </cell>
          <cell r="D259">
            <v>20755912.000000004</v>
          </cell>
          <cell r="E259">
            <v>9991028.5800000001</v>
          </cell>
          <cell r="F259">
            <v>26157221.009999998</v>
          </cell>
          <cell r="G259">
            <v>152530277.11999997</v>
          </cell>
        </row>
        <row r="261">
          <cell r="A261" t="str">
            <v>50102</v>
          </cell>
          <cell r="B261" t="str">
            <v>Labor</v>
          </cell>
          <cell r="C261">
            <v>16020670.59</v>
          </cell>
          <cell r="D261">
            <v>5933746.4800000004</v>
          </cell>
          <cell r="E261">
            <v>1774523.74</v>
          </cell>
          <cell r="F261">
            <v>1986416.53</v>
          </cell>
          <cell r="G261">
            <v>25715357.34</v>
          </cell>
        </row>
        <row r="262">
          <cell r="A262" t="str">
            <v>502</v>
          </cell>
          <cell r="B262" t="str">
            <v>Fringes</v>
          </cell>
          <cell r="C262">
            <v>7582453.5800000001</v>
          </cell>
          <cell r="D262">
            <v>2747695.9</v>
          </cell>
          <cell r="E262">
            <v>655374.56000000006</v>
          </cell>
          <cell r="F262">
            <v>605301.98</v>
          </cell>
          <cell r="G262">
            <v>11590826.020000001</v>
          </cell>
        </row>
        <row r="263">
          <cell r="A263" t="str">
            <v>503</v>
          </cell>
          <cell r="B263" t="str">
            <v>Services</v>
          </cell>
          <cell r="C263">
            <v>1314769.45</v>
          </cell>
          <cell r="D263">
            <v>80433.45</v>
          </cell>
          <cell r="E263">
            <v>315437.53999999998</v>
          </cell>
          <cell r="F263">
            <v>4838123.25</v>
          </cell>
          <cell r="G263">
            <v>6548763.6899999995</v>
          </cell>
        </row>
        <row r="264">
          <cell r="A264" t="str">
            <v>50401</v>
          </cell>
          <cell r="B264" t="str">
            <v>Fuel</v>
          </cell>
          <cell r="C264">
            <v>4261416.4800000004</v>
          </cell>
          <cell r="D264">
            <v>151836.81</v>
          </cell>
          <cell r="E264">
            <v>310.79000000000002</v>
          </cell>
          <cell r="F264">
            <v>0</v>
          </cell>
          <cell r="G264">
            <v>4413564.08</v>
          </cell>
        </row>
        <row r="265">
          <cell r="A265" t="str">
            <v>50402</v>
          </cell>
          <cell r="B265" t="str">
            <v>Tires/Tubes</v>
          </cell>
          <cell r="C265">
            <v>535496.05000000005</v>
          </cell>
          <cell r="D265">
            <v>0</v>
          </cell>
          <cell r="E265">
            <v>0</v>
          </cell>
          <cell r="F265">
            <v>0</v>
          </cell>
          <cell r="G265">
            <v>535496.05000000005</v>
          </cell>
        </row>
        <row r="266">
          <cell r="A266" t="str">
            <v>50499</v>
          </cell>
          <cell r="B266" t="str">
            <v>Materials Other</v>
          </cell>
          <cell r="C266">
            <v>70966.13</v>
          </cell>
          <cell r="D266">
            <v>4607674.57</v>
          </cell>
          <cell r="E266">
            <v>234821.65</v>
          </cell>
          <cell r="F266">
            <v>79095.62</v>
          </cell>
          <cell r="G266">
            <v>4992557.9700000007</v>
          </cell>
        </row>
        <row r="267">
          <cell r="A267" t="str">
            <v>505</v>
          </cell>
          <cell r="B267" t="str">
            <v>Utilities</v>
          </cell>
          <cell r="C267">
            <v>25720.37</v>
          </cell>
          <cell r="D267">
            <v>11005.18</v>
          </cell>
          <cell r="E267">
            <v>306595.12</v>
          </cell>
          <cell r="F267">
            <v>93833.29</v>
          </cell>
          <cell r="G267">
            <v>437153.95999999996</v>
          </cell>
        </row>
        <row r="268">
          <cell r="A268" t="str">
            <v>506</v>
          </cell>
          <cell r="B268" t="str">
            <v>Casualty/Ins</v>
          </cell>
          <cell r="C268">
            <v>0</v>
          </cell>
          <cell r="D268">
            <v>-15118.27</v>
          </cell>
          <cell r="E268">
            <v>-6681.76</v>
          </cell>
          <cell r="F268">
            <v>1319167.45</v>
          </cell>
          <cell r="G268">
            <v>1297367.42</v>
          </cell>
        </row>
        <row r="269">
          <cell r="A269" t="str">
            <v>507</v>
          </cell>
          <cell r="B269" t="str">
            <v>Taxes</v>
          </cell>
          <cell r="C269">
            <v>46.65</v>
          </cell>
          <cell r="D269">
            <v>1720.57</v>
          </cell>
          <cell r="E269">
            <v>42666.2</v>
          </cell>
          <cell r="F269">
            <v>93.95</v>
          </cell>
          <cell r="G269">
            <v>44527.369999999995</v>
          </cell>
        </row>
        <row r="270">
          <cell r="A270" t="str">
            <v>508</v>
          </cell>
          <cell r="B270" t="str">
            <v>Purch Trans</v>
          </cell>
          <cell r="C270">
            <v>0</v>
          </cell>
          <cell r="D270">
            <v>0</v>
          </cell>
          <cell r="E270">
            <v>0</v>
          </cell>
          <cell r="F270">
            <v>0</v>
          </cell>
          <cell r="G270">
            <v>0</v>
          </cell>
        </row>
        <row r="271">
          <cell r="A271" t="str">
            <v>509</v>
          </cell>
          <cell r="B271" t="str">
            <v>Misc</v>
          </cell>
          <cell r="C271">
            <v>4217.1099999999997</v>
          </cell>
          <cell r="D271">
            <v>4543.83</v>
          </cell>
          <cell r="E271">
            <v>35438.959999999999</v>
          </cell>
          <cell r="F271">
            <v>158305.32</v>
          </cell>
          <cell r="G271">
            <v>202505.22</v>
          </cell>
        </row>
        <row r="272">
          <cell r="A272" t="str">
            <v>510</v>
          </cell>
          <cell r="B272" t="str">
            <v>Exp Transfer</v>
          </cell>
          <cell r="C272">
            <v>72.19</v>
          </cell>
          <cell r="D272">
            <v>-1223156.07</v>
          </cell>
          <cell r="E272">
            <v>-355138.19</v>
          </cell>
          <cell r="F272">
            <v>-124994.28999999998</v>
          </cell>
          <cell r="G272">
            <v>-1703216.36</v>
          </cell>
        </row>
        <row r="273">
          <cell r="A273" t="str">
            <v>511</v>
          </cell>
          <cell r="B273" t="str">
            <v>Interest</v>
          </cell>
          <cell r="C273">
            <v>0</v>
          </cell>
          <cell r="D273">
            <v>0</v>
          </cell>
          <cell r="E273">
            <v>0</v>
          </cell>
          <cell r="F273">
            <v>0</v>
          </cell>
          <cell r="G273">
            <v>0</v>
          </cell>
        </row>
        <row r="274">
          <cell r="A274" t="str">
            <v>512</v>
          </cell>
          <cell r="B274" t="str">
            <v>Leases/Rent</v>
          </cell>
          <cell r="C274">
            <v>36982.5</v>
          </cell>
          <cell r="D274">
            <v>12906.84</v>
          </cell>
          <cell r="E274">
            <v>45197.07</v>
          </cell>
          <cell r="F274">
            <v>54985.9</v>
          </cell>
          <cell r="G274">
            <v>150072.31</v>
          </cell>
        </row>
        <row r="275">
          <cell r="A275" t="str">
            <v>516</v>
          </cell>
          <cell r="B275" t="str">
            <v>Other Reconc.</v>
          </cell>
          <cell r="C275">
            <v>0</v>
          </cell>
          <cell r="D275">
            <v>11.81</v>
          </cell>
          <cell r="E275">
            <v>0</v>
          </cell>
          <cell r="F275">
            <v>0</v>
          </cell>
          <cell r="G275">
            <v>11.81</v>
          </cell>
        </row>
        <row r="276">
          <cell r="A276" t="str">
            <v>999</v>
          </cell>
          <cell r="B276" t="str">
            <v>None Specified</v>
          </cell>
          <cell r="C276">
            <v>0</v>
          </cell>
          <cell r="D276">
            <v>10.44</v>
          </cell>
          <cell r="E276">
            <v>479.96</v>
          </cell>
          <cell r="F276">
            <v>50050.91</v>
          </cell>
          <cell r="G276">
            <v>50541.310000000005</v>
          </cell>
        </row>
        <row r="277">
          <cell r="A277" t="str">
            <v>580</v>
          </cell>
          <cell r="B277" t="str">
            <v>Transfers</v>
          </cell>
          <cell r="C277">
            <v>0</v>
          </cell>
          <cell r="D277">
            <v>0</v>
          </cell>
          <cell r="E277">
            <v>0</v>
          </cell>
          <cell r="F277">
            <v>133952.38</v>
          </cell>
          <cell r="G277">
            <v>133952.38</v>
          </cell>
        </row>
        <row r="278">
          <cell r="A278" t="str">
            <v>Total Modal Expenses</v>
          </cell>
          <cell r="C278">
            <v>29852811.100000001</v>
          </cell>
          <cell r="D278">
            <v>12313311.540000001</v>
          </cell>
          <cell r="E278">
            <v>3049025.64</v>
          </cell>
          <cell r="F278">
            <v>9194332.290000001</v>
          </cell>
          <cell r="G278">
            <v>54409480.57</v>
          </cell>
        </row>
        <row r="279">
          <cell r="A279" t="str">
            <v>Metro Transit Motor Bus RRBUS (RAPIDRIDE)</v>
          </cell>
        </row>
        <row r="280">
          <cell r="A280" t="str">
            <v>50102</v>
          </cell>
          <cell r="B280" t="str">
            <v>Labor</v>
          </cell>
          <cell r="C280">
            <v>16542752.029999999</v>
          </cell>
          <cell r="D280">
            <v>3992871.24</v>
          </cell>
          <cell r="E280">
            <v>1725942.44</v>
          </cell>
          <cell r="F280">
            <v>1784473.89</v>
          </cell>
          <cell r="G280">
            <v>24046039.600000001</v>
          </cell>
        </row>
        <row r="281">
          <cell r="A281" t="str">
            <v>502</v>
          </cell>
          <cell r="B281" t="str">
            <v>Fringes</v>
          </cell>
          <cell r="C281">
            <v>7845770.2599999998</v>
          </cell>
          <cell r="D281">
            <v>1848949.31</v>
          </cell>
          <cell r="E281">
            <v>631163.68999999994</v>
          </cell>
          <cell r="F281">
            <v>574081.78</v>
          </cell>
          <cell r="G281">
            <v>10899965.039999999</v>
          </cell>
        </row>
        <row r="282">
          <cell r="A282" t="str">
            <v>503</v>
          </cell>
          <cell r="B282" t="str">
            <v>Services</v>
          </cell>
          <cell r="C282">
            <v>2559784.98</v>
          </cell>
          <cell r="D282">
            <v>73177.37</v>
          </cell>
          <cell r="E282">
            <v>320420.78000000003</v>
          </cell>
          <cell r="F282">
            <v>3332117.39</v>
          </cell>
          <cell r="G282">
            <v>6285500.5199999996</v>
          </cell>
        </row>
        <row r="283">
          <cell r="A283" t="str">
            <v>50401</v>
          </cell>
          <cell r="B283" t="str">
            <v>Fuel</v>
          </cell>
          <cell r="C283">
            <v>3579152.85</v>
          </cell>
          <cell r="D283">
            <v>139148</v>
          </cell>
          <cell r="E283">
            <v>319.38999999999993</v>
          </cell>
          <cell r="F283">
            <v>0</v>
          </cell>
          <cell r="G283">
            <v>3718620.24</v>
          </cell>
        </row>
        <row r="284">
          <cell r="A284" t="str">
            <v>50402</v>
          </cell>
          <cell r="B284" t="str">
            <v>Tires/Tubes</v>
          </cell>
          <cell r="C284">
            <v>435647.34</v>
          </cell>
          <cell r="D284">
            <v>0</v>
          </cell>
          <cell r="E284">
            <v>0</v>
          </cell>
          <cell r="F284">
            <v>0</v>
          </cell>
          <cell r="G284">
            <v>435647.34</v>
          </cell>
        </row>
        <row r="285">
          <cell r="A285" t="str">
            <v>50499</v>
          </cell>
          <cell r="B285" t="str">
            <v>Materials Other</v>
          </cell>
          <cell r="C285">
            <v>91511.55</v>
          </cell>
          <cell r="D285">
            <v>3228650.69</v>
          </cell>
          <cell r="E285">
            <v>238824.65</v>
          </cell>
          <cell r="F285">
            <v>78986.41</v>
          </cell>
          <cell r="G285">
            <v>3637973.3</v>
          </cell>
        </row>
        <row r="286">
          <cell r="A286" t="str">
            <v>505</v>
          </cell>
          <cell r="B286" t="str">
            <v>Utilities</v>
          </cell>
          <cell r="C286">
            <v>26409.9</v>
          </cell>
          <cell r="D286">
            <v>10085.48</v>
          </cell>
          <cell r="E286">
            <v>312720.28999999998</v>
          </cell>
          <cell r="F286">
            <v>73975.55</v>
          </cell>
          <cell r="G286">
            <v>423191.22</v>
          </cell>
        </row>
        <row r="287">
          <cell r="A287" t="str">
            <v>506</v>
          </cell>
          <cell r="B287" t="str">
            <v>Casualty/Ins</v>
          </cell>
          <cell r="C287">
            <v>0</v>
          </cell>
          <cell r="D287">
            <v>-13854.85</v>
          </cell>
          <cell r="E287">
            <v>-6866.18</v>
          </cell>
          <cell r="F287">
            <v>1208926.54</v>
          </cell>
          <cell r="G287">
            <v>1188205.51</v>
          </cell>
        </row>
        <row r="288">
          <cell r="A288" t="str">
            <v>507</v>
          </cell>
          <cell r="B288" t="str">
            <v>Taxes</v>
          </cell>
          <cell r="C288">
            <v>47.93</v>
          </cell>
          <cell r="D288">
            <v>1576.75</v>
          </cell>
          <cell r="E288">
            <v>43843.53</v>
          </cell>
          <cell r="F288">
            <v>69.09</v>
          </cell>
          <cell r="G288">
            <v>45537.299999999996</v>
          </cell>
        </row>
        <row r="289">
          <cell r="A289" t="str">
            <v>508</v>
          </cell>
          <cell r="B289" t="str">
            <v>Purch Trans</v>
          </cell>
          <cell r="C289">
            <v>0</v>
          </cell>
          <cell r="D289">
            <v>0</v>
          </cell>
          <cell r="E289">
            <v>0</v>
          </cell>
          <cell r="F289">
            <v>0</v>
          </cell>
          <cell r="G289">
            <v>0</v>
          </cell>
        </row>
        <row r="290">
          <cell r="A290" t="str">
            <v>509</v>
          </cell>
          <cell r="B290" t="str">
            <v>Misc</v>
          </cell>
          <cell r="C290">
            <v>4314.5</v>
          </cell>
          <cell r="D290">
            <v>4164.07</v>
          </cell>
          <cell r="E290">
            <v>35439.53</v>
          </cell>
          <cell r="F290">
            <v>153256.28</v>
          </cell>
          <cell r="G290">
            <v>197174.38</v>
          </cell>
        </row>
        <row r="291">
          <cell r="A291" t="str">
            <v>510</v>
          </cell>
          <cell r="B291" t="str">
            <v>Exp Transfer</v>
          </cell>
          <cell r="C291">
            <v>74.180000000000007</v>
          </cell>
          <cell r="D291">
            <v>-823073.91</v>
          </cell>
          <cell r="E291">
            <v>-362837.61</v>
          </cell>
          <cell r="F291">
            <v>-128899.33</v>
          </cell>
          <cell r="G291">
            <v>-1314736.67</v>
          </cell>
        </row>
        <row r="292">
          <cell r="A292" t="str">
            <v>511</v>
          </cell>
          <cell r="B292" t="str">
            <v>Interest</v>
          </cell>
          <cell r="C292">
            <v>0</v>
          </cell>
          <cell r="D292">
            <v>0</v>
          </cell>
          <cell r="E292">
            <v>0</v>
          </cell>
          <cell r="F292">
            <v>0</v>
          </cell>
          <cell r="G292">
            <v>0</v>
          </cell>
        </row>
        <row r="293">
          <cell r="A293" t="str">
            <v>512</v>
          </cell>
          <cell r="B293" t="str">
            <v>Leases/Rent</v>
          </cell>
          <cell r="C293">
            <v>35636.1</v>
          </cell>
          <cell r="D293">
            <v>11697.86</v>
          </cell>
          <cell r="E293">
            <v>45686.29</v>
          </cell>
          <cell r="F293">
            <v>47016.36</v>
          </cell>
          <cell r="G293">
            <v>140036.60999999999</v>
          </cell>
        </row>
        <row r="294">
          <cell r="A294" t="str">
            <v>516</v>
          </cell>
          <cell r="B294" t="str">
            <v>Other Reconc.</v>
          </cell>
          <cell r="C294">
            <v>0</v>
          </cell>
          <cell r="D294">
            <v>10.82</v>
          </cell>
          <cell r="E294">
            <v>0</v>
          </cell>
          <cell r="F294">
            <v>0</v>
          </cell>
          <cell r="G294">
            <v>10.82</v>
          </cell>
        </row>
        <row r="295">
          <cell r="A295" t="str">
            <v>999</v>
          </cell>
          <cell r="B295" t="str">
            <v>None Specified</v>
          </cell>
          <cell r="C295">
            <v>0</v>
          </cell>
          <cell r="D295">
            <v>9.57</v>
          </cell>
          <cell r="E295">
            <v>493.85</v>
          </cell>
          <cell r="F295">
            <v>51129.69</v>
          </cell>
          <cell r="G295">
            <v>51633.11</v>
          </cell>
        </row>
        <row r="296">
          <cell r="A296" t="str">
            <v>580</v>
          </cell>
          <cell r="B296" t="str">
            <v>Transfers</v>
          </cell>
          <cell r="C296">
            <v>0</v>
          </cell>
          <cell r="D296">
            <v>0</v>
          </cell>
          <cell r="E296">
            <v>0</v>
          </cell>
          <cell r="F296">
            <v>96062.42</v>
          </cell>
          <cell r="G296">
            <v>96062.42</v>
          </cell>
        </row>
        <row r="297">
          <cell r="A297" t="str">
            <v>Total Modal Expenses</v>
          </cell>
          <cell r="C297">
            <v>31121101.620000001</v>
          </cell>
          <cell r="D297">
            <v>8473412.4000000022</v>
          </cell>
          <cell r="E297">
            <v>2985150.65</v>
          </cell>
          <cell r="F297">
            <v>7271196.0700000012</v>
          </cell>
          <cell r="G297">
            <v>49850860.739999995</v>
          </cell>
        </row>
        <row r="299">
          <cell r="A299" t="str">
            <v>50102</v>
          </cell>
          <cell r="B299" t="str">
            <v>Labor</v>
          </cell>
          <cell r="C299">
            <v>0</v>
          </cell>
          <cell r="D299">
            <v>0</v>
          </cell>
          <cell r="E299">
            <v>0</v>
          </cell>
          <cell r="F299">
            <v>0</v>
          </cell>
          <cell r="G299">
            <v>0</v>
          </cell>
        </row>
        <row r="300">
          <cell r="A300" t="str">
            <v>502</v>
          </cell>
          <cell r="B300" t="str">
            <v>Fringes</v>
          </cell>
          <cell r="C300">
            <v>0</v>
          </cell>
          <cell r="D300">
            <v>0</v>
          </cell>
          <cell r="E300">
            <v>0</v>
          </cell>
          <cell r="F300">
            <v>-167.71</v>
          </cell>
          <cell r="G300">
            <v>-167.71</v>
          </cell>
        </row>
        <row r="301">
          <cell r="A301" t="str">
            <v>503</v>
          </cell>
          <cell r="B301" t="str">
            <v>Services</v>
          </cell>
          <cell r="C301">
            <v>0</v>
          </cell>
          <cell r="D301">
            <v>0</v>
          </cell>
          <cell r="E301">
            <v>0</v>
          </cell>
          <cell r="F301">
            <v>4576.6099999999997</v>
          </cell>
          <cell r="G301">
            <v>4576.6099999999997</v>
          </cell>
        </row>
        <row r="302">
          <cell r="A302" t="str">
            <v>50499</v>
          </cell>
          <cell r="B302" t="str">
            <v>Materials Other</v>
          </cell>
          <cell r="C302">
            <v>0</v>
          </cell>
          <cell r="D302">
            <v>0</v>
          </cell>
          <cell r="E302">
            <v>0</v>
          </cell>
          <cell r="F302">
            <v>0</v>
          </cell>
          <cell r="G302">
            <v>0</v>
          </cell>
        </row>
        <row r="303">
          <cell r="A303" t="str">
            <v>505</v>
          </cell>
          <cell r="B303" t="str">
            <v>Utilities</v>
          </cell>
          <cell r="C303">
            <v>0</v>
          </cell>
          <cell r="D303">
            <v>0</v>
          </cell>
          <cell r="E303">
            <v>0</v>
          </cell>
          <cell r="F303">
            <v>0</v>
          </cell>
          <cell r="G303">
            <v>0</v>
          </cell>
        </row>
        <row r="304">
          <cell r="A304" t="str">
            <v>507</v>
          </cell>
          <cell r="B304" t="str">
            <v>Taxes</v>
          </cell>
          <cell r="C304">
            <v>0</v>
          </cell>
          <cell r="D304">
            <v>0</v>
          </cell>
          <cell r="E304">
            <v>0</v>
          </cell>
          <cell r="F304">
            <v>0</v>
          </cell>
          <cell r="G304">
            <v>0</v>
          </cell>
        </row>
        <row r="305">
          <cell r="A305" t="str">
            <v>508</v>
          </cell>
          <cell r="B305" t="str">
            <v>Purch Trans</v>
          </cell>
          <cell r="C305">
            <v>0</v>
          </cell>
          <cell r="D305">
            <v>0</v>
          </cell>
          <cell r="E305">
            <v>0</v>
          </cell>
          <cell r="F305">
            <v>0</v>
          </cell>
          <cell r="G305">
            <v>0</v>
          </cell>
        </row>
        <row r="306">
          <cell r="A306" t="str">
            <v>509</v>
          </cell>
          <cell r="B306" t="str">
            <v>Misc</v>
          </cell>
          <cell r="C306">
            <v>0</v>
          </cell>
          <cell r="D306">
            <v>0</v>
          </cell>
          <cell r="E306">
            <v>0</v>
          </cell>
          <cell r="F306">
            <v>0</v>
          </cell>
          <cell r="G306">
            <v>0</v>
          </cell>
        </row>
        <row r="307">
          <cell r="A307" t="str">
            <v>510</v>
          </cell>
          <cell r="B307" t="str">
            <v>Exp Transfer</v>
          </cell>
          <cell r="C307">
            <v>0</v>
          </cell>
          <cell r="D307">
            <v>0</v>
          </cell>
          <cell r="E307">
            <v>0</v>
          </cell>
          <cell r="F307">
            <v>0</v>
          </cell>
          <cell r="G307">
            <v>0</v>
          </cell>
        </row>
        <row r="308">
          <cell r="A308" t="str">
            <v>511</v>
          </cell>
          <cell r="B308" t="str">
            <v>Interest</v>
          </cell>
          <cell r="C308">
            <v>0</v>
          </cell>
          <cell r="D308">
            <v>0</v>
          </cell>
          <cell r="E308">
            <v>0</v>
          </cell>
          <cell r="F308">
            <v>0</v>
          </cell>
          <cell r="G308">
            <v>0</v>
          </cell>
        </row>
        <row r="309">
          <cell r="A309" t="str">
            <v>512</v>
          </cell>
          <cell r="B309" t="str">
            <v>Leases/Rent</v>
          </cell>
          <cell r="C309">
            <v>0</v>
          </cell>
          <cell r="D309">
            <v>0</v>
          </cell>
          <cell r="E309">
            <v>0</v>
          </cell>
          <cell r="F309">
            <v>0</v>
          </cell>
          <cell r="G309">
            <v>0</v>
          </cell>
        </row>
        <row r="310">
          <cell r="A310" t="str">
            <v>999</v>
          </cell>
          <cell r="B310" t="str">
            <v>None Specified</v>
          </cell>
          <cell r="C310">
            <v>0</v>
          </cell>
          <cell r="D310">
            <v>0</v>
          </cell>
          <cell r="E310">
            <v>0</v>
          </cell>
          <cell r="F310">
            <v>0.2</v>
          </cell>
          <cell r="G310">
            <v>0.2</v>
          </cell>
        </row>
        <row r="311">
          <cell r="A311" t="str">
            <v>580</v>
          </cell>
          <cell r="B311" t="str">
            <v>Transfers</v>
          </cell>
          <cell r="C311">
            <v>0</v>
          </cell>
          <cell r="D311">
            <v>0</v>
          </cell>
          <cell r="E311">
            <v>0</v>
          </cell>
          <cell r="F311">
            <v>0</v>
          </cell>
          <cell r="G311">
            <v>0</v>
          </cell>
        </row>
        <row r="312">
          <cell r="A312" t="str">
            <v>Total Modal Expenses</v>
          </cell>
          <cell r="C312">
            <v>0</v>
          </cell>
          <cell r="D312">
            <v>0</v>
          </cell>
          <cell r="E312">
            <v>0</v>
          </cell>
          <cell r="F312">
            <v>4409.0999999999995</v>
          </cell>
          <cell r="G312">
            <v>4409.0999999999995</v>
          </cell>
        </row>
        <row r="314">
          <cell r="A314" t="str">
            <v>50102</v>
          </cell>
          <cell r="B314" t="str">
            <v>Labor</v>
          </cell>
          <cell r="C314">
            <v>12618167.640000001</v>
          </cell>
          <cell r="D314">
            <v>3354051.7</v>
          </cell>
          <cell r="E314">
            <v>3198081.88</v>
          </cell>
          <cell r="F314">
            <v>1488773.9</v>
          </cell>
          <cell r="G314">
            <v>20659075.119999997</v>
          </cell>
        </row>
        <row r="315">
          <cell r="A315" t="str">
            <v>502</v>
          </cell>
          <cell r="B315" t="str">
            <v>Fringes</v>
          </cell>
          <cell r="C315">
            <v>5972438.3700000001</v>
          </cell>
          <cell r="D315">
            <v>1553135.82</v>
          </cell>
          <cell r="E315">
            <v>1106280.08</v>
          </cell>
          <cell r="F315">
            <v>467754.83</v>
          </cell>
          <cell r="G315">
            <v>9099609.0999999996</v>
          </cell>
        </row>
        <row r="316">
          <cell r="A316" t="str">
            <v>503</v>
          </cell>
          <cell r="B316" t="str">
            <v>Services</v>
          </cell>
          <cell r="C316">
            <v>1035792.35</v>
          </cell>
          <cell r="D316">
            <v>30771.94</v>
          </cell>
          <cell r="E316">
            <v>266717.78999999998</v>
          </cell>
          <cell r="F316">
            <v>3202402.8</v>
          </cell>
          <cell r="G316">
            <v>4535684.88</v>
          </cell>
        </row>
        <row r="317">
          <cell r="A317" t="str">
            <v>50401</v>
          </cell>
          <cell r="B317" t="str">
            <v>Fuel</v>
          </cell>
          <cell r="C317">
            <v>975.38</v>
          </cell>
          <cell r="D317">
            <v>58545.96</v>
          </cell>
          <cell r="E317">
            <v>-4189.8999999999996</v>
          </cell>
          <cell r="F317">
            <v>0</v>
          </cell>
          <cell r="G317">
            <v>55331.439999999995</v>
          </cell>
        </row>
        <row r="318">
          <cell r="A318" t="str">
            <v>50402</v>
          </cell>
          <cell r="B318" t="str">
            <v>Tires/Tubes</v>
          </cell>
          <cell r="C318">
            <v>123866.55</v>
          </cell>
          <cell r="D318">
            <v>0</v>
          </cell>
          <cell r="E318">
            <v>0</v>
          </cell>
          <cell r="F318">
            <v>0</v>
          </cell>
          <cell r="G318">
            <v>123866.55</v>
          </cell>
        </row>
        <row r="319">
          <cell r="A319" t="str">
            <v>50499</v>
          </cell>
          <cell r="B319" t="str">
            <v>Materials Other</v>
          </cell>
          <cell r="C319">
            <v>39167.43</v>
          </cell>
          <cell r="D319">
            <v>1326632.1000000001</v>
          </cell>
          <cell r="E319">
            <v>331774.06000000006</v>
          </cell>
          <cell r="F319">
            <v>61589.81</v>
          </cell>
          <cell r="G319">
            <v>1759163.4000000001</v>
          </cell>
        </row>
        <row r="320">
          <cell r="A320" t="str">
            <v>505</v>
          </cell>
          <cell r="B320" t="str">
            <v>Utilities</v>
          </cell>
          <cell r="C320">
            <v>510795.56</v>
          </cell>
          <cell r="D320">
            <v>4243.4399999999996</v>
          </cell>
          <cell r="E320">
            <v>255436.04</v>
          </cell>
          <cell r="F320">
            <v>74727.350000000006</v>
          </cell>
          <cell r="G320">
            <v>845202.39</v>
          </cell>
        </row>
        <row r="321">
          <cell r="A321" t="str">
            <v>506</v>
          </cell>
          <cell r="B321" t="str">
            <v>Casualty/Ins</v>
          </cell>
          <cell r="C321">
            <v>0</v>
          </cell>
          <cell r="D321">
            <v>-5829.37</v>
          </cell>
          <cell r="E321">
            <v>-5264.63</v>
          </cell>
          <cell r="F321">
            <v>508650.76</v>
          </cell>
          <cell r="G321">
            <v>497556.76</v>
          </cell>
        </row>
        <row r="322">
          <cell r="A322" t="str">
            <v>507</v>
          </cell>
          <cell r="B322" t="str">
            <v>Taxes</v>
          </cell>
          <cell r="C322">
            <v>36.730000000000004</v>
          </cell>
          <cell r="D322">
            <v>663.43</v>
          </cell>
          <cell r="E322">
            <v>35103.440000000002</v>
          </cell>
          <cell r="F322">
            <v>65.77</v>
          </cell>
          <cell r="G322">
            <v>35869.370000000003</v>
          </cell>
        </row>
        <row r="323">
          <cell r="A323" t="str">
            <v>508</v>
          </cell>
          <cell r="B323" t="str">
            <v>Purch Trans</v>
          </cell>
          <cell r="C323">
            <v>0</v>
          </cell>
          <cell r="D323">
            <v>0</v>
          </cell>
          <cell r="E323">
            <v>0</v>
          </cell>
          <cell r="F323">
            <v>0</v>
          </cell>
          <cell r="G323">
            <v>0</v>
          </cell>
        </row>
        <row r="324">
          <cell r="A324" t="str">
            <v>509</v>
          </cell>
          <cell r="B324" t="str">
            <v>Misc</v>
          </cell>
          <cell r="C324">
            <v>3313.46</v>
          </cell>
          <cell r="D324">
            <v>1752.01</v>
          </cell>
          <cell r="E324">
            <v>30851.67</v>
          </cell>
          <cell r="F324">
            <v>122102.67</v>
          </cell>
          <cell r="G324">
            <v>158019.81</v>
          </cell>
        </row>
        <row r="325">
          <cell r="A325" t="str">
            <v>510</v>
          </cell>
          <cell r="B325" t="str">
            <v>Exp Transfer</v>
          </cell>
          <cell r="C325">
            <v>56.87</v>
          </cell>
          <cell r="D325">
            <v>-691388.37</v>
          </cell>
          <cell r="E325">
            <v>-292735.98</v>
          </cell>
          <cell r="F325">
            <v>-100131.65</v>
          </cell>
          <cell r="G325">
            <v>-1084199.1299999999</v>
          </cell>
        </row>
        <row r="326">
          <cell r="A326" t="str">
            <v>511</v>
          </cell>
          <cell r="B326" t="str">
            <v>Interest</v>
          </cell>
          <cell r="C326">
            <v>0</v>
          </cell>
          <cell r="D326">
            <v>0</v>
          </cell>
          <cell r="E326">
            <v>0</v>
          </cell>
          <cell r="F326">
            <v>0</v>
          </cell>
          <cell r="G326">
            <v>0</v>
          </cell>
        </row>
        <row r="327">
          <cell r="A327" t="str">
            <v>512</v>
          </cell>
          <cell r="B327" t="str">
            <v>Leases/Rent</v>
          </cell>
          <cell r="C327">
            <v>27995.9</v>
          </cell>
          <cell r="D327">
            <v>4917.6400000000003</v>
          </cell>
          <cell r="E327">
            <v>172633.78</v>
          </cell>
          <cell r="F327">
            <v>43365.15</v>
          </cell>
          <cell r="G327">
            <v>248912.47</v>
          </cell>
        </row>
        <row r="328">
          <cell r="A328" t="str">
            <v>516</v>
          </cell>
          <cell r="B328" t="str">
            <v>Other Reconc.</v>
          </cell>
          <cell r="C328">
            <v>0</v>
          </cell>
          <cell r="D328">
            <v>4.55</v>
          </cell>
          <cell r="E328">
            <v>0</v>
          </cell>
          <cell r="F328">
            <v>0</v>
          </cell>
          <cell r="G328">
            <v>4.55</v>
          </cell>
        </row>
        <row r="329">
          <cell r="A329" t="str">
            <v>999</v>
          </cell>
          <cell r="B329" t="str">
            <v>None Specified</v>
          </cell>
          <cell r="C329">
            <v>0</v>
          </cell>
          <cell r="D329">
            <v>4.03</v>
          </cell>
          <cell r="E329">
            <v>3780.01</v>
          </cell>
          <cell r="F329">
            <v>39345.019999999997</v>
          </cell>
          <cell r="G329">
            <v>43129.06</v>
          </cell>
        </row>
        <row r="330">
          <cell r="A330" t="str">
            <v>580</v>
          </cell>
          <cell r="B330" t="str">
            <v>Transfers</v>
          </cell>
          <cell r="C330">
            <v>0</v>
          </cell>
          <cell r="D330">
            <v>0</v>
          </cell>
          <cell r="E330">
            <v>0</v>
          </cell>
          <cell r="F330">
            <v>94172.83</v>
          </cell>
          <cell r="G330">
            <v>94172.83</v>
          </cell>
        </row>
        <row r="331">
          <cell r="A331" t="str">
            <v>Total Modal Expenses</v>
          </cell>
          <cell r="C331">
            <v>20332606.240000002</v>
          </cell>
          <cell r="D331">
            <v>5637504.8800000008</v>
          </cell>
          <cell r="E331">
            <v>5098468.2400000012</v>
          </cell>
          <cell r="F331">
            <v>6002819.2399999974</v>
          </cell>
          <cell r="G331">
            <v>37071398.599999987</v>
          </cell>
        </row>
        <row r="333">
          <cell r="A333" t="str">
            <v>50102</v>
          </cell>
          <cell r="B333" t="str">
            <v>Labor</v>
          </cell>
          <cell r="C333">
            <v>7632912.1699999999</v>
          </cell>
          <cell r="D333">
            <v>3238944.63</v>
          </cell>
          <cell r="E333">
            <v>1940434.05</v>
          </cell>
          <cell r="F333">
            <v>925711.53</v>
          </cell>
          <cell r="G333">
            <v>13738002.380000001</v>
          </cell>
        </row>
        <row r="334">
          <cell r="A334" t="str">
            <v>502</v>
          </cell>
          <cell r="B334" t="str">
            <v>Fringes</v>
          </cell>
          <cell r="C334">
            <v>3612797.29</v>
          </cell>
          <cell r="D334">
            <v>1499834.19</v>
          </cell>
          <cell r="E334">
            <v>671769.23</v>
          </cell>
          <cell r="F334">
            <v>287060.89</v>
          </cell>
          <cell r="G334">
            <v>6071461.6000000006</v>
          </cell>
        </row>
        <row r="335">
          <cell r="A335" t="str">
            <v>503</v>
          </cell>
          <cell r="B335" t="str">
            <v>Services</v>
          </cell>
          <cell r="C335">
            <v>626468.53</v>
          </cell>
          <cell r="D335">
            <v>20310.27</v>
          </cell>
          <cell r="E335">
            <v>161561.54999999999</v>
          </cell>
          <cell r="F335">
            <v>2119621.21</v>
          </cell>
          <cell r="G335">
            <v>2927961.56</v>
          </cell>
        </row>
        <row r="336">
          <cell r="A336" t="str">
            <v>50401</v>
          </cell>
          <cell r="B336" t="str">
            <v>Fuel</v>
          </cell>
          <cell r="C336">
            <v>589.95000000000005</v>
          </cell>
          <cell r="D336">
            <v>37928.57</v>
          </cell>
          <cell r="E336">
            <v>-2534.2800000000002</v>
          </cell>
          <cell r="F336">
            <v>0</v>
          </cell>
          <cell r="G336">
            <v>35984.239999999998</v>
          </cell>
        </row>
        <row r="337">
          <cell r="A337" t="str">
            <v>50402</v>
          </cell>
          <cell r="B337" t="str">
            <v>Tires/Tubes</v>
          </cell>
          <cell r="C337">
            <v>133761.11000000002</v>
          </cell>
          <cell r="D337">
            <v>0</v>
          </cell>
          <cell r="E337">
            <v>0</v>
          </cell>
          <cell r="F337">
            <v>0</v>
          </cell>
          <cell r="G337">
            <v>133761.11000000002</v>
          </cell>
        </row>
        <row r="338">
          <cell r="A338" t="str">
            <v>50499</v>
          </cell>
          <cell r="B338" t="str">
            <v>Materials Other</v>
          </cell>
          <cell r="C338">
            <v>23701.73</v>
          </cell>
          <cell r="D338">
            <v>1556544.67</v>
          </cell>
          <cell r="E338">
            <v>200833.08</v>
          </cell>
          <cell r="F338">
            <v>37451.01</v>
          </cell>
          <cell r="G338">
            <v>1818530.49</v>
          </cell>
        </row>
        <row r="339">
          <cell r="A339" t="str">
            <v>505</v>
          </cell>
          <cell r="B339" t="str">
            <v>Utilities</v>
          </cell>
          <cell r="C339">
            <v>479143.22</v>
          </cell>
          <cell r="D339">
            <v>2749.07</v>
          </cell>
          <cell r="E339">
            <v>154653.19</v>
          </cell>
          <cell r="F339">
            <v>47676.71</v>
          </cell>
          <cell r="G339">
            <v>684222.19</v>
          </cell>
        </row>
        <row r="340">
          <cell r="A340" t="str">
            <v>506</v>
          </cell>
          <cell r="B340" t="str">
            <v>Casualty/Ins</v>
          </cell>
          <cell r="C340">
            <v>0</v>
          </cell>
          <cell r="D340">
            <v>-3776.52</v>
          </cell>
          <cell r="E340">
            <v>-3184.17</v>
          </cell>
          <cell r="F340">
            <v>329525.90000000002</v>
          </cell>
          <cell r="G340">
            <v>322565.21000000002</v>
          </cell>
        </row>
        <row r="341">
          <cell r="A341" t="str">
            <v>507</v>
          </cell>
          <cell r="B341" t="str">
            <v>Taxes</v>
          </cell>
          <cell r="C341">
            <v>22.22</v>
          </cell>
          <cell r="D341">
            <v>429.8</v>
          </cell>
          <cell r="E341">
            <v>21232.45</v>
          </cell>
          <cell r="F341">
            <v>42.37</v>
          </cell>
          <cell r="G341">
            <v>21726.84</v>
          </cell>
        </row>
        <row r="342">
          <cell r="A342" t="str">
            <v>508</v>
          </cell>
          <cell r="B342" t="str">
            <v>Purch Trans</v>
          </cell>
          <cell r="C342">
            <v>0</v>
          </cell>
          <cell r="D342">
            <v>0</v>
          </cell>
          <cell r="E342">
            <v>0</v>
          </cell>
          <cell r="F342">
            <v>0</v>
          </cell>
          <cell r="G342">
            <v>0</v>
          </cell>
        </row>
        <row r="343">
          <cell r="A343" t="str">
            <v>509</v>
          </cell>
          <cell r="B343" t="str">
            <v>Misc</v>
          </cell>
          <cell r="C343">
            <v>2004.79</v>
          </cell>
          <cell r="D343">
            <v>1135.02</v>
          </cell>
          <cell r="E343">
            <v>18722.560000000001</v>
          </cell>
          <cell r="F343">
            <v>74833.73</v>
          </cell>
          <cell r="G343">
            <v>96696.1</v>
          </cell>
        </row>
        <row r="344">
          <cell r="A344" t="str">
            <v>510</v>
          </cell>
          <cell r="B344" t="str">
            <v>Exp Transfer</v>
          </cell>
          <cell r="C344">
            <v>34.4</v>
          </cell>
          <cell r="D344">
            <v>-667660.14</v>
          </cell>
          <cell r="E344">
            <v>-177183.92</v>
          </cell>
          <cell r="F344">
            <v>-60493.919999999998</v>
          </cell>
          <cell r="G344">
            <v>-905303.58000000007</v>
          </cell>
        </row>
        <row r="345">
          <cell r="A345" t="str">
            <v>511</v>
          </cell>
          <cell r="B345" t="str">
            <v>Interest</v>
          </cell>
          <cell r="C345">
            <v>0</v>
          </cell>
          <cell r="D345">
            <v>0</v>
          </cell>
          <cell r="E345">
            <v>0</v>
          </cell>
          <cell r="F345">
            <v>0</v>
          </cell>
          <cell r="G345">
            <v>0</v>
          </cell>
        </row>
        <row r="346">
          <cell r="A346" t="str">
            <v>512</v>
          </cell>
          <cell r="B346" t="str">
            <v>Leases/Rent</v>
          </cell>
          <cell r="C346">
            <v>16995.93</v>
          </cell>
          <cell r="D346">
            <v>3277.32</v>
          </cell>
          <cell r="E346">
            <v>104464.02</v>
          </cell>
          <cell r="F346">
            <v>27253.360000000001</v>
          </cell>
          <cell r="G346">
            <v>151990.63</v>
          </cell>
        </row>
        <row r="347">
          <cell r="A347" t="str">
            <v>516</v>
          </cell>
          <cell r="B347" t="str">
            <v>Other Reconc.</v>
          </cell>
          <cell r="C347">
            <v>0</v>
          </cell>
          <cell r="D347">
            <v>2.95</v>
          </cell>
          <cell r="E347">
            <v>0</v>
          </cell>
          <cell r="F347">
            <v>0</v>
          </cell>
          <cell r="G347">
            <v>2.95</v>
          </cell>
        </row>
        <row r="348">
          <cell r="A348" t="str">
            <v>999</v>
          </cell>
          <cell r="B348" t="str">
            <v>None Specified</v>
          </cell>
          <cell r="C348">
            <v>0</v>
          </cell>
          <cell r="D348">
            <v>2.61</v>
          </cell>
          <cell r="E348">
            <v>2286.31</v>
          </cell>
          <cell r="F348">
            <v>23829.439999999999</v>
          </cell>
          <cell r="G348">
            <v>26118.36</v>
          </cell>
        </row>
        <row r="349">
          <cell r="A349" t="str">
            <v>580</v>
          </cell>
          <cell r="B349" t="str">
            <v>Transfers</v>
          </cell>
          <cell r="C349">
            <v>0</v>
          </cell>
          <cell r="D349">
            <v>0</v>
          </cell>
          <cell r="E349">
            <v>0</v>
          </cell>
          <cell r="F349">
            <v>61374.93</v>
          </cell>
          <cell r="G349">
            <v>61374.93</v>
          </cell>
        </row>
        <row r="350">
          <cell r="A350" t="str">
            <v>Total Modal Expenses</v>
          </cell>
          <cell r="C350">
            <v>12528431.34</v>
          </cell>
          <cell r="D350">
            <v>5689722.4400000013</v>
          </cell>
          <cell r="E350">
            <v>3093054.0700000008</v>
          </cell>
          <cell r="F350">
            <v>3873887.1599999997</v>
          </cell>
          <cell r="G350">
            <v>25185095.009999998</v>
          </cell>
        </row>
        <row r="352">
          <cell r="A352" t="str">
            <v>50102</v>
          </cell>
          <cell r="B352" t="str">
            <v>Labor</v>
          </cell>
          <cell r="C352">
            <v>0</v>
          </cell>
          <cell r="D352">
            <v>0</v>
          </cell>
          <cell r="E352">
            <v>33058.22</v>
          </cell>
          <cell r="F352">
            <v>2919612.33</v>
          </cell>
          <cell r="G352">
            <v>2952670.5500000003</v>
          </cell>
        </row>
        <row r="353">
          <cell r="A353" t="str">
            <v>502</v>
          </cell>
          <cell r="B353" t="str">
            <v>Fringes</v>
          </cell>
          <cell r="C353">
            <v>0</v>
          </cell>
          <cell r="D353">
            <v>0</v>
          </cell>
          <cell r="E353">
            <v>22534.39</v>
          </cell>
          <cell r="F353">
            <v>1005221.79</v>
          </cell>
          <cell r="G353">
            <v>1027756.18</v>
          </cell>
        </row>
        <row r="354">
          <cell r="A354" t="str">
            <v>503</v>
          </cell>
          <cell r="B354" t="str">
            <v>Services</v>
          </cell>
          <cell r="C354">
            <v>1856685.65</v>
          </cell>
          <cell r="D354">
            <v>0</v>
          </cell>
          <cell r="E354">
            <v>4973.34</v>
          </cell>
          <cell r="F354">
            <v>708089.37</v>
          </cell>
          <cell r="G354">
            <v>2569748.36</v>
          </cell>
        </row>
        <row r="355">
          <cell r="A355" t="str">
            <v>50401</v>
          </cell>
          <cell r="B355" t="str">
            <v>Fuel</v>
          </cell>
          <cell r="C355">
            <v>2873746.83</v>
          </cell>
          <cell r="D355">
            <v>0</v>
          </cell>
          <cell r="E355">
            <v>0</v>
          </cell>
          <cell r="F355">
            <v>0</v>
          </cell>
          <cell r="G355">
            <v>2873746.83</v>
          </cell>
        </row>
        <row r="356">
          <cell r="A356" t="str">
            <v>50499</v>
          </cell>
          <cell r="B356" t="str">
            <v>Materials Other</v>
          </cell>
          <cell r="C356">
            <v>47717.7</v>
          </cell>
          <cell r="D356">
            <v>0</v>
          </cell>
          <cell r="E356">
            <v>1667.79</v>
          </cell>
          <cell r="F356">
            <v>9170.5400000000009</v>
          </cell>
          <cell r="G356">
            <v>58556.03</v>
          </cell>
        </row>
        <row r="357">
          <cell r="A357" t="str">
            <v>505</v>
          </cell>
          <cell r="B357" t="str">
            <v>Utilities</v>
          </cell>
          <cell r="C357">
            <v>0</v>
          </cell>
          <cell r="D357">
            <v>0</v>
          </cell>
          <cell r="E357">
            <v>0</v>
          </cell>
          <cell r="F357">
            <v>71484.58</v>
          </cell>
          <cell r="G357">
            <v>71484.58</v>
          </cell>
        </row>
        <row r="358">
          <cell r="A358" t="str">
            <v>506</v>
          </cell>
          <cell r="B358" t="str">
            <v>Casualty/Ins</v>
          </cell>
          <cell r="C358">
            <v>744719.41</v>
          </cell>
          <cell r="D358">
            <v>0</v>
          </cell>
          <cell r="E358">
            <v>0</v>
          </cell>
          <cell r="F358">
            <v>0</v>
          </cell>
          <cell r="G358">
            <v>744719.41</v>
          </cell>
        </row>
        <row r="359">
          <cell r="A359" t="str">
            <v>507</v>
          </cell>
          <cell r="B359" t="str">
            <v>Taxes</v>
          </cell>
          <cell r="C359">
            <v>0</v>
          </cell>
          <cell r="D359">
            <v>0</v>
          </cell>
          <cell r="E359">
            <v>8.3800000000000008</v>
          </cell>
          <cell r="F359">
            <v>6.98</v>
          </cell>
          <cell r="G359">
            <v>15.360000000000001</v>
          </cell>
        </row>
        <row r="360">
          <cell r="A360" t="str">
            <v>508</v>
          </cell>
          <cell r="B360" t="str">
            <v>Purch Trans</v>
          </cell>
          <cell r="C360">
            <v>0</v>
          </cell>
          <cell r="D360">
            <v>0</v>
          </cell>
          <cell r="E360">
            <v>0</v>
          </cell>
          <cell r="F360">
            <v>0</v>
          </cell>
          <cell r="G360">
            <v>0</v>
          </cell>
        </row>
        <row r="361">
          <cell r="A361" t="str">
            <v>509</v>
          </cell>
          <cell r="B361" t="str">
            <v>Misc</v>
          </cell>
          <cell r="C361">
            <v>2511.52</v>
          </cell>
          <cell r="D361">
            <v>0</v>
          </cell>
          <cell r="E361">
            <v>125</v>
          </cell>
          <cell r="F361">
            <v>11855.34</v>
          </cell>
          <cell r="G361">
            <v>14491.86</v>
          </cell>
        </row>
        <row r="362">
          <cell r="A362" t="str">
            <v>510</v>
          </cell>
          <cell r="B362" t="str">
            <v>Exp Transfer</v>
          </cell>
          <cell r="C362">
            <v>0</v>
          </cell>
          <cell r="D362">
            <v>0</v>
          </cell>
          <cell r="E362">
            <v>-3472.07</v>
          </cell>
          <cell r="F362">
            <v>73.040000000000006</v>
          </cell>
          <cell r="G362">
            <v>-3399.03</v>
          </cell>
        </row>
        <row r="363">
          <cell r="A363" t="str">
            <v>511</v>
          </cell>
          <cell r="B363" t="str">
            <v>Interest</v>
          </cell>
          <cell r="C363">
            <v>0</v>
          </cell>
          <cell r="D363">
            <v>0</v>
          </cell>
          <cell r="E363">
            <v>0</v>
          </cell>
          <cell r="F363">
            <v>0</v>
          </cell>
          <cell r="G363">
            <v>0</v>
          </cell>
        </row>
        <row r="364">
          <cell r="A364" t="str">
            <v>512</v>
          </cell>
          <cell r="B364" t="str">
            <v>Leases/Rent</v>
          </cell>
          <cell r="C364">
            <v>0</v>
          </cell>
          <cell r="D364">
            <v>0</v>
          </cell>
          <cell r="E364">
            <v>0</v>
          </cell>
          <cell r="F364">
            <v>36515.360000000001</v>
          </cell>
          <cell r="G364">
            <v>36515.360000000001</v>
          </cell>
        </row>
        <row r="365">
          <cell r="A365" t="str">
            <v>999</v>
          </cell>
          <cell r="B365" t="str">
            <v>None Specified</v>
          </cell>
          <cell r="C365">
            <v>0</v>
          </cell>
          <cell r="D365">
            <v>0</v>
          </cell>
          <cell r="E365">
            <v>0</v>
          </cell>
          <cell r="F365">
            <v>92.96</v>
          </cell>
          <cell r="G365">
            <v>92.96</v>
          </cell>
        </row>
        <row r="366">
          <cell r="A366" t="str">
            <v>580</v>
          </cell>
          <cell r="B366" t="str">
            <v>Transfers</v>
          </cell>
          <cell r="C366">
            <v>0</v>
          </cell>
          <cell r="D366">
            <v>0</v>
          </cell>
          <cell r="E366">
            <v>0</v>
          </cell>
          <cell r="F366">
            <v>12368.22</v>
          </cell>
          <cell r="G366">
            <v>12368.22</v>
          </cell>
        </row>
        <row r="367">
          <cell r="A367" t="str">
            <v>Total Modal Expenses</v>
          </cell>
          <cell r="C367">
            <v>5525381.1100000003</v>
          </cell>
          <cell r="D367">
            <v>0</v>
          </cell>
          <cell r="E367">
            <v>58895.049999999996</v>
          </cell>
          <cell r="F367">
            <v>4774490.5100000007</v>
          </cell>
          <cell r="G367">
            <v>10358766.67</v>
          </cell>
        </row>
      </sheetData>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s- ST DSTT"/>
      <sheetName val="ST MB Per Hr Comparison"/>
      <sheetName val="ST MB Total complete"/>
      <sheetName val="Issues-Questions"/>
      <sheetName val="Reconciliation"/>
      <sheetName val="ST MB Total w Dir Bill Adj+Dep"/>
      <sheetName val="Depreciation 2006"/>
      <sheetName val="Check MB Totals"/>
      <sheetName val="KC MB Total w Dir Bill Adj"/>
      <sheetName val="ST MB Total w Dir Bill Adj"/>
      <sheetName val="ST Oper Rev"/>
      <sheetName val="Functions- KC MB Total"/>
      <sheetName val="Functions- ST MB Total"/>
      <sheetName val="Functions- KC NT"/>
      <sheetName val="Functions- KC DSTT"/>
      <sheetName val="Functions- KC SLU"/>
      <sheetName val="Functions- KC VP"/>
      <sheetName val="Functions- KC WT"/>
      <sheetName val="Functions- KC DART"/>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TB Total"/>
      <sheetName val="Functions- KC TB 40"/>
      <sheetName val="Functions- KC TB 60"/>
      <sheetName val="Functions- ST MB Fleets"/>
      <sheetName val="Functions- ST MB 40"/>
      <sheetName val="Functions- ST MB 60"/>
      <sheetName val="Functions- ST MB HYB"/>
      <sheetName val="2007 Exhibit G"/>
      <sheetName val="2007 HRS Miles"/>
      <sheetName val="CHECK TOTALS"/>
      <sheetName val="NTD F30 DATA"/>
      <sheetName val="Oper Wages - Coach P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refreshError="1"/>
      <sheetData sheetId="38">
        <row r="3">
          <cell r="A3" t="str">
            <v>50102</v>
          </cell>
          <cell r="B3" t="str">
            <v>Labor</v>
          </cell>
          <cell r="C3">
            <v>49429.09</v>
          </cell>
          <cell r="D3">
            <v>0</v>
          </cell>
          <cell r="E3">
            <v>174621.86</v>
          </cell>
          <cell r="F3">
            <v>0</v>
          </cell>
          <cell r="G3">
            <v>224050.95</v>
          </cell>
        </row>
        <row r="4">
          <cell r="A4" t="str">
            <v>502</v>
          </cell>
          <cell r="B4" t="str">
            <v>Fringes</v>
          </cell>
          <cell r="C4">
            <v>31821.919999999998</v>
          </cell>
          <cell r="D4">
            <v>0</v>
          </cell>
          <cell r="E4">
            <v>120343.08</v>
          </cell>
          <cell r="F4">
            <v>0</v>
          </cell>
          <cell r="G4">
            <v>152165</v>
          </cell>
        </row>
        <row r="5">
          <cell r="A5" t="str">
            <v>503</v>
          </cell>
          <cell r="B5" t="str">
            <v>Services</v>
          </cell>
          <cell r="C5">
            <v>102842.37</v>
          </cell>
          <cell r="D5">
            <v>0</v>
          </cell>
          <cell r="E5">
            <v>44883.34</v>
          </cell>
          <cell r="F5">
            <v>12680.11</v>
          </cell>
          <cell r="G5">
            <v>160405.82</v>
          </cell>
        </row>
        <row r="6">
          <cell r="A6" t="str">
            <v>50401</v>
          </cell>
          <cell r="B6" t="str">
            <v>Fuel</v>
          </cell>
          <cell r="C6">
            <v>253.37</v>
          </cell>
          <cell r="D6">
            <v>0</v>
          </cell>
          <cell r="E6">
            <v>178.98</v>
          </cell>
          <cell r="F6">
            <v>0</v>
          </cell>
          <cell r="G6">
            <v>432.35</v>
          </cell>
        </row>
        <row r="7">
          <cell r="A7" t="str">
            <v>50499</v>
          </cell>
          <cell r="B7" t="str">
            <v>Materials Other</v>
          </cell>
          <cell r="C7">
            <v>2093.37</v>
          </cell>
          <cell r="D7">
            <v>0</v>
          </cell>
          <cell r="E7">
            <v>41130.410000000003</v>
          </cell>
          <cell r="F7">
            <v>0</v>
          </cell>
          <cell r="G7">
            <v>43223.78</v>
          </cell>
        </row>
        <row r="8">
          <cell r="A8" t="str">
            <v>505</v>
          </cell>
          <cell r="B8" t="str">
            <v>Utilities</v>
          </cell>
          <cell r="C8">
            <v>227.55</v>
          </cell>
          <cell r="D8">
            <v>0</v>
          </cell>
          <cell r="E8">
            <v>37074.720000000001</v>
          </cell>
          <cell r="F8">
            <v>0</v>
          </cell>
          <cell r="G8">
            <v>37302.269999999997</v>
          </cell>
        </row>
        <row r="9">
          <cell r="A9" t="str">
            <v>507</v>
          </cell>
          <cell r="B9" t="str">
            <v>Taxes</v>
          </cell>
          <cell r="C9">
            <v>0</v>
          </cell>
          <cell r="D9">
            <v>0</v>
          </cell>
          <cell r="E9">
            <v>1068.98</v>
          </cell>
          <cell r="F9">
            <v>0</v>
          </cell>
          <cell r="G9">
            <v>1068.98</v>
          </cell>
        </row>
        <row r="10">
          <cell r="A10" t="str">
            <v>509</v>
          </cell>
          <cell r="B10" t="str">
            <v>Misc</v>
          </cell>
          <cell r="C10">
            <v>89925</v>
          </cell>
          <cell r="D10">
            <v>0</v>
          </cell>
          <cell r="E10">
            <v>5818.8</v>
          </cell>
          <cell r="F10">
            <v>0</v>
          </cell>
          <cell r="G10">
            <v>95743.8</v>
          </cell>
        </row>
        <row r="11">
          <cell r="A11" t="str">
            <v>510</v>
          </cell>
          <cell r="B11" t="str">
            <v>Exp Transfer</v>
          </cell>
          <cell r="C11">
            <v>-123.13</v>
          </cell>
          <cell r="D11">
            <v>0</v>
          </cell>
          <cell r="E11">
            <v>0</v>
          </cell>
          <cell r="F11">
            <v>0</v>
          </cell>
          <cell r="G11">
            <v>-123.13</v>
          </cell>
        </row>
        <row r="12">
          <cell r="A12" t="str">
            <v>512</v>
          </cell>
          <cell r="B12" t="str">
            <v>Leases/Rent</v>
          </cell>
          <cell r="C12">
            <v>203.57</v>
          </cell>
          <cell r="D12">
            <v>0</v>
          </cell>
          <cell r="E12">
            <v>2123.63</v>
          </cell>
          <cell r="F12">
            <v>0</v>
          </cell>
          <cell r="G12">
            <v>2327.1999999999998</v>
          </cell>
        </row>
        <row r="15">
          <cell r="A15" t="str">
            <v>50102</v>
          </cell>
          <cell r="B15" t="str">
            <v>Labor</v>
          </cell>
          <cell r="C15">
            <v>0</v>
          </cell>
          <cell r="D15">
            <v>0</v>
          </cell>
          <cell r="E15">
            <v>0</v>
          </cell>
          <cell r="F15">
            <v>1150561.25</v>
          </cell>
          <cell r="G15">
            <v>1150561.25</v>
          </cell>
        </row>
        <row r="16">
          <cell r="A16" t="str">
            <v>502</v>
          </cell>
          <cell r="B16" t="str">
            <v>Fringes</v>
          </cell>
          <cell r="C16">
            <v>0</v>
          </cell>
          <cell r="D16">
            <v>0</v>
          </cell>
          <cell r="E16">
            <v>0</v>
          </cell>
          <cell r="F16">
            <v>568967.64</v>
          </cell>
          <cell r="G16">
            <v>568967.64</v>
          </cell>
        </row>
        <row r="17">
          <cell r="A17" t="str">
            <v>503</v>
          </cell>
          <cell r="B17" t="str">
            <v>Services</v>
          </cell>
          <cell r="C17">
            <v>347362.93</v>
          </cell>
          <cell r="D17">
            <v>0</v>
          </cell>
          <cell r="E17">
            <v>0</v>
          </cell>
          <cell r="F17">
            <v>321988.92</v>
          </cell>
          <cell r="G17">
            <v>669351.85</v>
          </cell>
        </row>
        <row r="18">
          <cell r="A18" t="str">
            <v>50401</v>
          </cell>
          <cell r="B18" t="str">
            <v>Fuel</v>
          </cell>
          <cell r="C18">
            <v>0</v>
          </cell>
          <cell r="D18">
            <v>0</v>
          </cell>
          <cell r="E18">
            <v>0</v>
          </cell>
          <cell r="F18">
            <v>1598.18</v>
          </cell>
          <cell r="G18">
            <v>1598.18</v>
          </cell>
        </row>
        <row r="19">
          <cell r="A19" t="str">
            <v>50499</v>
          </cell>
          <cell r="B19" t="str">
            <v>Materials Other</v>
          </cell>
          <cell r="C19">
            <v>4866.74</v>
          </cell>
          <cell r="D19">
            <v>0</v>
          </cell>
          <cell r="E19">
            <v>0</v>
          </cell>
          <cell r="F19">
            <v>8307.99</v>
          </cell>
          <cell r="G19">
            <v>13174.73</v>
          </cell>
        </row>
        <row r="20">
          <cell r="A20" t="str">
            <v>505</v>
          </cell>
          <cell r="B20" t="str">
            <v>Utilities</v>
          </cell>
          <cell r="C20">
            <v>0</v>
          </cell>
          <cell r="D20">
            <v>0</v>
          </cell>
          <cell r="E20">
            <v>0</v>
          </cell>
          <cell r="F20">
            <v>77530.03</v>
          </cell>
          <cell r="G20">
            <v>77530.03</v>
          </cell>
        </row>
        <row r="21">
          <cell r="A21" t="str">
            <v>509</v>
          </cell>
          <cell r="B21" t="str">
            <v>Misc</v>
          </cell>
          <cell r="C21">
            <v>0</v>
          </cell>
          <cell r="D21">
            <v>0</v>
          </cell>
          <cell r="E21">
            <v>0</v>
          </cell>
          <cell r="F21">
            <v>67961.05</v>
          </cell>
          <cell r="G21">
            <v>67961.05</v>
          </cell>
        </row>
        <row r="22">
          <cell r="A22" t="str">
            <v>510</v>
          </cell>
          <cell r="B22" t="str">
            <v>Exp Transfer</v>
          </cell>
          <cell r="C22">
            <v>0</v>
          </cell>
          <cell r="D22">
            <v>0</v>
          </cell>
          <cell r="E22">
            <v>0</v>
          </cell>
          <cell r="F22">
            <v>-939.99</v>
          </cell>
          <cell r="G22">
            <v>-939.99</v>
          </cell>
        </row>
        <row r="23">
          <cell r="A23" t="str">
            <v>512</v>
          </cell>
          <cell r="B23" t="str">
            <v>Leases/Rent</v>
          </cell>
          <cell r="C23">
            <v>0</v>
          </cell>
          <cell r="D23">
            <v>0</v>
          </cell>
          <cell r="E23">
            <v>0</v>
          </cell>
          <cell r="F23">
            <v>1477.21</v>
          </cell>
          <cell r="G23">
            <v>1477.21</v>
          </cell>
        </row>
        <row r="24">
          <cell r="A24" t="str">
            <v>580</v>
          </cell>
          <cell r="B24" t="str">
            <v>Transfers</v>
          </cell>
          <cell r="C24">
            <v>0</v>
          </cell>
          <cell r="D24">
            <v>0</v>
          </cell>
          <cell r="E24">
            <v>0</v>
          </cell>
          <cell r="F24">
            <v>6779.81</v>
          </cell>
          <cell r="G24">
            <v>6779.81</v>
          </cell>
        </row>
        <row r="25">
          <cell r="A25" t="str">
            <v>999</v>
          </cell>
          <cell r="B25" t="str">
            <v>None Specified</v>
          </cell>
          <cell r="C25">
            <v>0</v>
          </cell>
          <cell r="D25">
            <v>0</v>
          </cell>
          <cell r="E25">
            <v>0</v>
          </cell>
          <cell r="F25">
            <v>0</v>
          </cell>
          <cell r="G25">
            <v>0</v>
          </cell>
        </row>
        <row r="28">
          <cell r="A28" t="str">
            <v>50102</v>
          </cell>
          <cell r="B28" t="str">
            <v>Labor</v>
          </cell>
          <cell r="C28">
            <v>2265423.63</v>
          </cell>
          <cell r="D28">
            <v>650910.18999999994</v>
          </cell>
          <cell r="E28">
            <v>98861.1</v>
          </cell>
          <cell r="F28">
            <v>176911.29</v>
          </cell>
          <cell r="G28">
            <v>3192106.21</v>
          </cell>
        </row>
        <row r="29">
          <cell r="A29" t="str">
            <v>502</v>
          </cell>
          <cell r="B29" t="str">
            <v>Fringes</v>
          </cell>
          <cell r="C29">
            <v>1558902.41</v>
          </cell>
          <cell r="D29">
            <v>469544.77</v>
          </cell>
          <cell r="E29">
            <v>81324.36</v>
          </cell>
          <cell r="F29">
            <v>106355.8</v>
          </cell>
          <cell r="G29">
            <v>2216127.34</v>
          </cell>
        </row>
        <row r="30">
          <cell r="A30" t="str">
            <v>503</v>
          </cell>
          <cell r="B30" t="str">
            <v>Services</v>
          </cell>
          <cell r="C30">
            <v>119073.3</v>
          </cell>
          <cell r="D30">
            <v>19456.25</v>
          </cell>
          <cell r="E30">
            <v>8650.5300000000007</v>
          </cell>
          <cell r="F30">
            <v>316834.5</v>
          </cell>
          <cell r="G30">
            <v>464014.58</v>
          </cell>
        </row>
        <row r="31">
          <cell r="A31" t="str">
            <v>50401</v>
          </cell>
          <cell r="B31" t="str">
            <v>Fuel</v>
          </cell>
          <cell r="C31">
            <v>659227.43000000005</v>
          </cell>
          <cell r="D31">
            <v>28496.27</v>
          </cell>
          <cell r="E31">
            <v>2775.73</v>
          </cell>
          <cell r="F31">
            <v>0</v>
          </cell>
          <cell r="G31">
            <v>690499.43</v>
          </cell>
        </row>
        <row r="32">
          <cell r="A32" t="str">
            <v>50402</v>
          </cell>
          <cell r="B32" t="str">
            <v>Tires/Tubes</v>
          </cell>
          <cell r="C32">
            <v>84986.47</v>
          </cell>
          <cell r="D32">
            <v>0</v>
          </cell>
          <cell r="E32">
            <v>0</v>
          </cell>
          <cell r="F32">
            <v>0</v>
          </cell>
          <cell r="G32">
            <v>84986.47</v>
          </cell>
        </row>
        <row r="33">
          <cell r="A33" t="str">
            <v>50499</v>
          </cell>
          <cell r="B33" t="str">
            <v>Materials Other</v>
          </cell>
          <cell r="C33">
            <v>4704.26</v>
          </cell>
          <cell r="D33">
            <v>470582.96</v>
          </cell>
          <cell r="E33">
            <v>15804.93</v>
          </cell>
          <cell r="F33">
            <v>19183.849999999999</v>
          </cell>
          <cell r="G33">
            <v>510276</v>
          </cell>
        </row>
        <row r="34">
          <cell r="A34" t="str">
            <v>505</v>
          </cell>
          <cell r="B34" t="str">
            <v>Utilities</v>
          </cell>
          <cell r="C34">
            <v>252.74</v>
          </cell>
          <cell r="D34">
            <v>399.92</v>
          </cell>
          <cell r="E34">
            <v>51933.25</v>
          </cell>
          <cell r="F34">
            <v>20714.34</v>
          </cell>
          <cell r="G34">
            <v>73300.25</v>
          </cell>
        </row>
        <row r="35">
          <cell r="A35" t="str">
            <v>506</v>
          </cell>
          <cell r="B35" t="str">
            <v>Casualty/Ins</v>
          </cell>
          <cell r="C35">
            <v>0</v>
          </cell>
          <cell r="D35">
            <v>-5732</v>
          </cell>
          <cell r="E35">
            <v>32.14</v>
          </cell>
          <cell r="F35">
            <v>160957.60999999999</v>
          </cell>
          <cell r="G35">
            <v>155257.75</v>
          </cell>
        </row>
        <row r="36">
          <cell r="A36" t="str">
            <v>507</v>
          </cell>
          <cell r="B36" t="str">
            <v>Taxes</v>
          </cell>
          <cell r="C36">
            <v>0</v>
          </cell>
          <cell r="D36">
            <v>-1565.24</v>
          </cell>
          <cell r="E36">
            <v>2136.27</v>
          </cell>
          <cell r="F36">
            <v>0</v>
          </cell>
          <cell r="G36">
            <v>571.03</v>
          </cell>
        </row>
        <row r="37">
          <cell r="A37" t="str">
            <v>509</v>
          </cell>
          <cell r="B37" t="str">
            <v>Misc</v>
          </cell>
          <cell r="C37">
            <v>16766.439999999999</v>
          </cell>
          <cell r="D37">
            <v>3585.81</v>
          </cell>
          <cell r="E37">
            <v>1724.65</v>
          </cell>
          <cell r="F37">
            <v>11776.61</v>
          </cell>
          <cell r="G37">
            <v>33853.51</v>
          </cell>
        </row>
        <row r="38">
          <cell r="A38" t="str">
            <v>510</v>
          </cell>
          <cell r="B38" t="str">
            <v>Exp Transfer</v>
          </cell>
          <cell r="C38">
            <v>-621.07000000000005</v>
          </cell>
          <cell r="D38">
            <v>-235835.38</v>
          </cell>
          <cell r="E38">
            <v>-34.65</v>
          </cell>
          <cell r="F38">
            <v>-367.98</v>
          </cell>
          <cell r="G38">
            <v>-236859.08</v>
          </cell>
        </row>
        <row r="39">
          <cell r="A39" t="str">
            <v>511</v>
          </cell>
          <cell r="B39" t="str">
            <v>Interest</v>
          </cell>
          <cell r="C39">
            <v>0</v>
          </cell>
          <cell r="D39">
            <v>0</v>
          </cell>
          <cell r="E39">
            <v>0</v>
          </cell>
          <cell r="F39">
            <v>3918.79</v>
          </cell>
          <cell r="G39">
            <v>3918.79</v>
          </cell>
        </row>
        <row r="40">
          <cell r="A40" t="str">
            <v>512</v>
          </cell>
          <cell r="B40" t="str">
            <v>Leases/Rent</v>
          </cell>
          <cell r="C40">
            <v>8949.36</v>
          </cell>
          <cell r="D40">
            <v>2095.2199999999998</v>
          </cell>
          <cell r="E40">
            <v>1129.47</v>
          </cell>
          <cell r="F40">
            <v>13663.31</v>
          </cell>
          <cell r="G40">
            <v>25837.360000000001</v>
          </cell>
        </row>
        <row r="41">
          <cell r="A41" t="str">
            <v>580</v>
          </cell>
          <cell r="B41" t="str">
            <v>Transfers</v>
          </cell>
          <cell r="C41">
            <v>0</v>
          </cell>
          <cell r="D41">
            <v>0</v>
          </cell>
          <cell r="E41">
            <v>0</v>
          </cell>
          <cell r="F41">
            <v>5950.72</v>
          </cell>
          <cell r="G41">
            <v>5950.72</v>
          </cell>
        </row>
        <row r="42">
          <cell r="A42" t="str">
            <v>999</v>
          </cell>
          <cell r="B42" t="str">
            <v>None Specified</v>
          </cell>
          <cell r="C42">
            <v>0</v>
          </cell>
          <cell r="D42">
            <v>0</v>
          </cell>
          <cell r="E42">
            <v>0</v>
          </cell>
          <cell r="F42">
            <v>0</v>
          </cell>
          <cell r="G42">
            <v>0</v>
          </cell>
        </row>
        <row r="45">
          <cell r="A45" t="str">
            <v>50102</v>
          </cell>
          <cell r="B45" t="str">
            <v>Labor</v>
          </cell>
          <cell r="C45">
            <v>6554235.3499999996</v>
          </cell>
          <cell r="D45">
            <v>1862473.25</v>
          </cell>
          <cell r="E45">
            <v>293474.75</v>
          </cell>
          <cell r="F45">
            <v>520799.19</v>
          </cell>
          <cell r="G45">
            <v>9230982.5399999991</v>
          </cell>
        </row>
        <row r="46">
          <cell r="A46" t="str">
            <v>502</v>
          </cell>
          <cell r="B46" t="str">
            <v>Fringes</v>
          </cell>
          <cell r="C46">
            <v>4510146.32</v>
          </cell>
          <cell r="D46">
            <v>1343527.15</v>
          </cell>
          <cell r="E46">
            <v>241500.71</v>
          </cell>
          <cell r="F46">
            <v>313204.56</v>
          </cell>
          <cell r="G46">
            <v>6408378.7400000002</v>
          </cell>
        </row>
        <row r="47">
          <cell r="A47" t="str">
            <v>503</v>
          </cell>
          <cell r="B47" t="str">
            <v>Services</v>
          </cell>
          <cell r="C47">
            <v>344631.13</v>
          </cell>
          <cell r="D47">
            <v>72328.990000000005</v>
          </cell>
          <cell r="E47">
            <v>26027.03</v>
          </cell>
          <cell r="F47">
            <v>937096.46</v>
          </cell>
          <cell r="G47">
            <v>1380083.61</v>
          </cell>
        </row>
        <row r="48">
          <cell r="A48" t="str">
            <v>50401</v>
          </cell>
          <cell r="B48" t="str">
            <v>Fuel</v>
          </cell>
          <cell r="C48">
            <v>1713419.53</v>
          </cell>
          <cell r="D48">
            <v>106392.81</v>
          </cell>
          <cell r="E48">
            <v>8183.57</v>
          </cell>
          <cell r="F48">
            <v>0</v>
          </cell>
          <cell r="G48">
            <v>1827995.91</v>
          </cell>
        </row>
        <row r="49">
          <cell r="A49" t="str">
            <v>50402</v>
          </cell>
          <cell r="B49" t="str">
            <v>Tires/Tubes</v>
          </cell>
          <cell r="C49">
            <v>107422.42</v>
          </cell>
          <cell r="D49">
            <v>0</v>
          </cell>
          <cell r="E49">
            <v>0</v>
          </cell>
          <cell r="F49">
            <v>0</v>
          </cell>
          <cell r="G49">
            <v>107422.42</v>
          </cell>
        </row>
        <row r="50">
          <cell r="A50" t="str">
            <v>50499</v>
          </cell>
          <cell r="B50" t="str">
            <v>Materials Other</v>
          </cell>
          <cell r="C50">
            <v>13590.93</v>
          </cell>
          <cell r="D50">
            <v>1025230.22</v>
          </cell>
          <cell r="E50">
            <v>46054.879999999997</v>
          </cell>
          <cell r="F50">
            <v>55840.06</v>
          </cell>
          <cell r="G50">
            <v>1140716.0900000001</v>
          </cell>
        </row>
        <row r="51">
          <cell r="A51" t="str">
            <v>505</v>
          </cell>
          <cell r="B51" t="str">
            <v>Utilities</v>
          </cell>
          <cell r="C51">
            <v>731.5</v>
          </cell>
          <cell r="D51">
            <v>1513.29</v>
          </cell>
          <cell r="E51">
            <v>150259.17000000001</v>
          </cell>
          <cell r="F51">
            <v>63084.99</v>
          </cell>
          <cell r="G51">
            <v>215588.95</v>
          </cell>
        </row>
        <row r="52">
          <cell r="A52" t="str">
            <v>506</v>
          </cell>
          <cell r="B52" t="str">
            <v>Casualty/Ins</v>
          </cell>
          <cell r="C52">
            <v>0</v>
          </cell>
          <cell r="D52">
            <v>-21400.78</v>
          </cell>
          <cell r="E52">
            <v>103.33</v>
          </cell>
          <cell r="F52">
            <v>600946.4</v>
          </cell>
          <cell r="G52">
            <v>579648.94999999995</v>
          </cell>
        </row>
        <row r="53">
          <cell r="A53" t="str">
            <v>507</v>
          </cell>
          <cell r="B53" t="str">
            <v>Taxes</v>
          </cell>
          <cell r="C53">
            <v>0</v>
          </cell>
          <cell r="D53">
            <v>-5843.91</v>
          </cell>
          <cell r="E53">
            <v>6168.91</v>
          </cell>
          <cell r="F53">
            <v>0</v>
          </cell>
          <cell r="G53">
            <v>325</v>
          </cell>
        </row>
        <row r="54">
          <cell r="A54" t="str">
            <v>509</v>
          </cell>
          <cell r="B54" t="str">
            <v>Misc</v>
          </cell>
          <cell r="C54">
            <v>48524.6</v>
          </cell>
          <cell r="D54">
            <v>13331.89</v>
          </cell>
          <cell r="E54">
            <v>5216</v>
          </cell>
          <cell r="F54">
            <v>34576.15</v>
          </cell>
          <cell r="G54">
            <v>101648.64</v>
          </cell>
        </row>
        <row r="55">
          <cell r="A55" t="str">
            <v>510</v>
          </cell>
          <cell r="B55" t="str">
            <v>Exp Transfer</v>
          </cell>
          <cell r="C55">
            <v>-1797.08</v>
          </cell>
          <cell r="D55">
            <v>-401060.2</v>
          </cell>
          <cell r="E55">
            <v>-100.26</v>
          </cell>
          <cell r="F55">
            <v>-1120.0999999999999</v>
          </cell>
          <cell r="G55">
            <v>-404077.64</v>
          </cell>
        </row>
        <row r="56">
          <cell r="A56" t="str">
            <v>511</v>
          </cell>
          <cell r="B56" t="str">
            <v>Interest</v>
          </cell>
          <cell r="C56">
            <v>0</v>
          </cell>
          <cell r="D56">
            <v>0</v>
          </cell>
          <cell r="E56">
            <v>0</v>
          </cell>
          <cell r="F56">
            <v>14631.07</v>
          </cell>
          <cell r="G56">
            <v>14631.07</v>
          </cell>
        </row>
        <row r="57">
          <cell r="A57" t="str">
            <v>512</v>
          </cell>
          <cell r="B57" t="str">
            <v>Leases/Rent</v>
          </cell>
          <cell r="C57">
            <v>25891.75</v>
          </cell>
          <cell r="D57">
            <v>7587.98</v>
          </cell>
          <cell r="E57">
            <v>3378.65</v>
          </cell>
          <cell r="F57">
            <v>45478.42</v>
          </cell>
          <cell r="G57">
            <v>82336.800000000003</v>
          </cell>
        </row>
        <row r="58">
          <cell r="A58" t="str">
            <v>580</v>
          </cell>
          <cell r="B58" t="str">
            <v>Transfers</v>
          </cell>
          <cell r="C58">
            <v>0</v>
          </cell>
          <cell r="D58">
            <v>0</v>
          </cell>
          <cell r="E58">
            <v>0</v>
          </cell>
          <cell r="F58">
            <v>18099.29</v>
          </cell>
          <cell r="G58">
            <v>18099.29</v>
          </cell>
        </row>
        <row r="59">
          <cell r="A59" t="str">
            <v>999</v>
          </cell>
          <cell r="B59" t="str">
            <v>None Specified</v>
          </cell>
          <cell r="C59">
            <v>0</v>
          </cell>
          <cell r="D59">
            <v>0</v>
          </cell>
          <cell r="E59">
            <v>0</v>
          </cell>
          <cell r="F59">
            <v>0</v>
          </cell>
          <cell r="G59">
            <v>0</v>
          </cell>
        </row>
        <row r="62">
          <cell r="A62" t="str">
            <v>50102</v>
          </cell>
          <cell r="B62" t="str">
            <v>Labor</v>
          </cell>
          <cell r="C62">
            <v>2153938.09</v>
          </cell>
          <cell r="D62">
            <v>1011582.72</v>
          </cell>
          <cell r="E62">
            <v>99204.46</v>
          </cell>
          <cell r="F62">
            <v>182047.03</v>
          </cell>
          <cell r="G62">
            <v>3446772.3</v>
          </cell>
        </row>
        <row r="63">
          <cell r="A63" t="str">
            <v>502</v>
          </cell>
          <cell r="B63" t="str">
            <v>Fringes</v>
          </cell>
          <cell r="C63">
            <v>1482185.41</v>
          </cell>
          <cell r="D63">
            <v>729722.63</v>
          </cell>
          <cell r="E63">
            <v>81664.87</v>
          </cell>
          <cell r="F63">
            <v>109334.55</v>
          </cell>
          <cell r="G63">
            <v>2402907.46</v>
          </cell>
        </row>
        <row r="64">
          <cell r="A64" t="str">
            <v>503</v>
          </cell>
          <cell r="B64" t="str">
            <v>Services</v>
          </cell>
          <cell r="C64">
            <v>113213.04</v>
          </cell>
          <cell r="D64">
            <v>22221.24</v>
          </cell>
          <cell r="E64">
            <v>8923.31</v>
          </cell>
          <cell r="F64">
            <v>368722.5</v>
          </cell>
          <cell r="G64">
            <v>513080.09</v>
          </cell>
        </row>
        <row r="65">
          <cell r="A65" t="str">
            <v>50401</v>
          </cell>
          <cell r="B65" t="str">
            <v>Fuel</v>
          </cell>
          <cell r="C65">
            <v>825177.9</v>
          </cell>
          <cell r="D65">
            <v>32530.1</v>
          </cell>
          <cell r="E65">
            <v>2746.03</v>
          </cell>
          <cell r="F65">
            <v>0</v>
          </cell>
          <cell r="G65">
            <v>860454.03</v>
          </cell>
        </row>
        <row r="66">
          <cell r="A66" t="str">
            <v>50402</v>
          </cell>
          <cell r="B66" t="str">
            <v>Tires/Tubes</v>
          </cell>
          <cell r="C66">
            <v>97017.78</v>
          </cell>
          <cell r="D66">
            <v>0</v>
          </cell>
          <cell r="E66">
            <v>0</v>
          </cell>
          <cell r="F66">
            <v>0</v>
          </cell>
          <cell r="G66">
            <v>97017.78</v>
          </cell>
        </row>
        <row r="67">
          <cell r="A67" t="str">
            <v>50499</v>
          </cell>
          <cell r="B67" t="str">
            <v>Materials Other</v>
          </cell>
          <cell r="C67">
            <v>4494.18</v>
          </cell>
          <cell r="D67">
            <v>562588.53</v>
          </cell>
          <cell r="E67">
            <v>15257.31</v>
          </cell>
          <cell r="F67">
            <v>18718.02</v>
          </cell>
          <cell r="G67">
            <v>601058.04</v>
          </cell>
        </row>
        <row r="68">
          <cell r="A68" t="str">
            <v>505</v>
          </cell>
          <cell r="B68" t="str">
            <v>Utilities</v>
          </cell>
          <cell r="C68">
            <v>240.28</v>
          </cell>
          <cell r="D68">
            <v>455.83</v>
          </cell>
          <cell r="E68">
            <v>49385.48</v>
          </cell>
          <cell r="F68">
            <v>26549.75</v>
          </cell>
          <cell r="G68">
            <v>76631.34</v>
          </cell>
        </row>
        <row r="69">
          <cell r="A69" t="str">
            <v>506</v>
          </cell>
          <cell r="B69" t="str">
            <v>Casualty/Ins</v>
          </cell>
          <cell r="C69">
            <v>0</v>
          </cell>
          <cell r="D69">
            <v>-6543.39</v>
          </cell>
          <cell r="E69">
            <v>37.78</v>
          </cell>
          <cell r="F69">
            <v>183742.31</v>
          </cell>
          <cell r="G69">
            <v>177236.7</v>
          </cell>
        </row>
        <row r="70">
          <cell r="A70" t="str">
            <v>507</v>
          </cell>
          <cell r="B70" t="str">
            <v>Taxes</v>
          </cell>
          <cell r="C70">
            <v>0</v>
          </cell>
          <cell r="D70">
            <v>-1786.81</v>
          </cell>
          <cell r="E70">
            <v>2023.09</v>
          </cell>
          <cell r="F70">
            <v>0</v>
          </cell>
          <cell r="G70">
            <v>236.28</v>
          </cell>
        </row>
        <row r="71">
          <cell r="A71" t="str">
            <v>509</v>
          </cell>
          <cell r="B71" t="str">
            <v>Misc</v>
          </cell>
          <cell r="C71">
            <v>15941.78</v>
          </cell>
          <cell r="D71">
            <v>4095.29</v>
          </cell>
          <cell r="E71">
            <v>1797.92</v>
          </cell>
          <cell r="F71">
            <v>12278.48</v>
          </cell>
          <cell r="G71">
            <v>34113.47</v>
          </cell>
        </row>
        <row r="72">
          <cell r="A72" t="str">
            <v>510</v>
          </cell>
          <cell r="B72" t="str">
            <v>Exp Transfer</v>
          </cell>
          <cell r="C72">
            <v>-590.51</v>
          </cell>
          <cell r="D72">
            <v>-122626.13</v>
          </cell>
          <cell r="E72">
            <v>-32.950000000000003</v>
          </cell>
          <cell r="F72">
            <v>-472.74</v>
          </cell>
          <cell r="G72">
            <v>-123722.33</v>
          </cell>
        </row>
        <row r="73">
          <cell r="A73" t="str">
            <v>511</v>
          </cell>
          <cell r="B73" t="str">
            <v>Interest</v>
          </cell>
          <cell r="C73">
            <v>0</v>
          </cell>
          <cell r="D73">
            <v>0</v>
          </cell>
          <cell r="E73">
            <v>0</v>
          </cell>
          <cell r="F73">
            <v>4473.5200000000004</v>
          </cell>
          <cell r="G73">
            <v>4473.5200000000004</v>
          </cell>
        </row>
        <row r="74">
          <cell r="A74" t="str">
            <v>512</v>
          </cell>
          <cell r="B74" t="str">
            <v>Leases/Rent</v>
          </cell>
          <cell r="C74">
            <v>8505.9</v>
          </cell>
          <cell r="D74">
            <v>2399.94</v>
          </cell>
          <cell r="E74">
            <v>1151.3900000000001</v>
          </cell>
          <cell r="F74">
            <v>14518.3</v>
          </cell>
          <cell r="G74">
            <v>26575.53</v>
          </cell>
        </row>
        <row r="75">
          <cell r="A75" t="str">
            <v>580</v>
          </cell>
          <cell r="B75" t="str">
            <v>Transfers</v>
          </cell>
          <cell r="C75">
            <v>0</v>
          </cell>
          <cell r="D75">
            <v>0</v>
          </cell>
          <cell r="E75">
            <v>0</v>
          </cell>
          <cell r="F75">
            <v>7652.64</v>
          </cell>
          <cell r="G75">
            <v>7652.64</v>
          </cell>
        </row>
        <row r="76">
          <cell r="A76" t="str">
            <v>999</v>
          </cell>
          <cell r="B76" t="str">
            <v>None Specified</v>
          </cell>
          <cell r="C76">
            <v>0</v>
          </cell>
          <cell r="D76">
            <v>0</v>
          </cell>
          <cell r="E76">
            <v>0</v>
          </cell>
          <cell r="F76">
            <v>0</v>
          </cell>
          <cell r="G76">
            <v>0</v>
          </cell>
        </row>
        <row r="79">
          <cell r="A79" t="str">
            <v>50102</v>
          </cell>
          <cell r="B79" t="str">
            <v>Labor</v>
          </cell>
          <cell r="C79">
            <v>0</v>
          </cell>
          <cell r="D79">
            <v>0</v>
          </cell>
          <cell r="E79">
            <v>0</v>
          </cell>
          <cell r="F79">
            <v>1575395.26</v>
          </cell>
          <cell r="G79">
            <v>1575395.26</v>
          </cell>
        </row>
        <row r="80">
          <cell r="A80" t="str">
            <v>502</v>
          </cell>
          <cell r="B80" t="str">
            <v>Fringes</v>
          </cell>
          <cell r="C80">
            <v>0</v>
          </cell>
          <cell r="D80">
            <v>0</v>
          </cell>
          <cell r="E80">
            <v>0</v>
          </cell>
          <cell r="F80">
            <v>907134.91</v>
          </cell>
          <cell r="G80">
            <v>907134.91</v>
          </cell>
        </row>
        <row r="81">
          <cell r="A81" t="str">
            <v>503</v>
          </cell>
          <cell r="B81" t="str">
            <v>Services</v>
          </cell>
          <cell r="C81">
            <v>0</v>
          </cell>
          <cell r="D81">
            <v>0</v>
          </cell>
          <cell r="E81">
            <v>0</v>
          </cell>
          <cell r="F81">
            <v>3980290.81</v>
          </cell>
          <cell r="G81">
            <v>3980290.81</v>
          </cell>
        </row>
        <row r="82">
          <cell r="A82" t="str">
            <v>50401</v>
          </cell>
          <cell r="B82" t="str">
            <v>Fuel</v>
          </cell>
          <cell r="C82">
            <v>2693620.09</v>
          </cell>
          <cell r="D82">
            <v>0</v>
          </cell>
          <cell r="E82">
            <v>0</v>
          </cell>
          <cell r="F82">
            <v>1.24</v>
          </cell>
          <cell r="G82">
            <v>2693621.33</v>
          </cell>
        </row>
        <row r="83">
          <cell r="A83" t="str">
            <v>50499</v>
          </cell>
          <cell r="B83" t="str">
            <v>Materials Other</v>
          </cell>
          <cell r="C83">
            <v>0</v>
          </cell>
          <cell r="D83">
            <v>0</v>
          </cell>
          <cell r="E83">
            <v>0</v>
          </cell>
          <cell r="F83">
            <v>62663.02</v>
          </cell>
          <cell r="G83">
            <v>62663.02</v>
          </cell>
        </row>
        <row r="84">
          <cell r="A84" t="str">
            <v>505</v>
          </cell>
          <cell r="B84" t="str">
            <v>Utilities</v>
          </cell>
          <cell r="C84">
            <v>0</v>
          </cell>
          <cell r="D84">
            <v>0</v>
          </cell>
          <cell r="E84">
            <v>0</v>
          </cell>
          <cell r="F84">
            <v>184428.33</v>
          </cell>
          <cell r="G84">
            <v>184428.33</v>
          </cell>
        </row>
        <row r="85">
          <cell r="A85" t="str">
            <v>508</v>
          </cell>
          <cell r="B85" t="str">
            <v>Purch Trans</v>
          </cell>
          <cell r="C85">
            <v>37457529.009999998</v>
          </cell>
          <cell r="D85">
            <v>0</v>
          </cell>
          <cell r="E85">
            <v>0</v>
          </cell>
          <cell r="F85">
            <v>0</v>
          </cell>
          <cell r="G85">
            <v>37457529.009999998</v>
          </cell>
        </row>
        <row r="86">
          <cell r="A86" t="str">
            <v>509</v>
          </cell>
          <cell r="B86" t="str">
            <v>Misc</v>
          </cell>
          <cell r="C86">
            <v>0</v>
          </cell>
          <cell r="D86">
            <v>0</v>
          </cell>
          <cell r="E86">
            <v>0</v>
          </cell>
          <cell r="F86">
            <v>746090.56</v>
          </cell>
          <cell r="G86">
            <v>746090.56</v>
          </cell>
        </row>
        <row r="87">
          <cell r="A87" t="str">
            <v>510</v>
          </cell>
          <cell r="B87" t="str">
            <v>Exp Transfer</v>
          </cell>
          <cell r="C87">
            <v>0</v>
          </cell>
          <cell r="D87">
            <v>0</v>
          </cell>
          <cell r="E87">
            <v>0</v>
          </cell>
          <cell r="F87">
            <v>-55.92</v>
          </cell>
          <cell r="G87">
            <v>-55.92</v>
          </cell>
        </row>
        <row r="88">
          <cell r="A88" t="str">
            <v>512</v>
          </cell>
          <cell r="B88" t="str">
            <v>Leases/Rent</v>
          </cell>
          <cell r="C88">
            <v>0</v>
          </cell>
          <cell r="D88">
            <v>0</v>
          </cell>
          <cell r="E88">
            <v>0</v>
          </cell>
          <cell r="F88">
            <v>348903.97</v>
          </cell>
          <cell r="G88">
            <v>348903.97</v>
          </cell>
        </row>
        <row r="89">
          <cell r="A89" t="str">
            <v>580</v>
          </cell>
          <cell r="B89" t="str">
            <v>Transfers</v>
          </cell>
          <cell r="C89">
            <v>0</v>
          </cell>
          <cell r="D89">
            <v>0</v>
          </cell>
          <cell r="E89">
            <v>0</v>
          </cell>
          <cell r="F89">
            <v>3929.19</v>
          </cell>
          <cell r="G89">
            <v>3929.19</v>
          </cell>
        </row>
        <row r="90">
          <cell r="B90" t="str">
            <v>Total Modal Expenses</v>
          </cell>
          <cell r="C90">
            <v>40151149.100000001</v>
          </cell>
          <cell r="D90">
            <v>0</v>
          </cell>
          <cell r="E90">
            <v>0</v>
          </cell>
          <cell r="F90">
            <v>7808781.3700000001</v>
          </cell>
          <cell r="G90">
            <v>47959930.577475592</v>
          </cell>
        </row>
        <row r="92">
          <cell r="A92" t="str">
            <v>50102</v>
          </cell>
          <cell r="B92" t="str">
            <v>Labor</v>
          </cell>
          <cell r="C92">
            <v>121705.89</v>
          </cell>
          <cell r="D92">
            <v>0</v>
          </cell>
          <cell r="E92">
            <v>66853.3</v>
          </cell>
          <cell r="F92">
            <v>242192.52</v>
          </cell>
          <cell r="G92">
            <v>430751.71</v>
          </cell>
        </row>
        <row r="93">
          <cell r="A93" t="str">
            <v>502</v>
          </cell>
          <cell r="B93" t="str">
            <v>Fringes</v>
          </cell>
          <cell r="C93">
            <v>73303.490000000005</v>
          </cell>
          <cell r="D93">
            <v>0</v>
          </cell>
          <cell r="E93">
            <v>53473.46</v>
          </cell>
          <cell r="F93">
            <v>126538.75</v>
          </cell>
          <cell r="G93">
            <v>253315.7</v>
          </cell>
        </row>
        <row r="94">
          <cell r="A94" t="str">
            <v>503</v>
          </cell>
          <cell r="B94" t="str">
            <v>Services</v>
          </cell>
          <cell r="C94">
            <v>114221.57</v>
          </cell>
          <cell r="D94">
            <v>0</v>
          </cell>
          <cell r="E94">
            <v>3815.92</v>
          </cell>
          <cell r="F94">
            <v>272591.63</v>
          </cell>
          <cell r="G94">
            <v>390629.12</v>
          </cell>
        </row>
        <row r="95">
          <cell r="A95" t="str">
            <v>50401</v>
          </cell>
          <cell r="B95" t="str">
            <v>Fuel</v>
          </cell>
          <cell r="C95">
            <v>275.95999999999998</v>
          </cell>
          <cell r="D95">
            <v>0</v>
          </cell>
          <cell r="E95">
            <v>613.29999999999995</v>
          </cell>
          <cell r="F95">
            <v>0.35</v>
          </cell>
          <cell r="G95">
            <v>889.61</v>
          </cell>
        </row>
        <row r="96">
          <cell r="A96" t="str">
            <v>50499</v>
          </cell>
          <cell r="B96" t="str">
            <v>Materials Other</v>
          </cell>
          <cell r="C96">
            <v>2192.7600000000002</v>
          </cell>
          <cell r="D96">
            <v>0</v>
          </cell>
          <cell r="E96">
            <v>9943.8799999999992</v>
          </cell>
          <cell r="F96">
            <v>17585.77</v>
          </cell>
          <cell r="G96">
            <v>29722.41</v>
          </cell>
        </row>
        <row r="97">
          <cell r="A97" t="str">
            <v>505</v>
          </cell>
          <cell r="B97" t="str">
            <v>Utilities</v>
          </cell>
          <cell r="C97">
            <v>251.94</v>
          </cell>
          <cell r="D97">
            <v>0</v>
          </cell>
          <cell r="E97">
            <v>10297.719999999999</v>
          </cell>
          <cell r="F97">
            <v>10682.06</v>
          </cell>
          <cell r="G97">
            <v>21231.72</v>
          </cell>
        </row>
        <row r="98">
          <cell r="A98" t="str">
            <v>506</v>
          </cell>
          <cell r="B98" t="str">
            <v>Casualty/Ins</v>
          </cell>
          <cell r="C98">
            <v>0</v>
          </cell>
          <cell r="D98">
            <v>0</v>
          </cell>
          <cell r="E98">
            <v>22.79</v>
          </cell>
          <cell r="F98">
            <v>0</v>
          </cell>
          <cell r="G98">
            <v>22.79</v>
          </cell>
        </row>
        <row r="99">
          <cell r="A99" t="str">
            <v>507</v>
          </cell>
          <cell r="B99" t="str">
            <v>Taxes</v>
          </cell>
          <cell r="C99">
            <v>0</v>
          </cell>
          <cell r="D99">
            <v>0</v>
          </cell>
          <cell r="E99">
            <v>3650.88</v>
          </cell>
          <cell r="F99">
            <v>-54698.5</v>
          </cell>
          <cell r="G99">
            <v>-51047.62</v>
          </cell>
        </row>
        <row r="100">
          <cell r="A100" t="str">
            <v>508</v>
          </cell>
          <cell r="B100" t="str">
            <v>Purch Trans</v>
          </cell>
          <cell r="C100">
            <v>4567738.74</v>
          </cell>
          <cell r="D100">
            <v>0</v>
          </cell>
          <cell r="E100">
            <v>0</v>
          </cell>
          <cell r="F100">
            <v>0</v>
          </cell>
          <cell r="G100">
            <v>4567738.74</v>
          </cell>
        </row>
        <row r="101">
          <cell r="A101" t="str">
            <v>509</v>
          </cell>
          <cell r="B101" t="str">
            <v>Misc</v>
          </cell>
          <cell r="C101">
            <v>15211.82</v>
          </cell>
          <cell r="D101">
            <v>0</v>
          </cell>
          <cell r="E101">
            <v>1070.6600000000001</v>
          </cell>
          <cell r="F101">
            <v>17844.88</v>
          </cell>
          <cell r="G101">
            <v>34127.360000000001</v>
          </cell>
        </row>
        <row r="102">
          <cell r="A102" t="str">
            <v>510</v>
          </cell>
          <cell r="B102" t="str">
            <v>Exp Transfer</v>
          </cell>
          <cell r="C102">
            <v>-182.47</v>
          </cell>
          <cell r="D102">
            <v>0</v>
          </cell>
          <cell r="E102">
            <v>-101.38</v>
          </cell>
          <cell r="F102">
            <v>-172.5</v>
          </cell>
          <cell r="G102">
            <v>-456.35</v>
          </cell>
        </row>
        <row r="103">
          <cell r="A103" t="str">
            <v>512</v>
          </cell>
          <cell r="B103" t="str">
            <v>Leases/Rent</v>
          </cell>
          <cell r="C103">
            <v>536.17999999999995</v>
          </cell>
          <cell r="D103">
            <v>0</v>
          </cell>
          <cell r="E103">
            <v>649.27</v>
          </cell>
          <cell r="F103">
            <v>1226.53</v>
          </cell>
          <cell r="G103">
            <v>2411.98</v>
          </cell>
        </row>
        <row r="104">
          <cell r="A104" t="str">
            <v>580</v>
          </cell>
          <cell r="B104" t="str">
            <v>Transfers</v>
          </cell>
          <cell r="C104">
            <v>0</v>
          </cell>
          <cell r="D104">
            <v>0</v>
          </cell>
          <cell r="E104">
            <v>0</v>
          </cell>
          <cell r="F104">
            <v>1108.8800000000001</v>
          </cell>
          <cell r="G104">
            <v>1108.8800000000001</v>
          </cell>
        </row>
        <row r="105">
          <cell r="A105" t="str">
            <v>999</v>
          </cell>
          <cell r="B105" t="str">
            <v>None Specified</v>
          </cell>
          <cell r="C105">
            <v>0</v>
          </cell>
          <cell r="D105">
            <v>0</v>
          </cell>
          <cell r="E105">
            <v>0</v>
          </cell>
          <cell r="F105">
            <v>0</v>
          </cell>
          <cell r="G105">
            <v>0</v>
          </cell>
        </row>
        <row r="108">
          <cell r="A108" t="str">
            <v>50102</v>
          </cell>
          <cell r="B108" t="str">
            <v>Labor</v>
          </cell>
          <cell r="C108">
            <v>0</v>
          </cell>
          <cell r="D108">
            <v>0</v>
          </cell>
          <cell r="E108">
            <v>0</v>
          </cell>
          <cell r="F108">
            <v>18661.29</v>
          </cell>
          <cell r="G108">
            <v>18661.29</v>
          </cell>
        </row>
        <row r="109">
          <cell r="A109" t="str">
            <v>502</v>
          </cell>
          <cell r="B109" t="str">
            <v>Fringes</v>
          </cell>
          <cell r="C109">
            <v>0</v>
          </cell>
          <cell r="D109">
            <v>0</v>
          </cell>
          <cell r="E109">
            <v>0</v>
          </cell>
          <cell r="F109">
            <v>9641</v>
          </cell>
          <cell r="G109">
            <v>9641</v>
          </cell>
        </row>
        <row r="110">
          <cell r="A110" t="str">
            <v>503</v>
          </cell>
          <cell r="B110" t="str">
            <v>Services</v>
          </cell>
          <cell r="C110">
            <v>0</v>
          </cell>
          <cell r="D110">
            <v>0</v>
          </cell>
          <cell r="E110">
            <v>0</v>
          </cell>
          <cell r="F110">
            <v>75128.14</v>
          </cell>
          <cell r="G110">
            <v>75128.14</v>
          </cell>
        </row>
        <row r="111">
          <cell r="A111" t="str">
            <v>50401</v>
          </cell>
          <cell r="B111" t="str">
            <v>Fuel</v>
          </cell>
          <cell r="C111">
            <v>0</v>
          </cell>
          <cell r="D111">
            <v>0</v>
          </cell>
          <cell r="E111">
            <v>0</v>
          </cell>
          <cell r="F111">
            <v>0.06</v>
          </cell>
          <cell r="G111">
            <v>0.06</v>
          </cell>
        </row>
        <row r="112">
          <cell r="A112" t="str">
            <v>50499</v>
          </cell>
          <cell r="B112" t="str">
            <v>Materials Other</v>
          </cell>
          <cell r="C112">
            <v>0</v>
          </cell>
          <cell r="D112">
            <v>0</v>
          </cell>
          <cell r="E112">
            <v>0</v>
          </cell>
          <cell r="F112">
            <v>3280.84</v>
          </cell>
          <cell r="G112">
            <v>3280.84</v>
          </cell>
        </row>
        <row r="113">
          <cell r="A113" t="str">
            <v>505</v>
          </cell>
          <cell r="B113" t="str">
            <v>Utilities</v>
          </cell>
          <cell r="C113">
            <v>0</v>
          </cell>
          <cell r="D113">
            <v>0</v>
          </cell>
          <cell r="E113">
            <v>0</v>
          </cell>
          <cell r="F113">
            <v>1727.48</v>
          </cell>
          <cell r="G113">
            <v>1727.48</v>
          </cell>
        </row>
        <row r="114">
          <cell r="A114" t="str">
            <v>508</v>
          </cell>
          <cell r="B114" t="str">
            <v>Purch Trans</v>
          </cell>
          <cell r="C114">
            <v>278220.89</v>
          </cell>
          <cell r="D114">
            <v>0</v>
          </cell>
          <cell r="E114">
            <v>0</v>
          </cell>
          <cell r="F114">
            <v>0</v>
          </cell>
          <cell r="G114">
            <v>278220.89</v>
          </cell>
        </row>
        <row r="115">
          <cell r="A115" t="str">
            <v>509</v>
          </cell>
          <cell r="B115" t="str">
            <v>Misc</v>
          </cell>
          <cell r="C115">
            <v>0</v>
          </cell>
          <cell r="D115">
            <v>0</v>
          </cell>
          <cell r="E115">
            <v>0</v>
          </cell>
          <cell r="F115">
            <v>14728.9</v>
          </cell>
          <cell r="G115">
            <v>14728.9</v>
          </cell>
        </row>
        <row r="116">
          <cell r="A116" t="str">
            <v>510</v>
          </cell>
          <cell r="B116" t="str">
            <v>Exp Transfer</v>
          </cell>
          <cell r="C116">
            <v>0</v>
          </cell>
          <cell r="D116">
            <v>0</v>
          </cell>
          <cell r="E116">
            <v>0</v>
          </cell>
          <cell r="F116">
            <v>-23.13</v>
          </cell>
          <cell r="G116">
            <v>-23.13</v>
          </cell>
        </row>
        <row r="117">
          <cell r="A117" t="str">
            <v>512</v>
          </cell>
          <cell r="B117" t="str">
            <v>Leases/Rent</v>
          </cell>
          <cell r="C117">
            <v>0</v>
          </cell>
          <cell r="D117">
            <v>0</v>
          </cell>
          <cell r="E117">
            <v>0</v>
          </cell>
          <cell r="F117">
            <v>201.97</v>
          </cell>
          <cell r="G117">
            <v>201.97</v>
          </cell>
        </row>
        <row r="118">
          <cell r="A118" t="str">
            <v>580</v>
          </cell>
          <cell r="B118" t="str">
            <v>Transfers</v>
          </cell>
          <cell r="C118">
            <v>0</v>
          </cell>
          <cell r="D118">
            <v>0</v>
          </cell>
          <cell r="E118">
            <v>0</v>
          </cell>
          <cell r="F118">
            <v>168.78</v>
          </cell>
          <cell r="G118">
            <v>168.78</v>
          </cell>
        </row>
        <row r="119">
          <cell r="A119" t="str">
            <v>999</v>
          </cell>
          <cell r="B119" t="str">
            <v>None Specified</v>
          </cell>
          <cell r="C119">
            <v>0</v>
          </cell>
          <cell r="D119">
            <v>0</v>
          </cell>
          <cell r="E119">
            <v>0</v>
          </cell>
          <cell r="F119">
            <v>0</v>
          </cell>
          <cell r="G119">
            <v>0</v>
          </cell>
        </row>
        <row r="122">
          <cell r="A122" t="str">
            <v>50102</v>
          </cell>
          <cell r="B122" t="str">
            <v>Labor</v>
          </cell>
          <cell r="C122">
            <v>0</v>
          </cell>
          <cell r="D122">
            <v>0</v>
          </cell>
          <cell r="E122">
            <v>0</v>
          </cell>
          <cell r="F122">
            <v>615546.04</v>
          </cell>
          <cell r="G122">
            <v>615546.04</v>
          </cell>
        </row>
        <row r="123">
          <cell r="A123" t="str">
            <v>502</v>
          </cell>
          <cell r="B123" t="str">
            <v>Fringes</v>
          </cell>
          <cell r="C123">
            <v>0</v>
          </cell>
          <cell r="D123">
            <v>0</v>
          </cell>
          <cell r="E123">
            <v>0</v>
          </cell>
          <cell r="F123">
            <v>345280.51</v>
          </cell>
          <cell r="G123">
            <v>345280.51</v>
          </cell>
        </row>
        <row r="124">
          <cell r="A124" t="str">
            <v>503</v>
          </cell>
          <cell r="B124" t="str">
            <v>Services</v>
          </cell>
          <cell r="C124">
            <v>0</v>
          </cell>
          <cell r="D124">
            <v>0</v>
          </cell>
          <cell r="E124">
            <v>0</v>
          </cell>
          <cell r="F124">
            <v>355690.58</v>
          </cell>
          <cell r="G124">
            <v>355690.58</v>
          </cell>
        </row>
        <row r="125">
          <cell r="A125" t="str">
            <v>50401</v>
          </cell>
          <cell r="B125" t="str">
            <v>Fuel</v>
          </cell>
          <cell r="C125">
            <v>0</v>
          </cell>
          <cell r="D125">
            <v>0</v>
          </cell>
          <cell r="E125">
            <v>0</v>
          </cell>
          <cell r="F125">
            <v>63.22</v>
          </cell>
          <cell r="G125">
            <v>63.22</v>
          </cell>
        </row>
        <row r="126">
          <cell r="A126" t="str">
            <v>50499</v>
          </cell>
          <cell r="B126" t="str">
            <v>Materials Other</v>
          </cell>
          <cell r="C126">
            <v>0</v>
          </cell>
          <cell r="D126">
            <v>0</v>
          </cell>
          <cell r="E126">
            <v>0</v>
          </cell>
          <cell r="F126">
            <v>8405.77</v>
          </cell>
          <cell r="G126">
            <v>8405.77</v>
          </cell>
        </row>
        <row r="127">
          <cell r="A127" t="str">
            <v>505</v>
          </cell>
          <cell r="B127" t="str">
            <v>Utilities</v>
          </cell>
          <cell r="C127">
            <v>0</v>
          </cell>
          <cell r="D127">
            <v>0</v>
          </cell>
          <cell r="E127">
            <v>0</v>
          </cell>
          <cell r="F127">
            <v>25294.85</v>
          </cell>
          <cell r="G127">
            <v>25294.85</v>
          </cell>
        </row>
        <row r="128">
          <cell r="A128" t="str">
            <v>509</v>
          </cell>
          <cell r="B128" t="str">
            <v>Misc</v>
          </cell>
          <cell r="C128">
            <v>0</v>
          </cell>
          <cell r="D128">
            <v>0</v>
          </cell>
          <cell r="E128">
            <v>0</v>
          </cell>
          <cell r="F128">
            <v>21004.18</v>
          </cell>
          <cell r="G128">
            <v>21004.18</v>
          </cell>
        </row>
        <row r="129">
          <cell r="A129" t="str">
            <v>510</v>
          </cell>
          <cell r="B129" t="str">
            <v>Exp Transfer</v>
          </cell>
          <cell r="C129">
            <v>0</v>
          </cell>
          <cell r="D129">
            <v>0</v>
          </cell>
          <cell r="E129">
            <v>0</v>
          </cell>
          <cell r="F129">
            <v>-27376.29</v>
          </cell>
          <cell r="G129">
            <v>-27376.29</v>
          </cell>
        </row>
        <row r="130">
          <cell r="A130" t="str">
            <v>512</v>
          </cell>
          <cell r="B130" t="str">
            <v>Leases/Rent</v>
          </cell>
          <cell r="C130">
            <v>0</v>
          </cell>
          <cell r="D130">
            <v>0</v>
          </cell>
          <cell r="E130">
            <v>0</v>
          </cell>
          <cell r="F130">
            <v>11368.81</v>
          </cell>
          <cell r="G130">
            <v>11368.81</v>
          </cell>
        </row>
        <row r="131">
          <cell r="A131" t="str">
            <v>580</v>
          </cell>
          <cell r="B131" t="str">
            <v>Transfers</v>
          </cell>
          <cell r="C131">
            <v>0</v>
          </cell>
          <cell r="D131">
            <v>0</v>
          </cell>
          <cell r="E131">
            <v>0</v>
          </cell>
          <cell r="F131">
            <v>68602.27</v>
          </cell>
          <cell r="G131">
            <v>68602.27</v>
          </cell>
        </row>
        <row r="134">
          <cell r="A134" t="str">
            <v>50102</v>
          </cell>
          <cell r="B134" t="str">
            <v>Labor</v>
          </cell>
          <cell r="C134">
            <v>93662.73</v>
          </cell>
          <cell r="D134">
            <v>0</v>
          </cell>
          <cell r="E134">
            <v>485549.14</v>
          </cell>
          <cell r="F134">
            <v>0</v>
          </cell>
          <cell r="G134">
            <v>579211.87</v>
          </cell>
        </row>
        <row r="135">
          <cell r="A135" t="str">
            <v>502</v>
          </cell>
          <cell r="B135" t="str">
            <v>Fringes</v>
          </cell>
          <cell r="C135">
            <v>60338.9</v>
          </cell>
          <cell r="D135">
            <v>0</v>
          </cell>
          <cell r="E135">
            <v>334622.71000000002</v>
          </cell>
          <cell r="F135">
            <v>0</v>
          </cell>
          <cell r="G135">
            <v>394961.61</v>
          </cell>
        </row>
        <row r="136">
          <cell r="A136" t="str">
            <v>503</v>
          </cell>
          <cell r="B136" t="str">
            <v>Services</v>
          </cell>
          <cell r="C136">
            <v>162925.07</v>
          </cell>
          <cell r="D136">
            <v>0</v>
          </cell>
          <cell r="E136">
            <v>124801.52</v>
          </cell>
          <cell r="F136">
            <v>77971.490000000005</v>
          </cell>
          <cell r="G136">
            <v>365698.08</v>
          </cell>
        </row>
        <row r="137">
          <cell r="A137" t="str">
            <v>50401</v>
          </cell>
          <cell r="B137" t="str">
            <v>Fuel</v>
          </cell>
          <cell r="C137">
            <v>401.43</v>
          </cell>
          <cell r="D137">
            <v>0</v>
          </cell>
          <cell r="E137">
            <v>497.67</v>
          </cell>
          <cell r="F137">
            <v>0</v>
          </cell>
          <cell r="G137">
            <v>899.1</v>
          </cell>
        </row>
        <row r="138">
          <cell r="A138" t="str">
            <v>50499</v>
          </cell>
          <cell r="B138" t="str">
            <v>Materials Other</v>
          </cell>
          <cell r="C138">
            <v>5971.59</v>
          </cell>
          <cell r="D138">
            <v>0</v>
          </cell>
          <cell r="E138">
            <v>114366.21</v>
          </cell>
          <cell r="F138">
            <v>0</v>
          </cell>
          <cell r="G138">
            <v>120337.8</v>
          </cell>
        </row>
        <row r="139">
          <cell r="A139" t="str">
            <v>505</v>
          </cell>
          <cell r="B139" t="str">
            <v>Utilities</v>
          </cell>
          <cell r="C139">
            <v>359.58</v>
          </cell>
          <cell r="D139">
            <v>0</v>
          </cell>
          <cell r="E139">
            <v>103089.06</v>
          </cell>
          <cell r="F139">
            <v>0</v>
          </cell>
          <cell r="G139">
            <v>103448.64</v>
          </cell>
        </row>
        <row r="140">
          <cell r="A140" t="str">
            <v>507</v>
          </cell>
          <cell r="B140" t="str">
            <v>Taxes</v>
          </cell>
          <cell r="C140">
            <v>0</v>
          </cell>
          <cell r="D140">
            <v>0</v>
          </cell>
          <cell r="E140">
            <v>2972.38</v>
          </cell>
          <cell r="F140">
            <v>0</v>
          </cell>
          <cell r="G140">
            <v>2972.38</v>
          </cell>
        </row>
        <row r="141">
          <cell r="A141" t="str">
            <v>509</v>
          </cell>
          <cell r="B141" t="str">
            <v>Misc</v>
          </cell>
          <cell r="C141">
            <v>403129.07</v>
          </cell>
          <cell r="D141">
            <v>0</v>
          </cell>
          <cell r="E141">
            <v>16179.63</v>
          </cell>
          <cell r="F141">
            <v>0</v>
          </cell>
          <cell r="G141">
            <v>419308.7</v>
          </cell>
        </row>
        <row r="142">
          <cell r="A142" t="str">
            <v>510</v>
          </cell>
          <cell r="B142" t="str">
            <v>Exp Transfer</v>
          </cell>
          <cell r="C142">
            <v>-175.25</v>
          </cell>
          <cell r="D142">
            <v>0</v>
          </cell>
          <cell r="E142">
            <v>0</v>
          </cell>
          <cell r="F142">
            <v>0</v>
          </cell>
          <cell r="G142">
            <v>-175.25</v>
          </cell>
        </row>
        <row r="143">
          <cell r="A143" t="str">
            <v>512</v>
          </cell>
          <cell r="B143" t="str">
            <v>Leases/Rent</v>
          </cell>
          <cell r="C143">
            <v>970.8</v>
          </cell>
          <cell r="D143">
            <v>0</v>
          </cell>
          <cell r="E143">
            <v>5904.88</v>
          </cell>
          <cell r="F143">
            <v>0</v>
          </cell>
          <cell r="G143">
            <v>6875.68</v>
          </cell>
        </row>
        <row r="146">
          <cell r="A146" t="str">
            <v>50102</v>
          </cell>
          <cell r="B146" t="str">
            <v>Labor</v>
          </cell>
          <cell r="C146">
            <v>88941.27</v>
          </cell>
          <cell r="D146">
            <v>0</v>
          </cell>
          <cell r="E146">
            <v>11302.01</v>
          </cell>
          <cell r="F146">
            <v>13816.52</v>
          </cell>
          <cell r="G146">
            <v>114059.8</v>
          </cell>
        </row>
        <row r="147">
          <cell r="A147" t="str">
            <v>502</v>
          </cell>
          <cell r="B147" t="str">
            <v>Fringes</v>
          </cell>
          <cell r="C147">
            <v>45352.18</v>
          </cell>
          <cell r="D147">
            <v>0</v>
          </cell>
          <cell r="E147">
            <v>6367.61</v>
          </cell>
          <cell r="F147">
            <v>6180.11</v>
          </cell>
          <cell r="G147">
            <v>57899.9</v>
          </cell>
        </row>
        <row r="148">
          <cell r="A148" t="str">
            <v>503</v>
          </cell>
          <cell r="B148" t="str">
            <v>Services</v>
          </cell>
          <cell r="C148">
            <v>4888.79</v>
          </cell>
          <cell r="D148">
            <v>0</v>
          </cell>
          <cell r="E148">
            <v>0</v>
          </cell>
          <cell r="F148">
            <v>29963.16</v>
          </cell>
          <cell r="G148">
            <v>34851.949999999997</v>
          </cell>
        </row>
        <row r="149">
          <cell r="A149" t="str">
            <v>50401</v>
          </cell>
          <cell r="B149" t="str">
            <v>Fuel</v>
          </cell>
          <cell r="C149">
            <v>1.46</v>
          </cell>
          <cell r="D149">
            <v>0</v>
          </cell>
          <cell r="E149">
            <v>0</v>
          </cell>
          <cell r="F149">
            <v>0.34</v>
          </cell>
          <cell r="G149">
            <v>1.8</v>
          </cell>
        </row>
        <row r="150">
          <cell r="A150" t="str">
            <v>50499</v>
          </cell>
          <cell r="B150" t="str">
            <v>Materials Other</v>
          </cell>
          <cell r="C150">
            <v>5787.39</v>
          </cell>
          <cell r="D150">
            <v>0</v>
          </cell>
          <cell r="E150">
            <v>290.48</v>
          </cell>
          <cell r="F150">
            <v>365.68</v>
          </cell>
          <cell r="G150">
            <v>6443.55</v>
          </cell>
        </row>
        <row r="151">
          <cell r="A151" t="str">
            <v>505</v>
          </cell>
          <cell r="B151" t="str">
            <v>Utilities</v>
          </cell>
          <cell r="C151">
            <v>1.32</v>
          </cell>
          <cell r="D151">
            <v>0</v>
          </cell>
          <cell r="E151">
            <v>0</v>
          </cell>
          <cell r="F151">
            <v>6550.55</v>
          </cell>
          <cell r="G151">
            <v>6551.87</v>
          </cell>
        </row>
        <row r="152">
          <cell r="A152" t="str">
            <v>509</v>
          </cell>
          <cell r="B152" t="str">
            <v>Misc</v>
          </cell>
          <cell r="C152">
            <v>84.32</v>
          </cell>
          <cell r="D152">
            <v>0</v>
          </cell>
          <cell r="E152">
            <v>358.05</v>
          </cell>
          <cell r="F152">
            <v>1333.43</v>
          </cell>
          <cell r="G152">
            <v>1775.8</v>
          </cell>
        </row>
        <row r="153">
          <cell r="A153" t="str">
            <v>510</v>
          </cell>
          <cell r="B153" t="str">
            <v>Exp Transfer</v>
          </cell>
          <cell r="C153">
            <v>-0.96</v>
          </cell>
          <cell r="D153">
            <v>0</v>
          </cell>
          <cell r="E153">
            <v>0</v>
          </cell>
          <cell r="F153">
            <v>-204.75</v>
          </cell>
          <cell r="G153">
            <v>-205.71</v>
          </cell>
        </row>
        <row r="154">
          <cell r="A154" t="str">
            <v>512</v>
          </cell>
          <cell r="B154" t="str">
            <v>Leases/Rent</v>
          </cell>
          <cell r="C154">
            <v>32.81</v>
          </cell>
          <cell r="D154">
            <v>0</v>
          </cell>
          <cell r="E154">
            <v>0</v>
          </cell>
          <cell r="F154">
            <v>168.67</v>
          </cell>
          <cell r="G154">
            <v>201.48</v>
          </cell>
        </row>
        <row r="155">
          <cell r="A155" t="str">
            <v>580</v>
          </cell>
          <cell r="B155" t="str">
            <v>Transfers</v>
          </cell>
          <cell r="C155">
            <v>0</v>
          </cell>
          <cell r="D155">
            <v>0</v>
          </cell>
          <cell r="E155">
            <v>0</v>
          </cell>
          <cell r="F155">
            <v>1085.1400000000001</v>
          </cell>
          <cell r="G155">
            <v>1085.1400000000001</v>
          </cell>
        </row>
        <row r="156">
          <cell r="A156" t="str">
            <v>999</v>
          </cell>
          <cell r="B156" t="str">
            <v>None Specified</v>
          </cell>
          <cell r="C156">
            <v>0</v>
          </cell>
          <cell r="D156">
            <v>0</v>
          </cell>
          <cell r="E156">
            <v>0</v>
          </cell>
          <cell r="F156">
            <v>0</v>
          </cell>
          <cell r="G156">
            <v>0</v>
          </cell>
        </row>
        <row r="159">
          <cell r="A159" t="str">
            <v>50102</v>
          </cell>
          <cell r="B159" t="str">
            <v>Labor</v>
          </cell>
          <cell r="C159">
            <v>19.010000000000002</v>
          </cell>
          <cell r="D159">
            <v>0</v>
          </cell>
          <cell r="E159">
            <v>14921.88</v>
          </cell>
          <cell r="F159">
            <v>407.4</v>
          </cell>
          <cell r="G159">
            <v>15348.29</v>
          </cell>
        </row>
        <row r="160">
          <cell r="A160" t="str">
            <v>502</v>
          </cell>
          <cell r="B160" t="str">
            <v>Fringes</v>
          </cell>
          <cell r="C160">
            <v>0</v>
          </cell>
          <cell r="D160">
            <v>0</v>
          </cell>
          <cell r="E160">
            <v>12466.28</v>
          </cell>
          <cell r="F160">
            <v>226.98</v>
          </cell>
          <cell r="G160">
            <v>12693.26</v>
          </cell>
        </row>
        <row r="161">
          <cell r="A161" t="str">
            <v>503</v>
          </cell>
          <cell r="B161" t="str">
            <v>Services</v>
          </cell>
          <cell r="C161">
            <v>0</v>
          </cell>
          <cell r="D161">
            <v>0</v>
          </cell>
          <cell r="E161">
            <v>13267.5</v>
          </cell>
          <cell r="F161">
            <v>2717.08</v>
          </cell>
          <cell r="G161">
            <v>15984.58</v>
          </cell>
        </row>
        <row r="162">
          <cell r="A162" t="str">
            <v>50401</v>
          </cell>
          <cell r="B162" t="str">
            <v>Fuel</v>
          </cell>
          <cell r="C162">
            <v>0</v>
          </cell>
          <cell r="D162">
            <v>0</v>
          </cell>
          <cell r="E162">
            <v>53.49</v>
          </cell>
          <cell r="F162">
            <v>0.01</v>
          </cell>
          <cell r="G162">
            <v>53.5</v>
          </cell>
        </row>
        <row r="163">
          <cell r="A163" t="str">
            <v>50499</v>
          </cell>
          <cell r="B163" t="str">
            <v>Materials Other</v>
          </cell>
          <cell r="C163">
            <v>0</v>
          </cell>
          <cell r="D163">
            <v>0</v>
          </cell>
          <cell r="E163">
            <v>339.96</v>
          </cell>
          <cell r="F163">
            <v>6.29</v>
          </cell>
          <cell r="G163">
            <v>346.25</v>
          </cell>
        </row>
        <row r="164">
          <cell r="A164" t="str">
            <v>505</v>
          </cell>
          <cell r="B164" t="str">
            <v>Utilities</v>
          </cell>
          <cell r="C164">
            <v>0</v>
          </cell>
          <cell r="D164">
            <v>0</v>
          </cell>
          <cell r="E164">
            <v>1700.41</v>
          </cell>
          <cell r="F164">
            <v>6.62</v>
          </cell>
          <cell r="G164">
            <v>1707.03</v>
          </cell>
        </row>
        <row r="165">
          <cell r="A165" t="str">
            <v>506</v>
          </cell>
          <cell r="B165" t="str">
            <v>Casualty/Ins</v>
          </cell>
          <cell r="C165">
            <v>0</v>
          </cell>
          <cell r="D165">
            <v>0</v>
          </cell>
          <cell r="E165">
            <v>3.61</v>
          </cell>
          <cell r="F165">
            <v>0</v>
          </cell>
          <cell r="G165">
            <v>3.61</v>
          </cell>
        </row>
        <row r="166">
          <cell r="A166" t="str">
            <v>507</v>
          </cell>
          <cell r="B166" t="str">
            <v>Taxes</v>
          </cell>
          <cell r="C166">
            <v>0</v>
          </cell>
          <cell r="D166">
            <v>0</v>
          </cell>
          <cell r="E166">
            <v>-4.05</v>
          </cell>
          <cell r="F166">
            <v>0</v>
          </cell>
          <cell r="G166">
            <v>-4.05</v>
          </cell>
        </row>
        <row r="167">
          <cell r="A167" t="str">
            <v>509</v>
          </cell>
          <cell r="B167" t="str">
            <v>Misc</v>
          </cell>
          <cell r="C167">
            <v>0</v>
          </cell>
          <cell r="D167">
            <v>0</v>
          </cell>
          <cell r="E167">
            <v>79.23</v>
          </cell>
          <cell r="F167">
            <v>54.22</v>
          </cell>
          <cell r="G167">
            <v>133.44999999999999</v>
          </cell>
        </row>
        <row r="168">
          <cell r="A168" t="str">
            <v>510</v>
          </cell>
          <cell r="B168" t="str">
            <v>Exp Transfer</v>
          </cell>
          <cell r="C168">
            <v>0</v>
          </cell>
          <cell r="D168">
            <v>0</v>
          </cell>
          <cell r="E168">
            <v>0</v>
          </cell>
          <cell r="F168">
            <v>-9.24</v>
          </cell>
          <cell r="G168">
            <v>-9.24</v>
          </cell>
        </row>
        <row r="169">
          <cell r="A169" t="str">
            <v>512</v>
          </cell>
          <cell r="B169" t="str">
            <v>Leases/Rent</v>
          </cell>
          <cell r="C169">
            <v>0</v>
          </cell>
          <cell r="D169">
            <v>0</v>
          </cell>
          <cell r="E169">
            <v>38.770000000000003</v>
          </cell>
          <cell r="F169">
            <v>8.2200000000000006</v>
          </cell>
          <cell r="G169">
            <v>46.99</v>
          </cell>
        </row>
        <row r="170">
          <cell r="A170" t="str">
            <v>580</v>
          </cell>
          <cell r="B170" t="str">
            <v>Transfers</v>
          </cell>
          <cell r="C170">
            <v>0</v>
          </cell>
          <cell r="D170">
            <v>0</v>
          </cell>
          <cell r="E170">
            <v>0</v>
          </cell>
          <cell r="F170">
            <v>54.06</v>
          </cell>
          <cell r="G170">
            <v>54.06</v>
          </cell>
        </row>
        <row r="171">
          <cell r="A171" t="str">
            <v>999</v>
          </cell>
          <cell r="B171" t="str">
            <v>None Specified</v>
          </cell>
          <cell r="C171">
            <v>0</v>
          </cell>
          <cell r="D171">
            <v>0</v>
          </cell>
          <cell r="E171">
            <v>0</v>
          </cell>
          <cell r="F171">
            <v>0</v>
          </cell>
          <cell r="G171">
            <v>0</v>
          </cell>
        </row>
        <row r="174">
          <cell r="A174" t="str">
            <v>50102</v>
          </cell>
          <cell r="B174" t="str">
            <v>Labor</v>
          </cell>
          <cell r="C174">
            <v>19858408.530000001</v>
          </cell>
          <cell r="D174">
            <v>5560519.9199999999</v>
          </cell>
          <cell r="E174">
            <v>1652013.05</v>
          </cell>
          <cell r="F174">
            <v>2403382.9500000002</v>
          </cell>
          <cell r="G174">
            <v>29474324.450000003</v>
          </cell>
        </row>
        <row r="175">
          <cell r="A175" t="str">
            <v>502</v>
          </cell>
          <cell r="B175" t="str">
            <v>Fringes</v>
          </cell>
          <cell r="C175">
            <v>13660370.189999999</v>
          </cell>
          <cell r="D175">
            <v>4011176.61</v>
          </cell>
          <cell r="E175">
            <v>1274379.5</v>
          </cell>
          <cell r="F175">
            <v>1416331.89</v>
          </cell>
          <cell r="G175">
            <v>20362258.190000001</v>
          </cell>
        </row>
        <row r="176">
          <cell r="A176" t="str">
            <v>503</v>
          </cell>
          <cell r="B176" t="str">
            <v>Services</v>
          </cell>
          <cell r="C176">
            <v>1048354.73</v>
          </cell>
          <cell r="D176">
            <v>166243.29</v>
          </cell>
          <cell r="E176">
            <v>206237.33</v>
          </cell>
          <cell r="F176">
            <v>5481360.4100000001</v>
          </cell>
          <cell r="G176">
            <v>6902195.7599999998</v>
          </cell>
        </row>
        <row r="177">
          <cell r="A177" t="str">
            <v>50401</v>
          </cell>
          <cell r="B177" t="str">
            <v>Fuel</v>
          </cell>
          <cell r="C177">
            <v>5640096.9400000004</v>
          </cell>
          <cell r="D177">
            <v>243486.14</v>
          </cell>
          <cell r="E177">
            <v>29324.82</v>
          </cell>
          <cell r="F177">
            <v>27.38</v>
          </cell>
          <cell r="G177">
            <v>5912935.2800000003</v>
          </cell>
        </row>
        <row r="178">
          <cell r="A178" t="str">
            <v>50402</v>
          </cell>
          <cell r="B178" t="str">
            <v>Tires/Tubes</v>
          </cell>
          <cell r="C178">
            <v>726022.02</v>
          </cell>
          <cell r="D178">
            <v>0</v>
          </cell>
          <cell r="E178">
            <v>0</v>
          </cell>
          <cell r="F178">
            <v>0</v>
          </cell>
          <cell r="G178">
            <v>726022.02</v>
          </cell>
        </row>
        <row r="179">
          <cell r="A179" t="str">
            <v>50499</v>
          </cell>
          <cell r="B179" t="str">
            <v>Materials Other</v>
          </cell>
          <cell r="C179">
            <v>41481.5</v>
          </cell>
          <cell r="D179">
            <v>4020238.56</v>
          </cell>
          <cell r="E179">
            <v>237732.8</v>
          </cell>
          <cell r="F179">
            <v>240451.94</v>
          </cell>
          <cell r="G179">
            <v>4539904.8</v>
          </cell>
        </row>
        <row r="180">
          <cell r="A180" t="str">
            <v>505</v>
          </cell>
          <cell r="B180" t="str">
            <v>Utilities</v>
          </cell>
          <cell r="C180">
            <v>2224.5100000000002</v>
          </cell>
          <cell r="D180">
            <v>3416.93</v>
          </cell>
          <cell r="E180">
            <v>547428.77</v>
          </cell>
          <cell r="F180">
            <v>229953.62</v>
          </cell>
          <cell r="G180">
            <v>783023.83</v>
          </cell>
        </row>
        <row r="181">
          <cell r="A181" t="str">
            <v>506</v>
          </cell>
          <cell r="B181" t="str">
            <v>Casualty/Ins</v>
          </cell>
          <cell r="C181">
            <v>0</v>
          </cell>
          <cell r="D181">
            <v>-48976.91</v>
          </cell>
          <cell r="E181">
            <v>594.69000000000005</v>
          </cell>
          <cell r="F181">
            <v>1375300.62</v>
          </cell>
          <cell r="G181">
            <v>1326918.3999999999</v>
          </cell>
        </row>
        <row r="182">
          <cell r="A182" t="str">
            <v>507</v>
          </cell>
          <cell r="B182" t="str">
            <v>Taxes</v>
          </cell>
          <cell r="C182">
            <v>0</v>
          </cell>
          <cell r="D182">
            <v>-13374.12</v>
          </cell>
          <cell r="E182">
            <v>50368.65</v>
          </cell>
          <cell r="F182">
            <v>103518.76</v>
          </cell>
          <cell r="G182">
            <v>140513.29</v>
          </cell>
        </row>
        <row r="183">
          <cell r="A183" t="str">
            <v>509</v>
          </cell>
          <cell r="B183" t="str">
            <v>Misc</v>
          </cell>
          <cell r="C183">
            <v>147655.63</v>
          </cell>
          <cell r="D183">
            <v>30638.83</v>
          </cell>
          <cell r="E183">
            <v>32981.96</v>
          </cell>
          <cell r="F183">
            <v>396489.12</v>
          </cell>
          <cell r="G183">
            <v>607765.54</v>
          </cell>
        </row>
        <row r="184">
          <cell r="A184" t="str">
            <v>510</v>
          </cell>
          <cell r="B184" t="str">
            <v>Exp Transfer</v>
          </cell>
          <cell r="C184">
            <v>-5466.75</v>
          </cell>
          <cell r="D184">
            <v>-2101513.62</v>
          </cell>
          <cell r="E184">
            <v>-319893.93</v>
          </cell>
          <cell r="F184">
            <v>-15473.43</v>
          </cell>
          <cell r="G184">
            <v>-2442347.73</v>
          </cell>
        </row>
        <row r="185">
          <cell r="A185" t="str">
            <v>511</v>
          </cell>
          <cell r="B185" t="str">
            <v>Interest</v>
          </cell>
          <cell r="C185">
            <v>0</v>
          </cell>
          <cell r="D185">
            <v>0</v>
          </cell>
          <cell r="E185">
            <v>0</v>
          </cell>
          <cell r="F185">
            <v>33484.050000000003</v>
          </cell>
          <cell r="G185">
            <v>33484.050000000003</v>
          </cell>
        </row>
        <row r="186">
          <cell r="A186" t="str">
            <v>512</v>
          </cell>
          <cell r="B186" t="str">
            <v>Leases/Rent</v>
          </cell>
          <cell r="C186">
            <v>78911.92</v>
          </cell>
          <cell r="D186">
            <v>17902.23</v>
          </cell>
          <cell r="E186">
            <v>19209.52</v>
          </cell>
          <cell r="F186">
            <v>114268.6</v>
          </cell>
          <cell r="G186">
            <v>230292.27</v>
          </cell>
        </row>
        <row r="187">
          <cell r="A187" t="str">
            <v>580</v>
          </cell>
          <cell r="B187" t="str">
            <v>Transfers</v>
          </cell>
          <cell r="C187">
            <v>0</v>
          </cell>
          <cell r="D187">
            <v>0</v>
          </cell>
          <cell r="E187">
            <v>0</v>
          </cell>
          <cell r="F187">
            <v>86681.85</v>
          </cell>
          <cell r="G187">
            <v>86681.85</v>
          </cell>
        </row>
        <row r="188">
          <cell r="A188" t="str">
            <v>999</v>
          </cell>
          <cell r="B188" t="str">
            <v>None Specified</v>
          </cell>
          <cell r="C188">
            <v>0</v>
          </cell>
          <cell r="D188">
            <v>0</v>
          </cell>
          <cell r="E188">
            <v>0</v>
          </cell>
          <cell r="F188">
            <v>0</v>
          </cell>
          <cell r="G188">
            <v>0</v>
          </cell>
        </row>
        <row r="191">
          <cell r="A191" t="str">
            <v>50102</v>
          </cell>
          <cell r="B191" t="str">
            <v>Labor</v>
          </cell>
          <cell r="C191">
            <v>10466444.390000001</v>
          </cell>
          <cell r="D191">
            <v>2140676.15</v>
          </cell>
          <cell r="E191">
            <v>906851.47</v>
          </cell>
          <cell r="F191">
            <v>1330559.55</v>
          </cell>
          <cell r="G191">
            <v>14844531.560000002</v>
          </cell>
        </row>
        <row r="192">
          <cell r="A192" t="str">
            <v>502</v>
          </cell>
          <cell r="B192" t="str">
            <v>Fringes</v>
          </cell>
          <cell r="C192">
            <v>7199751.2199999997</v>
          </cell>
          <cell r="D192">
            <v>1544213.2</v>
          </cell>
          <cell r="E192">
            <v>701810.84</v>
          </cell>
          <cell r="F192">
            <v>783954</v>
          </cell>
          <cell r="G192">
            <v>10229729.26</v>
          </cell>
        </row>
        <row r="193">
          <cell r="A193" t="str">
            <v>503</v>
          </cell>
          <cell r="B193" t="str">
            <v>Services</v>
          </cell>
          <cell r="C193">
            <v>552484.43999999994</v>
          </cell>
          <cell r="D193">
            <v>82230.34</v>
          </cell>
          <cell r="E193">
            <v>113547.11</v>
          </cell>
          <cell r="F193">
            <v>2910245.6</v>
          </cell>
          <cell r="G193">
            <v>3658507.49</v>
          </cell>
        </row>
        <row r="194">
          <cell r="A194" t="str">
            <v>50401</v>
          </cell>
          <cell r="B194" t="str">
            <v>Fuel</v>
          </cell>
          <cell r="C194">
            <v>1934198.86</v>
          </cell>
          <cell r="D194">
            <v>120799.42</v>
          </cell>
          <cell r="E194">
            <v>16198.11</v>
          </cell>
          <cell r="F194">
            <v>16.13</v>
          </cell>
          <cell r="G194">
            <v>2071212.52</v>
          </cell>
        </row>
        <row r="195">
          <cell r="A195" t="str">
            <v>50402</v>
          </cell>
          <cell r="B195" t="str">
            <v>Tires/Tubes</v>
          </cell>
          <cell r="C195">
            <v>121939.78</v>
          </cell>
          <cell r="D195">
            <v>0</v>
          </cell>
          <cell r="E195">
            <v>0</v>
          </cell>
          <cell r="F195">
            <v>0</v>
          </cell>
          <cell r="G195">
            <v>121939.78</v>
          </cell>
        </row>
        <row r="196">
          <cell r="A196" t="str">
            <v>50499</v>
          </cell>
          <cell r="B196" t="str">
            <v>Materials Other</v>
          </cell>
          <cell r="C196">
            <v>21747.78</v>
          </cell>
          <cell r="D196">
            <v>1415470.46</v>
          </cell>
          <cell r="E196">
            <v>126892.61</v>
          </cell>
          <cell r="F196">
            <v>128414.1</v>
          </cell>
          <cell r="G196">
            <v>1692524.95</v>
          </cell>
        </row>
        <row r="197">
          <cell r="A197" t="str">
            <v>505</v>
          </cell>
          <cell r="B197" t="str">
            <v>Utilities</v>
          </cell>
          <cell r="C197">
            <v>1172.3499999999999</v>
          </cell>
          <cell r="D197">
            <v>1711.31</v>
          </cell>
          <cell r="E197">
            <v>288574.28999999998</v>
          </cell>
          <cell r="F197">
            <v>131553.10999999999</v>
          </cell>
          <cell r="G197">
            <v>423011.06</v>
          </cell>
        </row>
        <row r="198">
          <cell r="A198" t="str">
            <v>506</v>
          </cell>
          <cell r="B198" t="str">
            <v>Casualty/Ins</v>
          </cell>
          <cell r="C198">
            <v>0</v>
          </cell>
          <cell r="D198">
            <v>-24298.65</v>
          </cell>
          <cell r="E198">
            <v>363.56</v>
          </cell>
          <cell r="F198">
            <v>682320.32</v>
          </cell>
          <cell r="G198">
            <v>658385.23</v>
          </cell>
        </row>
        <row r="199">
          <cell r="A199" t="str">
            <v>507</v>
          </cell>
          <cell r="B199" t="str">
            <v>Taxes</v>
          </cell>
          <cell r="C199">
            <v>0</v>
          </cell>
          <cell r="D199">
            <v>-6635.23</v>
          </cell>
          <cell r="E199">
            <v>26488.98</v>
          </cell>
          <cell r="F199">
            <v>54557.51</v>
          </cell>
          <cell r="G199">
            <v>74411.259999999995</v>
          </cell>
        </row>
        <row r="200">
          <cell r="A200" t="str">
            <v>509</v>
          </cell>
          <cell r="B200" t="str">
            <v>Misc</v>
          </cell>
          <cell r="C200">
            <v>77815.710000000006</v>
          </cell>
          <cell r="D200">
            <v>15156.4</v>
          </cell>
          <cell r="E200">
            <v>18481.59</v>
          </cell>
          <cell r="F200">
            <v>214999.58</v>
          </cell>
          <cell r="G200">
            <v>326453.28000000003</v>
          </cell>
        </row>
        <row r="201">
          <cell r="A201" t="str">
            <v>510</v>
          </cell>
          <cell r="B201" t="str">
            <v>Exp Transfer</v>
          </cell>
          <cell r="C201">
            <v>-2881.19</v>
          </cell>
          <cell r="D201">
            <v>-455367.61</v>
          </cell>
          <cell r="E201">
            <v>-168593.72</v>
          </cell>
          <cell r="F201">
            <v>-9113.2900000000009</v>
          </cell>
          <cell r="G201">
            <v>-635955.81000000006</v>
          </cell>
        </row>
        <row r="202">
          <cell r="A202" t="str">
            <v>511</v>
          </cell>
          <cell r="B202" t="str">
            <v>Interest</v>
          </cell>
          <cell r="C202">
            <v>0</v>
          </cell>
          <cell r="D202">
            <v>0</v>
          </cell>
          <cell r="E202">
            <v>0</v>
          </cell>
          <cell r="F202">
            <v>16612.259999999998</v>
          </cell>
          <cell r="G202">
            <v>16612.259999999998</v>
          </cell>
        </row>
        <row r="203">
          <cell r="A203" t="str">
            <v>512</v>
          </cell>
          <cell r="B203" t="str">
            <v>Leases/Rent</v>
          </cell>
          <cell r="C203">
            <v>41589.33</v>
          </cell>
          <cell r="D203">
            <v>8696.07</v>
          </cell>
          <cell r="E203">
            <v>10662.17</v>
          </cell>
          <cell r="F203">
            <v>59987.01</v>
          </cell>
          <cell r="G203">
            <v>120934.58</v>
          </cell>
        </row>
        <row r="204">
          <cell r="A204" t="str">
            <v>580</v>
          </cell>
          <cell r="B204" t="str">
            <v>Transfers</v>
          </cell>
          <cell r="C204">
            <v>0</v>
          </cell>
          <cell r="D204">
            <v>0</v>
          </cell>
          <cell r="E204">
            <v>0</v>
          </cell>
          <cell r="F204">
            <v>51056.85</v>
          </cell>
          <cell r="G204">
            <v>51056.85</v>
          </cell>
        </row>
        <row r="205">
          <cell r="A205" t="str">
            <v>999</v>
          </cell>
          <cell r="B205" t="str">
            <v>None Specified</v>
          </cell>
          <cell r="C205">
            <v>0</v>
          </cell>
          <cell r="D205">
            <v>0</v>
          </cell>
          <cell r="E205">
            <v>0</v>
          </cell>
          <cell r="F205">
            <v>0</v>
          </cell>
          <cell r="G205">
            <v>0</v>
          </cell>
        </row>
        <row r="208">
          <cell r="A208" t="str">
            <v>50102</v>
          </cell>
          <cell r="B208" t="str">
            <v>Labor</v>
          </cell>
          <cell r="C208">
            <v>45462534.799999997</v>
          </cell>
          <cell r="D208">
            <v>10430841.529999999</v>
          </cell>
          <cell r="E208">
            <v>3792094.08</v>
          </cell>
          <cell r="F208">
            <v>5448763.5599999996</v>
          </cell>
          <cell r="G208">
            <v>65134233.969999999</v>
          </cell>
        </row>
        <row r="209">
          <cell r="A209" t="str">
            <v>502</v>
          </cell>
          <cell r="B209" t="str">
            <v>Fringes</v>
          </cell>
          <cell r="C209">
            <v>31273152.710000001</v>
          </cell>
          <cell r="D209">
            <v>7524466.7800000003</v>
          </cell>
          <cell r="E209">
            <v>2925889.54</v>
          </cell>
          <cell r="F209">
            <v>3213283.69</v>
          </cell>
          <cell r="G209">
            <v>44936792.719999999</v>
          </cell>
        </row>
        <row r="210">
          <cell r="A210" t="str">
            <v>503</v>
          </cell>
          <cell r="B210" t="str">
            <v>Services</v>
          </cell>
          <cell r="C210">
            <v>2400036.35</v>
          </cell>
          <cell r="D210">
            <v>346372.91</v>
          </cell>
          <cell r="E210">
            <v>473491.53</v>
          </cell>
          <cell r="F210">
            <v>12088506.970000001</v>
          </cell>
          <cell r="G210">
            <v>15308407.760000002</v>
          </cell>
        </row>
        <row r="211">
          <cell r="A211" t="str">
            <v>50401</v>
          </cell>
          <cell r="B211" t="str">
            <v>Fuel</v>
          </cell>
          <cell r="C211">
            <v>9305447.5</v>
          </cell>
          <cell r="D211">
            <v>508034.7</v>
          </cell>
          <cell r="E211">
            <v>67340.98</v>
          </cell>
          <cell r="F211">
            <v>60.2</v>
          </cell>
          <cell r="G211">
            <v>9880883.379999999</v>
          </cell>
        </row>
        <row r="212">
          <cell r="A212" t="str">
            <v>50402</v>
          </cell>
          <cell r="B212" t="str">
            <v>Tires/Tubes</v>
          </cell>
          <cell r="C212">
            <v>908793.57</v>
          </cell>
          <cell r="D212">
            <v>0</v>
          </cell>
          <cell r="E212">
            <v>0</v>
          </cell>
          <cell r="F212">
            <v>0</v>
          </cell>
          <cell r="G212">
            <v>908793.57</v>
          </cell>
        </row>
        <row r="213">
          <cell r="A213" t="str">
            <v>50499</v>
          </cell>
          <cell r="B213" t="str">
            <v>Materials Other</v>
          </cell>
          <cell r="C213">
            <v>94569.2</v>
          </cell>
          <cell r="D213">
            <v>7229557.9500000002</v>
          </cell>
          <cell r="E213">
            <v>544699.78</v>
          </cell>
          <cell r="F213">
            <v>549318.53</v>
          </cell>
          <cell r="G213">
            <v>8418145.4600000009</v>
          </cell>
        </row>
        <row r="214">
          <cell r="A214" t="str">
            <v>505</v>
          </cell>
          <cell r="B214" t="str">
            <v>Utilities</v>
          </cell>
          <cell r="C214">
            <v>5092.67</v>
          </cell>
          <cell r="D214">
            <v>7161.57</v>
          </cell>
          <cell r="E214">
            <v>1253268.01</v>
          </cell>
          <cell r="F214">
            <v>501048.05</v>
          </cell>
          <cell r="G214">
            <v>1766570.3</v>
          </cell>
        </row>
        <row r="215">
          <cell r="A215" t="str">
            <v>506</v>
          </cell>
          <cell r="B215" t="str">
            <v>Casualty/Ins</v>
          </cell>
          <cell r="C215">
            <v>0</v>
          </cell>
          <cell r="D215">
            <v>-102190.52</v>
          </cell>
          <cell r="E215">
            <v>1375.39</v>
          </cell>
          <cell r="F215">
            <v>2869569.91</v>
          </cell>
          <cell r="G215">
            <v>2768754.78</v>
          </cell>
        </row>
        <row r="216">
          <cell r="A216" t="str">
            <v>507</v>
          </cell>
          <cell r="B216" t="str">
            <v>Taxes</v>
          </cell>
          <cell r="C216">
            <v>0</v>
          </cell>
          <cell r="D216">
            <v>-27905.14</v>
          </cell>
          <cell r="E216">
            <v>115297.49</v>
          </cell>
          <cell r="F216">
            <v>236983.62</v>
          </cell>
          <cell r="G216">
            <v>324375.96999999997</v>
          </cell>
        </row>
        <row r="217">
          <cell r="A217" t="str">
            <v>509</v>
          </cell>
          <cell r="B217" t="str">
            <v>Misc</v>
          </cell>
          <cell r="C217">
            <v>338031.31</v>
          </cell>
          <cell r="D217">
            <v>63839.33</v>
          </cell>
          <cell r="E217">
            <v>75812.33</v>
          </cell>
          <cell r="F217">
            <v>899344.3</v>
          </cell>
          <cell r="G217">
            <v>1377027.27</v>
          </cell>
        </row>
        <row r="218">
          <cell r="A218" t="str">
            <v>510</v>
          </cell>
          <cell r="B218" t="str">
            <v>Exp Transfer</v>
          </cell>
          <cell r="C218">
            <v>-12515.44</v>
          </cell>
          <cell r="D218">
            <v>-1915096.39</v>
          </cell>
          <cell r="E218">
            <v>-732327.65</v>
          </cell>
          <cell r="F218">
            <v>-34015.43</v>
          </cell>
          <cell r="G218">
            <v>-2693954.91</v>
          </cell>
        </row>
        <row r="219">
          <cell r="A219" t="str">
            <v>511</v>
          </cell>
          <cell r="B219" t="str">
            <v>Interest</v>
          </cell>
          <cell r="C219">
            <v>0</v>
          </cell>
          <cell r="D219">
            <v>0</v>
          </cell>
          <cell r="E219">
            <v>0</v>
          </cell>
          <cell r="F219">
            <v>69864.600000000006</v>
          </cell>
          <cell r="G219">
            <v>69864.600000000006</v>
          </cell>
        </row>
        <row r="220">
          <cell r="A220" t="str">
            <v>512</v>
          </cell>
          <cell r="B220" t="str">
            <v>Leases/Rent</v>
          </cell>
          <cell r="C220">
            <v>180656.27</v>
          </cell>
          <cell r="D220">
            <v>36981.589999999997</v>
          </cell>
          <cell r="E220">
            <v>44126.69</v>
          </cell>
          <cell r="F220">
            <v>248846.13</v>
          </cell>
          <cell r="G220">
            <v>510610.68</v>
          </cell>
        </row>
        <row r="221">
          <cell r="A221" t="str">
            <v>580</v>
          </cell>
          <cell r="B221" t="str">
            <v>Transfers</v>
          </cell>
          <cell r="C221">
            <v>0</v>
          </cell>
          <cell r="D221">
            <v>0</v>
          </cell>
          <cell r="E221">
            <v>0</v>
          </cell>
          <cell r="F221">
            <v>190567.61</v>
          </cell>
          <cell r="G221">
            <v>190567.61</v>
          </cell>
        </row>
        <row r="222">
          <cell r="A222" t="str">
            <v>999</v>
          </cell>
          <cell r="B222" t="str">
            <v>None Specified</v>
          </cell>
          <cell r="C222">
            <v>0</v>
          </cell>
          <cell r="D222">
            <v>0</v>
          </cell>
          <cell r="E222">
            <v>0</v>
          </cell>
          <cell r="F222">
            <v>0</v>
          </cell>
          <cell r="G222">
            <v>0</v>
          </cell>
        </row>
        <row r="225">
          <cell r="A225" t="str">
            <v>50102</v>
          </cell>
          <cell r="B225" t="str">
            <v>Labor</v>
          </cell>
          <cell r="C225">
            <v>23219967.800000001</v>
          </cell>
          <cell r="D225">
            <v>8315295.6600000001</v>
          </cell>
          <cell r="E225">
            <v>1959064.63</v>
          </cell>
          <cell r="F225">
            <v>2906185.65</v>
          </cell>
          <cell r="G225">
            <v>36400513.740000002</v>
          </cell>
        </row>
        <row r="226">
          <cell r="A226" t="str">
            <v>502</v>
          </cell>
          <cell r="B226" t="str">
            <v>Fringes</v>
          </cell>
          <cell r="C226">
            <v>15972755.539999999</v>
          </cell>
          <cell r="D226">
            <v>5998381.5300000003</v>
          </cell>
          <cell r="E226">
            <v>1512954.65</v>
          </cell>
          <cell r="F226">
            <v>1711067.1</v>
          </cell>
          <cell r="G226">
            <v>25195158.82</v>
          </cell>
        </row>
        <row r="227">
          <cell r="A227" t="str">
            <v>503</v>
          </cell>
          <cell r="B227" t="str">
            <v>Services</v>
          </cell>
          <cell r="C227">
            <v>1225752.76</v>
          </cell>
          <cell r="D227">
            <v>190690.02</v>
          </cell>
          <cell r="E227">
            <v>244823.08</v>
          </cell>
          <cell r="F227">
            <v>6858112.8500000006</v>
          </cell>
          <cell r="G227">
            <v>8519378.7100000009</v>
          </cell>
        </row>
        <row r="228">
          <cell r="A228" t="str">
            <v>50401</v>
          </cell>
          <cell r="B228" t="str">
            <v>Fuel</v>
          </cell>
          <cell r="C228">
            <v>6898354.3700000001</v>
          </cell>
          <cell r="D228">
            <v>278638.24</v>
          </cell>
          <cell r="E228">
            <v>34851.82</v>
          </cell>
          <cell r="F228">
            <v>35.29</v>
          </cell>
          <cell r="G228">
            <v>7211879.7200000007</v>
          </cell>
        </row>
        <row r="229">
          <cell r="A229" t="str">
            <v>50402</v>
          </cell>
          <cell r="B229" t="str">
            <v>Tires/Tubes</v>
          </cell>
          <cell r="C229">
            <v>830835.6</v>
          </cell>
          <cell r="D229">
            <v>0</v>
          </cell>
          <cell r="E229">
            <v>0</v>
          </cell>
          <cell r="F229">
            <v>0</v>
          </cell>
          <cell r="G229">
            <v>830835.6</v>
          </cell>
        </row>
        <row r="230">
          <cell r="A230" t="str">
            <v>50499</v>
          </cell>
          <cell r="B230" t="str">
            <v>Materials Other</v>
          </cell>
          <cell r="C230">
            <v>48535.34</v>
          </cell>
          <cell r="D230">
            <v>5646287.54</v>
          </cell>
          <cell r="E230">
            <v>279183.15999999997</v>
          </cell>
          <cell r="F230">
            <v>283503.34000000003</v>
          </cell>
          <cell r="G230">
            <v>6257509.3799999999</v>
          </cell>
        </row>
        <row r="231">
          <cell r="A231" t="str">
            <v>505</v>
          </cell>
          <cell r="B231" t="str">
            <v>Utilities</v>
          </cell>
          <cell r="C231">
            <v>2600.91</v>
          </cell>
          <cell r="D231">
            <v>3881.34</v>
          </cell>
          <cell r="E231">
            <v>640132.57999999996</v>
          </cell>
          <cell r="F231">
            <v>293667.11</v>
          </cell>
          <cell r="G231">
            <v>940281.94</v>
          </cell>
        </row>
        <row r="232">
          <cell r="A232" t="str">
            <v>506</v>
          </cell>
          <cell r="B232" t="str">
            <v>Casualty/Ins</v>
          </cell>
          <cell r="C232">
            <v>0</v>
          </cell>
          <cell r="D232">
            <v>-56047.72</v>
          </cell>
          <cell r="E232">
            <v>733.37</v>
          </cell>
          <cell r="F232">
            <v>1573852.99</v>
          </cell>
          <cell r="G232">
            <v>1518538.64</v>
          </cell>
        </row>
        <row r="233">
          <cell r="A233" t="str">
            <v>507</v>
          </cell>
          <cell r="B233" t="str">
            <v>Taxes</v>
          </cell>
          <cell r="C233">
            <v>0</v>
          </cell>
          <cell r="D233">
            <v>-15304.94</v>
          </cell>
          <cell r="E233">
            <v>58850.35</v>
          </cell>
          <cell r="F233">
            <v>121037.5</v>
          </cell>
          <cell r="G233">
            <v>164582.91</v>
          </cell>
        </row>
        <row r="234">
          <cell r="A234" t="str">
            <v>509</v>
          </cell>
          <cell r="B234" t="str">
            <v>Misc</v>
          </cell>
          <cell r="C234">
            <v>172641.09</v>
          </cell>
          <cell r="D234">
            <v>35142.11</v>
          </cell>
          <cell r="E234">
            <v>39397.629999999997</v>
          </cell>
          <cell r="F234">
            <v>474899.44</v>
          </cell>
          <cell r="G234">
            <v>722080.27</v>
          </cell>
        </row>
        <row r="235">
          <cell r="A235" t="str">
            <v>510</v>
          </cell>
          <cell r="B235" t="str">
            <v>Exp Transfer</v>
          </cell>
          <cell r="C235">
            <v>-6392.11</v>
          </cell>
          <cell r="D235">
            <v>-1217848.95</v>
          </cell>
          <cell r="E235">
            <v>-374030.42</v>
          </cell>
          <cell r="F235">
            <v>-19945.73</v>
          </cell>
          <cell r="G235">
            <v>-1618217.21</v>
          </cell>
        </row>
        <row r="236">
          <cell r="A236" t="str">
            <v>511</v>
          </cell>
          <cell r="B236" t="str">
            <v>Interest</v>
          </cell>
          <cell r="C236">
            <v>0</v>
          </cell>
          <cell r="D236">
            <v>0</v>
          </cell>
          <cell r="E236">
            <v>0</v>
          </cell>
          <cell r="F236">
            <v>38318.15</v>
          </cell>
          <cell r="G236">
            <v>38318.15</v>
          </cell>
        </row>
        <row r="237">
          <cell r="A237" t="str">
            <v>512</v>
          </cell>
          <cell r="B237" t="str">
            <v>Leases/Rent</v>
          </cell>
          <cell r="C237">
            <v>92267.19</v>
          </cell>
          <cell r="D237">
            <v>20821.97</v>
          </cell>
          <cell r="E237">
            <v>22868.880000000001</v>
          </cell>
          <cell r="F237">
            <v>134298.34</v>
          </cell>
          <cell r="G237">
            <v>270256.38</v>
          </cell>
        </row>
        <row r="238">
          <cell r="A238" t="str">
            <v>580</v>
          </cell>
          <cell r="B238" t="str">
            <v>Transfers</v>
          </cell>
          <cell r="C238">
            <v>0</v>
          </cell>
          <cell r="D238">
            <v>0</v>
          </cell>
          <cell r="E238">
            <v>0</v>
          </cell>
          <cell r="F238">
            <v>111724.37</v>
          </cell>
          <cell r="G238">
            <v>111724.37</v>
          </cell>
        </row>
        <row r="239">
          <cell r="A239" t="str">
            <v>999</v>
          </cell>
          <cell r="B239" t="str">
            <v>None Specified</v>
          </cell>
          <cell r="C239">
            <v>0</v>
          </cell>
          <cell r="D239">
            <v>0</v>
          </cell>
          <cell r="E239">
            <v>0</v>
          </cell>
          <cell r="F239">
            <v>0</v>
          </cell>
          <cell r="G239">
            <v>0</v>
          </cell>
        </row>
        <row r="242">
          <cell r="A242" t="str">
            <v>50102</v>
          </cell>
          <cell r="B242" t="str">
            <v>Labor</v>
          </cell>
          <cell r="C242">
            <v>2909788.92</v>
          </cell>
          <cell r="D242">
            <v>620824.35</v>
          </cell>
          <cell r="E242">
            <v>247254.3</v>
          </cell>
          <cell r="F242">
            <v>359658.27</v>
          </cell>
          <cell r="G242">
            <v>4137525.84</v>
          </cell>
        </row>
        <row r="243">
          <cell r="A243" t="str">
            <v>502</v>
          </cell>
          <cell r="B243" t="str">
            <v>Fringes</v>
          </cell>
          <cell r="C243">
            <v>2001614.38</v>
          </cell>
          <cell r="D243">
            <v>447842.39</v>
          </cell>
          <cell r="E243">
            <v>191060.25</v>
          </cell>
          <cell r="F243">
            <v>211973.89</v>
          </cell>
          <cell r="G243">
            <v>2852490.91</v>
          </cell>
        </row>
        <row r="244">
          <cell r="A244" t="str">
            <v>503</v>
          </cell>
          <cell r="B244" t="str">
            <v>Services</v>
          </cell>
          <cell r="C244">
            <v>153594.63</v>
          </cell>
          <cell r="D244">
            <v>24234.44</v>
          </cell>
          <cell r="E244">
            <v>30913.83</v>
          </cell>
          <cell r="F244">
            <v>747207.77</v>
          </cell>
          <cell r="G244">
            <v>955950.67</v>
          </cell>
        </row>
        <row r="245">
          <cell r="A245" t="str">
            <v>50401</v>
          </cell>
          <cell r="B245" t="str">
            <v>Fuel</v>
          </cell>
          <cell r="C245">
            <v>335023.8</v>
          </cell>
          <cell r="D245">
            <v>35670.76</v>
          </cell>
          <cell r="E245">
            <v>4403.6899999999996</v>
          </cell>
          <cell r="F245">
            <v>4.1900000000000004</v>
          </cell>
          <cell r="G245">
            <v>375102.44</v>
          </cell>
        </row>
        <row r="246">
          <cell r="A246" t="str">
            <v>50402</v>
          </cell>
          <cell r="B246" t="str">
            <v>Tires/Tubes</v>
          </cell>
          <cell r="C246">
            <v>78970.820000000007</v>
          </cell>
          <cell r="D246">
            <v>0</v>
          </cell>
          <cell r="E246">
            <v>0</v>
          </cell>
          <cell r="F246">
            <v>0</v>
          </cell>
          <cell r="G246">
            <v>78970.820000000007</v>
          </cell>
        </row>
        <row r="247">
          <cell r="A247" t="str">
            <v>50499</v>
          </cell>
          <cell r="B247" t="str">
            <v>Materials Other</v>
          </cell>
          <cell r="C247">
            <v>6023.32</v>
          </cell>
          <cell r="D247">
            <v>307265.98</v>
          </cell>
          <cell r="E247">
            <v>35062.46</v>
          </cell>
          <cell r="F247">
            <v>35431.18</v>
          </cell>
          <cell r="G247">
            <v>383782.94</v>
          </cell>
        </row>
        <row r="248">
          <cell r="A248" t="str">
            <v>505</v>
          </cell>
          <cell r="B248" t="str">
            <v>Utilities</v>
          </cell>
          <cell r="C248">
            <v>325.89999999999998</v>
          </cell>
          <cell r="D248">
            <v>508.41</v>
          </cell>
          <cell r="E248">
            <v>80219.899999999994</v>
          </cell>
          <cell r="F248">
            <v>34675.910000000003</v>
          </cell>
          <cell r="G248">
            <v>115730.12</v>
          </cell>
        </row>
        <row r="249">
          <cell r="A249" t="str">
            <v>506</v>
          </cell>
          <cell r="B249" t="str">
            <v>Casualty/Ins</v>
          </cell>
          <cell r="C249">
            <v>0</v>
          </cell>
          <cell r="D249">
            <v>-7175.13</v>
          </cell>
          <cell r="E249">
            <v>94.35</v>
          </cell>
          <cell r="F249">
            <v>201481.83</v>
          </cell>
          <cell r="G249">
            <v>194401.05</v>
          </cell>
        </row>
        <row r="250">
          <cell r="A250" t="str">
            <v>507</v>
          </cell>
          <cell r="B250" t="str">
            <v>Taxes</v>
          </cell>
          <cell r="C250">
            <v>0</v>
          </cell>
          <cell r="D250">
            <v>-1959.3</v>
          </cell>
          <cell r="E250">
            <v>7371.59</v>
          </cell>
          <cell r="F250">
            <v>15164.66</v>
          </cell>
          <cell r="G250">
            <v>20576.95</v>
          </cell>
        </row>
        <row r="251">
          <cell r="A251" t="str">
            <v>509</v>
          </cell>
          <cell r="B251" t="str">
            <v>Misc</v>
          </cell>
          <cell r="C251">
            <v>21632.54</v>
          </cell>
          <cell r="D251">
            <v>4467.07</v>
          </cell>
          <cell r="E251">
            <v>4990.41</v>
          </cell>
          <cell r="F251">
            <v>58723.55</v>
          </cell>
          <cell r="G251">
            <v>89813.57</v>
          </cell>
        </row>
        <row r="252">
          <cell r="A252" t="str">
            <v>510</v>
          </cell>
          <cell r="B252" t="str">
            <v>Exp Transfer</v>
          </cell>
          <cell r="C252">
            <v>-800.98</v>
          </cell>
          <cell r="D252">
            <v>-916127.61</v>
          </cell>
          <cell r="E252">
            <v>-46861.91</v>
          </cell>
          <cell r="F252">
            <v>-2366.21</v>
          </cell>
          <cell r="G252">
            <v>-966156.71</v>
          </cell>
        </row>
        <row r="253">
          <cell r="A253" t="str">
            <v>511</v>
          </cell>
          <cell r="B253" t="str">
            <v>Interest</v>
          </cell>
          <cell r="C253">
            <v>0</v>
          </cell>
          <cell r="D253">
            <v>0</v>
          </cell>
          <cell r="E253">
            <v>0</v>
          </cell>
          <cell r="F253">
            <v>4905.42</v>
          </cell>
          <cell r="G253">
            <v>4905.42</v>
          </cell>
        </row>
        <row r="254">
          <cell r="A254" t="str">
            <v>512</v>
          </cell>
          <cell r="B254" t="str">
            <v>Leases/Rent</v>
          </cell>
          <cell r="C254">
            <v>11560.12</v>
          </cell>
          <cell r="D254">
            <v>2532.37</v>
          </cell>
          <cell r="E254">
            <v>2891.89</v>
          </cell>
          <cell r="F254">
            <v>16931.939999999999</v>
          </cell>
          <cell r="G254">
            <v>33916.32</v>
          </cell>
        </row>
        <row r="255">
          <cell r="A255" t="str">
            <v>580</v>
          </cell>
          <cell r="B255" t="str">
            <v>Transfers</v>
          </cell>
          <cell r="C255">
            <v>0</v>
          </cell>
          <cell r="D255">
            <v>0</v>
          </cell>
          <cell r="E255">
            <v>0</v>
          </cell>
          <cell r="F255">
            <v>13256.36</v>
          </cell>
          <cell r="G255">
            <v>13256.36</v>
          </cell>
        </row>
        <row r="256">
          <cell r="A256" t="str">
            <v>999</v>
          </cell>
          <cell r="B256" t="str">
            <v>None Specified</v>
          </cell>
          <cell r="C256">
            <v>0</v>
          </cell>
          <cell r="D256">
            <v>0</v>
          </cell>
          <cell r="E256">
            <v>0</v>
          </cell>
          <cell r="F256">
            <v>0</v>
          </cell>
          <cell r="G256">
            <v>0</v>
          </cell>
        </row>
        <row r="259">
          <cell r="A259" t="str">
            <v>50102</v>
          </cell>
          <cell r="B259" t="str">
            <v>Labor</v>
          </cell>
          <cell r="C259">
            <v>9416128.9900000002</v>
          </cell>
          <cell r="D259">
            <v>2158727.4300000002</v>
          </cell>
          <cell r="E259">
            <v>2074625.57</v>
          </cell>
          <cell r="F259">
            <v>1242812.78</v>
          </cell>
          <cell r="G259">
            <v>14892294.77</v>
          </cell>
        </row>
        <row r="260">
          <cell r="A260" t="str">
            <v>502</v>
          </cell>
          <cell r="B260" t="str">
            <v>Fringes</v>
          </cell>
          <cell r="C260">
            <v>6477248.71</v>
          </cell>
          <cell r="D260">
            <v>1557234.88</v>
          </cell>
          <cell r="E260">
            <v>1593747.81</v>
          </cell>
          <cell r="F260">
            <v>730837.92</v>
          </cell>
          <cell r="G260">
            <v>10359069.32</v>
          </cell>
        </row>
        <row r="261">
          <cell r="A261" t="str">
            <v>503</v>
          </cell>
          <cell r="B261" t="str">
            <v>Services</v>
          </cell>
          <cell r="C261">
            <v>497089.37</v>
          </cell>
          <cell r="D261">
            <v>33336.01</v>
          </cell>
          <cell r="E261">
            <v>158859.75</v>
          </cell>
          <cell r="F261">
            <v>2804541.31</v>
          </cell>
          <cell r="G261">
            <v>3493826.44</v>
          </cell>
        </row>
        <row r="262">
          <cell r="A262" t="str">
            <v>50401</v>
          </cell>
          <cell r="B262" t="str">
            <v>Fuel</v>
          </cell>
          <cell r="C262">
            <v>1182.29</v>
          </cell>
          <cell r="D262">
            <v>48305.35</v>
          </cell>
          <cell r="E262">
            <v>19737.810000000001</v>
          </cell>
          <cell r="F262">
            <v>16.54</v>
          </cell>
          <cell r="G262">
            <v>69241.990000000005</v>
          </cell>
        </row>
        <row r="263">
          <cell r="A263" t="str">
            <v>50402</v>
          </cell>
          <cell r="B263" t="str">
            <v>Tires/Tubes</v>
          </cell>
          <cell r="C263">
            <v>48769.78</v>
          </cell>
          <cell r="D263">
            <v>0</v>
          </cell>
          <cell r="E263">
            <v>0</v>
          </cell>
          <cell r="F263">
            <v>0</v>
          </cell>
          <cell r="G263">
            <v>48769.78</v>
          </cell>
        </row>
        <row r="264">
          <cell r="A264" t="str">
            <v>50499</v>
          </cell>
          <cell r="B264" t="str">
            <v>Materials Other</v>
          </cell>
          <cell r="C264">
            <v>19374.91</v>
          </cell>
          <cell r="D264">
            <v>1629454.7</v>
          </cell>
          <cell r="E264">
            <v>283255.05</v>
          </cell>
          <cell r="F264">
            <v>117029.43</v>
          </cell>
          <cell r="G264">
            <v>2049114.09</v>
          </cell>
        </row>
        <row r="265">
          <cell r="A265" t="str">
            <v>505</v>
          </cell>
          <cell r="B265" t="str">
            <v>Utilities</v>
          </cell>
          <cell r="C265">
            <v>359801.39</v>
          </cell>
          <cell r="D265">
            <v>654.85</v>
          </cell>
          <cell r="E265">
            <v>261316.2</v>
          </cell>
          <cell r="F265">
            <v>154723.54999999999</v>
          </cell>
          <cell r="G265">
            <v>776495.99</v>
          </cell>
        </row>
        <row r="266">
          <cell r="A266" t="str">
            <v>506</v>
          </cell>
          <cell r="B266" t="str">
            <v>Casualty/Ins</v>
          </cell>
          <cell r="C266">
            <v>0</v>
          </cell>
          <cell r="D266">
            <v>-9716.57</v>
          </cell>
          <cell r="E266">
            <v>1886.49</v>
          </cell>
          <cell r="F266">
            <v>272846.75</v>
          </cell>
          <cell r="G266">
            <v>265016.67</v>
          </cell>
        </row>
        <row r="267">
          <cell r="A267" t="str">
            <v>507</v>
          </cell>
          <cell r="B267" t="str">
            <v>Taxes</v>
          </cell>
          <cell r="C267">
            <v>0</v>
          </cell>
          <cell r="D267">
            <v>-2653.29</v>
          </cell>
          <cell r="E267">
            <v>24337.74</v>
          </cell>
          <cell r="F267">
            <v>49082.9</v>
          </cell>
          <cell r="G267">
            <v>70767.350000000006</v>
          </cell>
        </row>
        <row r="268">
          <cell r="A268" t="str">
            <v>509</v>
          </cell>
          <cell r="B268" t="str">
            <v>Misc</v>
          </cell>
          <cell r="C268">
            <v>70012.38</v>
          </cell>
          <cell r="D268">
            <v>6142.12</v>
          </cell>
          <cell r="E268">
            <v>27427.22</v>
          </cell>
          <cell r="F268">
            <v>200997.49</v>
          </cell>
          <cell r="G268">
            <v>304579.21000000002</v>
          </cell>
        </row>
        <row r="269">
          <cell r="A269" t="str">
            <v>510</v>
          </cell>
          <cell r="B269" t="str">
            <v>Exp Transfer</v>
          </cell>
          <cell r="C269">
            <v>-2592.11</v>
          </cell>
          <cell r="D269">
            <v>-182092.73</v>
          </cell>
          <cell r="E269">
            <v>-383892.7</v>
          </cell>
          <cell r="F269">
            <v>-9291.81</v>
          </cell>
          <cell r="G269">
            <v>-577869.35</v>
          </cell>
        </row>
        <row r="270">
          <cell r="A270" t="str">
            <v>511</v>
          </cell>
          <cell r="B270" t="str">
            <v>Interest</v>
          </cell>
          <cell r="C270">
            <v>0</v>
          </cell>
          <cell r="D270">
            <v>0</v>
          </cell>
          <cell r="E270">
            <v>0</v>
          </cell>
          <cell r="F270">
            <v>6642.93</v>
          </cell>
          <cell r="G270">
            <v>6642.93</v>
          </cell>
        </row>
        <row r="271">
          <cell r="A271" t="str">
            <v>512</v>
          </cell>
          <cell r="B271" t="str">
            <v>Leases/Rent</v>
          </cell>
          <cell r="C271">
            <v>37415.54</v>
          </cell>
          <cell r="D271">
            <v>3818.31</v>
          </cell>
          <cell r="E271">
            <v>49337.62</v>
          </cell>
          <cell r="F271">
            <v>40483.370000000003</v>
          </cell>
          <cell r="G271">
            <v>131054.84</v>
          </cell>
        </row>
        <row r="272">
          <cell r="A272" t="str">
            <v>580</v>
          </cell>
          <cell r="B272" t="str">
            <v>Transfers</v>
          </cell>
          <cell r="C272">
            <v>0</v>
          </cell>
          <cell r="D272">
            <v>0</v>
          </cell>
          <cell r="E272">
            <v>0</v>
          </cell>
          <cell r="F272">
            <v>52330.53</v>
          </cell>
          <cell r="G272">
            <v>52330.53</v>
          </cell>
        </row>
        <row r="273">
          <cell r="A273" t="str">
            <v>999</v>
          </cell>
          <cell r="B273" t="str">
            <v>None Specified</v>
          </cell>
          <cell r="C273">
            <v>0</v>
          </cell>
          <cell r="D273">
            <v>0</v>
          </cell>
          <cell r="E273">
            <v>0</v>
          </cell>
          <cell r="F273">
            <v>0</v>
          </cell>
          <cell r="G273">
            <v>0</v>
          </cell>
        </row>
        <row r="276">
          <cell r="A276" t="str">
            <v>50102</v>
          </cell>
          <cell r="B276" t="str">
            <v>Labor</v>
          </cell>
          <cell r="C276">
            <v>5361470.0599999996</v>
          </cell>
          <cell r="D276">
            <v>2642928.29</v>
          </cell>
          <cell r="E276">
            <v>1199201.3799999999</v>
          </cell>
          <cell r="F276">
            <v>739690.93</v>
          </cell>
          <cell r="G276">
            <v>9943290.6600000001</v>
          </cell>
        </row>
        <row r="277">
          <cell r="A277" t="str">
            <v>502</v>
          </cell>
          <cell r="B277" t="str">
            <v>Fringes</v>
          </cell>
          <cell r="C277">
            <v>3688097.55</v>
          </cell>
          <cell r="D277">
            <v>1906521.41</v>
          </cell>
          <cell r="E277">
            <v>922417.7</v>
          </cell>
          <cell r="F277">
            <v>434367.86</v>
          </cell>
          <cell r="G277">
            <v>6951404.5200000005</v>
          </cell>
        </row>
        <row r="278">
          <cell r="A278" t="str">
            <v>503</v>
          </cell>
          <cell r="B278" t="str">
            <v>Services</v>
          </cell>
          <cell r="C278">
            <v>283030.28000000003</v>
          </cell>
          <cell r="D278">
            <v>26401.68</v>
          </cell>
          <cell r="E278">
            <v>92860.160000000003</v>
          </cell>
          <cell r="F278">
            <v>1800659.37</v>
          </cell>
          <cell r="G278">
            <v>2202951.4900000002</v>
          </cell>
        </row>
        <row r="279">
          <cell r="A279" t="str">
            <v>50401</v>
          </cell>
          <cell r="B279" t="str">
            <v>Fuel</v>
          </cell>
          <cell r="C279">
            <v>673.16</v>
          </cell>
          <cell r="D279">
            <v>38307.18</v>
          </cell>
          <cell r="E279">
            <v>11607.3</v>
          </cell>
          <cell r="F279">
            <v>10.55</v>
          </cell>
          <cell r="G279">
            <v>50598.19</v>
          </cell>
        </row>
        <row r="280">
          <cell r="A280" t="str">
            <v>50402</v>
          </cell>
          <cell r="B280" t="str">
            <v>Tires/Tubes</v>
          </cell>
          <cell r="C280">
            <v>64453.440000000002</v>
          </cell>
          <cell r="D280">
            <v>0</v>
          </cell>
          <cell r="E280">
            <v>0</v>
          </cell>
          <cell r="F280">
            <v>0</v>
          </cell>
          <cell r="G280">
            <v>64453.440000000002</v>
          </cell>
        </row>
        <row r="281">
          <cell r="A281" t="str">
            <v>50499</v>
          </cell>
          <cell r="B281" t="str">
            <v>Materials Other</v>
          </cell>
          <cell r="C281">
            <v>11031.49</v>
          </cell>
          <cell r="D281">
            <v>1211334.72</v>
          </cell>
          <cell r="E281">
            <v>162070.39000000001</v>
          </cell>
          <cell r="F281">
            <v>67427.63</v>
          </cell>
          <cell r="G281">
            <v>1451864.23</v>
          </cell>
        </row>
        <row r="282">
          <cell r="A282" t="str">
            <v>505</v>
          </cell>
          <cell r="B282" t="str">
            <v>Utilities</v>
          </cell>
          <cell r="C282">
            <v>525422.76</v>
          </cell>
          <cell r="D282">
            <v>521.58000000000004</v>
          </cell>
          <cell r="E282">
            <v>148815.67000000001</v>
          </cell>
          <cell r="F282">
            <v>98645.59</v>
          </cell>
          <cell r="G282">
            <v>773405.6</v>
          </cell>
        </row>
        <row r="283">
          <cell r="A283" t="str">
            <v>506</v>
          </cell>
          <cell r="B283" t="str">
            <v>Casualty/Ins</v>
          </cell>
          <cell r="C283">
            <v>0</v>
          </cell>
          <cell r="D283">
            <v>-7705.44</v>
          </cell>
          <cell r="E283">
            <v>1099.01</v>
          </cell>
          <cell r="F283">
            <v>216373.25</v>
          </cell>
          <cell r="G283">
            <v>209766.82</v>
          </cell>
        </row>
        <row r="284">
          <cell r="A284" t="str">
            <v>507</v>
          </cell>
          <cell r="B284" t="str">
            <v>Taxes</v>
          </cell>
          <cell r="C284">
            <v>0</v>
          </cell>
          <cell r="D284">
            <v>-2104.11</v>
          </cell>
          <cell r="E284">
            <v>13828.7</v>
          </cell>
          <cell r="F284">
            <v>27944.83</v>
          </cell>
          <cell r="G284">
            <v>39669.42</v>
          </cell>
        </row>
        <row r="285">
          <cell r="A285" t="str">
            <v>509</v>
          </cell>
          <cell r="B285" t="str">
            <v>Misc</v>
          </cell>
          <cell r="C285">
            <v>39862.82</v>
          </cell>
          <cell r="D285">
            <v>4864.67</v>
          </cell>
          <cell r="E285">
            <v>16162.12</v>
          </cell>
          <cell r="F285">
            <v>118373.99</v>
          </cell>
          <cell r="G285">
            <v>179263.6</v>
          </cell>
        </row>
        <row r="286">
          <cell r="A286" t="str">
            <v>510</v>
          </cell>
          <cell r="B286" t="str">
            <v>Exp Transfer</v>
          </cell>
          <cell r="C286">
            <v>-1475.91</v>
          </cell>
          <cell r="D286">
            <v>-144403.38</v>
          </cell>
          <cell r="E286">
            <v>-218571.45</v>
          </cell>
          <cell r="F286">
            <v>-5930.31</v>
          </cell>
          <cell r="G286">
            <v>-370381.05</v>
          </cell>
        </row>
        <row r="287">
          <cell r="A287" t="str">
            <v>511</v>
          </cell>
          <cell r="B287" t="str">
            <v>Interest</v>
          </cell>
          <cell r="C287">
            <v>0</v>
          </cell>
          <cell r="D287">
            <v>0</v>
          </cell>
          <cell r="E287">
            <v>0</v>
          </cell>
          <cell r="F287">
            <v>5267.98</v>
          </cell>
          <cell r="G287">
            <v>5267.98</v>
          </cell>
        </row>
        <row r="288">
          <cell r="A288" t="str">
            <v>512</v>
          </cell>
          <cell r="B288" t="str">
            <v>Leases/Rent</v>
          </cell>
          <cell r="C288">
            <v>21302.720000000001</v>
          </cell>
          <cell r="D288">
            <v>3002.11</v>
          </cell>
          <cell r="E288">
            <v>28358.52</v>
          </cell>
          <cell r="F288">
            <v>26322.27</v>
          </cell>
          <cell r="G288">
            <v>78985.62</v>
          </cell>
        </row>
        <row r="289">
          <cell r="A289" t="str">
            <v>580</v>
          </cell>
          <cell r="B289" t="str">
            <v>Transfers</v>
          </cell>
          <cell r="C289">
            <v>0</v>
          </cell>
          <cell r="D289">
            <v>0</v>
          </cell>
          <cell r="E289">
            <v>0</v>
          </cell>
          <cell r="F289">
            <v>33390.080000000002</v>
          </cell>
          <cell r="G289">
            <v>33390.080000000002</v>
          </cell>
        </row>
        <row r="290">
          <cell r="A290" t="str">
            <v>999</v>
          </cell>
          <cell r="B290" t="str">
            <v>None Specified</v>
          </cell>
          <cell r="C290">
            <v>0</v>
          </cell>
          <cell r="D290">
            <v>0</v>
          </cell>
          <cell r="E290">
            <v>0</v>
          </cell>
          <cell r="F290">
            <v>0</v>
          </cell>
          <cell r="G290">
            <v>0</v>
          </cell>
        </row>
        <row r="293">
          <cell r="A293" t="str">
            <v>50102</v>
          </cell>
          <cell r="B293" t="str">
            <v>Labor</v>
          </cell>
          <cell r="C293">
            <v>35457.440000000002</v>
          </cell>
          <cell r="D293">
            <v>0</v>
          </cell>
          <cell r="E293">
            <v>0</v>
          </cell>
          <cell r="F293">
            <v>2123657.27</v>
          </cell>
          <cell r="G293">
            <v>2159114.71</v>
          </cell>
        </row>
        <row r="294">
          <cell r="A294" t="str">
            <v>502</v>
          </cell>
          <cell r="B294" t="str">
            <v>Fringes</v>
          </cell>
          <cell r="C294">
            <v>0</v>
          </cell>
          <cell r="D294">
            <v>0</v>
          </cell>
          <cell r="E294">
            <v>0</v>
          </cell>
          <cell r="F294">
            <v>1265024.1499999999</v>
          </cell>
          <cell r="G294">
            <v>1265024.1499999999</v>
          </cell>
        </row>
        <row r="295">
          <cell r="A295" t="str">
            <v>503</v>
          </cell>
          <cell r="B295" t="str">
            <v>Services</v>
          </cell>
          <cell r="C295">
            <v>1287954.3500000001</v>
          </cell>
          <cell r="D295">
            <v>0</v>
          </cell>
          <cell r="E295">
            <v>0</v>
          </cell>
          <cell r="F295">
            <v>730362.91</v>
          </cell>
          <cell r="G295">
            <v>2018317.26</v>
          </cell>
        </row>
        <row r="296">
          <cell r="A296" t="str">
            <v>50401</v>
          </cell>
          <cell r="B296" t="str">
            <v>Fuel</v>
          </cell>
          <cell r="C296">
            <v>1963321.38</v>
          </cell>
          <cell r="D296">
            <v>0</v>
          </cell>
          <cell r="E296">
            <v>0</v>
          </cell>
          <cell r="F296">
            <v>1.92</v>
          </cell>
          <cell r="G296">
            <v>1963323.3</v>
          </cell>
        </row>
        <row r="297">
          <cell r="A297" t="str">
            <v>50499</v>
          </cell>
          <cell r="B297" t="str">
            <v>Materials Other</v>
          </cell>
          <cell r="C297">
            <v>62247.59</v>
          </cell>
          <cell r="D297">
            <v>0</v>
          </cell>
          <cell r="E297">
            <v>0</v>
          </cell>
          <cell r="F297">
            <v>26978.91</v>
          </cell>
          <cell r="G297">
            <v>89226.5</v>
          </cell>
        </row>
        <row r="298">
          <cell r="A298" t="str">
            <v>505</v>
          </cell>
          <cell r="B298" t="str">
            <v>Utilities</v>
          </cell>
          <cell r="C298">
            <v>40483.93</v>
          </cell>
          <cell r="D298">
            <v>0</v>
          </cell>
          <cell r="E298">
            <v>0</v>
          </cell>
          <cell r="F298">
            <v>76188.179999999993</v>
          </cell>
          <cell r="G298">
            <v>116672.11</v>
          </cell>
        </row>
        <row r="299">
          <cell r="A299" t="str">
            <v>506</v>
          </cell>
          <cell r="B299" t="str">
            <v>Casualty/Ins</v>
          </cell>
          <cell r="C299">
            <v>518628.55</v>
          </cell>
          <cell r="D299">
            <v>0</v>
          </cell>
          <cell r="E299">
            <v>0</v>
          </cell>
          <cell r="F299">
            <v>0</v>
          </cell>
          <cell r="G299">
            <v>518628.55</v>
          </cell>
        </row>
        <row r="300">
          <cell r="A300" t="str">
            <v>509</v>
          </cell>
          <cell r="B300" t="str">
            <v>Misc</v>
          </cell>
          <cell r="C300">
            <v>49982.85</v>
          </cell>
          <cell r="D300">
            <v>0</v>
          </cell>
          <cell r="E300">
            <v>0</v>
          </cell>
          <cell r="F300">
            <v>54397.86</v>
          </cell>
          <cell r="G300">
            <v>104380.71</v>
          </cell>
        </row>
        <row r="301">
          <cell r="A301" t="str">
            <v>510</v>
          </cell>
          <cell r="B301" t="str">
            <v>Exp Transfer</v>
          </cell>
          <cell r="C301">
            <v>0</v>
          </cell>
          <cell r="D301">
            <v>0</v>
          </cell>
          <cell r="E301">
            <v>0</v>
          </cell>
          <cell r="F301">
            <v>-840.11</v>
          </cell>
          <cell r="G301">
            <v>-840.11</v>
          </cell>
        </row>
        <row r="302">
          <cell r="A302" t="str">
            <v>512</v>
          </cell>
          <cell r="B302" t="str">
            <v>Leases/Rent</v>
          </cell>
          <cell r="C302">
            <v>0</v>
          </cell>
          <cell r="D302">
            <v>0</v>
          </cell>
          <cell r="E302">
            <v>0</v>
          </cell>
          <cell r="F302">
            <v>18193.71</v>
          </cell>
          <cell r="G302">
            <v>18193.71</v>
          </cell>
        </row>
        <row r="303">
          <cell r="A303" t="str">
            <v>580</v>
          </cell>
          <cell r="B303" t="str">
            <v>Transfers</v>
          </cell>
          <cell r="C303">
            <v>0</v>
          </cell>
          <cell r="D303">
            <v>0</v>
          </cell>
          <cell r="E303">
            <v>0</v>
          </cell>
          <cell r="F303">
            <v>6062.56</v>
          </cell>
          <cell r="G303">
            <v>6062.56</v>
          </cell>
        </row>
      </sheetData>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2">
          <cell r="B42">
            <v>1075000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
  <sheetViews>
    <sheetView tabSelected="1" view="pageBreakPreview" topLeftCell="A34" zoomScale="115" zoomScaleNormal="100" zoomScaleSheetLayoutView="115" workbookViewId="0">
      <selection activeCell="A41" sqref="A41:G43"/>
    </sheetView>
  </sheetViews>
  <sheetFormatPr defaultColWidth="9.140625" defaultRowHeight="15"/>
  <cols>
    <col min="1" max="1" width="16.5703125" style="88" customWidth="1"/>
    <col min="2" max="2" width="12.42578125" style="88" customWidth="1"/>
    <col min="3" max="7" width="15.5703125" style="88" customWidth="1"/>
    <col min="8" max="16384" width="9.140625" style="88"/>
  </cols>
  <sheetData>
    <row r="1" spans="1:9" ht="17.25" customHeight="1">
      <c r="A1" s="89" t="s">
        <v>4679</v>
      </c>
      <c r="B1" s="90"/>
      <c r="C1" s="91"/>
      <c r="D1" s="91"/>
      <c r="E1" s="91"/>
      <c r="F1" s="90"/>
      <c r="G1" s="90"/>
      <c r="H1" s="92"/>
      <c r="I1" s="92"/>
    </row>
    <row r="2" spans="1:9" ht="15.75" thickBot="1">
      <c r="A2" s="93"/>
      <c r="B2" s="90"/>
      <c r="C2" s="90"/>
      <c r="D2" s="90"/>
      <c r="E2" s="90"/>
      <c r="F2" s="90"/>
      <c r="G2" s="90"/>
      <c r="H2" s="94"/>
    </row>
    <row r="3" spans="1:9" ht="18" customHeight="1" thickTop="1">
      <c r="A3" s="95" t="s">
        <v>4680</v>
      </c>
      <c r="B3" s="96"/>
      <c r="C3" s="97"/>
      <c r="D3" s="97"/>
      <c r="E3" s="97"/>
      <c r="F3" s="97"/>
      <c r="G3" s="98"/>
      <c r="H3" s="94"/>
    </row>
    <row r="4" spans="1:9" ht="18" customHeight="1">
      <c r="A4" s="99" t="s">
        <v>4712</v>
      </c>
      <c r="B4" s="100"/>
      <c r="C4" s="101"/>
      <c r="D4" s="101"/>
      <c r="E4" s="101"/>
      <c r="F4" s="101"/>
      <c r="G4" s="102"/>
      <c r="H4" s="94"/>
    </row>
    <row r="5" spans="1:9" ht="18" customHeight="1">
      <c r="A5" s="103" t="s">
        <v>4681</v>
      </c>
      <c r="B5" s="104"/>
      <c r="C5" s="105"/>
      <c r="D5" s="105"/>
      <c r="E5" s="105"/>
      <c r="F5" s="105"/>
      <c r="G5" s="106"/>
    </row>
    <row r="6" spans="1:9" ht="18" customHeight="1">
      <c r="A6" s="103" t="s">
        <v>4682</v>
      </c>
      <c r="B6" s="105" t="s">
        <v>4685</v>
      </c>
      <c r="C6" s="105"/>
      <c r="D6" s="105"/>
      <c r="E6" s="105"/>
      <c r="F6" s="105"/>
      <c r="G6" s="106"/>
    </row>
    <row r="7" spans="1:9" ht="18" customHeight="1">
      <c r="A7" s="103" t="s">
        <v>4683</v>
      </c>
      <c r="B7" s="107">
        <v>43545</v>
      </c>
      <c r="C7" s="105"/>
      <c r="D7" s="105"/>
      <c r="E7" s="105"/>
      <c r="F7" s="105"/>
      <c r="G7" s="106"/>
    </row>
    <row r="8" spans="1:9" ht="18" customHeight="1">
      <c r="A8" s="103" t="s">
        <v>4684</v>
      </c>
      <c r="B8" s="105" t="s">
        <v>4710</v>
      </c>
      <c r="C8" s="105"/>
      <c r="D8" s="105"/>
      <c r="E8" s="105"/>
      <c r="F8" s="105"/>
      <c r="G8" s="106"/>
    </row>
    <row r="9" spans="1:9" ht="18" customHeight="1" thickBot="1">
      <c r="A9" s="108" t="s">
        <v>4686</v>
      </c>
      <c r="B9" s="109">
        <v>43551</v>
      </c>
      <c r="C9" s="110"/>
      <c r="D9" s="110"/>
      <c r="E9" s="110"/>
      <c r="F9" s="110"/>
      <c r="G9" s="111"/>
    </row>
    <row r="10" spans="1:9" ht="18" customHeight="1" thickTop="1">
      <c r="A10" s="112"/>
      <c r="C10" s="112"/>
      <c r="D10" s="105"/>
      <c r="E10" s="105"/>
      <c r="F10" s="105"/>
      <c r="G10" s="105"/>
    </row>
    <row r="11" spans="1:9" ht="18" customHeight="1" thickBot="1">
      <c r="A11" s="113" t="s">
        <v>4687</v>
      </c>
      <c r="C11" s="112"/>
      <c r="D11" s="112"/>
      <c r="E11" s="112"/>
      <c r="F11" s="112"/>
      <c r="G11" s="112"/>
    </row>
    <row r="12" spans="1:9" ht="18" customHeight="1">
      <c r="A12" s="169" t="s">
        <v>4711</v>
      </c>
      <c r="B12" s="170"/>
      <c r="C12" s="170"/>
      <c r="D12" s="170"/>
      <c r="E12" s="170"/>
      <c r="F12" s="170"/>
      <c r="G12" s="171"/>
      <c r="I12" s="114"/>
    </row>
    <row r="13" spans="1:9" ht="35.25" customHeight="1" thickBot="1">
      <c r="A13" s="172"/>
      <c r="B13" s="173"/>
      <c r="C13" s="173"/>
      <c r="D13" s="173"/>
      <c r="E13" s="173"/>
      <c r="F13" s="173"/>
      <c r="G13" s="174"/>
    </row>
    <row r="14" spans="1:9" ht="18" customHeight="1">
      <c r="A14" s="115"/>
      <c r="B14" s="115"/>
      <c r="C14" s="115"/>
      <c r="D14" s="115"/>
      <c r="E14" s="115"/>
      <c r="F14" s="115"/>
      <c r="G14" s="115"/>
    </row>
    <row r="15" spans="1:9" ht="18" customHeight="1" thickBot="1">
      <c r="A15" s="116" t="s">
        <v>4688</v>
      </c>
      <c r="B15" s="105"/>
      <c r="C15" s="112"/>
      <c r="D15" s="112"/>
      <c r="E15" s="112"/>
      <c r="F15" s="112"/>
      <c r="G15" s="112"/>
    </row>
    <row r="16" spans="1:9" ht="27.75">
      <c r="A16" s="117" t="s">
        <v>4689</v>
      </c>
      <c r="B16" s="118"/>
      <c r="C16" s="119" t="s">
        <v>4690</v>
      </c>
      <c r="D16" s="119" t="s">
        <v>4691</v>
      </c>
      <c r="E16" s="119" t="s">
        <v>4692</v>
      </c>
      <c r="F16" s="120" t="s">
        <v>4693</v>
      </c>
      <c r="G16" s="121" t="s">
        <v>4694</v>
      </c>
      <c r="I16" s="122"/>
    </row>
    <row r="17" spans="1:9" ht="18" customHeight="1">
      <c r="A17" s="123"/>
      <c r="B17" s="124"/>
      <c r="C17" s="125"/>
      <c r="D17" s="125"/>
      <c r="E17" s="126"/>
      <c r="F17" s="126"/>
      <c r="G17" s="127"/>
    </row>
    <row r="18" spans="1:9" ht="18" customHeight="1">
      <c r="A18" s="123"/>
      <c r="B18" s="124"/>
      <c r="C18" s="128"/>
      <c r="D18" s="125"/>
      <c r="E18" s="126"/>
      <c r="F18" s="126"/>
      <c r="G18" s="127"/>
    </row>
    <row r="19" spans="1:9" ht="18" customHeight="1">
      <c r="A19" s="123"/>
      <c r="B19" s="124"/>
      <c r="C19" s="128"/>
      <c r="D19" s="125"/>
      <c r="E19" s="126"/>
      <c r="F19" s="126"/>
      <c r="G19" s="127"/>
    </row>
    <row r="20" spans="1:9" ht="18" customHeight="1">
      <c r="A20" s="123"/>
      <c r="B20" s="124"/>
      <c r="C20" s="128"/>
      <c r="D20" s="125"/>
      <c r="E20" s="129"/>
      <c r="F20" s="129"/>
      <c r="G20" s="130"/>
    </row>
    <row r="21" spans="1:9" ht="18" customHeight="1" thickBot="1">
      <c r="A21" s="131"/>
      <c r="B21" s="132" t="s">
        <v>4696</v>
      </c>
      <c r="C21" s="133"/>
      <c r="D21" s="133"/>
      <c r="E21" s="134"/>
      <c r="F21" s="134"/>
      <c r="G21" s="135"/>
    </row>
    <row r="22" spans="1:9" ht="18" customHeight="1">
      <c r="A22" s="112"/>
      <c r="B22" s="112"/>
      <c r="C22" s="136"/>
      <c r="D22" s="136"/>
      <c r="E22" s="137"/>
      <c r="F22" s="137"/>
      <c r="G22" s="137"/>
    </row>
    <row r="23" spans="1:9" ht="18" customHeight="1" thickBot="1">
      <c r="A23" s="113" t="s">
        <v>4697</v>
      </c>
      <c r="B23" s="104"/>
      <c r="C23" s="138"/>
      <c r="D23" s="136"/>
      <c r="E23" s="112"/>
      <c r="F23" s="112"/>
      <c r="G23" s="112"/>
    </row>
    <row r="24" spans="1:9" ht="16.5" customHeight="1">
      <c r="A24" s="117" t="s">
        <v>4689</v>
      </c>
      <c r="B24" s="118"/>
      <c r="C24" s="119" t="s">
        <v>4690</v>
      </c>
      <c r="D24" s="139" t="s">
        <v>4698</v>
      </c>
      <c r="E24" s="119" t="s">
        <v>4692</v>
      </c>
      <c r="F24" s="119" t="s">
        <v>4693</v>
      </c>
      <c r="G24" s="140" t="s">
        <v>4694</v>
      </c>
    </row>
    <row r="25" spans="1:9" ht="18" customHeight="1">
      <c r="A25" s="123" t="s">
        <v>4695</v>
      </c>
      <c r="B25" s="141"/>
      <c r="C25" s="125">
        <v>4641</v>
      </c>
      <c r="D25" s="125" t="s">
        <v>4708</v>
      </c>
      <c r="E25" s="142">
        <f>[4]Sheet1!B42</f>
        <v>1075000</v>
      </c>
      <c r="F25" s="142"/>
      <c r="G25" s="143"/>
    </row>
    <row r="26" spans="1:9" ht="18" customHeight="1">
      <c r="A26" s="123"/>
      <c r="B26" s="141"/>
      <c r="C26" s="128"/>
      <c r="D26" s="125"/>
      <c r="E26" s="126"/>
      <c r="F26" s="126"/>
      <c r="G26" s="127"/>
    </row>
    <row r="27" spans="1:9" ht="18" customHeight="1">
      <c r="A27" s="123"/>
      <c r="B27" s="141"/>
      <c r="C27" s="128"/>
      <c r="D27" s="144"/>
      <c r="E27" s="129"/>
      <c r="F27" s="126"/>
      <c r="G27" s="127"/>
    </row>
    <row r="28" spans="1:9" ht="18" customHeight="1">
      <c r="A28" s="123"/>
      <c r="B28" s="141"/>
      <c r="C28" s="125"/>
      <c r="D28" s="125"/>
      <c r="E28" s="126"/>
      <c r="F28" s="126"/>
      <c r="G28" s="127"/>
    </row>
    <row r="29" spans="1:9" ht="18" customHeight="1" thickBot="1">
      <c r="A29" s="131"/>
      <c r="B29" s="132" t="s">
        <v>4699</v>
      </c>
      <c r="C29" s="133"/>
      <c r="D29" s="133"/>
      <c r="E29" s="134">
        <f>E25</f>
        <v>1075000</v>
      </c>
      <c r="F29" s="134">
        <v>0</v>
      </c>
      <c r="G29" s="135">
        <v>0</v>
      </c>
      <c r="H29" s="145"/>
    </row>
    <row r="30" spans="1:9" ht="18" customHeight="1">
      <c r="A30" s="112"/>
      <c r="B30" s="112"/>
      <c r="C30" s="112"/>
      <c r="D30" s="112"/>
      <c r="E30" s="137"/>
      <c r="F30" s="137"/>
      <c r="G30" s="137"/>
    </row>
    <row r="31" spans="1:9" ht="18" customHeight="1" thickBot="1">
      <c r="A31" s="113" t="s">
        <v>4700</v>
      </c>
      <c r="B31" s="104"/>
      <c r="C31" s="105"/>
      <c r="D31" s="105"/>
      <c r="E31" s="112"/>
      <c r="F31" s="112"/>
      <c r="G31" s="112"/>
    </row>
    <row r="32" spans="1:9" ht="36" customHeight="1">
      <c r="A32" s="146"/>
      <c r="B32" s="118"/>
      <c r="C32" s="147"/>
      <c r="D32" s="148"/>
      <c r="E32" s="119" t="s">
        <v>4692</v>
      </c>
      <c r="F32" s="139" t="s">
        <v>4693</v>
      </c>
      <c r="G32" s="149" t="s">
        <v>4694</v>
      </c>
      <c r="H32" s="34"/>
      <c r="I32" s="34"/>
    </row>
    <row r="33" spans="1:9" ht="18" customHeight="1">
      <c r="A33" s="123" t="s">
        <v>4709</v>
      </c>
      <c r="B33" s="124"/>
      <c r="C33" s="150"/>
      <c r="D33" s="151"/>
      <c r="E33" s="152">
        <f>E25</f>
        <v>1075000</v>
      </c>
      <c r="F33" s="152"/>
      <c r="G33" s="153"/>
      <c r="H33" s="34"/>
      <c r="I33" s="34"/>
    </row>
    <row r="34" spans="1:9" ht="18" customHeight="1">
      <c r="B34" s="124"/>
      <c r="C34" s="124"/>
      <c r="D34" s="141"/>
      <c r="E34" s="152"/>
      <c r="F34" s="152"/>
      <c r="G34" s="153"/>
      <c r="H34" s="41"/>
      <c r="I34" s="41"/>
    </row>
    <row r="35" spans="1:9" ht="18" customHeight="1">
      <c r="A35" s="123"/>
      <c r="B35" s="124"/>
      <c r="C35" s="124"/>
      <c r="D35" s="141"/>
      <c r="E35" s="152"/>
      <c r="F35" s="152"/>
      <c r="G35" s="153"/>
      <c r="H35" s="41"/>
      <c r="I35" s="41"/>
    </row>
    <row r="36" spans="1:9" ht="18" customHeight="1">
      <c r="A36" s="123"/>
      <c r="B36" s="124"/>
      <c r="C36" s="124"/>
      <c r="D36" s="141"/>
      <c r="E36" s="154"/>
      <c r="F36" s="126"/>
      <c r="G36" s="127"/>
    </row>
    <row r="37" spans="1:9" ht="18" customHeight="1">
      <c r="A37" s="155"/>
      <c r="B37" s="156"/>
      <c r="C37" s="156"/>
      <c r="D37" s="157"/>
      <c r="E37" s="158"/>
      <c r="F37" s="158"/>
      <c r="G37" s="159"/>
    </row>
    <row r="38" spans="1:9" ht="18" customHeight="1" thickBot="1">
      <c r="A38" s="160" t="s">
        <v>4699</v>
      </c>
      <c r="B38" s="161"/>
      <c r="C38" s="161"/>
      <c r="D38" s="162"/>
      <c r="E38" s="134">
        <f>SUM(E33:E37)</f>
        <v>1075000</v>
      </c>
      <c r="F38" s="134">
        <f t="shared" ref="F38:G38" si="0">SUM(F33:F37)</f>
        <v>0</v>
      </c>
      <c r="G38" s="134">
        <f t="shared" si="0"/>
        <v>0</v>
      </c>
      <c r="H38" s="163"/>
      <c r="I38" s="163"/>
    </row>
    <row r="39" spans="1:9" ht="18" customHeight="1">
      <c r="A39" s="113" t="s">
        <v>4713</v>
      </c>
      <c r="B39" s="104"/>
      <c r="C39" s="104"/>
      <c r="D39" s="104"/>
      <c r="E39" s="164"/>
      <c r="F39" s="164"/>
      <c r="G39" s="164"/>
      <c r="H39" s="163"/>
      <c r="I39" s="163"/>
    </row>
    <row r="40" spans="1:9" ht="18" customHeight="1">
      <c r="A40" s="104" t="s">
        <v>4701</v>
      </c>
      <c r="B40" s="104"/>
      <c r="C40" s="105"/>
      <c r="D40" s="105"/>
      <c r="E40" s="164"/>
      <c r="F40" s="164"/>
      <c r="G40" s="164"/>
      <c r="H40" s="163"/>
      <c r="I40" s="163"/>
    </row>
    <row r="41" spans="1:9" ht="18" customHeight="1">
      <c r="A41" s="175" t="s">
        <v>4714</v>
      </c>
      <c r="B41" s="175"/>
      <c r="C41" s="175"/>
      <c r="D41" s="175"/>
      <c r="E41" s="175"/>
      <c r="F41" s="175"/>
      <c r="G41" s="175"/>
      <c r="H41" s="163"/>
      <c r="I41" s="163"/>
    </row>
    <row r="42" spans="1:9" ht="18" customHeight="1">
      <c r="A42" s="175"/>
      <c r="B42" s="175"/>
      <c r="C42" s="175"/>
      <c r="D42" s="175"/>
      <c r="E42" s="175"/>
      <c r="F42" s="175"/>
      <c r="G42" s="175"/>
      <c r="H42" s="163"/>
      <c r="I42" s="163"/>
    </row>
    <row r="43" spans="1:9" ht="18" customHeight="1">
      <c r="A43" s="175"/>
      <c r="B43" s="175"/>
      <c r="C43" s="175"/>
      <c r="D43" s="175"/>
      <c r="E43" s="175"/>
      <c r="F43" s="175"/>
      <c r="G43" s="175"/>
      <c r="H43" s="163"/>
      <c r="I43" s="163"/>
    </row>
    <row r="44" spans="1:9" ht="18" customHeight="1">
      <c r="A44" s="165"/>
      <c r="B44" s="165"/>
      <c r="C44" s="165"/>
      <c r="D44" s="165"/>
      <c r="E44" s="166"/>
      <c r="F44" s="166"/>
      <c r="G44" s="166"/>
      <c r="H44" s="163"/>
      <c r="I44" s="163"/>
    </row>
    <row r="45" spans="1:9" ht="18" customHeight="1">
      <c r="A45" s="167" t="s">
        <v>4702</v>
      </c>
      <c r="B45" s="105"/>
      <c r="C45" s="105"/>
      <c r="D45" s="105"/>
      <c r="E45" s="164"/>
      <c r="F45" s="164"/>
      <c r="G45" s="164"/>
      <c r="H45" s="163"/>
      <c r="I45" s="163"/>
    </row>
    <row r="46" spans="1:9" ht="42" customHeight="1">
      <c r="A46" s="175" t="s">
        <v>4703</v>
      </c>
      <c r="B46" s="176"/>
      <c r="C46" s="176"/>
      <c r="D46" s="176"/>
      <c r="E46" s="176"/>
      <c r="F46" s="176"/>
      <c r="G46" s="176"/>
      <c r="H46" s="163"/>
      <c r="I46" s="163"/>
    </row>
    <row r="47" spans="1:9">
      <c r="A47" s="105" t="s">
        <v>4704</v>
      </c>
      <c r="B47" s="105"/>
      <c r="C47" s="105"/>
      <c r="D47" s="105"/>
      <c r="E47" s="105"/>
      <c r="F47" s="105"/>
      <c r="G47" s="105"/>
    </row>
    <row r="48" spans="1:9" ht="28.5" customHeight="1">
      <c r="A48" s="177" t="s">
        <v>4705</v>
      </c>
      <c r="B48" s="177"/>
      <c r="C48" s="177"/>
      <c r="D48" s="177"/>
      <c r="E48" s="177"/>
      <c r="F48" s="177"/>
      <c r="G48" s="177"/>
    </row>
    <row r="49" spans="1:9">
      <c r="A49" s="105" t="s">
        <v>4706</v>
      </c>
      <c r="B49" s="105"/>
      <c r="C49" s="105"/>
      <c r="D49" s="105"/>
      <c r="E49" s="105"/>
      <c r="F49" s="105"/>
      <c r="G49" s="105"/>
      <c r="H49" s="163"/>
      <c r="I49" s="168"/>
    </row>
    <row r="50" spans="1:9">
      <c r="A50" s="105" t="s">
        <v>4707</v>
      </c>
      <c r="B50" s="105"/>
      <c r="C50" s="105"/>
      <c r="D50" s="105"/>
      <c r="E50" s="105"/>
      <c r="F50" s="105"/>
      <c r="G50" s="105"/>
    </row>
    <row r="51" spans="1:9">
      <c r="A51" s="105"/>
      <c r="B51" s="105"/>
      <c r="C51" s="105"/>
      <c r="D51" s="105"/>
      <c r="E51" s="105"/>
      <c r="F51" s="105"/>
      <c r="G51" s="105"/>
    </row>
    <row r="52" spans="1:9">
      <c r="A52" s="105"/>
      <c r="B52" s="105"/>
      <c r="C52" s="105"/>
      <c r="D52" s="105"/>
      <c r="E52" s="105"/>
      <c r="F52" s="105"/>
      <c r="G52" s="105"/>
    </row>
    <row r="53" spans="1:9">
      <c r="A53" s="105"/>
      <c r="B53" s="105"/>
      <c r="C53" s="105"/>
      <c r="D53" s="105"/>
      <c r="E53" s="105"/>
      <c r="F53" s="105"/>
      <c r="G53" s="105"/>
    </row>
    <row r="54" spans="1:9">
      <c r="A54" s="105"/>
      <c r="B54" s="105"/>
      <c r="C54" s="105"/>
      <c r="D54" s="105"/>
      <c r="E54" s="105"/>
      <c r="F54" s="105"/>
      <c r="G54" s="105"/>
    </row>
    <row r="55" spans="1:9">
      <c r="A55" s="105"/>
      <c r="B55" s="105"/>
      <c r="C55" s="105"/>
      <c r="D55" s="105"/>
      <c r="E55" s="105"/>
      <c r="F55" s="105"/>
      <c r="G55" s="105"/>
    </row>
    <row r="56" spans="1:9">
      <c r="A56" s="105"/>
      <c r="B56" s="105"/>
      <c r="C56" s="105"/>
      <c r="D56" s="105"/>
      <c r="E56" s="105"/>
      <c r="F56" s="105"/>
      <c r="G56" s="105"/>
    </row>
    <row r="57" spans="1:9">
      <c r="A57" s="105"/>
      <c r="B57" s="105"/>
      <c r="C57" s="105"/>
      <c r="D57" s="105"/>
      <c r="E57" s="105"/>
      <c r="F57" s="105"/>
      <c r="G57" s="105"/>
    </row>
    <row r="58" spans="1:9">
      <c r="A58" s="105"/>
      <c r="B58" s="105"/>
      <c r="C58" s="105"/>
      <c r="D58" s="105"/>
      <c r="E58" s="105"/>
      <c r="F58" s="105"/>
      <c r="G58" s="105"/>
    </row>
    <row r="59" spans="1:9">
      <c r="A59" s="105"/>
      <c r="B59" s="105"/>
      <c r="C59" s="105"/>
      <c r="D59" s="105"/>
      <c r="E59" s="105"/>
      <c r="F59" s="105"/>
      <c r="G59" s="105"/>
    </row>
    <row r="60" spans="1:9">
      <c r="A60" s="105"/>
      <c r="B60" s="105"/>
      <c r="C60" s="105"/>
      <c r="D60" s="105"/>
      <c r="E60" s="105"/>
      <c r="F60" s="105"/>
      <c r="G60" s="105"/>
    </row>
    <row r="61" spans="1:9">
      <c r="A61" s="105"/>
      <c r="B61" s="105"/>
      <c r="C61" s="105"/>
      <c r="D61" s="105"/>
      <c r="E61" s="105"/>
      <c r="F61" s="105"/>
      <c r="G61" s="105"/>
    </row>
    <row r="62" spans="1:9">
      <c r="A62" s="105"/>
      <c r="B62" s="105"/>
      <c r="C62" s="105"/>
      <c r="D62" s="105"/>
      <c r="E62" s="105"/>
      <c r="F62" s="105"/>
      <c r="G62" s="105"/>
    </row>
    <row r="63" spans="1:9">
      <c r="A63" s="105"/>
      <c r="B63" s="105"/>
      <c r="C63" s="105"/>
      <c r="D63" s="105"/>
      <c r="E63" s="105"/>
      <c r="F63" s="105"/>
      <c r="G63" s="105"/>
    </row>
    <row r="64" spans="1:9">
      <c r="A64" s="105"/>
      <c r="B64" s="105"/>
      <c r="C64" s="105"/>
      <c r="D64" s="105"/>
      <c r="E64" s="105"/>
      <c r="F64" s="105"/>
      <c r="G64" s="105"/>
    </row>
    <row r="65" spans="1:7">
      <c r="A65" s="105"/>
      <c r="B65" s="105"/>
      <c r="C65" s="105"/>
      <c r="D65" s="105"/>
      <c r="E65" s="105"/>
      <c r="F65" s="105"/>
      <c r="G65" s="105"/>
    </row>
    <row r="66" spans="1:7">
      <c r="A66" s="105"/>
      <c r="B66" s="105"/>
      <c r="C66" s="105"/>
      <c r="D66" s="105"/>
      <c r="E66" s="105"/>
      <c r="F66" s="105"/>
      <c r="G66" s="105"/>
    </row>
    <row r="67" spans="1:7">
      <c r="A67" s="105"/>
      <c r="B67" s="105"/>
      <c r="C67" s="105"/>
      <c r="D67" s="105"/>
      <c r="E67" s="105"/>
      <c r="F67" s="105"/>
      <c r="G67" s="105"/>
    </row>
    <row r="68" spans="1:7">
      <c r="A68" s="105"/>
      <c r="B68" s="105"/>
      <c r="C68" s="105"/>
      <c r="D68" s="105"/>
      <c r="E68" s="105"/>
      <c r="F68" s="105"/>
      <c r="G68" s="105"/>
    </row>
    <row r="69" spans="1:7">
      <c r="A69" s="105"/>
      <c r="B69" s="105"/>
      <c r="C69" s="105"/>
      <c r="D69" s="105"/>
      <c r="E69" s="105"/>
      <c r="F69" s="105"/>
      <c r="G69" s="105"/>
    </row>
    <row r="70" spans="1:7">
      <c r="A70" s="105"/>
      <c r="B70" s="105"/>
      <c r="C70" s="105"/>
      <c r="D70" s="105"/>
      <c r="E70" s="105"/>
      <c r="F70" s="105"/>
      <c r="G70" s="105"/>
    </row>
    <row r="71" spans="1:7">
      <c r="A71" s="105"/>
      <c r="B71" s="105"/>
      <c r="C71" s="105"/>
      <c r="D71" s="105"/>
      <c r="E71" s="105"/>
      <c r="F71" s="105"/>
      <c r="G71" s="105"/>
    </row>
    <row r="72" spans="1:7">
      <c r="A72" s="105"/>
      <c r="B72" s="105"/>
      <c r="C72" s="105"/>
      <c r="D72" s="105"/>
      <c r="E72" s="105"/>
      <c r="F72" s="105"/>
      <c r="G72" s="105"/>
    </row>
    <row r="73" spans="1:7">
      <c r="A73" s="105"/>
      <c r="B73" s="105"/>
      <c r="C73" s="105"/>
      <c r="D73" s="105"/>
      <c r="E73" s="105"/>
      <c r="F73" s="105"/>
      <c r="G73" s="105"/>
    </row>
    <row r="74" spans="1:7">
      <c r="A74" s="105"/>
      <c r="B74" s="105"/>
      <c r="C74" s="105"/>
      <c r="D74" s="105"/>
      <c r="E74" s="105"/>
      <c r="F74" s="105"/>
      <c r="G74" s="105"/>
    </row>
    <row r="75" spans="1:7">
      <c r="A75" s="114"/>
      <c r="B75" s="114"/>
      <c r="C75" s="114"/>
      <c r="D75" s="114"/>
      <c r="E75" s="114"/>
      <c r="F75" s="114"/>
      <c r="G75" s="114"/>
    </row>
    <row r="76" spans="1:7">
      <c r="A76" s="114"/>
      <c r="B76" s="114"/>
      <c r="C76" s="114"/>
      <c r="D76" s="114"/>
      <c r="E76" s="114"/>
      <c r="F76" s="114"/>
      <c r="G76" s="114"/>
    </row>
    <row r="77" spans="1:7">
      <c r="A77" s="114"/>
      <c r="B77" s="114"/>
      <c r="C77" s="114"/>
      <c r="D77" s="114"/>
      <c r="E77" s="114"/>
      <c r="F77" s="114"/>
      <c r="G77" s="114"/>
    </row>
    <row r="78" spans="1:7">
      <c r="A78" s="114"/>
      <c r="B78" s="114"/>
      <c r="C78" s="114"/>
      <c r="D78" s="114"/>
      <c r="E78" s="114"/>
      <c r="F78" s="114"/>
      <c r="G78" s="114"/>
    </row>
    <row r="79" spans="1:7">
      <c r="A79" s="114"/>
      <c r="B79" s="114"/>
      <c r="C79" s="114"/>
      <c r="D79" s="114"/>
      <c r="E79" s="114"/>
      <c r="F79" s="114"/>
      <c r="G79" s="114"/>
    </row>
    <row r="80" spans="1:7">
      <c r="A80" s="114"/>
      <c r="B80" s="114"/>
      <c r="C80" s="114"/>
      <c r="D80" s="114"/>
      <c r="E80" s="114"/>
      <c r="F80" s="114"/>
      <c r="G80" s="114"/>
    </row>
    <row r="81" spans="1:7">
      <c r="A81" s="114"/>
      <c r="B81" s="114"/>
      <c r="C81" s="114"/>
      <c r="D81" s="114"/>
      <c r="E81" s="114"/>
      <c r="F81" s="114"/>
      <c r="G81" s="114"/>
    </row>
    <row r="82" spans="1:7">
      <c r="A82" s="114"/>
      <c r="B82" s="114"/>
      <c r="C82" s="114"/>
      <c r="D82" s="114"/>
      <c r="E82" s="114"/>
      <c r="F82" s="114"/>
      <c r="G82" s="114"/>
    </row>
    <row r="83" spans="1:7">
      <c r="A83" s="114"/>
      <c r="B83" s="114"/>
      <c r="C83" s="114"/>
      <c r="D83" s="114"/>
      <c r="E83" s="114"/>
      <c r="F83" s="114"/>
      <c r="G83" s="114"/>
    </row>
    <row r="84" spans="1:7">
      <c r="A84" s="114"/>
      <c r="B84" s="114"/>
      <c r="C84" s="114"/>
      <c r="D84" s="114"/>
      <c r="E84" s="114"/>
      <c r="F84" s="114"/>
      <c r="G84" s="114"/>
    </row>
    <row r="85" spans="1:7">
      <c r="A85" s="114"/>
      <c r="B85" s="114"/>
      <c r="C85" s="114"/>
      <c r="D85" s="114"/>
      <c r="E85" s="114"/>
      <c r="F85" s="114"/>
      <c r="G85" s="114"/>
    </row>
    <row r="86" spans="1:7">
      <c r="A86" s="114"/>
      <c r="B86" s="114"/>
      <c r="C86" s="114"/>
      <c r="D86" s="114"/>
      <c r="E86" s="114"/>
      <c r="F86" s="114"/>
      <c r="G86" s="114"/>
    </row>
    <row r="87" spans="1:7">
      <c r="A87" s="114"/>
      <c r="B87" s="114"/>
      <c r="C87" s="114"/>
      <c r="D87" s="114"/>
      <c r="E87" s="114"/>
      <c r="F87" s="114"/>
      <c r="G87" s="114"/>
    </row>
    <row r="88" spans="1:7">
      <c r="A88" s="114"/>
      <c r="B88" s="114"/>
      <c r="C88" s="114"/>
      <c r="D88" s="114"/>
      <c r="E88" s="114"/>
      <c r="F88" s="114"/>
      <c r="G88" s="114"/>
    </row>
    <row r="89" spans="1:7">
      <c r="A89" s="114"/>
      <c r="B89" s="114"/>
      <c r="C89" s="114"/>
      <c r="D89" s="114"/>
      <c r="E89" s="114"/>
      <c r="F89" s="114"/>
      <c r="G89" s="114"/>
    </row>
    <row r="90" spans="1:7">
      <c r="A90" s="114"/>
      <c r="B90" s="114"/>
      <c r="C90" s="114"/>
      <c r="D90" s="114"/>
      <c r="E90" s="114"/>
      <c r="F90" s="114"/>
      <c r="G90" s="114"/>
    </row>
    <row r="91" spans="1:7">
      <c r="A91" s="114"/>
      <c r="B91" s="114"/>
      <c r="C91" s="114"/>
      <c r="D91" s="114"/>
      <c r="E91" s="114"/>
      <c r="F91" s="114"/>
      <c r="G91" s="114"/>
    </row>
    <row r="92" spans="1:7">
      <c r="A92" s="114"/>
      <c r="B92" s="114"/>
      <c r="C92" s="114"/>
      <c r="D92" s="114"/>
      <c r="E92" s="114"/>
      <c r="F92" s="114"/>
      <c r="G92" s="114"/>
    </row>
    <row r="93" spans="1:7">
      <c r="A93" s="114"/>
      <c r="B93" s="114"/>
      <c r="C93" s="114"/>
      <c r="D93" s="114"/>
      <c r="E93" s="114"/>
      <c r="F93" s="114"/>
      <c r="G93" s="114"/>
    </row>
    <row r="94" spans="1:7">
      <c r="A94" s="114"/>
      <c r="B94" s="114"/>
      <c r="C94" s="114"/>
      <c r="D94" s="114"/>
      <c r="E94" s="114"/>
      <c r="F94" s="114"/>
      <c r="G94" s="114"/>
    </row>
    <row r="95" spans="1:7">
      <c r="A95" s="114"/>
      <c r="B95" s="114"/>
      <c r="C95" s="114"/>
      <c r="D95" s="114"/>
      <c r="E95" s="114"/>
      <c r="F95" s="114"/>
      <c r="G95" s="114"/>
    </row>
    <row r="96" spans="1:7">
      <c r="A96" s="114"/>
      <c r="B96" s="114"/>
      <c r="C96" s="114"/>
      <c r="D96" s="114"/>
      <c r="E96" s="114"/>
      <c r="F96" s="114"/>
      <c r="G96" s="114"/>
    </row>
    <row r="97" spans="1:7">
      <c r="A97" s="114"/>
      <c r="B97" s="114"/>
      <c r="C97" s="114"/>
      <c r="D97" s="114"/>
      <c r="E97" s="114"/>
      <c r="F97" s="114"/>
      <c r="G97" s="114"/>
    </row>
    <row r="98" spans="1:7">
      <c r="A98" s="114"/>
      <c r="B98" s="114"/>
      <c r="C98" s="114"/>
      <c r="D98" s="114"/>
      <c r="E98" s="114"/>
      <c r="F98" s="114"/>
      <c r="G98" s="114"/>
    </row>
    <row r="99" spans="1:7">
      <c r="A99" s="114"/>
      <c r="B99" s="114"/>
      <c r="C99" s="114"/>
      <c r="D99" s="114"/>
      <c r="E99" s="114"/>
      <c r="F99" s="114"/>
      <c r="G99" s="114"/>
    </row>
    <row r="100" spans="1:7">
      <c r="A100" s="114"/>
      <c r="B100" s="114"/>
      <c r="C100" s="114"/>
      <c r="D100" s="114"/>
      <c r="E100" s="114"/>
      <c r="F100" s="114"/>
      <c r="G100" s="114"/>
    </row>
    <row r="101" spans="1:7">
      <c r="A101" s="114"/>
      <c r="B101" s="114"/>
      <c r="C101" s="114"/>
      <c r="D101" s="114"/>
      <c r="E101" s="114"/>
      <c r="F101" s="114"/>
      <c r="G101" s="114"/>
    </row>
    <row r="102" spans="1:7">
      <c r="A102" s="114"/>
      <c r="B102" s="114"/>
      <c r="C102" s="114"/>
      <c r="D102" s="114"/>
      <c r="E102" s="114"/>
      <c r="F102" s="114"/>
      <c r="G102" s="114"/>
    </row>
    <row r="103" spans="1:7">
      <c r="A103" s="114"/>
      <c r="B103" s="114"/>
      <c r="C103" s="114"/>
      <c r="D103" s="114"/>
      <c r="E103" s="114"/>
      <c r="F103" s="114"/>
      <c r="G103" s="114"/>
    </row>
    <row r="104" spans="1:7">
      <c r="A104" s="114"/>
      <c r="B104" s="114"/>
      <c r="C104" s="114"/>
      <c r="D104" s="114"/>
      <c r="E104" s="114"/>
      <c r="F104" s="114"/>
      <c r="G104" s="114"/>
    </row>
    <row r="105" spans="1:7">
      <c r="A105" s="114"/>
      <c r="B105" s="114"/>
      <c r="C105" s="114"/>
      <c r="D105" s="114"/>
      <c r="E105" s="114"/>
      <c r="F105" s="114"/>
      <c r="G105" s="114"/>
    </row>
    <row r="106" spans="1:7">
      <c r="A106" s="114"/>
      <c r="B106" s="114"/>
      <c r="C106" s="114"/>
      <c r="D106" s="114"/>
      <c r="E106" s="114"/>
      <c r="F106" s="114"/>
      <c r="G106" s="114"/>
    </row>
    <row r="107" spans="1:7">
      <c r="A107" s="114"/>
      <c r="B107" s="114"/>
      <c r="C107" s="114"/>
      <c r="D107" s="114"/>
      <c r="E107" s="114"/>
      <c r="F107" s="114"/>
      <c r="G107" s="114"/>
    </row>
    <row r="108" spans="1:7">
      <c r="A108" s="114"/>
      <c r="B108" s="114"/>
      <c r="C108" s="114"/>
      <c r="D108" s="114"/>
      <c r="E108" s="114"/>
      <c r="F108" s="114"/>
      <c r="G108" s="114"/>
    </row>
    <row r="109" spans="1:7">
      <c r="A109" s="114"/>
      <c r="B109" s="114"/>
      <c r="C109" s="114"/>
      <c r="D109" s="114"/>
      <c r="E109" s="114"/>
      <c r="F109" s="114"/>
      <c r="G109" s="114"/>
    </row>
    <row r="110" spans="1:7">
      <c r="A110" s="114"/>
      <c r="B110" s="114"/>
      <c r="C110" s="114"/>
      <c r="D110" s="114"/>
      <c r="E110" s="114"/>
      <c r="F110" s="114"/>
      <c r="G110" s="114"/>
    </row>
    <row r="111" spans="1:7">
      <c r="A111" s="114"/>
      <c r="B111" s="114"/>
      <c r="C111" s="114"/>
      <c r="D111" s="114"/>
      <c r="E111" s="114"/>
      <c r="F111" s="114"/>
      <c r="G111" s="114"/>
    </row>
    <row r="112" spans="1:7">
      <c r="A112" s="114"/>
      <c r="B112" s="114"/>
      <c r="C112" s="114"/>
      <c r="D112" s="114"/>
      <c r="E112" s="114"/>
      <c r="F112" s="114"/>
      <c r="G112" s="114"/>
    </row>
    <row r="113" spans="1:7">
      <c r="A113" s="114"/>
      <c r="B113" s="114"/>
      <c r="C113" s="114"/>
      <c r="D113" s="114"/>
      <c r="E113" s="114"/>
      <c r="F113" s="114"/>
      <c r="G113" s="114"/>
    </row>
    <row r="114" spans="1:7">
      <c r="A114" s="114"/>
      <c r="B114" s="114"/>
      <c r="C114" s="114"/>
      <c r="D114" s="114"/>
      <c r="E114" s="114"/>
      <c r="F114" s="114"/>
      <c r="G114" s="114"/>
    </row>
    <row r="115" spans="1:7">
      <c r="A115" s="114"/>
      <c r="B115" s="114"/>
      <c r="C115" s="114"/>
      <c r="D115" s="114"/>
      <c r="E115" s="114"/>
      <c r="F115" s="114"/>
      <c r="G115" s="114"/>
    </row>
    <row r="116" spans="1:7">
      <c r="A116" s="114"/>
      <c r="B116" s="114"/>
      <c r="C116" s="114"/>
      <c r="D116" s="114"/>
      <c r="E116" s="114"/>
      <c r="F116" s="114"/>
      <c r="G116" s="114"/>
    </row>
    <row r="117" spans="1:7">
      <c r="A117" s="114"/>
      <c r="B117" s="114"/>
      <c r="C117" s="114"/>
      <c r="D117" s="114"/>
      <c r="E117" s="114"/>
      <c r="F117" s="114"/>
      <c r="G117" s="114"/>
    </row>
    <row r="118" spans="1:7">
      <c r="A118" s="114"/>
      <c r="B118" s="114"/>
      <c r="C118" s="114"/>
      <c r="D118" s="114"/>
      <c r="E118" s="114"/>
      <c r="F118" s="114"/>
      <c r="G118" s="114"/>
    </row>
    <row r="119" spans="1:7">
      <c r="A119" s="114"/>
      <c r="B119" s="114"/>
      <c r="C119" s="114"/>
      <c r="D119" s="114"/>
      <c r="E119" s="114"/>
      <c r="F119" s="114"/>
      <c r="G119" s="114"/>
    </row>
    <row r="120" spans="1:7">
      <c r="A120" s="114"/>
      <c r="B120" s="114"/>
      <c r="C120" s="114"/>
      <c r="D120" s="114"/>
      <c r="E120" s="114"/>
      <c r="F120" s="114"/>
      <c r="G120" s="114"/>
    </row>
    <row r="121" spans="1:7">
      <c r="A121" s="114"/>
      <c r="B121" s="114"/>
      <c r="C121" s="114"/>
      <c r="D121" s="114"/>
      <c r="E121" s="114"/>
      <c r="F121" s="114"/>
      <c r="G121" s="114"/>
    </row>
    <row r="122" spans="1:7">
      <c r="A122" s="114"/>
      <c r="B122" s="114"/>
      <c r="C122" s="114"/>
      <c r="D122" s="114"/>
      <c r="E122" s="114"/>
      <c r="F122" s="114"/>
      <c r="G122" s="114"/>
    </row>
    <row r="123" spans="1:7">
      <c r="A123" s="114"/>
      <c r="B123" s="114"/>
      <c r="C123" s="114"/>
      <c r="D123" s="114"/>
      <c r="E123" s="114"/>
      <c r="F123" s="114"/>
      <c r="G123" s="114"/>
    </row>
    <row r="124" spans="1:7">
      <c r="A124" s="114"/>
      <c r="B124" s="114"/>
      <c r="C124" s="114"/>
      <c r="D124" s="114"/>
      <c r="E124" s="114"/>
      <c r="F124" s="114"/>
      <c r="G124" s="114"/>
    </row>
    <row r="125" spans="1:7">
      <c r="A125" s="114"/>
      <c r="B125" s="114"/>
      <c r="C125" s="114"/>
      <c r="D125" s="114"/>
      <c r="E125" s="114"/>
      <c r="F125" s="114"/>
      <c r="G125" s="114"/>
    </row>
    <row r="126" spans="1:7">
      <c r="A126" s="114"/>
      <c r="B126" s="114"/>
      <c r="C126" s="114"/>
      <c r="D126" s="114"/>
      <c r="E126" s="114"/>
      <c r="F126" s="114"/>
      <c r="G126" s="114"/>
    </row>
    <row r="127" spans="1:7">
      <c r="A127" s="114"/>
      <c r="B127" s="114"/>
      <c r="C127" s="114"/>
      <c r="D127" s="114"/>
      <c r="E127" s="114"/>
      <c r="F127" s="114"/>
      <c r="G127" s="114"/>
    </row>
    <row r="128" spans="1:7">
      <c r="A128" s="114"/>
      <c r="B128" s="114"/>
      <c r="C128" s="114"/>
      <c r="D128" s="114"/>
      <c r="E128" s="114"/>
      <c r="F128" s="114"/>
      <c r="G128" s="114"/>
    </row>
    <row r="129" spans="1:7">
      <c r="A129" s="114"/>
      <c r="B129" s="114"/>
      <c r="C129" s="114"/>
      <c r="D129" s="114"/>
      <c r="E129" s="114"/>
      <c r="F129" s="114"/>
      <c r="G129" s="114"/>
    </row>
    <row r="130" spans="1:7">
      <c r="A130" s="114"/>
      <c r="B130" s="114"/>
      <c r="C130" s="114"/>
      <c r="D130" s="114"/>
      <c r="E130" s="114"/>
      <c r="F130" s="114"/>
      <c r="G130" s="114"/>
    </row>
    <row r="131" spans="1:7">
      <c r="A131" s="114"/>
      <c r="B131" s="114"/>
      <c r="C131" s="114"/>
      <c r="D131" s="114"/>
      <c r="E131" s="114"/>
      <c r="F131" s="114"/>
      <c r="G131" s="114"/>
    </row>
    <row r="132" spans="1:7">
      <c r="A132" s="114"/>
      <c r="B132" s="114"/>
      <c r="C132" s="114"/>
      <c r="D132" s="114"/>
      <c r="E132" s="114"/>
      <c r="F132" s="114"/>
      <c r="G132" s="114"/>
    </row>
    <row r="133" spans="1:7">
      <c r="A133" s="114"/>
      <c r="B133" s="114"/>
      <c r="C133" s="114"/>
      <c r="D133" s="114"/>
      <c r="E133" s="114"/>
      <c r="F133" s="114"/>
      <c r="G133" s="114"/>
    </row>
    <row r="134" spans="1:7">
      <c r="A134" s="114"/>
      <c r="B134" s="114"/>
      <c r="C134" s="114"/>
      <c r="D134" s="114"/>
      <c r="E134" s="114"/>
      <c r="F134" s="114"/>
      <c r="G134" s="114"/>
    </row>
    <row r="135" spans="1:7">
      <c r="A135" s="114"/>
      <c r="B135" s="114"/>
      <c r="C135" s="114"/>
      <c r="D135" s="114"/>
      <c r="E135" s="114"/>
      <c r="F135" s="114"/>
      <c r="G135" s="114"/>
    </row>
    <row r="136" spans="1:7">
      <c r="A136" s="114"/>
      <c r="B136" s="114"/>
      <c r="C136" s="114"/>
      <c r="D136" s="114"/>
      <c r="E136" s="114"/>
      <c r="F136" s="114"/>
      <c r="G136" s="114"/>
    </row>
    <row r="137" spans="1:7">
      <c r="A137" s="114"/>
      <c r="B137" s="114"/>
      <c r="C137" s="114"/>
      <c r="D137" s="114"/>
      <c r="E137" s="114"/>
      <c r="F137" s="114"/>
      <c r="G137" s="114"/>
    </row>
    <row r="138" spans="1:7">
      <c r="A138" s="114"/>
      <c r="B138" s="114"/>
      <c r="C138" s="114"/>
      <c r="D138" s="114"/>
      <c r="E138" s="114"/>
      <c r="F138" s="114"/>
      <c r="G138" s="114"/>
    </row>
    <row r="139" spans="1:7">
      <c r="A139" s="114"/>
      <c r="B139" s="114"/>
      <c r="C139" s="114"/>
      <c r="D139" s="114"/>
      <c r="E139" s="114"/>
      <c r="F139" s="114"/>
      <c r="G139" s="114"/>
    </row>
    <row r="140" spans="1:7">
      <c r="A140" s="114"/>
      <c r="B140" s="114"/>
      <c r="C140" s="114"/>
      <c r="D140" s="114"/>
      <c r="E140" s="114"/>
      <c r="F140" s="114"/>
      <c r="G140" s="114"/>
    </row>
    <row r="141" spans="1:7">
      <c r="A141" s="114"/>
      <c r="B141" s="114"/>
      <c r="C141" s="114"/>
      <c r="D141" s="114"/>
      <c r="E141" s="114"/>
      <c r="F141" s="114"/>
      <c r="G141" s="114"/>
    </row>
    <row r="142" spans="1:7">
      <c r="A142" s="114"/>
      <c r="B142" s="114"/>
      <c r="C142" s="114"/>
      <c r="D142" s="114"/>
      <c r="E142" s="114"/>
      <c r="F142" s="114"/>
      <c r="G142" s="114"/>
    </row>
    <row r="143" spans="1:7">
      <c r="A143" s="114"/>
      <c r="B143" s="114"/>
      <c r="C143" s="114"/>
      <c r="D143" s="114"/>
      <c r="E143" s="114"/>
      <c r="F143" s="114"/>
      <c r="G143" s="114"/>
    </row>
    <row r="144" spans="1:7">
      <c r="A144" s="114"/>
      <c r="B144" s="114"/>
      <c r="C144" s="114"/>
      <c r="D144" s="114"/>
      <c r="E144" s="114"/>
      <c r="F144" s="114"/>
      <c r="G144" s="114"/>
    </row>
    <row r="145" spans="1:7">
      <c r="A145" s="114"/>
      <c r="B145" s="114"/>
      <c r="C145" s="114"/>
      <c r="D145" s="114"/>
      <c r="E145" s="114"/>
      <c r="F145" s="114"/>
      <c r="G145" s="114"/>
    </row>
    <row r="146" spans="1:7">
      <c r="A146" s="114"/>
      <c r="B146" s="114"/>
      <c r="C146" s="114"/>
      <c r="D146" s="114"/>
      <c r="E146" s="114"/>
      <c r="F146" s="114"/>
      <c r="G146" s="114"/>
    </row>
    <row r="147" spans="1:7">
      <c r="A147" s="114"/>
      <c r="B147" s="114"/>
      <c r="C147" s="114"/>
      <c r="D147" s="114"/>
      <c r="E147" s="114"/>
      <c r="F147" s="114"/>
      <c r="G147" s="114"/>
    </row>
    <row r="148" spans="1:7">
      <c r="A148" s="114"/>
      <c r="B148" s="114"/>
      <c r="C148" s="114"/>
      <c r="D148" s="114"/>
      <c r="E148" s="114"/>
      <c r="F148" s="114"/>
      <c r="G148" s="114"/>
    </row>
    <row r="149" spans="1:7">
      <c r="A149" s="114"/>
      <c r="B149" s="114"/>
      <c r="C149" s="114"/>
      <c r="D149" s="114"/>
      <c r="E149" s="114"/>
      <c r="F149" s="114"/>
      <c r="G149" s="114"/>
    </row>
    <row r="150" spans="1:7">
      <c r="A150" s="114"/>
      <c r="B150" s="114"/>
      <c r="C150" s="114"/>
      <c r="D150" s="114"/>
      <c r="E150" s="114"/>
      <c r="F150" s="114"/>
      <c r="G150" s="114"/>
    </row>
    <row r="151" spans="1:7">
      <c r="A151" s="114"/>
      <c r="B151" s="114"/>
      <c r="C151" s="114"/>
      <c r="D151" s="114"/>
      <c r="E151" s="114"/>
      <c r="F151" s="114"/>
      <c r="G151" s="114"/>
    </row>
    <row r="152" spans="1:7">
      <c r="A152" s="114"/>
      <c r="B152" s="114"/>
      <c r="C152" s="114"/>
      <c r="D152" s="114"/>
      <c r="E152" s="114"/>
      <c r="F152" s="114"/>
      <c r="G152" s="114"/>
    </row>
    <row r="153" spans="1:7">
      <c r="A153" s="114"/>
      <c r="B153" s="114"/>
      <c r="C153" s="114"/>
      <c r="D153" s="114"/>
      <c r="E153" s="114"/>
      <c r="F153" s="114"/>
      <c r="G153" s="114"/>
    </row>
    <row r="154" spans="1:7">
      <c r="A154" s="114"/>
      <c r="B154" s="114"/>
      <c r="C154" s="114"/>
      <c r="D154" s="114"/>
      <c r="E154" s="114"/>
      <c r="F154" s="114"/>
      <c r="G154" s="114"/>
    </row>
    <row r="155" spans="1:7">
      <c r="A155" s="114"/>
      <c r="B155" s="114"/>
      <c r="C155" s="114"/>
      <c r="D155" s="114"/>
      <c r="E155" s="114"/>
      <c r="F155" s="114"/>
      <c r="G155" s="114"/>
    </row>
    <row r="156" spans="1:7">
      <c r="A156" s="114"/>
      <c r="B156" s="114"/>
      <c r="C156" s="114"/>
      <c r="D156" s="114"/>
      <c r="E156" s="114"/>
      <c r="F156" s="114"/>
      <c r="G156" s="114"/>
    </row>
    <row r="157" spans="1:7">
      <c r="A157" s="114"/>
      <c r="B157" s="114"/>
      <c r="C157" s="114"/>
      <c r="D157" s="114"/>
      <c r="E157" s="114"/>
      <c r="F157" s="114"/>
      <c r="G157" s="114"/>
    </row>
    <row r="158" spans="1:7">
      <c r="A158" s="114"/>
      <c r="B158" s="114"/>
      <c r="C158" s="114"/>
      <c r="D158" s="114"/>
      <c r="E158" s="114"/>
      <c r="F158" s="114"/>
      <c r="G158" s="114"/>
    </row>
    <row r="159" spans="1:7">
      <c r="A159" s="114"/>
      <c r="B159" s="114"/>
      <c r="C159" s="114"/>
      <c r="D159" s="114"/>
      <c r="E159" s="114"/>
      <c r="F159" s="114"/>
      <c r="G159" s="114"/>
    </row>
    <row r="160" spans="1:7">
      <c r="A160" s="114"/>
      <c r="B160" s="114"/>
      <c r="C160" s="114"/>
      <c r="D160" s="114"/>
      <c r="E160" s="114"/>
      <c r="F160" s="114"/>
      <c r="G160" s="114"/>
    </row>
    <row r="161" spans="1:7">
      <c r="A161" s="114"/>
      <c r="B161" s="114"/>
      <c r="C161" s="114"/>
      <c r="D161" s="114"/>
      <c r="E161" s="114"/>
      <c r="F161" s="114"/>
      <c r="G161" s="114"/>
    </row>
    <row r="162" spans="1:7">
      <c r="A162" s="114"/>
      <c r="B162" s="114"/>
      <c r="C162" s="114"/>
      <c r="D162" s="114"/>
      <c r="E162" s="114"/>
      <c r="F162" s="114"/>
      <c r="G162" s="114"/>
    </row>
    <row r="163" spans="1:7">
      <c r="A163" s="114"/>
      <c r="B163" s="114"/>
      <c r="C163" s="114"/>
      <c r="D163" s="114"/>
      <c r="E163" s="114"/>
      <c r="F163" s="114"/>
      <c r="G163" s="114"/>
    </row>
    <row r="164" spans="1:7">
      <c r="A164" s="114"/>
      <c r="B164" s="114"/>
      <c r="C164" s="114"/>
      <c r="D164" s="114"/>
      <c r="E164" s="114"/>
      <c r="F164" s="114"/>
      <c r="G164" s="114"/>
    </row>
    <row r="165" spans="1:7">
      <c r="A165" s="114"/>
      <c r="B165" s="114"/>
      <c r="C165" s="114"/>
      <c r="D165" s="114"/>
      <c r="E165" s="114"/>
      <c r="F165" s="114"/>
      <c r="G165" s="114"/>
    </row>
    <row r="166" spans="1:7">
      <c r="A166" s="114"/>
      <c r="B166" s="114"/>
      <c r="C166" s="114"/>
      <c r="D166" s="114"/>
      <c r="E166" s="114"/>
      <c r="F166" s="114"/>
      <c r="G166" s="114"/>
    </row>
    <row r="167" spans="1:7">
      <c r="A167" s="114"/>
      <c r="B167" s="114"/>
      <c r="C167" s="114"/>
      <c r="D167" s="114"/>
      <c r="E167" s="114"/>
      <c r="F167" s="114"/>
      <c r="G167" s="114"/>
    </row>
    <row r="168" spans="1:7">
      <c r="A168" s="114"/>
      <c r="B168" s="114"/>
      <c r="C168" s="114"/>
      <c r="D168" s="114"/>
      <c r="E168" s="114"/>
      <c r="F168" s="114"/>
      <c r="G168" s="114"/>
    </row>
    <row r="169" spans="1:7">
      <c r="A169" s="114"/>
      <c r="B169" s="114"/>
      <c r="C169" s="114"/>
      <c r="D169" s="114"/>
      <c r="E169" s="114"/>
      <c r="F169" s="114"/>
      <c r="G169" s="114"/>
    </row>
    <row r="170" spans="1:7">
      <c r="A170" s="114"/>
      <c r="B170" s="114"/>
      <c r="C170" s="114"/>
      <c r="D170" s="114"/>
      <c r="E170" s="114"/>
      <c r="F170" s="114"/>
      <c r="G170" s="114"/>
    </row>
    <row r="171" spans="1:7">
      <c r="A171" s="114"/>
      <c r="B171" s="114"/>
      <c r="C171" s="114"/>
      <c r="D171" s="114"/>
      <c r="E171" s="114"/>
      <c r="F171" s="114"/>
      <c r="G171" s="114"/>
    </row>
    <row r="172" spans="1:7">
      <c r="A172" s="114"/>
      <c r="B172" s="114"/>
      <c r="C172" s="114"/>
      <c r="D172" s="114"/>
      <c r="E172" s="114"/>
      <c r="F172" s="114"/>
      <c r="G172" s="114"/>
    </row>
    <row r="173" spans="1:7">
      <c r="A173" s="114"/>
      <c r="B173" s="114"/>
      <c r="C173" s="114"/>
      <c r="D173" s="114"/>
      <c r="E173" s="114"/>
      <c r="F173" s="114"/>
      <c r="G173" s="114"/>
    </row>
    <row r="174" spans="1:7">
      <c r="A174" s="114"/>
      <c r="B174" s="114"/>
      <c r="C174" s="114"/>
      <c r="D174" s="114"/>
      <c r="E174" s="114"/>
      <c r="F174" s="114"/>
      <c r="G174" s="114"/>
    </row>
    <row r="175" spans="1:7">
      <c r="A175" s="114"/>
      <c r="B175" s="114"/>
      <c r="C175" s="114"/>
      <c r="D175" s="114"/>
      <c r="E175" s="114"/>
      <c r="F175" s="114"/>
      <c r="G175" s="114"/>
    </row>
    <row r="176" spans="1:7">
      <c r="A176" s="114"/>
      <c r="B176" s="114"/>
      <c r="C176" s="114"/>
      <c r="D176" s="114"/>
      <c r="E176" s="114"/>
      <c r="F176" s="114"/>
      <c r="G176" s="114"/>
    </row>
    <row r="177" spans="1:7">
      <c r="A177" s="114"/>
      <c r="B177" s="114"/>
      <c r="C177" s="114"/>
      <c r="D177" s="114"/>
      <c r="E177" s="114"/>
      <c r="F177" s="114"/>
      <c r="G177" s="114"/>
    </row>
    <row r="178" spans="1:7">
      <c r="A178" s="114"/>
      <c r="B178" s="114"/>
      <c r="C178" s="114"/>
      <c r="D178" s="114"/>
      <c r="E178" s="114"/>
      <c r="F178" s="114"/>
      <c r="G178" s="114"/>
    </row>
    <row r="179" spans="1:7">
      <c r="A179" s="114"/>
      <c r="B179" s="114"/>
      <c r="C179" s="114"/>
      <c r="D179" s="114"/>
      <c r="E179" s="114"/>
      <c r="F179" s="114"/>
      <c r="G179" s="114"/>
    </row>
    <row r="180" spans="1:7">
      <c r="A180" s="114"/>
      <c r="B180" s="114"/>
      <c r="C180" s="114"/>
      <c r="D180" s="114"/>
      <c r="E180" s="114"/>
      <c r="F180" s="114"/>
      <c r="G180" s="114"/>
    </row>
    <row r="181" spans="1:7">
      <c r="A181" s="114"/>
      <c r="B181" s="114"/>
      <c r="C181" s="114"/>
      <c r="D181" s="114"/>
      <c r="E181" s="114"/>
      <c r="F181" s="114"/>
      <c r="G181" s="114"/>
    </row>
    <row r="182" spans="1:7">
      <c r="A182" s="114"/>
      <c r="B182" s="114"/>
      <c r="C182" s="114"/>
      <c r="D182" s="114"/>
      <c r="E182" s="114"/>
      <c r="F182" s="114"/>
      <c r="G182" s="114"/>
    </row>
    <row r="183" spans="1:7">
      <c r="A183" s="114"/>
      <c r="B183" s="114"/>
      <c r="C183" s="114"/>
      <c r="D183" s="114"/>
      <c r="E183" s="114"/>
      <c r="F183" s="114"/>
      <c r="G183" s="114"/>
    </row>
    <row r="184" spans="1:7">
      <c r="A184" s="114"/>
      <c r="B184" s="114"/>
      <c r="C184" s="114"/>
      <c r="D184" s="114"/>
      <c r="E184" s="114"/>
      <c r="F184" s="114"/>
      <c r="G184" s="114"/>
    </row>
    <row r="185" spans="1:7">
      <c r="A185" s="114"/>
      <c r="B185" s="114"/>
      <c r="C185" s="114"/>
      <c r="D185" s="114"/>
      <c r="E185" s="114"/>
      <c r="F185" s="114"/>
      <c r="G185" s="114"/>
    </row>
    <row r="186" spans="1:7">
      <c r="A186" s="114"/>
      <c r="B186" s="114"/>
      <c r="C186" s="114"/>
      <c r="D186" s="114"/>
      <c r="E186" s="114"/>
      <c r="F186" s="114"/>
      <c r="G186" s="114"/>
    </row>
    <row r="187" spans="1:7">
      <c r="A187" s="114"/>
      <c r="B187" s="114"/>
      <c r="C187" s="114"/>
      <c r="D187" s="114"/>
      <c r="E187" s="114"/>
      <c r="F187" s="114"/>
      <c r="G187" s="114"/>
    </row>
    <row r="188" spans="1:7">
      <c r="A188" s="114"/>
      <c r="B188" s="114"/>
      <c r="C188" s="114"/>
      <c r="D188" s="114"/>
      <c r="E188" s="114"/>
      <c r="F188" s="114"/>
      <c r="G188" s="114"/>
    </row>
    <row r="189" spans="1:7">
      <c r="A189" s="114"/>
      <c r="B189" s="114"/>
      <c r="C189" s="114"/>
      <c r="D189" s="114"/>
      <c r="E189" s="114"/>
      <c r="F189" s="114"/>
      <c r="G189" s="114"/>
    </row>
    <row r="190" spans="1:7">
      <c r="A190" s="114"/>
      <c r="B190" s="114"/>
      <c r="C190" s="114"/>
      <c r="D190" s="114"/>
      <c r="E190" s="114"/>
      <c r="F190" s="114"/>
      <c r="G190" s="114"/>
    </row>
    <row r="191" spans="1:7">
      <c r="A191" s="114"/>
      <c r="B191" s="114"/>
      <c r="C191" s="114"/>
      <c r="D191" s="114"/>
      <c r="E191" s="114"/>
      <c r="F191" s="114"/>
      <c r="G191" s="114"/>
    </row>
    <row r="192" spans="1:7">
      <c r="A192" s="114"/>
      <c r="B192" s="114"/>
      <c r="C192" s="114"/>
      <c r="D192" s="114"/>
      <c r="E192" s="114"/>
      <c r="F192" s="114"/>
      <c r="G192" s="114"/>
    </row>
    <row r="193" spans="1:7">
      <c r="A193" s="114"/>
      <c r="B193" s="114"/>
      <c r="C193" s="114"/>
      <c r="D193" s="114"/>
      <c r="E193" s="114"/>
      <c r="F193" s="114"/>
      <c r="G193" s="114"/>
    </row>
    <row r="194" spans="1:7">
      <c r="A194" s="114"/>
      <c r="B194" s="114"/>
      <c r="C194" s="114"/>
      <c r="D194" s="114"/>
      <c r="E194" s="114"/>
      <c r="F194" s="114"/>
      <c r="G194" s="114"/>
    </row>
    <row r="195" spans="1:7">
      <c r="A195" s="114"/>
      <c r="B195" s="114"/>
      <c r="C195" s="114"/>
      <c r="D195" s="114"/>
      <c r="E195" s="114"/>
      <c r="F195" s="114"/>
      <c r="G195" s="114"/>
    </row>
    <row r="196" spans="1:7">
      <c r="A196" s="114"/>
      <c r="B196" s="114"/>
      <c r="C196" s="114"/>
      <c r="D196" s="114"/>
      <c r="E196" s="114"/>
      <c r="F196" s="114"/>
      <c r="G196" s="114"/>
    </row>
    <row r="197" spans="1:7">
      <c r="A197" s="114"/>
      <c r="B197" s="114"/>
      <c r="C197" s="114"/>
      <c r="D197" s="114"/>
      <c r="E197" s="114"/>
      <c r="F197" s="114"/>
      <c r="G197" s="114"/>
    </row>
    <row r="198" spans="1:7">
      <c r="A198" s="114"/>
      <c r="B198" s="114"/>
      <c r="C198" s="114"/>
      <c r="D198" s="114"/>
      <c r="E198" s="114"/>
      <c r="F198" s="114"/>
      <c r="G198" s="114"/>
    </row>
    <row r="199" spans="1:7">
      <c r="A199" s="114"/>
      <c r="B199" s="114"/>
      <c r="C199" s="114"/>
      <c r="D199" s="114"/>
      <c r="E199" s="114"/>
      <c r="F199" s="114"/>
      <c r="G199" s="114"/>
    </row>
    <row r="200" spans="1:7">
      <c r="A200" s="114"/>
      <c r="B200" s="114"/>
      <c r="C200" s="114"/>
      <c r="D200" s="114"/>
      <c r="E200" s="114"/>
      <c r="F200" s="114"/>
      <c r="G200" s="114"/>
    </row>
    <row r="201" spans="1:7">
      <c r="A201" s="114"/>
      <c r="B201" s="114"/>
      <c r="C201" s="114"/>
      <c r="D201" s="114"/>
      <c r="E201" s="114"/>
      <c r="F201" s="114"/>
      <c r="G201" s="114"/>
    </row>
    <row r="202" spans="1:7">
      <c r="A202" s="114"/>
      <c r="B202" s="114"/>
      <c r="C202" s="114"/>
      <c r="D202" s="114"/>
      <c r="E202" s="114"/>
      <c r="F202" s="114"/>
      <c r="G202" s="114"/>
    </row>
    <row r="203" spans="1:7">
      <c r="A203" s="114"/>
      <c r="B203" s="114"/>
      <c r="C203" s="114"/>
      <c r="D203" s="114"/>
      <c r="E203" s="114"/>
      <c r="F203" s="114"/>
      <c r="G203" s="114"/>
    </row>
    <row r="204" spans="1:7">
      <c r="A204" s="114"/>
      <c r="B204" s="114"/>
      <c r="C204" s="114"/>
      <c r="D204" s="114"/>
      <c r="E204" s="114"/>
      <c r="F204" s="114"/>
      <c r="G204" s="114"/>
    </row>
    <row r="205" spans="1:7">
      <c r="A205" s="114"/>
      <c r="B205" s="114"/>
      <c r="C205" s="114"/>
      <c r="D205" s="114"/>
      <c r="E205" s="114"/>
      <c r="F205" s="114"/>
      <c r="G205" s="114"/>
    </row>
    <row r="206" spans="1:7">
      <c r="A206" s="114"/>
      <c r="B206" s="114"/>
      <c r="C206" s="114"/>
      <c r="D206" s="114"/>
      <c r="E206" s="114"/>
      <c r="F206" s="114"/>
      <c r="G206" s="114"/>
    </row>
    <row r="207" spans="1:7">
      <c r="A207" s="114"/>
      <c r="B207" s="114"/>
      <c r="C207" s="114"/>
      <c r="D207" s="114"/>
      <c r="E207" s="114"/>
      <c r="F207" s="114"/>
      <c r="G207" s="114"/>
    </row>
    <row r="208" spans="1:7">
      <c r="A208" s="114"/>
      <c r="B208" s="114"/>
      <c r="C208" s="114"/>
      <c r="D208" s="114"/>
      <c r="E208" s="114"/>
      <c r="F208" s="114"/>
      <c r="G208" s="114"/>
    </row>
    <row r="209" spans="1:7">
      <c r="A209" s="114"/>
      <c r="B209" s="114"/>
      <c r="C209" s="114"/>
      <c r="D209" s="114"/>
      <c r="E209" s="114"/>
      <c r="F209" s="114"/>
      <c r="G209" s="114"/>
    </row>
    <row r="210" spans="1:7">
      <c r="A210" s="114"/>
      <c r="B210" s="114"/>
      <c r="C210" s="114"/>
      <c r="D210" s="114"/>
      <c r="E210" s="114"/>
      <c r="F210" s="114"/>
      <c r="G210" s="114"/>
    </row>
    <row r="211" spans="1:7">
      <c r="A211" s="114"/>
      <c r="B211" s="114"/>
      <c r="C211" s="114"/>
      <c r="D211" s="114"/>
      <c r="E211" s="114"/>
      <c r="F211" s="114"/>
      <c r="G211" s="114"/>
    </row>
    <row r="212" spans="1:7">
      <c r="A212" s="114"/>
      <c r="B212" s="114"/>
      <c r="C212" s="114"/>
      <c r="D212" s="114"/>
      <c r="E212" s="114"/>
      <c r="F212" s="114"/>
      <c r="G212" s="114"/>
    </row>
    <row r="213" spans="1:7">
      <c r="A213" s="114"/>
      <c r="B213" s="114"/>
      <c r="C213" s="114"/>
      <c r="D213" s="114"/>
      <c r="E213" s="114"/>
      <c r="F213" s="114"/>
      <c r="G213" s="114"/>
    </row>
    <row r="214" spans="1:7">
      <c r="A214" s="114"/>
      <c r="B214" s="114"/>
      <c r="C214" s="114"/>
      <c r="D214" s="114"/>
      <c r="E214" s="114"/>
      <c r="F214" s="114"/>
      <c r="G214" s="114"/>
    </row>
    <row r="215" spans="1:7">
      <c r="A215" s="114"/>
      <c r="B215" s="114"/>
      <c r="C215" s="114"/>
      <c r="D215" s="114"/>
      <c r="E215" s="114"/>
      <c r="F215" s="114"/>
      <c r="G215" s="114"/>
    </row>
    <row r="216" spans="1:7">
      <c r="A216" s="114"/>
      <c r="B216" s="114"/>
      <c r="C216" s="114"/>
      <c r="D216" s="114"/>
      <c r="E216" s="114"/>
      <c r="F216" s="114"/>
      <c r="G216" s="114"/>
    </row>
    <row r="217" spans="1:7">
      <c r="A217" s="114"/>
      <c r="B217" s="114"/>
      <c r="C217" s="114"/>
      <c r="D217" s="114"/>
      <c r="E217" s="114"/>
      <c r="F217" s="114"/>
      <c r="G217" s="114"/>
    </row>
    <row r="218" spans="1:7">
      <c r="A218" s="114"/>
      <c r="B218" s="114"/>
      <c r="C218" s="114"/>
      <c r="D218" s="114"/>
      <c r="E218" s="114"/>
      <c r="F218" s="114"/>
      <c r="G218" s="114"/>
    </row>
    <row r="219" spans="1:7">
      <c r="A219" s="114"/>
      <c r="B219" s="114"/>
      <c r="C219" s="114"/>
      <c r="D219" s="114"/>
      <c r="E219" s="114"/>
      <c r="F219" s="114"/>
      <c r="G219" s="114"/>
    </row>
    <row r="220" spans="1:7">
      <c r="A220" s="114"/>
      <c r="B220" s="114"/>
      <c r="C220" s="114"/>
      <c r="D220" s="114"/>
      <c r="E220" s="114"/>
      <c r="F220" s="114"/>
      <c r="G220" s="114"/>
    </row>
    <row r="221" spans="1:7">
      <c r="A221" s="114"/>
      <c r="B221" s="114"/>
      <c r="C221" s="114"/>
      <c r="D221" s="114"/>
      <c r="E221" s="114"/>
      <c r="F221" s="114"/>
      <c r="G221" s="114"/>
    </row>
    <row r="222" spans="1:7">
      <c r="A222" s="114"/>
      <c r="B222" s="114"/>
      <c r="C222" s="114"/>
      <c r="D222" s="114"/>
      <c r="E222" s="114"/>
      <c r="F222" s="114"/>
      <c r="G222" s="114"/>
    </row>
    <row r="223" spans="1:7">
      <c r="A223" s="114"/>
      <c r="B223" s="114"/>
      <c r="C223" s="114"/>
      <c r="D223" s="114"/>
      <c r="E223" s="114"/>
      <c r="F223" s="114"/>
      <c r="G223" s="114"/>
    </row>
    <row r="224" spans="1:7">
      <c r="A224" s="114"/>
      <c r="B224" s="114"/>
      <c r="C224" s="114"/>
      <c r="D224" s="114"/>
      <c r="E224" s="114"/>
      <c r="F224" s="114"/>
      <c r="G224" s="114"/>
    </row>
    <row r="225" spans="1:7">
      <c r="A225" s="114"/>
      <c r="B225" s="114"/>
      <c r="C225" s="114"/>
      <c r="D225" s="114"/>
      <c r="E225" s="114"/>
      <c r="F225" s="114"/>
      <c r="G225" s="114"/>
    </row>
    <row r="226" spans="1:7">
      <c r="A226" s="114"/>
      <c r="B226" s="114"/>
      <c r="C226" s="114"/>
      <c r="D226" s="114"/>
      <c r="E226" s="114"/>
      <c r="F226" s="114"/>
      <c r="G226" s="114"/>
    </row>
    <row r="227" spans="1:7">
      <c r="A227" s="114"/>
      <c r="B227" s="114"/>
      <c r="C227" s="114"/>
      <c r="D227" s="114"/>
      <c r="E227" s="114"/>
      <c r="F227" s="114"/>
      <c r="G227" s="114"/>
    </row>
    <row r="228" spans="1:7">
      <c r="A228" s="114"/>
      <c r="B228" s="114"/>
      <c r="C228" s="114"/>
      <c r="D228" s="114"/>
      <c r="E228" s="114"/>
      <c r="F228" s="114"/>
      <c r="G228" s="114"/>
    </row>
    <row r="229" spans="1:7">
      <c r="A229" s="114"/>
      <c r="B229" s="114"/>
      <c r="C229" s="114"/>
      <c r="D229" s="114"/>
      <c r="E229" s="114"/>
      <c r="F229" s="114"/>
      <c r="G229" s="114"/>
    </row>
    <row r="230" spans="1:7">
      <c r="A230" s="114"/>
      <c r="B230" s="114"/>
      <c r="C230" s="114"/>
      <c r="D230" s="114"/>
      <c r="E230" s="114"/>
      <c r="F230" s="114"/>
      <c r="G230" s="114"/>
    </row>
    <row r="231" spans="1:7">
      <c r="A231" s="114"/>
      <c r="B231" s="114"/>
      <c r="C231" s="114"/>
      <c r="D231" s="114"/>
      <c r="E231" s="114"/>
      <c r="F231" s="114"/>
      <c r="G231" s="114"/>
    </row>
    <row r="232" spans="1:7">
      <c r="A232" s="114"/>
      <c r="B232" s="114"/>
      <c r="C232" s="114"/>
      <c r="D232" s="114"/>
      <c r="E232" s="114"/>
      <c r="F232" s="114"/>
      <c r="G232" s="114"/>
    </row>
    <row r="233" spans="1:7">
      <c r="A233" s="114"/>
      <c r="B233" s="114"/>
      <c r="C233" s="114"/>
      <c r="D233" s="114"/>
      <c r="E233" s="114"/>
      <c r="F233" s="114"/>
      <c r="G233" s="114"/>
    </row>
    <row r="234" spans="1:7">
      <c r="A234" s="114"/>
      <c r="B234" s="114"/>
      <c r="C234" s="114"/>
      <c r="D234" s="114"/>
      <c r="E234" s="114"/>
      <c r="F234" s="114"/>
      <c r="G234" s="114"/>
    </row>
    <row r="235" spans="1:7">
      <c r="A235" s="114"/>
      <c r="B235" s="114"/>
      <c r="C235" s="114"/>
      <c r="D235" s="114"/>
      <c r="E235" s="114"/>
      <c r="F235" s="114"/>
      <c r="G235" s="114"/>
    </row>
    <row r="236" spans="1:7">
      <c r="A236" s="114"/>
      <c r="B236" s="114"/>
      <c r="C236" s="114"/>
      <c r="D236" s="114"/>
      <c r="E236" s="114"/>
      <c r="F236" s="114"/>
      <c r="G236" s="114"/>
    </row>
    <row r="237" spans="1:7">
      <c r="A237" s="114"/>
      <c r="B237" s="114"/>
      <c r="C237" s="114"/>
      <c r="D237" s="114"/>
      <c r="E237" s="114"/>
      <c r="F237" s="114"/>
      <c r="G237" s="114"/>
    </row>
    <row r="238" spans="1:7">
      <c r="A238" s="114"/>
      <c r="B238" s="114"/>
      <c r="C238" s="114"/>
      <c r="D238" s="114"/>
      <c r="E238" s="114"/>
      <c r="F238" s="114"/>
      <c r="G238" s="114"/>
    </row>
    <row r="239" spans="1:7">
      <c r="A239" s="114"/>
      <c r="B239" s="114"/>
      <c r="C239" s="114"/>
      <c r="D239" s="114"/>
      <c r="E239" s="114"/>
      <c r="F239" s="114"/>
      <c r="G239" s="114"/>
    </row>
    <row r="240" spans="1:7">
      <c r="A240" s="114"/>
      <c r="B240" s="114"/>
      <c r="C240" s="114"/>
      <c r="D240" s="114"/>
      <c r="E240" s="114"/>
      <c r="F240" s="114"/>
      <c r="G240" s="114"/>
    </row>
    <row r="241" spans="1:7">
      <c r="A241" s="114"/>
      <c r="B241" s="114"/>
      <c r="C241" s="114"/>
      <c r="D241" s="114"/>
      <c r="E241" s="114"/>
      <c r="F241" s="114"/>
      <c r="G241" s="114"/>
    </row>
    <row r="242" spans="1:7">
      <c r="A242" s="114"/>
      <c r="B242" s="114"/>
      <c r="C242" s="114"/>
      <c r="D242" s="114"/>
      <c r="E242" s="114"/>
      <c r="F242" s="114"/>
      <c r="G242" s="114"/>
    </row>
    <row r="243" spans="1:7">
      <c r="A243" s="114"/>
      <c r="B243" s="114"/>
      <c r="C243" s="114"/>
      <c r="D243" s="114"/>
      <c r="E243" s="114"/>
      <c r="F243" s="114"/>
      <c r="G243" s="114"/>
    </row>
    <row r="244" spans="1:7">
      <c r="A244" s="114"/>
      <c r="B244" s="114"/>
      <c r="C244" s="114"/>
      <c r="D244" s="114"/>
      <c r="E244" s="114"/>
      <c r="F244" s="114"/>
      <c r="G244" s="114"/>
    </row>
    <row r="245" spans="1:7">
      <c r="A245" s="114"/>
      <c r="B245" s="114"/>
      <c r="C245" s="114"/>
      <c r="D245" s="114"/>
      <c r="E245" s="114"/>
      <c r="F245" s="114"/>
      <c r="G245" s="114"/>
    </row>
    <row r="246" spans="1:7">
      <c r="A246" s="114"/>
      <c r="B246" s="114"/>
      <c r="C246" s="114"/>
      <c r="D246" s="114"/>
      <c r="E246" s="114"/>
      <c r="F246" s="114"/>
      <c r="G246" s="114"/>
    </row>
    <row r="247" spans="1:7">
      <c r="A247" s="114"/>
      <c r="B247" s="114"/>
      <c r="C247" s="114"/>
      <c r="D247" s="114"/>
      <c r="E247" s="114"/>
      <c r="F247" s="114"/>
      <c r="G247" s="114"/>
    </row>
    <row r="248" spans="1:7">
      <c r="A248" s="114"/>
      <c r="B248" s="114"/>
      <c r="C248" s="114"/>
      <c r="D248" s="114"/>
      <c r="E248" s="114"/>
      <c r="F248" s="114"/>
      <c r="G248" s="114"/>
    </row>
    <row r="249" spans="1:7">
      <c r="A249" s="114"/>
      <c r="B249" s="114"/>
      <c r="C249" s="114"/>
      <c r="D249" s="114"/>
      <c r="E249" s="114"/>
      <c r="F249" s="114"/>
      <c r="G249" s="114"/>
    </row>
    <row r="250" spans="1:7">
      <c r="A250" s="114"/>
      <c r="B250" s="114"/>
      <c r="C250" s="114"/>
      <c r="D250" s="114"/>
      <c r="E250" s="114"/>
      <c r="F250" s="114"/>
      <c r="G250" s="114"/>
    </row>
    <row r="251" spans="1:7">
      <c r="A251" s="114"/>
      <c r="B251" s="114"/>
      <c r="C251" s="114"/>
      <c r="D251" s="114"/>
      <c r="E251" s="114"/>
      <c r="F251" s="114"/>
      <c r="G251" s="114"/>
    </row>
    <row r="252" spans="1:7">
      <c r="A252" s="114"/>
      <c r="B252" s="114"/>
      <c r="C252" s="114"/>
      <c r="D252" s="114"/>
      <c r="E252" s="114"/>
      <c r="F252" s="114"/>
      <c r="G252" s="114"/>
    </row>
    <row r="253" spans="1:7">
      <c r="A253" s="114"/>
      <c r="B253" s="114"/>
      <c r="C253" s="114"/>
      <c r="D253" s="114"/>
      <c r="E253" s="114"/>
      <c r="F253" s="114"/>
      <c r="G253" s="114"/>
    </row>
    <row r="254" spans="1:7">
      <c r="A254" s="114"/>
      <c r="B254" s="114"/>
      <c r="C254" s="114"/>
      <c r="D254" s="114"/>
      <c r="E254" s="114"/>
      <c r="F254" s="114"/>
      <c r="G254" s="114"/>
    </row>
    <row r="255" spans="1:7">
      <c r="A255" s="114"/>
      <c r="B255" s="114"/>
      <c r="C255" s="114"/>
      <c r="D255" s="114"/>
      <c r="E255" s="114"/>
      <c r="F255" s="114"/>
      <c r="G255" s="114"/>
    </row>
    <row r="256" spans="1:7">
      <c r="A256" s="114"/>
      <c r="B256" s="114"/>
      <c r="C256" s="114"/>
      <c r="D256" s="114"/>
      <c r="E256" s="114"/>
      <c r="F256" s="114"/>
      <c r="G256" s="114"/>
    </row>
    <row r="257" spans="1:7">
      <c r="A257" s="114"/>
      <c r="B257" s="114"/>
      <c r="C257" s="114"/>
      <c r="D257" s="114"/>
      <c r="E257" s="114"/>
      <c r="F257" s="114"/>
      <c r="G257" s="114"/>
    </row>
    <row r="258" spans="1:7">
      <c r="A258" s="114"/>
      <c r="B258" s="114"/>
      <c r="C258" s="114"/>
      <c r="D258" s="114"/>
      <c r="E258" s="114"/>
      <c r="F258" s="114"/>
      <c r="G258" s="114"/>
    </row>
    <row r="259" spans="1:7">
      <c r="A259" s="114"/>
      <c r="B259" s="114"/>
      <c r="C259" s="114"/>
      <c r="D259" s="114"/>
      <c r="E259" s="114"/>
      <c r="F259" s="114"/>
      <c r="G259" s="114"/>
    </row>
    <row r="260" spans="1:7">
      <c r="A260" s="114"/>
      <c r="B260" s="114"/>
      <c r="C260" s="114"/>
      <c r="D260" s="114"/>
      <c r="E260" s="114"/>
      <c r="F260" s="114"/>
      <c r="G260" s="114"/>
    </row>
    <row r="261" spans="1:7">
      <c r="A261" s="114"/>
      <c r="B261" s="114"/>
      <c r="C261" s="114"/>
      <c r="D261" s="114"/>
      <c r="E261" s="114"/>
      <c r="F261" s="114"/>
      <c r="G261" s="114"/>
    </row>
    <row r="262" spans="1:7">
      <c r="A262" s="114"/>
      <c r="B262" s="114"/>
      <c r="C262" s="114"/>
      <c r="D262" s="114"/>
      <c r="E262" s="114"/>
      <c r="F262" s="114"/>
      <c r="G262" s="114"/>
    </row>
    <row r="263" spans="1:7">
      <c r="A263" s="114"/>
      <c r="B263" s="114"/>
      <c r="C263" s="114"/>
      <c r="D263" s="114"/>
      <c r="E263" s="114"/>
      <c r="F263" s="114"/>
      <c r="G263" s="114"/>
    </row>
    <row r="264" spans="1:7">
      <c r="A264" s="114"/>
      <c r="B264" s="114"/>
      <c r="C264" s="114"/>
      <c r="D264" s="114"/>
      <c r="E264" s="114"/>
      <c r="F264" s="114"/>
      <c r="G264" s="114"/>
    </row>
    <row r="265" spans="1:7">
      <c r="A265" s="114"/>
      <c r="B265" s="114"/>
      <c r="C265" s="114"/>
      <c r="D265" s="114"/>
      <c r="E265" s="114"/>
      <c r="F265" s="114"/>
      <c r="G265" s="114"/>
    </row>
    <row r="266" spans="1:7">
      <c r="A266" s="114"/>
      <c r="B266" s="114"/>
      <c r="C266" s="114"/>
      <c r="D266" s="114"/>
      <c r="E266" s="114"/>
      <c r="F266" s="114"/>
      <c r="G266" s="114"/>
    </row>
    <row r="267" spans="1:7">
      <c r="A267" s="114"/>
      <c r="B267" s="114"/>
      <c r="C267" s="114"/>
      <c r="D267" s="114"/>
      <c r="E267" s="114"/>
      <c r="F267" s="114"/>
      <c r="G267" s="114"/>
    </row>
    <row r="268" spans="1:7">
      <c r="A268" s="114"/>
      <c r="B268" s="114"/>
      <c r="C268" s="114"/>
      <c r="D268" s="114"/>
      <c r="E268" s="114"/>
      <c r="F268" s="114"/>
      <c r="G268" s="114"/>
    </row>
    <row r="269" spans="1:7">
      <c r="A269" s="114"/>
      <c r="B269" s="114"/>
      <c r="C269" s="114"/>
      <c r="D269" s="114"/>
      <c r="E269" s="114"/>
      <c r="F269" s="114"/>
      <c r="G269" s="114"/>
    </row>
    <row r="270" spans="1:7">
      <c r="A270" s="114"/>
      <c r="B270" s="114"/>
      <c r="C270" s="114"/>
      <c r="D270" s="114"/>
      <c r="E270" s="114"/>
      <c r="F270" s="114"/>
      <c r="G270" s="114"/>
    </row>
    <row r="271" spans="1:7">
      <c r="A271" s="114"/>
      <c r="B271" s="114"/>
      <c r="C271" s="114"/>
      <c r="D271" s="114"/>
      <c r="E271" s="114"/>
      <c r="F271" s="114"/>
      <c r="G271" s="114"/>
    </row>
    <row r="272" spans="1:7">
      <c r="A272" s="114"/>
      <c r="B272" s="114"/>
      <c r="C272" s="114"/>
      <c r="D272" s="114"/>
      <c r="E272" s="114"/>
      <c r="F272" s="114"/>
      <c r="G272" s="114"/>
    </row>
    <row r="273" spans="1:7">
      <c r="A273" s="114"/>
      <c r="B273" s="114"/>
      <c r="C273" s="114"/>
      <c r="D273" s="114"/>
      <c r="E273" s="114"/>
      <c r="F273" s="114"/>
      <c r="G273" s="114"/>
    </row>
    <row r="274" spans="1:7">
      <c r="A274" s="114"/>
      <c r="B274" s="114"/>
      <c r="C274" s="114"/>
      <c r="D274" s="114"/>
      <c r="E274" s="114"/>
      <c r="F274" s="114"/>
      <c r="G274" s="114"/>
    </row>
    <row r="275" spans="1:7">
      <c r="A275" s="114"/>
      <c r="B275" s="114"/>
      <c r="C275" s="114"/>
      <c r="D275" s="114"/>
      <c r="E275" s="114"/>
      <c r="F275" s="114"/>
      <c r="G275" s="114"/>
    </row>
    <row r="276" spans="1:7">
      <c r="A276" s="114"/>
      <c r="B276" s="114"/>
      <c r="C276" s="114"/>
      <c r="D276" s="114"/>
      <c r="E276" s="114"/>
      <c r="F276" s="114"/>
      <c r="G276" s="114"/>
    </row>
    <row r="277" spans="1:7">
      <c r="A277" s="114"/>
      <c r="B277" s="114"/>
      <c r="C277" s="114"/>
      <c r="D277" s="114"/>
      <c r="E277" s="114"/>
      <c r="F277" s="114"/>
      <c r="G277" s="114"/>
    </row>
    <row r="278" spans="1:7">
      <c r="A278" s="114"/>
      <c r="B278" s="114"/>
      <c r="C278" s="114"/>
      <c r="D278" s="114"/>
      <c r="E278" s="114"/>
      <c r="F278" s="114"/>
      <c r="G278" s="114"/>
    </row>
    <row r="279" spans="1:7">
      <c r="A279" s="114"/>
      <c r="B279" s="114"/>
      <c r="C279" s="114"/>
      <c r="D279" s="114"/>
      <c r="E279" s="114"/>
      <c r="F279" s="114"/>
      <c r="G279" s="114"/>
    </row>
    <row r="280" spans="1:7">
      <c r="A280" s="114"/>
      <c r="B280" s="114"/>
      <c r="C280" s="114"/>
      <c r="D280" s="114"/>
      <c r="E280" s="114"/>
      <c r="F280" s="114"/>
      <c r="G280" s="114"/>
    </row>
    <row r="281" spans="1:7">
      <c r="A281" s="114"/>
      <c r="B281" s="114"/>
      <c r="C281" s="114"/>
      <c r="D281" s="114"/>
      <c r="E281" s="114"/>
      <c r="F281" s="114"/>
      <c r="G281" s="114"/>
    </row>
    <row r="282" spans="1:7">
      <c r="A282" s="114"/>
      <c r="B282" s="114"/>
      <c r="C282" s="114"/>
      <c r="D282" s="114"/>
      <c r="E282" s="114"/>
      <c r="F282" s="114"/>
      <c r="G282" s="114"/>
    </row>
    <row r="283" spans="1:7">
      <c r="A283" s="114"/>
      <c r="B283" s="114"/>
      <c r="C283" s="114"/>
      <c r="D283" s="114"/>
      <c r="E283" s="114"/>
      <c r="F283" s="114"/>
      <c r="G283" s="114"/>
    </row>
    <row r="284" spans="1:7">
      <c r="A284" s="114"/>
      <c r="B284" s="114"/>
      <c r="C284" s="114"/>
      <c r="D284" s="114"/>
      <c r="E284" s="114"/>
      <c r="F284" s="114"/>
      <c r="G284" s="114"/>
    </row>
    <row r="285" spans="1:7">
      <c r="A285" s="114"/>
      <c r="B285" s="114"/>
      <c r="C285" s="114"/>
      <c r="D285" s="114"/>
      <c r="E285" s="114"/>
      <c r="F285" s="114"/>
      <c r="G285" s="114"/>
    </row>
    <row r="286" spans="1:7">
      <c r="A286" s="114"/>
      <c r="B286" s="114"/>
      <c r="C286" s="114"/>
      <c r="D286" s="114"/>
      <c r="E286" s="114"/>
      <c r="F286" s="114"/>
      <c r="G286" s="114"/>
    </row>
    <row r="287" spans="1:7">
      <c r="A287" s="114"/>
      <c r="B287" s="114"/>
      <c r="C287" s="114"/>
      <c r="D287" s="114"/>
      <c r="E287" s="114"/>
      <c r="F287" s="114"/>
      <c r="G287" s="114"/>
    </row>
    <row r="288" spans="1:7">
      <c r="A288" s="114"/>
      <c r="B288" s="114"/>
      <c r="C288" s="114"/>
      <c r="D288" s="114"/>
      <c r="E288" s="114"/>
      <c r="F288" s="114"/>
      <c r="G288" s="114"/>
    </row>
    <row r="289" spans="1:7">
      <c r="A289" s="114"/>
      <c r="B289" s="114"/>
      <c r="C289" s="114"/>
      <c r="D289" s="114"/>
      <c r="E289" s="114"/>
      <c r="F289" s="114"/>
      <c r="G289" s="114"/>
    </row>
    <row r="290" spans="1:7">
      <c r="A290" s="114"/>
      <c r="B290" s="114"/>
      <c r="C290" s="114"/>
      <c r="D290" s="114"/>
      <c r="E290" s="114"/>
      <c r="F290" s="114"/>
      <c r="G290" s="114"/>
    </row>
    <row r="291" spans="1:7">
      <c r="A291" s="114"/>
      <c r="B291" s="114"/>
      <c r="C291" s="114"/>
      <c r="D291" s="114"/>
      <c r="E291" s="114"/>
      <c r="F291" s="114"/>
      <c r="G291" s="114"/>
    </row>
    <row r="292" spans="1:7">
      <c r="A292" s="114"/>
      <c r="B292" s="114"/>
      <c r="C292" s="114"/>
      <c r="D292" s="114"/>
      <c r="E292" s="114"/>
      <c r="F292" s="114"/>
      <c r="G292" s="114"/>
    </row>
    <row r="293" spans="1:7">
      <c r="A293" s="114"/>
      <c r="B293" s="114"/>
      <c r="C293" s="114"/>
      <c r="D293" s="114"/>
      <c r="E293" s="114"/>
      <c r="F293" s="114"/>
      <c r="G293" s="114"/>
    </row>
    <row r="294" spans="1:7">
      <c r="A294" s="114"/>
      <c r="B294" s="114"/>
      <c r="C294" s="114"/>
      <c r="D294" s="114"/>
      <c r="E294" s="114"/>
      <c r="F294" s="114"/>
      <c r="G294" s="114"/>
    </row>
    <row r="295" spans="1:7">
      <c r="A295" s="114"/>
      <c r="B295" s="114"/>
      <c r="C295" s="114"/>
      <c r="D295" s="114"/>
      <c r="E295" s="114"/>
      <c r="F295" s="114"/>
      <c r="G295" s="114"/>
    </row>
    <row r="296" spans="1:7">
      <c r="A296" s="114"/>
      <c r="B296" s="114"/>
      <c r="C296" s="114"/>
      <c r="D296" s="114"/>
      <c r="E296" s="114"/>
      <c r="F296" s="114"/>
      <c r="G296" s="114"/>
    </row>
    <row r="297" spans="1:7">
      <c r="A297" s="114"/>
      <c r="B297" s="114"/>
      <c r="C297" s="114"/>
      <c r="D297" s="114"/>
      <c r="E297" s="114"/>
      <c r="F297" s="114"/>
      <c r="G297" s="114"/>
    </row>
    <row r="298" spans="1:7">
      <c r="A298" s="114"/>
      <c r="B298" s="114"/>
      <c r="C298" s="114"/>
      <c r="D298" s="114"/>
      <c r="E298" s="114"/>
      <c r="F298" s="114"/>
      <c r="G298" s="114"/>
    </row>
    <row r="299" spans="1:7">
      <c r="A299" s="114"/>
      <c r="B299" s="114"/>
      <c r="C299" s="114"/>
      <c r="D299" s="114"/>
      <c r="E299" s="114"/>
      <c r="F299" s="114"/>
      <c r="G299" s="114"/>
    </row>
    <row r="300" spans="1:7">
      <c r="A300" s="114"/>
      <c r="B300" s="114"/>
      <c r="C300" s="114"/>
      <c r="D300" s="114"/>
      <c r="E300" s="114"/>
      <c r="F300" s="114"/>
      <c r="G300" s="114"/>
    </row>
    <row r="301" spans="1:7">
      <c r="A301" s="114"/>
      <c r="B301" s="114"/>
      <c r="C301" s="114"/>
      <c r="D301" s="114"/>
      <c r="E301" s="114"/>
      <c r="F301" s="114"/>
      <c r="G301" s="114"/>
    </row>
    <row r="302" spans="1:7">
      <c r="A302" s="114"/>
      <c r="B302" s="114"/>
      <c r="C302" s="114"/>
      <c r="D302" s="114"/>
      <c r="E302" s="114"/>
      <c r="F302" s="114"/>
      <c r="G302" s="114"/>
    </row>
    <row r="303" spans="1:7">
      <c r="A303" s="114"/>
      <c r="B303" s="114"/>
      <c r="C303" s="114"/>
      <c r="D303" s="114"/>
      <c r="E303" s="114"/>
      <c r="F303" s="114"/>
      <c r="G303" s="114"/>
    </row>
    <row r="304" spans="1:7">
      <c r="A304" s="114"/>
      <c r="B304" s="114"/>
      <c r="C304" s="114"/>
      <c r="D304" s="114"/>
      <c r="E304" s="114"/>
      <c r="F304" s="114"/>
      <c r="G304" s="114"/>
    </row>
    <row r="305" spans="1:7">
      <c r="A305" s="114"/>
      <c r="B305" s="114"/>
      <c r="C305" s="114"/>
      <c r="D305" s="114"/>
      <c r="E305" s="114"/>
      <c r="F305" s="114"/>
      <c r="G305" s="114"/>
    </row>
    <row r="306" spans="1:7">
      <c r="A306" s="114"/>
      <c r="B306" s="114"/>
      <c r="C306" s="114"/>
      <c r="D306" s="114"/>
      <c r="E306" s="114"/>
      <c r="F306" s="114"/>
      <c r="G306" s="114"/>
    </row>
    <row r="307" spans="1:7">
      <c r="A307" s="114"/>
      <c r="B307" s="114"/>
      <c r="C307" s="114"/>
      <c r="D307" s="114"/>
      <c r="E307" s="114"/>
      <c r="F307" s="114"/>
      <c r="G307" s="114"/>
    </row>
    <row r="308" spans="1:7">
      <c r="A308" s="114"/>
      <c r="B308" s="114"/>
      <c r="C308" s="114"/>
      <c r="D308" s="114"/>
      <c r="E308" s="114"/>
      <c r="F308" s="114"/>
      <c r="G308" s="114"/>
    </row>
    <row r="309" spans="1:7">
      <c r="A309" s="114"/>
      <c r="B309" s="114"/>
      <c r="C309" s="114"/>
      <c r="D309" s="114"/>
      <c r="E309" s="114"/>
      <c r="F309" s="114"/>
      <c r="G309" s="114"/>
    </row>
    <row r="310" spans="1:7">
      <c r="A310" s="114"/>
      <c r="B310" s="114"/>
      <c r="C310" s="114"/>
      <c r="D310" s="114"/>
      <c r="E310" s="114"/>
      <c r="F310" s="114"/>
      <c r="G310" s="114"/>
    </row>
    <row r="311" spans="1:7">
      <c r="A311" s="114"/>
      <c r="B311" s="114"/>
      <c r="C311" s="114"/>
      <c r="D311" s="114"/>
      <c r="E311" s="114"/>
      <c r="F311" s="114"/>
      <c r="G311" s="114"/>
    </row>
    <row r="312" spans="1:7">
      <c r="A312" s="114"/>
      <c r="B312" s="114"/>
      <c r="C312" s="114"/>
      <c r="D312" s="114"/>
      <c r="E312" s="114"/>
      <c r="F312" s="114"/>
      <c r="G312" s="114"/>
    </row>
    <row r="313" spans="1:7">
      <c r="A313" s="114"/>
      <c r="B313" s="114"/>
      <c r="C313" s="114"/>
      <c r="D313" s="114"/>
      <c r="E313" s="114"/>
      <c r="F313" s="114"/>
      <c r="G313" s="114"/>
    </row>
    <row r="314" spans="1:7">
      <c r="A314" s="114"/>
      <c r="B314" s="114"/>
      <c r="C314" s="114"/>
      <c r="D314" s="114"/>
      <c r="E314" s="114"/>
      <c r="F314" s="114"/>
      <c r="G314" s="114"/>
    </row>
    <row r="315" spans="1:7">
      <c r="A315" s="114"/>
      <c r="B315" s="114"/>
      <c r="C315" s="114"/>
      <c r="D315" s="114"/>
      <c r="E315" s="114"/>
      <c r="F315" s="114"/>
      <c r="G315" s="114"/>
    </row>
    <row r="316" spans="1:7">
      <c r="A316" s="114"/>
      <c r="B316" s="114"/>
      <c r="C316" s="114"/>
      <c r="D316" s="114"/>
      <c r="E316" s="114"/>
      <c r="F316" s="114"/>
      <c r="G316" s="114"/>
    </row>
    <row r="317" spans="1:7">
      <c r="A317" s="114"/>
      <c r="B317" s="114"/>
      <c r="C317" s="114"/>
      <c r="D317" s="114"/>
      <c r="E317" s="114"/>
      <c r="F317" s="114"/>
      <c r="G317" s="114"/>
    </row>
    <row r="318" spans="1:7">
      <c r="A318" s="114"/>
      <c r="B318" s="114"/>
      <c r="C318" s="114"/>
      <c r="D318" s="114"/>
      <c r="E318" s="114"/>
      <c r="F318" s="114"/>
      <c r="G318" s="114"/>
    </row>
    <row r="319" spans="1:7">
      <c r="A319" s="114"/>
      <c r="B319" s="114"/>
      <c r="C319" s="114"/>
      <c r="D319" s="114"/>
      <c r="E319" s="114"/>
      <c r="F319" s="114"/>
      <c r="G319" s="114"/>
    </row>
    <row r="320" spans="1:7">
      <c r="A320" s="114"/>
      <c r="B320" s="114"/>
      <c r="C320" s="114"/>
      <c r="D320" s="114"/>
      <c r="E320" s="114"/>
      <c r="F320" s="114"/>
      <c r="G320" s="114"/>
    </row>
    <row r="321" spans="1:7">
      <c r="A321" s="114"/>
      <c r="B321" s="114"/>
      <c r="C321" s="114"/>
      <c r="D321" s="114"/>
      <c r="E321" s="114"/>
      <c r="F321" s="114"/>
      <c r="G321" s="114"/>
    </row>
    <row r="322" spans="1:7">
      <c r="A322" s="114"/>
      <c r="B322" s="114"/>
      <c r="C322" s="114"/>
      <c r="D322" s="114"/>
      <c r="E322" s="114"/>
      <c r="F322" s="114"/>
      <c r="G322" s="114"/>
    </row>
    <row r="323" spans="1:7">
      <c r="A323" s="114"/>
      <c r="B323" s="114"/>
      <c r="C323" s="114"/>
      <c r="D323" s="114"/>
      <c r="E323" s="114"/>
      <c r="F323" s="114"/>
      <c r="G323" s="114"/>
    </row>
    <row r="324" spans="1:7">
      <c r="A324" s="114"/>
      <c r="B324" s="114"/>
      <c r="C324" s="114"/>
      <c r="D324" s="114"/>
      <c r="E324" s="114"/>
      <c r="F324" s="114"/>
      <c r="G324" s="114"/>
    </row>
    <row r="325" spans="1:7">
      <c r="A325" s="114"/>
      <c r="B325" s="114"/>
      <c r="C325" s="114"/>
      <c r="D325" s="114"/>
      <c r="E325" s="114"/>
      <c r="F325" s="114"/>
      <c r="G325" s="114"/>
    </row>
    <row r="326" spans="1:7">
      <c r="A326" s="114"/>
      <c r="B326" s="114"/>
      <c r="C326" s="114"/>
      <c r="D326" s="114"/>
      <c r="E326" s="114"/>
      <c r="F326" s="114"/>
      <c r="G326" s="114"/>
    </row>
    <row r="327" spans="1:7">
      <c r="A327" s="114"/>
      <c r="B327" s="114"/>
      <c r="C327" s="114"/>
      <c r="D327" s="114"/>
      <c r="E327" s="114"/>
      <c r="F327" s="114"/>
      <c r="G327" s="114"/>
    </row>
    <row r="328" spans="1:7">
      <c r="A328" s="114"/>
      <c r="B328" s="114"/>
      <c r="C328" s="114"/>
      <c r="D328" s="114"/>
      <c r="E328" s="114"/>
      <c r="F328" s="114"/>
      <c r="G328" s="114"/>
    </row>
    <row r="329" spans="1:7">
      <c r="A329" s="114"/>
      <c r="B329" s="114"/>
      <c r="C329" s="114"/>
      <c r="D329" s="114"/>
      <c r="E329" s="114"/>
      <c r="F329" s="114"/>
      <c r="G329" s="114"/>
    </row>
    <row r="330" spans="1:7">
      <c r="A330" s="114"/>
      <c r="B330" s="114"/>
      <c r="C330" s="114"/>
      <c r="D330" s="114"/>
      <c r="E330" s="114"/>
      <c r="F330" s="114"/>
      <c r="G330" s="114"/>
    </row>
    <row r="331" spans="1:7">
      <c r="A331" s="114"/>
      <c r="B331" s="114"/>
      <c r="C331" s="114"/>
      <c r="D331" s="114"/>
      <c r="E331" s="114"/>
      <c r="F331" s="114"/>
      <c r="G331" s="114"/>
    </row>
    <row r="332" spans="1:7">
      <c r="A332" s="114"/>
      <c r="B332" s="114"/>
      <c r="C332" s="114"/>
      <c r="D332" s="114"/>
      <c r="E332" s="114"/>
      <c r="F332" s="114"/>
      <c r="G332" s="114"/>
    </row>
    <row r="333" spans="1:7">
      <c r="A333" s="114"/>
      <c r="B333" s="114"/>
      <c r="C333" s="114"/>
      <c r="D333" s="114"/>
      <c r="E333" s="114"/>
      <c r="F333" s="114"/>
      <c r="G333" s="114"/>
    </row>
    <row r="334" spans="1:7">
      <c r="A334" s="114"/>
      <c r="B334" s="114"/>
      <c r="C334" s="114"/>
      <c r="D334" s="114"/>
      <c r="E334" s="114"/>
      <c r="F334" s="114"/>
      <c r="G334" s="114"/>
    </row>
    <row r="335" spans="1:7">
      <c r="A335" s="114"/>
      <c r="B335" s="114"/>
      <c r="C335" s="114"/>
      <c r="D335" s="114"/>
      <c r="E335" s="114"/>
      <c r="F335" s="114"/>
      <c r="G335" s="114"/>
    </row>
    <row r="336" spans="1:7">
      <c r="A336" s="114"/>
      <c r="B336" s="114"/>
      <c r="C336" s="114"/>
      <c r="D336" s="114"/>
      <c r="E336" s="114"/>
      <c r="F336" s="114"/>
      <c r="G336" s="114"/>
    </row>
    <row r="337" spans="1:7">
      <c r="A337" s="114"/>
      <c r="B337" s="114"/>
      <c r="C337" s="114"/>
      <c r="D337" s="114"/>
      <c r="E337" s="114"/>
      <c r="F337" s="114"/>
      <c r="G337" s="114"/>
    </row>
    <row r="338" spans="1:7">
      <c r="A338" s="114"/>
      <c r="B338" s="114"/>
      <c r="C338" s="114"/>
      <c r="D338" s="114"/>
      <c r="E338" s="114"/>
      <c r="F338" s="114"/>
      <c r="G338" s="114"/>
    </row>
    <row r="339" spans="1:7">
      <c r="A339" s="114"/>
      <c r="B339" s="114"/>
      <c r="C339" s="114"/>
      <c r="D339" s="114"/>
      <c r="E339" s="114"/>
      <c r="F339" s="114"/>
      <c r="G339" s="114"/>
    </row>
    <row r="340" spans="1:7">
      <c r="A340" s="114"/>
      <c r="B340" s="114"/>
      <c r="C340" s="114"/>
      <c r="D340" s="114"/>
      <c r="E340" s="114"/>
      <c r="F340" s="114"/>
      <c r="G340" s="114"/>
    </row>
    <row r="341" spans="1:7">
      <c r="A341" s="114"/>
      <c r="B341" s="114"/>
      <c r="C341" s="114"/>
      <c r="D341" s="114"/>
      <c r="E341" s="114"/>
      <c r="F341" s="114"/>
      <c r="G341" s="114"/>
    </row>
    <row r="342" spans="1:7">
      <c r="A342" s="114"/>
      <c r="B342" s="114"/>
      <c r="C342" s="114"/>
      <c r="D342" s="114"/>
      <c r="E342" s="114"/>
      <c r="F342" s="114"/>
      <c r="G342" s="114"/>
    </row>
    <row r="343" spans="1:7">
      <c r="A343" s="114"/>
      <c r="B343" s="114"/>
      <c r="C343" s="114"/>
      <c r="D343" s="114"/>
      <c r="E343" s="114"/>
      <c r="F343" s="114"/>
      <c r="G343" s="114"/>
    </row>
    <row r="344" spans="1:7">
      <c r="A344" s="114"/>
      <c r="B344" s="114"/>
      <c r="C344" s="114"/>
      <c r="D344" s="114"/>
      <c r="E344" s="114"/>
      <c r="F344" s="114"/>
      <c r="G344" s="114"/>
    </row>
    <row r="345" spans="1:7">
      <c r="A345" s="114"/>
      <c r="B345" s="114"/>
      <c r="C345" s="114"/>
      <c r="D345" s="114"/>
      <c r="E345" s="114"/>
      <c r="F345" s="114"/>
      <c r="G345" s="114"/>
    </row>
    <row r="346" spans="1:7">
      <c r="A346" s="114"/>
      <c r="B346" s="114"/>
      <c r="C346" s="114"/>
      <c r="D346" s="114"/>
      <c r="E346" s="114"/>
      <c r="F346" s="114"/>
      <c r="G346" s="114"/>
    </row>
    <row r="347" spans="1:7">
      <c r="A347" s="114"/>
      <c r="B347" s="114"/>
      <c r="C347" s="114"/>
      <c r="D347" s="114"/>
      <c r="E347" s="114"/>
      <c r="F347" s="114"/>
      <c r="G347" s="114"/>
    </row>
    <row r="348" spans="1:7">
      <c r="A348" s="114"/>
      <c r="B348" s="114"/>
      <c r="C348" s="114"/>
      <c r="D348" s="114"/>
      <c r="E348" s="114"/>
      <c r="F348" s="114"/>
      <c r="G348" s="114"/>
    </row>
    <row r="349" spans="1:7">
      <c r="A349" s="114"/>
      <c r="B349" s="114"/>
      <c r="C349" s="114"/>
      <c r="D349" s="114"/>
      <c r="E349" s="114"/>
      <c r="F349" s="114"/>
      <c r="G349" s="114"/>
    </row>
    <row r="350" spans="1:7">
      <c r="A350" s="114"/>
      <c r="B350" s="114"/>
      <c r="C350" s="114"/>
      <c r="D350" s="114"/>
      <c r="E350" s="114"/>
      <c r="F350" s="114"/>
      <c r="G350" s="114"/>
    </row>
    <row r="351" spans="1:7">
      <c r="A351" s="114"/>
      <c r="B351" s="114"/>
      <c r="C351" s="114"/>
      <c r="D351" s="114"/>
      <c r="E351" s="114"/>
      <c r="F351" s="114"/>
      <c r="G351" s="114"/>
    </row>
    <row r="352" spans="1:7">
      <c r="A352" s="114"/>
      <c r="B352" s="114"/>
      <c r="C352" s="114"/>
      <c r="D352" s="114"/>
      <c r="E352" s="114"/>
      <c r="F352" s="114"/>
      <c r="G352" s="114"/>
    </row>
    <row r="353" spans="1:7">
      <c r="A353" s="114"/>
      <c r="B353" s="114"/>
      <c r="C353" s="114"/>
      <c r="D353" s="114"/>
      <c r="E353" s="114"/>
      <c r="F353" s="114"/>
      <c r="G353" s="114"/>
    </row>
    <row r="354" spans="1:7">
      <c r="A354" s="114"/>
      <c r="B354" s="114"/>
      <c r="C354" s="114"/>
      <c r="D354" s="114"/>
      <c r="E354" s="114"/>
      <c r="F354" s="114"/>
      <c r="G354" s="114"/>
    </row>
    <row r="355" spans="1:7">
      <c r="A355" s="114"/>
      <c r="B355" s="114"/>
      <c r="C355" s="114"/>
      <c r="D355" s="114"/>
      <c r="E355" s="114"/>
      <c r="F355" s="114"/>
      <c r="G355" s="114"/>
    </row>
    <row r="356" spans="1:7">
      <c r="A356" s="114"/>
      <c r="B356" s="114"/>
      <c r="C356" s="114"/>
      <c r="D356" s="114"/>
      <c r="E356" s="114"/>
      <c r="F356" s="114"/>
      <c r="G356" s="114"/>
    </row>
    <row r="357" spans="1:7">
      <c r="A357" s="114"/>
      <c r="B357" s="114"/>
      <c r="C357" s="114"/>
      <c r="D357" s="114"/>
      <c r="E357" s="114"/>
      <c r="F357" s="114"/>
      <c r="G357" s="114"/>
    </row>
    <row r="358" spans="1:7">
      <c r="A358" s="114"/>
      <c r="B358" s="114"/>
      <c r="C358" s="114"/>
      <c r="D358" s="114"/>
      <c r="E358" s="114"/>
      <c r="F358" s="114"/>
      <c r="G358" s="114"/>
    </row>
    <row r="359" spans="1:7">
      <c r="A359" s="114"/>
      <c r="B359" s="114"/>
      <c r="C359" s="114"/>
      <c r="D359" s="114"/>
      <c r="E359" s="114"/>
      <c r="F359" s="114"/>
      <c r="G359" s="114"/>
    </row>
    <row r="360" spans="1:7">
      <c r="A360" s="114"/>
      <c r="B360" s="114"/>
      <c r="C360" s="114"/>
      <c r="D360" s="114"/>
      <c r="E360" s="114"/>
      <c r="F360" s="114"/>
      <c r="G360" s="114"/>
    </row>
    <row r="361" spans="1:7">
      <c r="A361" s="114"/>
      <c r="B361" s="114"/>
      <c r="C361" s="114"/>
      <c r="D361" s="114"/>
      <c r="E361" s="114"/>
      <c r="F361" s="114"/>
      <c r="G361" s="114"/>
    </row>
    <row r="362" spans="1:7">
      <c r="A362" s="114"/>
      <c r="B362" s="114"/>
      <c r="C362" s="114"/>
      <c r="D362" s="114"/>
      <c r="E362" s="114"/>
      <c r="F362" s="114"/>
      <c r="G362" s="114"/>
    </row>
    <row r="363" spans="1:7">
      <c r="A363" s="114"/>
      <c r="B363" s="114"/>
      <c r="C363" s="114"/>
      <c r="D363" s="114"/>
      <c r="E363" s="114"/>
      <c r="F363" s="114"/>
      <c r="G363" s="114"/>
    </row>
    <row r="364" spans="1:7">
      <c r="A364" s="114"/>
      <c r="B364" s="114"/>
      <c r="C364" s="114"/>
      <c r="D364" s="114"/>
      <c r="E364" s="114"/>
      <c r="F364" s="114"/>
      <c r="G364" s="114"/>
    </row>
    <row r="365" spans="1:7">
      <c r="A365" s="114"/>
      <c r="B365" s="114"/>
      <c r="C365" s="114"/>
      <c r="D365" s="114"/>
      <c r="E365" s="114"/>
      <c r="F365" s="114"/>
      <c r="G365" s="114"/>
    </row>
    <row r="366" spans="1:7">
      <c r="A366" s="114"/>
      <c r="B366" s="114"/>
      <c r="C366" s="114"/>
      <c r="D366" s="114"/>
      <c r="E366" s="114"/>
      <c r="F366" s="114"/>
      <c r="G366" s="114"/>
    </row>
    <row r="367" spans="1:7">
      <c r="A367" s="114"/>
      <c r="B367" s="114"/>
      <c r="C367" s="114"/>
      <c r="D367" s="114"/>
      <c r="E367" s="114"/>
      <c r="F367" s="114"/>
      <c r="G367" s="114"/>
    </row>
    <row r="368" spans="1:7">
      <c r="A368" s="114"/>
      <c r="B368" s="114"/>
      <c r="C368" s="114"/>
      <c r="D368" s="114"/>
      <c r="E368" s="114"/>
      <c r="F368" s="114"/>
      <c r="G368" s="114"/>
    </row>
    <row r="369" spans="1:7">
      <c r="A369" s="114"/>
      <c r="B369" s="114"/>
      <c r="C369" s="114"/>
      <c r="D369" s="114"/>
      <c r="E369" s="114"/>
      <c r="F369" s="114"/>
      <c r="G369" s="114"/>
    </row>
    <row r="370" spans="1:7">
      <c r="A370" s="114"/>
      <c r="B370" s="114"/>
      <c r="C370" s="114"/>
      <c r="D370" s="114"/>
      <c r="E370" s="114"/>
      <c r="F370" s="114"/>
      <c r="G370" s="114"/>
    </row>
    <row r="371" spans="1:7">
      <c r="A371" s="114"/>
      <c r="B371" s="114"/>
      <c r="C371" s="114"/>
      <c r="D371" s="114"/>
      <c r="E371" s="114"/>
      <c r="F371" s="114"/>
      <c r="G371" s="114"/>
    </row>
    <row r="372" spans="1:7">
      <c r="A372" s="114"/>
      <c r="B372" s="114"/>
      <c r="C372" s="114"/>
      <c r="D372" s="114"/>
      <c r="E372" s="114"/>
      <c r="F372" s="114"/>
      <c r="G372" s="114"/>
    </row>
    <row r="373" spans="1:7">
      <c r="A373" s="114"/>
      <c r="B373" s="114"/>
      <c r="C373" s="114"/>
      <c r="D373" s="114"/>
      <c r="E373" s="114"/>
      <c r="F373" s="114"/>
      <c r="G373" s="114"/>
    </row>
    <row r="374" spans="1:7">
      <c r="A374" s="114"/>
      <c r="B374" s="114"/>
      <c r="C374" s="114"/>
      <c r="D374" s="114"/>
      <c r="E374" s="114"/>
      <c r="F374" s="114"/>
      <c r="G374" s="114"/>
    </row>
    <row r="375" spans="1:7">
      <c r="A375" s="114"/>
      <c r="B375" s="114"/>
      <c r="C375" s="114"/>
      <c r="D375" s="114"/>
      <c r="E375" s="114"/>
      <c r="F375" s="114"/>
      <c r="G375" s="114"/>
    </row>
    <row r="376" spans="1:7">
      <c r="A376" s="114"/>
      <c r="B376" s="114"/>
      <c r="C376" s="114"/>
      <c r="D376" s="114"/>
      <c r="E376" s="114"/>
      <c r="F376" s="114"/>
      <c r="G376" s="114"/>
    </row>
    <row r="377" spans="1:7">
      <c r="A377" s="114"/>
      <c r="B377" s="114"/>
      <c r="C377" s="114"/>
      <c r="D377" s="114"/>
      <c r="E377" s="114"/>
      <c r="F377" s="114"/>
      <c r="G377" s="114"/>
    </row>
    <row r="378" spans="1:7">
      <c r="A378" s="114"/>
      <c r="B378" s="114"/>
      <c r="C378" s="114"/>
      <c r="D378" s="114"/>
      <c r="E378" s="114"/>
      <c r="F378" s="114"/>
      <c r="G378" s="114"/>
    </row>
    <row r="379" spans="1:7">
      <c r="A379" s="114"/>
      <c r="B379" s="114"/>
      <c r="C379" s="114"/>
      <c r="D379" s="114"/>
      <c r="E379" s="114"/>
      <c r="F379" s="114"/>
      <c r="G379" s="114"/>
    </row>
    <row r="380" spans="1:7">
      <c r="A380" s="114"/>
      <c r="B380" s="114"/>
      <c r="C380" s="114"/>
      <c r="D380" s="114"/>
      <c r="E380" s="114"/>
      <c r="F380" s="114"/>
      <c r="G380" s="114"/>
    </row>
    <row r="381" spans="1:7">
      <c r="A381" s="114"/>
      <c r="B381" s="114"/>
      <c r="C381" s="114"/>
      <c r="D381" s="114"/>
      <c r="E381" s="114"/>
      <c r="F381" s="114"/>
      <c r="G381" s="114"/>
    </row>
    <row r="382" spans="1:7">
      <c r="A382" s="114"/>
      <c r="B382" s="114"/>
      <c r="C382" s="114"/>
      <c r="D382" s="114"/>
      <c r="E382" s="114"/>
      <c r="F382" s="114"/>
      <c r="G382" s="114"/>
    </row>
    <row r="383" spans="1:7">
      <c r="A383" s="114"/>
      <c r="B383" s="114"/>
      <c r="C383" s="114"/>
      <c r="D383" s="114"/>
      <c r="E383" s="114"/>
      <c r="F383" s="114"/>
      <c r="G383" s="114"/>
    </row>
    <row r="384" spans="1:7">
      <c r="A384" s="114"/>
      <c r="B384" s="114"/>
      <c r="C384" s="114"/>
      <c r="D384" s="114"/>
      <c r="E384" s="114"/>
      <c r="F384" s="114"/>
      <c r="G384" s="114"/>
    </row>
    <row r="385" spans="1:7">
      <c r="A385" s="114"/>
      <c r="B385" s="114"/>
      <c r="C385" s="114"/>
      <c r="D385" s="114"/>
      <c r="E385" s="114"/>
      <c r="F385" s="114"/>
      <c r="G385" s="114"/>
    </row>
    <row r="386" spans="1:7">
      <c r="A386" s="114"/>
      <c r="B386" s="114"/>
      <c r="C386" s="114"/>
      <c r="D386" s="114"/>
      <c r="E386" s="114"/>
      <c r="F386" s="114"/>
      <c r="G386" s="114"/>
    </row>
    <row r="387" spans="1:7">
      <c r="A387" s="114"/>
      <c r="B387" s="114"/>
      <c r="C387" s="114"/>
      <c r="D387" s="114"/>
      <c r="E387" s="114"/>
      <c r="F387" s="114"/>
      <c r="G387" s="114"/>
    </row>
    <row r="388" spans="1:7">
      <c r="A388" s="114"/>
      <c r="B388" s="114"/>
      <c r="C388" s="114"/>
      <c r="D388" s="114"/>
      <c r="E388" s="114"/>
      <c r="F388" s="114"/>
      <c r="G388" s="114"/>
    </row>
    <row r="389" spans="1:7">
      <c r="A389" s="114"/>
      <c r="B389" s="114"/>
      <c r="C389" s="114"/>
      <c r="D389" s="114"/>
      <c r="E389" s="114"/>
      <c r="F389" s="114"/>
      <c r="G389" s="114"/>
    </row>
    <row r="390" spans="1:7">
      <c r="A390" s="114"/>
      <c r="B390" s="114"/>
      <c r="C390" s="114"/>
      <c r="D390" s="114"/>
      <c r="E390" s="114"/>
      <c r="F390" s="114"/>
      <c r="G390" s="114"/>
    </row>
    <row r="391" spans="1:7">
      <c r="A391" s="114"/>
      <c r="B391" s="114"/>
      <c r="C391" s="114"/>
      <c r="D391" s="114"/>
      <c r="E391" s="114"/>
      <c r="F391" s="114"/>
      <c r="G391" s="114"/>
    </row>
    <row r="392" spans="1:7">
      <c r="A392" s="114"/>
      <c r="B392" s="114"/>
      <c r="C392" s="114"/>
      <c r="D392" s="114"/>
      <c r="E392" s="114"/>
      <c r="F392" s="114"/>
      <c r="G392" s="114"/>
    </row>
    <row r="393" spans="1:7">
      <c r="A393" s="114"/>
      <c r="B393" s="114"/>
      <c r="C393" s="114"/>
      <c r="D393" s="114"/>
      <c r="E393" s="114"/>
      <c r="F393" s="114"/>
      <c r="G393" s="114"/>
    </row>
    <row r="394" spans="1:7">
      <c r="A394" s="114"/>
      <c r="B394" s="114"/>
      <c r="C394" s="114"/>
      <c r="D394" s="114"/>
      <c r="E394" s="114"/>
      <c r="F394" s="114"/>
      <c r="G394" s="114"/>
    </row>
    <row r="395" spans="1:7">
      <c r="A395" s="114"/>
      <c r="B395" s="114"/>
      <c r="C395" s="114"/>
      <c r="D395" s="114"/>
      <c r="E395" s="114"/>
      <c r="F395" s="114"/>
      <c r="G395" s="114"/>
    </row>
    <row r="396" spans="1:7">
      <c r="A396" s="114"/>
      <c r="B396" s="114"/>
      <c r="C396" s="114"/>
      <c r="D396" s="114"/>
      <c r="E396" s="114"/>
      <c r="F396" s="114"/>
      <c r="G396" s="114"/>
    </row>
    <row r="397" spans="1:7">
      <c r="A397" s="114"/>
      <c r="B397" s="114"/>
      <c r="C397" s="114"/>
      <c r="D397" s="114"/>
      <c r="E397" s="114"/>
      <c r="F397" s="114"/>
      <c r="G397" s="114"/>
    </row>
    <row r="398" spans="1:7">
      <c r="A398" s="114"/>
      <c r="B398" s="114"/>
      <c r="C398" s="114"/>
      <c r="D398" s="114"/>
      <c r="E398" s="114"/>
      <c r="F398" s="114"/>
      <c r="G398" s="114"/>
    </row>
    <row r="399" spans="1:7">
      <c r="A399" s="114"/>
      <c r="B399" s="114"/>
      <c r="C399" s="114"/>
      <c r="D399" s="114"/>
      <c r="E399" s="114"/>
      <c r="F399" s="114"/>
      <c r="G399" s="114"/>
    </row>
    <row r="400" spans="1:7">
      <c r="A400" s="114"/>
      <c r="B400" s="114"/>
      <c r="C400" s="114"/>
      <c r="D400" s="114"/>
      <c r="E400" s="114"/>
      <c r="F400" s="114"/>
      <c r="G400" s="114"/>
    </row>
    <row r="401" spans="1:7">
      <c r="A401" s="114"/>
      <c r="B401" s="114"/>
      <c r="C401" s="114"/>
      <c r="D401" s="114"/>
      <c r="E401" s="114"/>
      <c r="F401" s="114"/>
      <c r="G401" s="114"/>
    </row>
    <row r="402" spans="1:7">
      <c r="A402" s="114"/>
      <c r="B402" s="114"/>
      <c r="C402" s="114"/>
      <c r="D402" s="114"/>
      <c r="E402" s="114"/>
      <c r="F402" s="114"/>
      <c r="G402" s="114"/>
    </row>
    <row r="403" spans="1:7">
      <c r="A403" s="114"/>
      <c r="B403" s="114"/>
      <c r="C403" s="114"/>
      <c r="D403" s="114"/>
      <c r="E403" s="114"/>
      <c r="F403" s="114"/>
      <c r="G403" s="114"/>
    </row>
    <row r="404" spans="1:7">
      <c r="A404" s="114"/>
      <c r="B404" s="114"/>
      <c r="C404" s="114"/>
      <c r="D404" s="114"/>
      <c r="E404" s="114"/>
      <c r="F404" s="114"/>
      <c r="G404" s="114"/>
    </row>
    <row r="405" spans="1:7">
      <c r="A405" s="114"/>
      <c r="B405" s="114"/>
      <c r="C405" s="114"/>
      <c r="D405" s="114"/>
      <c r="E405" s="114"/>
      <c r="F405" s="114"/>
      <c r="G405" s="114"/>
    </row>
    <row r="406" spans="1:7">
      <c r="A406" s="114"/>
      <c r="B406" s="114"/>
      <c r="C406" s="114"/>
      <c r="D406" s="114"/>
      <c r="E406" s="114"/>
      <c r="F406" s="114"/>
      <c r="G406" s="114"/>
    </row>
    <row r="407" spans="1:7">
      <c r="A407" s="114"/>
      <c r="B407" s="114"/>
      <c r="C407" s="114"/>
      <c r="D407" s="114"/>
      <c r="E407" s="114"/>
      <c r="F407" s="114"/>
      <c r="G407" s="114"/>
    </row>
    <row r="408" spans="1:7">
      <c r="A408" s="114"/>
      <c r="B408" s="114"/>
      <c r="C408" s="114"/>
      <c r="D408" s="114"/>
      <c r="E408" s="114"/>
      <c r="F408" s="114"/>
      <c r="G408" s="114"/>
    </row>
    <row r="409" spans="1:7">
      <c r="A409" s="114"/>
      <c r="B409" s="114"/>
      <c r="C409" s="114"/>
      <c r="D409" s="114"/>
      <c r="E409" s="114"/>
      <c r="F409" s="114"/>
      <c r="G409" s="114"/>
    </row>
    <row r="410" spans="1:7">
      <c r="A410" s="114"/>
      <c r="B410" s="114"/>
      <c r="C410" s="114"/>
      <c r="D410" s="114"/>
      <c r="E410" s="114"/>
      <c r="F410" s="114"/>
      <c r="G410" s="114"/>
    </row>
    <row r="411" spans="1:7">
      <c r="A411" s="114"/>
      <c r="B411" s="114"/>
      <c r="C411" s="114"/>
      <c r="D411" s="114"/>
      <c r="E411" s="114"/>
      <c r="F411" s="114"/>
      <c r="G411" s="114"/>
    </row>
    <row r="412" spans="1:7">
      <c r="A412" s="114"/>
      <c r="B412" s="114"/>
      <c r="C412" s="114"/>
      <c r="D412" s="114"/>
      <c r="E412" s="114"/>
      <c r="F412" s="114"/>
      <c r="G412" s="114"/>
    </row>
    <row r="413" spans="1:7">
      <c r="A413" s="114"/>
      <c r="B413" s="114"/>
      <c r="C413" s="114"/>
      <c r="D413" s="114"/>
      <c r="E413" s="114"/>
      <c r="F413" s="114"/>
      <c r="G413" s="114"/>
    </row>
    <row r="414" spans="1:7">
      <c r="A414" s="114"/>
      <c r="B414" s="114"/>
      <c r="C414" s="114"/>
      <c r="D414" s="114"/>
      <c r="E414" s="114"/>
      <c r="F414" s="114"/>
      <c r="G414" s="114"/>
    </row>
    <row r="415" spans="1:7">
      <c r="A415" s="114"/>
      <c r="B415" s="114"/>
      <c r="C415" s="114"/>
      <c r="D415" s="114"/>
      <c r="E415" s="114"/>
      <c r="F415" s="114"/>
      <c r="G415" s="114"/>
    </row>
    <row r="416" spans="1:7">
      <c r="A416" s="114"/>
      <c r="B416" s="114"/>
      <c r="C416" s="114"/>
      <c r="D416" s="114"/>
      <c r="E416" s="114"/>
      <c r="F416" s="114"/>
      <c r="G416" s="114"/>
    </row>
    <row r="417" spans="1:7">
      <c r="A417" s="114"/>
      <c r="B417" s="114"/>
      <c r="C417" s="114"/>
      <c r="D417" s="114"/>
      <c r="E417" s="114"/>
      <c r="F417" s="114"/>
      <c r="G417" s="114"/>
    </row>
    <row r="418" spans="1:7">
      <c r="A418" s="114"/>
      <c r="B418" s="114"/>
      <c r="C418" s="114"/>
      <c r="D418" s="114"/>
      <c r="E418" s="114"/>
      <c r="F418" s="114"/>
      <c r="G418" s="114"/>
    </row>
    <row r="419" spans="1:7">
      <c r="A419" s="114"/>
      <c r="B419" s="114"/>
      <c r="C419" s="114"/>
      <c r="D419" s="114"/>
      <c r="E419" s="114"/>
      <c r="F419" s="114"/>
      <c r="G419" s="114"/>
    </row>
    <row r="420" spans="1:7">
      <c r="A420" s="114"/>
      <c r="B420" s="114"/>
      <c r="C420" s="114"/>
      <c r="D420" s="114"/>
      <c r="E420" s="114"/>
      <c r="F420" s="114"/>
      <c r="G420" s="114"/>
    </row>
    <row r="421" spans="1:7">
      <c r="A421" s="114"/>
      <c r="B421" s="114"/>
      <c r="C421" s="114"/>
      <c r="D421" s="114"/>
      <c r="E421" s="114"/>
      <c r="F421" s="114"/>
      <c r="G421" s="114"/>
    </row>
    <row r="422" spans="1:7">
      <c r="A422" s="114"/>
      <c r="B422" s="114"/>
      <c r="C422" s="114"/>
      <c r="D422" s="114"/>
      <c r="E422" s="114"/>
      <c r="F422" s="114"/>
      <c r="G422" s="114"/>
    </row>
    <row r="423" spans="1:7">
      <c r="A423" s="114"/>
      <c r="B423" s="114"/>
      <c r="C423" s="114"/>
      <c r="D423" s="114"/>
      <c r="E423" s="114"/>
      <c r="F423" s="114"/>
      <c r="G423" s="114"/>
    </row>
    <row r="424" spans="1:7">
      <c r="A424" s="114"/>
      <c r="B424" s="114"/>
      <c r="C424" s="114"/>
      <c r="D424" s="114"/>
      <c r="E424" s="114"/>
      <c r="F424" s="114"/>
      <c r="G424" s="114"/>
    </row>
  </sheetData>
  <mergeCells count="4">
    <mergeCell ref="A12:G13"/>
    <mergeCell ref="A41:G43"/>
    <mergeCell ref="A46:G46"/>
    <mergeCell ref="A48:G48"/>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39"/>
  <sheetViews>
    <sheetView workbookViewId="0">
      <pane ySplit="8" topLeftCell="A9" activePane="bottomLeft" state="frozen"/>
      <selection pane="bottomLeft" activeCell="D14" sqref="D14"/>
    </sheetView>
  </sheetViews>
  <sheetFormatPr defaultRowHeight="15"/>
  <cols>
    <col min="1" max="1" width="17" bestFit="1" customWidth="1"/>
    <col min="2" max="2" width="35.28515625" bestFit="1" customWidth="1"/>
    <col min="3" max="3" width="24.42578125" customWidth="1"/>
    <col min="4" max="4" width="30.5703125" customWidth="1"/>
    <col min="5" max="5" width="14.140625" style="45" bestFit="1" customWidth="1"/>
    <col min="6" max="6" width="16.7109375" style="45" customWidth="1"/>
    <col min="7" max="7" width="14.5703125" style="45" customWidth="1"/>
    <col min="8" max="8" width="26.5703125" style="45" customWidth="1"/>
    <col min="9" max="9" width="24.28515625" customWidth="1"/>
    <col min="10" max="10" width="25" style="58" customWidth="1"/>
    <col min="11" max="11" width="19.7109375" style="58" bestFit="1" customWidth="1"/>
    <col min="12" max="12" width="17.28515625" bestFit="1" customWidth="1"/>
    <col min="13" max="13" width="10.28515625" style="58" bestFit="1" customWidth="1"/>
    <col min="14" max="14" width="10.28515625" bestFit="1" customWidth="1"/>
    <col min="15" max="15" width="10.28515625" customWidth="1"/>
    <col min="16" max="16" width="10.28515625" bestFit="1" customWidth="1"/>
    <col min="17" max="17" width="17.28515625" bestFit="1" customWidth="1"/>
    <col min="18" max="18" width="11.5703125" customWidth="1"/>
    <col min="19" max="19" width="9" bestFit="1" customWidth="1"/>
    <col min="20" max="21" width="10.140625" bestFit="1" customWidth="1"/>
    <col min="22" max="23" width="13.42578125" customWidth="1"/>
    <col min="24" max="24" width="14.7109375" bestFit="1" customWidth="1"/>
  </cols>
  <sheetData>
    <row r="1" spans="1:29">
      <c r="D1" s="55" t="s">
        <v>4630</v>
      </c>
      <c r="E1" s="56"/>
      <c r="F1" s="57">
        <v>3.7999999999999999E-2</v>
      </c>
      <c r="H1" s="64" t="s">
        <v>4632</v>
      </c>
      <c r="I1" s="67" t="s">
        <v>4633</v>
      </c>
      <c r="J1" s="68" t="s">
        <v>4633</v>
      </c>
      <c r="K1" s="66"/>
      <c r="L1" s="65"/>
    </row>
    <row r="2" spans="1:29" ht="18">
      <c r="B2" s="44" t="s">
        <v>397</v>
      </c>
      <c r="D2" s="55" t="s">
        <v>4631</v>
      </c>
      <c r="E2" s="56"/>
      <c r="F2" s="57">
        <v>3.3000000000000002E-2</v>
      </c>
      <c r="H2" s="64" t="s">
        <v>4634</v>
      </c>
      <c r="I2" s="65"/>
      <c r="J2" s="66"/>
      <c r="K2" s="66"/>
      <c r="L2" s="69">
        <v>128400</v>
      </c>
    </row>
    <row r="3" spans="1:29">
      <c r="B3" s="46" t="s">
        <v>398</v>
      </c>
      <c r="D3" s="47"/>
      <c r="E3" s="48"/>
      <c r="F3" s="49"/>
      <c r="G3" s="49"/>
      <c r="H3" s="64" t="s">
        <v>4635</v>
      </c>
      <c r="I3" s="72">
        <v>7.6499999999999999E-2</v>
      </c>
      <c r="J3" s="72">
        <v>7.6499999999999999E-2</v>
      </c>
      <c r="K3" s="66"/>
      <c r="L3" s="65"/>
    </row>
    <row r="4" spans="1:29">
      <c r="B4" s="50" t="s">
        <v>399</v>
      </c>
      <c r="D4" s="47"/>
      <c r="E4" s="48"/>
      <c r="F4" s="49"/>
      <c r="G4" s="49"/>
      <c r="H4" s="64" t="s">
        <v>4636</v>
      </c>
      <c r="I4" s="72">
        <v>1.4500000000000001E-2</v>
      </c>
      <c r="J4" s="72">
        <v>1.4500000000000001E-2</v>
      </c>
      <c r="K4" s="66"/>
      <c r="L4" s="65"/>
      <c r="N4" s="63"/>
      <c r="O4" s="63"/>
      <c r="P4" s="71"/>
    </row>
    <row r="5" spans="1:29">
      <c r="B5" s="50" t="s">
        <v>400</v>
      </c>
    </row>
    <row r="7" spans="1:29" ht="15.75" thickBot="1">
      <c r="A7" s="50" t="s">
        <v>401</v>
      </c>
      <c r="B7" s="51">
        <v>1</v>
      </c>
      <c r="C7" s="51">
        <v>2</v>
      </c>
      <c r="D7" s="51">
        <v>3</v>
      </c>
      <c r="E7" s="51">
        <v>4</v>
      </c>
      <c r="F7" s="51">
        <v>5</v>
      </c>
      <c r="G7" s="51">
        <v>6</v>
      </c>
      <c r="H7" s="51">
        <v>7</v>
      </c>
      <c r="I7" s="51">
        <v>8</v>
      </c>
      <c r="J7" s="59"/>
      <c r="K7" s="59"/>
      <c r="L7" s="178" t="s">
        <v>4644</v>
      </c>
      <c r="M7" s="178"/>
      <c r="N7" s="178"/>
      <c r="O7" s="178"/>
      <c r="P7" s="178"/>
      <c r="Q7" s="178" t="s">
        <v>4645</v>
      </c>
      <c r="R7" s="178"/>
      <c r="S7" s="178"/>
      <c r="T7" s="178"/>
      <c r="U7" s="178"/>
    </row>
    <row r="8" spans="1:29" ht="29.45" customHeight="1">
      <c r="B8" s="52" t="s">
        <v>402</v>
      </c>
      <c r="C8" s="52" t="s">
        <v>403</v>
      </c>
      <c r="D8" s="52" t="s">
        <v>404</v>
      </c>
      <c r="E8" s="52" t="s">
        <v>405</v>
      </c>
      <c r="F8" s="52" t="s">
        <v>394</v>
      </c>
      <c r="G8" s="52" t="s">
        <v>395</v>
      </c>
      <c r="H8" s="52" t="s">
        <v>396</v>
      </c>
      <c r="I8" s="52" t="s">
        <v>406</v>
      </c>
      <c r="J8" s="77" t="s">
        <v>4637</v>
      </c>
      <c r="K8" s="77" t="s">
        <v>4638</v>
      </c>
      <c r="L8" s="75" t="s">
        <v>4639</v>
      </c>
      <c r="M8" s="76" t="s">
        <v>4640</v>
      </c>
      <c r="N8" s="75" t="s">
        <v>4641</v>
      </c>
      <c r="O8" s="75" t="s">
        <v>4642</v>
      </c>
      <c r="P8" s="75" t="s">
        <v>4643</v>
      </c>
      <c r="Q8" s="75" t="s">
        <v>4639</v>
      </c>
      <c r="R8" s="76" t="s">
        <v>4640</v>
      </c>
      <c r="S8" s="75" t="s">
        <v>4641</v>
      </c>
      <c r="T8" s="75" t="s">
        <v>4642</v>
      </c>
      <c r="U8" s="75" t="s">
        <v>4643</v>
      </c>
      <c r="V8" s="78" t="s">
        <v>4646</v>
      </c>
      <c r="W8" s="78" t="s">
        <v>4647</v>
      </c>
      <c r="X8" s="70"/>
      <c r="Y8" s="70"/>
      <c r="Z8" s="70"/>
      <c r="AA8" s="70"/>
      <c r="AB8" s="70"/>
      <c r="AC8" s="70"/>
    </row>
    <row r="9" spans="1:29">
      <c r="B9" t="s">
        <v>409</v>
      </c>
      <c r="C9" t="s">
        <v>410</v>
      </c>
      <c r="D9" t="s">
        <v>411</v>
      </c>
      <c r="E9" s="54">
        <v>35</v>
      </c>
      <c r="F9" s="45" t="s">
        <v>407</v>
      </c>
      <c r="G9" s="45" t="s">
        <v>408</v>
      </c>
      <c r="H9" s="45" t="s">
        <v>412</v>
      </c>
      <c r="I9" s="53">
        <v>71460.67</v>
      </c>
      <c r="J9" s="58">
        <f>I9*(1+$F$1)</f>
        <v>74176.175459999999</v>
      </c>
      <c r="K9" s="58">
        <f>J9*(1+$F$2)</f>
        <v>76623.989250179991</v>
      </c>
      <c r="L9" s="74">
        <f>IF(J9-$L$2&lt;0,J9*$I$3,($L$2*$I$3)+(J9-$L$2)*$I$4)</f>
        <v>5674.4774226899999</v>
      </c>
      <c r="M9" s="74">
        <f>J9*0.00148</f>
        <v>109.7807396808</v>
      </c>
      <c r="N9" s="74">
        <f>2080*0.184616471071043</f>
        <v>384.00225982776948</v>
      </c>
      <c r="O9" s="74">
        <f>J9*0.12875</f>
        <v>9550.1825904750003</v>
      </c>
      <c r="P9" s="39">
        <f>1587*12</f>
        <v>19044</v>
      </c>
      <c r="Q9" s="73">
        <f>IF(K9-$L$2&lt;0,K9*$I$3,($L$2*$I$3)+(K9-$L$2)*$I$4)</f>
        <v>5861.7351776387695</v>
      </c>
      <c r="R9" s="73">
        <f>K9*0.00148</f>
        <v>113.40350409026638</v>
      </c>
      <c r="S9" s="73">
        <f>2080*0.184616471071043</f>
        <v>384.00225982776948</v>
      </c>
      <c r="T9" s="73">
        <f>K9*0.1305</f>
        <v>9999.4305971484901</v>
      </c>
      <c r="U9" s="73">
        <f>1603*12</f>
        <v>19236</v>
      </c>
      <c r="V9" s="73">
        <f>J9+SUM(L9:P9)</f>
        <v>108938.61847267357</v>
      </c>
      <c r="W9" s="73">
        <f>K9+SUM(Q9:U9)</f>
        <v>112218.56078888528</v>
      </c>
    </row>
    <row r="10" spans="1:29">
      <c r="B10" t="s">
        <v>413</v>
      </c>
      <c r="C10" t="s">
        <v>414</v>
      </c>
      <c r="D10" t="s">
        <v>411</v>
      </c>
      <c r="E10" s="54">
        <v>40</v>
      </c>
      <c r="F10" s="45" t="s">
        <v>407</v>
      </c>
      <c r="G10" s="45" t="s">
        <v>408</v>
      </c>
      <c r="H10" s="45" t="s">
        <v>412</v>
      </c>
      <c r="I10" s="53">
        <v>57270.73</v>
      </c>
      <c r="J10" s="58">
        <f>I10*(1+$F$1)</f>
        <v>59447.017740000003</v>
      </c>
      <c r="K10" s="58">
        <f t="shared" ref="K10:K73" si="0">J10*(1+$F$2)</f>
        <v>61408.769325419998</v>
      </c>
      <c r="L10" s="74">
        <f t="shared" ref="L10:L73" si="1">IF(J10-$L$2&lt;0,J10*$I$3,($L$2*$I$3)+(J10-$L$2)*$I$4)</f>
        <v>4547.6968571100006</v>
      </c>
      <c r="M10" s="74">
        <f t="shared" ref="M10:M73" si="2">J10*0.00148</f>
        <v>87.9815862552</v>
      </c>
      <c r="N10" s="74">
        <f t="shared" ref="N10:N73" si="3">2080*0.184616471071043</f>
        <v>384.00225982776948</v>
      </c>
      <c r="O10" s="74">
        <f t="shared" ref="O10:O73" si="4">J10*0.12875</f>
        <v>7653.8035340250008</v>
      </c>
      <c r="P10" s="39">
        <f t="shared" ref="P10:P73" si="5">1587*12</f>
        <v>19044</v>
      </c>
      <c r="Q10" s="73">
        <f t="shared" ref="Q10:Q73" si="6">IF(K10-$L$2&lt;0,K10*$I$3,($L$2*$I$3)+(K10-$L$2)*$I$4)</f>
        <v>4697.7708533946297</v>
      </c>
      <c r="R10" s="73">
        <f t="shared" ref="R10:R73" si="7">K10*0.00148</f>
        <v>90.884978601621597</v>
      </c>
      <c r="S10" s="73">
        <f t="shared" ref="S10:S73" si="8">2080*0.184616471071043</f>
        <v>384.00225982776948</v>
      </c>
      <c r="T10" s="73">
        <f t="shared" ref="T10:T73" si="9">K10*0.1305</f>
        <v>8013.8443969673099</v>
      </c>
      <c r="U10" s="73">
        <f t="shared" ref="U10:U73" si="10">1603*12</f>
        <v>19236</v>
      </c>
      <c r="V10" s="73">
        <f t="shared" ref="V10:V73" si="11">J10+SUM(L10:P10)</f>
        <v>91164.501977217966</v>
      </c>
      <c r="W10" s="73">
        <f t="shared" ref="W10:W73" si="12">K10+SUM(Q10:U10)</f>
        <v>93831.27181421133</v>
      </c>
    </row>
    <row r="11" spans="1:29">
      <c r="B11" t="s">
        <v>415</v>
      </c>
      <c r="C11" t="s">
        <v>416</v>
      </c>
      <c r="D11" t="s">
        <v>417</v>
      </c>
      <c r="E11" s="54">
        <v>40</v>
      </c>
      <c r="F11" s="45" t="s">
        <v>407</v>
      </c>
      <c r="G11" s="45" t="s">
        <v>408</v>
      </c>
      <c r="H11" s="45" t="s">
        <v>412</v>
      </c>
      <c r="I11" s="53">
        <v>64480.21</v>
      </c>
      <c r="J11" s="58">
        <f t="shared" ref="J11:J73" si="13">I11*(1+$F$1)</f>
        <v>66930.457980000007</v>
      </c>
      <c r="K11" s="58">
        <f t="shared" si="0"/>
        <v>69139.163093340001</v>
      </c>
      <c r="L11" s="74">
        <f t="shared" si="1"/>
        <v>5120.1800354700008</v>
      </c>
      <c r="M11" s="74">
        <f t="shared" si="2"/>
        <v>99.057077810400003</v>
      </c>
      <c r="N11" s="74">
        <f t="shared" si="3"/>
        <v>384.00225982776948</v>
      </c>
      <c r="O11" s="74">
        <f t="shared" si="4"/>
        <v>8617.2964649250007</v>
      </c>
      <c r="P11" s="39">
        <f t="shared" si="5"/>
        <v>19044</v>
      </c>
      <c r="Q11" s="73">
        <f t="shared" si="6"/>
        <v>5289.1459766405096</v>
      </c>
      <c r="R11" s="73">
        <f t="shared" si="7"/>
        <v>102.32596137814321</v>
      </c>
      <c r="S11" s="73">
        <f t="shared" si="8"/>
        <v>384.00225982776948</v>
      </c>
      <c r="T11" s="73">
        <f t="shared" si="9"/>
        <v>9022.6607836808707</v>
      </c>
      <c r="U11" s="73">
        <f t="shared" si="10"/>
        <v>19236</v>
      </c>
      <c r="V11" s="73">
        <f t="shared" si="11"/>
        <v>100194.99381803318</v>
      </c>
      <c r="W11" s="73">
        <f t="shared" si="12"/>
        <v>103173.29807486729</v>
      </c>
    </row>
    <row r="12" spans="1:29">
      <c r="B12" t="s">
        <v>418</v>
      </c>
      <c r="C12" t="s">
        <v>419</v>
      </c>
      <c r="D12" t="s">
        <v>420</v>
      </c>
      <c r="E12" s="54">
        <v>40</v>
      </c>
      <c r="F12" s="45" t="s">
        <v>407</v>
      </c>
      <c r="G12" s="45" t="s">
        <v>408</v>
      </c>
      <c r="H12" s="45" t="s">
        <v>412</v>
      </c>
      <c r="I12" s="53">
        <v>63612.07</v>
      </c>
      <c r="J12" s="58">
        <f t="shared" si="13"/>
        <v>66029.328659999999</v>
      </c>
      <c r="K12" s="58">
        <f t="shared" si="0"/>
        <v>68208.296505779988</v>
      </c>
      <c r="L12" s="74">
        <f t="shared" si="1"/>
        <v>5051.2436424899997</v>
      </c>
      <c r="M12" s="74">
        <f t="shared" si="2"/>
        <v>97.723406416800003</v>
      </c>
      <c r="N12" s="74">
        <f t="shared" si="3"/>
        <v>384.00225982776948</v>
      </c>
      <c r="O12" s="74">
        <f t="shared" si="4"/>
        <v>8501.2760649749998</v>
      </c>
      <c r="P12" s="39">
        <f t="shared" si="5"/>
        <v>19044</v>
      </c>
      <c r="Q12" s="73">
        <f t="shared" si="6"/>
        <v>5217.9346826921692</v>
      </c>
      <c r="R12" s="73">
        <f t="shared" si="7"/>
        <v>100.94827882855438</v>
      </c>
      <c r="S12" s="73">
        <f t="shared" si="8"/>
        <v>384.00225982776948</v>
      </c>
      <c r="T12" s="73">
        <f t="shared" si="9"/>
        <v>8901.1826940042884</v>
      </c>
      <c r="U12" s="73">
        <f t="shared" si="10"/>
        <v>19236</v>
      </c>
      <c r="V12" s="73">
        <f t="shared" si="11"/>
        <v>99107.574033709563</v>
      </c>
      <c r="W12" s="73">
        <f t="shared" si="12"/>
        <v>102048.36442113278</v>
      </c>
    </row>
    <row r="13" spans="1:29">
      <c r="B13" t="s">
        <v>421</v>
      </c>
      <c r="C13" t="s">
        <v>422</v>
      </c>
      <c r="D13" t="s">
        <v>423</v>
      </c>
      <c r="E13" s="54">
        <v>40</v>
      </c>
      <c r="F13" s="45" t="s">
        <v>407</v>
      </c>
      <c r="G13" s="45" t="s">
        <v>408</v>
      </c>
      <c r="H13" s="45" t="s">
        <v>412</v>
      </c>
      <c r="I13" s="53">
        <v>65126.51</v>
      </c>
      <c r="J13" s="58">
        <f t="shared" si="13"/>
        <v>67601.317380000008</v>
      </c>
      <c r="K13" s="58">
        <f t="shared" si="0"/>
        <v>69832.160853540001</v>
      </c>
      <c r="L13" s="74">
        <f t="shared" si="1"/>
        <v>5171.5007795700003</v>
      </c>
      <c r="M13" s="74">
        <f t="shared" si="2"/>
        <v>100.04994972240002</v>
      </c>
      <c r="N13" s="74">
        <f t="shared" si="3"/>
        <v>384.00225982776948</v>
      </c>
      <c r="O13" s="74">
        <f t="shared" si="4"/>
        <v>8703.6696126750012</v>
      </c>
      <c r="P13" s="39">
        <f t="shared" si="5"/>
        <v>19044</v>
      </c>
      <c r="Q13" s="73">
        <f t="shared" si="6"/>
        <v>5342.1603052958098</v>
      </c>
      <c r="R13" s="73">
        <f t="shared" si="7"/>
        <v>103.35159806323919</v>
      </c>
      <c r="S13" s="73">
        <f t="shared" si="8"/>
        <v>384.00225982776948</v>
      </c>
      <c r="T13" s="73">
        <f t="shared" si="9"/>
        <v>9113.0969913869703</v>
      </c>
      <c r="U13" s="73">
        <f t="shared" si="10"/>
        <v>19236</v>
      </c>
      <c r="V13" s="73">
        <f t="shared" si="11"/>
        <v>101004.53998179518</v>
      </c>
      <c r="W13" s="73">
        <f t="shared" si="12"/>
        <v>104010.7720081138</v>
      </c>
    </row>
    <row r="14" spans="1:29">
      <c r="B14" t="s">
        <v>424</v>
      </c>
      <c r="C14" t="s">
        <v>425</v>
      </c>
      <c r="D14" t="s">
        <v>417</v>
      </c>
      <c r="E14" s="54">
        <v>40</v>
      </c>
      <c r="F14" s="45" t="s">
        <v>407</v>
      </c>
      <c r="G14" s="45" t="s">
        <v>408</v>
      </c>
      <c r="H14" s="45" t="s">
        <v>412</v>
      </c>
      <c r="I14" s="53">
        <v>73627.460000000006</v>
      </c>
      <c r="J14" s="58">
        <f t="shared" si="13"/>
        <v>76425.303480000002</v>
      </c>
      <c r="K14" s="58">
        <f t="shared" si="0"/>
        <v>78947.338494839991</v>
      </c>
      <c r="L14" s="74">
        <f t="shared" si="1"/>
        <v>5846.5357162199998</v>
      </c>
      <c r="M14" s="74">
        <f t="shared" si="2"/>
        <v>113.1094491504</v>
      </c>
      <c r="N14" s="74">
        <f t="shared" si="3"/>
        <v>384.00225982776948</v>
      </c>
      <c r="O14" s="74">
        <f t="shared" si="4"/>
        <v>9839.7578230500003</v>
      </c>
      <c r="P14" s="39">
        <f t="shared" si="5"/>
        <v>19044</v>
      </c>
      <c r="Q14" s="73">
        <f t="shared" si="6"/>
        <v>6039.4713948552589</v>
      </c>
      <c r="R14" s="73">
        <f t="shared" si="7"/>
        <v>116.84206097236319</v>
      </c>
      <c r="S14" s="73">
        <f t="shared" si="8"/>
        <v>384.00225982776948</v>
      </c>
      <c r="T14" s="73">
        <f t="shared" si="9"/>
        <v>10302.627673576619</v>
      </c>
      <c r="U14" s="73">
        <f t="shared" si="10"/>
        <v>19236</v>
      </c>
      <c r="V14" s="73">
        <f t="shared" si="11"/>
        <v>111652.70872824817</v>
      </c>
      <c r="W14" s="73">
        <f t="shared" si="12"/>
        <v>115026.281884072</v>
      </c>
    </row>
    <row r="15" spans="1:29">
      <c r="B15" t="s">
        <v>426</v>
      </c>
      <c r="C15" t="s">
        <v>427</v>
      </c>
      <c r="D15" t="s">
        <v>417</v>
      </c>
      <c r="E15" s="54">
        <v>40</v>
      </c>
      <c r="F15" s="45" t="s">
        <v>407</v>
      </c>
      <c r="G15" s="45" t="s">
        <v>408</v>
      </c>
      <c r="H15" s="45" t="s">
        <v>412</v>
      </c>
      <c r="I15" s="53">
        <v>94300.96</v>
      </c>
      <c r="J15" s="58">
        <f t="shared" si="13"/>
        <v>97884.39648000001</v>
      </c>
      <c r="K15" s="58">
        <f t="shared" si="0"/>
        <v>101114.58156384001</v>
      </c>
      <c r="L15" s="74">
        <f t="shared" si="1"/>
        <v>7488.1563307200004</v>
      </c>
      <c r="M15" s="74">
        <f t="shared" si="2"/>
        <v>144.86890679040002</v>
      </c>
      <c r="N15" s="74">
        <f t="shared" si="3"/>
        <v>384.00225982776948</v>
      </c>
      <c r="O15" s="74">
        <f t="shared" si="4"/>
        <v>12602.616046800002</v>
      </c>
      <c r="P15" s="39">
        <f t="shared" si="5"/>
        <v>19044</v>
      </c>
      <c r="Q15" s="73">
        <f t="shared" si="6"/>
        <v>7735.2654896337608</v>
      </c>
      <c r="R15" s="73">
        <f t="shared" si="7"/>
        <v>149.64958071448322</v>
      </c>
      <c r="S15" s="73">
        <f t="shared" si="8"/>
        <v>384.00225982776948</v>
      </c>
      <c r="T15" s="73">
        <f t="shared" si="9"/>
        <v>13195.452894081121</v>
      </c>
      <c r="U15" s="73">
        <f t="shared" si="10"/>
        <v>19236</v>
      </c>
      <c r="V15" s="73">
        <f t="shared" si="11"/>
        <v>137548.04002413817</v>
      </c>
      <c r="W15" s="73">
        <f t="shared" si="12"/>
        <v>141814.95178809715</v>
      </c>
    </row>
    <row r="16" spans="1:29">
      <c r="B16" t="s">
        <v>428</v>
      </c>
      <c r="C16" t="s">
        <v>429</v>
      </c>
      <c r="D16" t="s">
        <v>420</v>
      </c>
      <c r="E16" s="54">
        <v>40</v>
      </c>
      <c r="F16" s="45" t="s">
        <v>407</v>
      </c>
      <c r="G16" s="45" t="s">
        <v>408</v>
      </c>
      <c r="H16" s="45" t="s">
        <v>412</v>
      </c>
      <c r="I16" s="53">
        <v>87686.58</v>
      </c>
      <c r="J16" s="58">
        <f t="shared" si="13"/>
        <v>91018.670040000012</v>
      </c>
      <c r="K16" s="58">
        <f t="shared" si="0"/>
        <v>94022.286151320004</v>
      </c>
      <c r="L16" s="74">
        <f t="shared" si="1"/>
        <v>6962.9282580600011</v>
      </c>
      <c r="M16" s="74">
        <f t="shared" si="2"/>
        <v>134.70763165920002</v>
      </c>
      <c r="N16" s="74">
        <f t="shared" si="3"/>
        <v>384.00225982776948</v>
      </c>
      <c r="O16" s="74">
        <f t="shared" si="4"/>
        <v>11718.653767650001</v>
      </c>
      <c r="P16" s="39">
        <f t="shared" si="5"/>
        <v>19044</v>
      </c>
      <c r="Q16" s="73">
        <f t="shared" si="6"/>
        <v>7192.7048905759802</v>
      </c>
      <c r="R16" s="73">
        <f t="shared" si="7"/>
        <v>139.15298350395361</v>
      </c>
      <c r="S16" s="73">
        <f t="shared" si="8"/>
        <v>384.00225982776948</v>
      </c>
      <c r="T16" s="73">
        <f t="shared" si="9"/>
        <v>12269.908342747261</v>
      </c>
      <c r="U16" s="73">
        <f t="shared" si="10"/>
        <v>19236</v>
      </c>
      <c r="V16" s="73">
        <f t="shared" si="11"/>
        <v>129262.96195719698</v>
      </c>
      <c r="W16" s="73">
        <f t="shared" si="12"/>
        <v>133244.05462797498</v>
      </c>
    </row>
    <row r="17" spans="2:23">
      <c r="B17" t="s">
        <v>430</v>
      </c>
      <c r="C17" t="s">
        <v>429</v>
      </c>
      <c r="D17" t="s">
        <v>420</v>
      </c>
      <c r="E17" s="54">
        <v>35</v>
      </c>
      <c r="F17" s="45" t="s">
        <v>407</v>
      </c>
      <c r="G17" s="45" t="s">
        <v>408</v>
      </c>
      <c r="H17" s="45" t="s">
        <v>412</v>
      </c>
      <c r="I17" s="53">
        <v>87686.58</v>
      </c>
      <c r="J17" s="58">
        <f t="shared" si="13"/>
        <v>91018.670040000012</v>
      </c>
      <c r="K17" s="58">
        <f t="shared" si="0"/>
        <v>94022.286151320004</v>
      </c>
      <c r="L17" s="74">
        <f t="shared" si="1"/>
        <v>6962.9282580600011</v>
      </c>
      <c r="M17" s="74">
        <f t="shared" si="2"/>
        <v>134.70763165920002</v>
      </c>
      <c r="N17" s="74">
        <f t="shared" si="3"/>
        <v>384.00225982776948</v>
      </c>
      <c r="O17" s="74">
        <f t="shared" si="4"/>
        <v>11718.653767650001</v>
      </c>
      <c r="P17" s="39">
        <f t="shared" si="5"/>
        <v>19044</v>
      </c>
      <c r="Q17" s="73">
        <f t="shared" si="6"/>
        <v>7192.7048905759802</v>
      </c>
      <c r="R17" s="73">
        <f t="shared" si="7"/>
        <v>139.15298350395361</v>
      </c>
      <c r="S17" s="73">
        <f t="shared" si="8"/>
        <v>384.00225982776948</v>
      </c>
      <c r="T17" s="73">
        <f t="shared" si="9"/>
        <v>12269.908342747261</v>
      </c>
      <c r="U17" s="73">
        <f t="shared" si="10"/>
        <v>19236</v>
      </c>
      <c r="V17" s="73">
        <f t="shared" si="11"/>
        <v>129262.96195719698</v>
      </c>
      <c r="W17" s="73">
        <f t="shared" si="12"/>
        <v>133244.05462797498</v>
      </c>
    </row>
    <row r="18" spans="2:23">
      <c r="B18" t="s">
        <v>431</v>
      </c>
      <c r="C18" t="s">
        <v>432</v>
      </c>
      <c r="D18" t="s">
        <v>420</v>
      </c>
      <c r="E18" s="54">
        <v>40</v>
      </c>
      <c r="F18" s="45" t="s">
        <v>407</v>
      </c>
      <c r="G18" s="45" t="s">
        <v>408</v>
      </c>
      <c r="H18" s="45" t="s">
        <v>412</v>
      </c>
      <c r="I18" s="53">
        <v>84962.48</v>
      </c>
      <c r="J18" s="58">
        <f t="shared" si="13"/>
        <v>88191.054239999998</v>
      </c>
      <c r="K18" s="58">
        <f t="shared" si="0"/>
        <v>91101.359029919986</v>
      </c>
      <c r="L18" s="74">
        <f t="shared" si="1"/>
        <v>6746.6156493600001</v>
      </c>
      <c r="M18" s="74">
        <f t="shared" si="2"/>
        <v>130.5227602752</v>
      </c>
      <c r="N18" s="74">
        <f t="shared" si="3"/>
        <v>384.00225982776948</v>
      </c>
      <c r="O18" s="74">
        <f t="shared" si="4"/>
        <v>11354.5982334</v>
      </c>
      <c r="P18" s="39">
        <f t="shared" si="5"/>
        <v>19044</v>
      </c>
      <c r="Q18" s="73">
        <f t="shared" si="6"/>
        <v>6969.2539657888792</v>
      </c>
      <c r="R18" s="73">
        <f t="shared" si="7"/>
        <v>134.83001136428157</v>
      </c>
      <c r="S18" s="73">
        <f t="shared" si="8"/>
        <v>384.00225982776948</v>
      </c>
      <c r="T18" s="73">
        <f t="shared" si="9"/>
        <v>11888.727353404558</v>
      </c>
      <c r="U18" s="73">
        <f t="shared" si="10"/>
        <v>19236</v>
      </c>
      <c r="V18" s="73">
        <f t="shared" si="11"/>
        <v>125850.79314286297</v>
      </c>
      <c r="W18" s="73">
        <f t="shared" si="12"/>
        <v>129714.17262030547</v>
      </c>
    </row>
    <row r="19" spans="2:23">
      <c r="B19" t="s">
        <v>433</v>
      </c>
      <c r="C19" t="s">
        <v>432</v>
      </c>
      <c r="D19" t="s">
        <v>420</v>
      </c>
      <c r="E19" s="54">
        <v>40</v>
      </c>
      <c r="F19" s="45" t="s">
        <v>407</v>
      </c>
      <c r="G19" s="45" t="s">
        <v>408</v>
      </c>
      <c r="H19" s="45" t="s">
        <v>412</v>
      </c>
      <c r="I19" s="53">
        <v>84962.48</v>
      </c>
      <c r="J19" s="58">
        <f t="shared" si="13"/>
        <v>88191.054239999998</v>
      </c>
      <c r="K19" s="58">
        <f t="shared" si="0"/>
        <v>91101.359029919986</v>
      </c>
      <c r="L19" s="74">
        <f t="shared" si="1"/>
        <v>6746.6156493600001</v>
      </c>
      <c r="M19" s="74">
        <f t="shared" si="2"/>
        <v>130.5227602752</v>
      </c>
      <c r="N19" s="74">
        <f t="shared" si="3"/>
        <v>384.00225982776948</v>
      </c>
      <c r="O19" s="74">
        <f t="shared" si="4"/>
        <v>11354.5982334</v>
      </c>
      <c r="P19" s="39">
        <f t="shared" si="5"/>
        <v>19044</v>
      </c>
      <c r="Q19" s="73">
        <f t="shared" si="6"/>
        <v>6969.2539657888792</v>
      </c>
      <c r="R19" s="73">
        <f t="shared" si="7"/>
        <v>134.83001136428157</v>
      </c>
      <c r="S19" s="73">
        <f t="shared" si="8"/>
        <v>384.00225982776948</v>
      </c>
      <c r="T19" s="73">
        <f t="shared" si="9"/>
        <v>11888.727353404558</v>
      </c>
      <c r="U19" s="73">
        <f t="shared" si="10"/>
        <v>19236</v>
      </c>
      <c r="V19" s="73">
        <f t="shared" si="11"/>
        <v>125850.79314286297</v>
      </c>
      <c r="W19" s="73">
        <f t="shared" si="12"/>
        <v>129714.17262030547</v>
      </c>
    </row>
    <row r="20" spans="2:23">
      <c r="B20" t="s">
        <v>434</v>
      </c>
      <c r="C20" t="s">
        <v>435</v>
      </c>
      <c r="D20" t="s">
        <v>417</v>
      </c>
      <c r="E20" s="54">
        <v>40</v>
      </c>
      <c r="F20" s="45" t="s">
        <v>407</v>
      </c>
      <c r="G20" s="45" t="s">
        <v>408</v>
      </c>
      <c r="H20" s="45" t="s">
        <v>412</v>
      </c>
      <c r="I20" s="53">
        <v>83348.490000000005</v>
      </c>
      <c r="J20" s="58">
        <f t="shared" si="13"/>
        <v>86515.73262000001</v>
      </c>
      <c r="K20" s="58">
        <f t="shared" si="0"/>
        <v>89370.751796459997</v>
      </c>
      <c r="L20" s="74">
        <f t="shared" si="1"/>
        <v>6618.4535454300003</v>
      </c>
      <c r="M20" s="74">
        <f t="shared" si="2"/>
        <v>128.04328427760001</v>
      </c>
      <c r="N20" s="74">
        <f t="shared" si="3"/>
        <v>384.00225982776948</v>
      </c>
      <c r="O20" s="74">
        <f t="shared" si="4"/>
        <v>11138.900574825002</v>
      </c>
      <c r="P20" s="39">
        <f t="shared" si="5"/>
        <v>19044</v>
      </c>
      <c r="Q20" s="73">
        <f t="shared" si="6"/>
        <v>6836.8625124291893</v>
      </c>
      <c r="R20" s="73">
        <f t="shared" si="7"/>
        <v>132.26871265876079</v>
      </c>
      <c r="S20" s="73">
        <f t="shared" si="8"/>
        <v>384.00225982776948</v>
      </c>
      <c r="T20" s="73">
        <f t="shared" si="9"/>
        <v>11662.883109438029</v>
      </c>
      <c r="U20" s="73">
        <f t="shared" si="10"/>
        <v>19236</v>
      </c>
      <c r="V20" s="73">
        <f t="shared" si="11"/>
        <v>123829.13228436038</v>
      </c>
      <c r="W20" s="73">
        <f t="shared" si="12"/>
        <v>127622.76839081376</v>
      </c>
    </row>
    <row r="21" spans="2:23">
      <c r="B21" t="s">
        <v>436</v>
      </c>
      <c r="C21" t="s">
        <v>425</v>
      </c>
      <c r="D21" t="s">
        <v>417</v>
      </c>
      <c r="E21" s="54">
        <v>40</v>
      </c>
      <c r="F21" s="45" t="s">
        <v>407</v>
      </c>
      <c r="G21" s="45" t="s">
        <v>408</v>
      </c>
      <c r="H21" s="45" t="s">
        <v>412</v>
      </c>
      <c r="I21" s="53">
        <v>73627.460000000006</v>
      </c>
      <c r="J21" s="58">
        <f t="shared" si="13"/>
        <v>76425.303480000002</v>
      </c>
      <c r="K21" s="58">
        <f t="shared" si="0"/>
        <v>78947.338494839991</v>
      </c>
      <c r="L21" s="74">
        <f t="shared" si="1"/>
        <v>5846.5357162199998</v>
      </c>
      <c r="M21" s="74">
        <f t="shared" si="2"/>
        <v>113.1094491504</v>
      </c>
      <c r="N21" s="74">
        <f t="shared" si="3"/>
        <v>384.00225982776948</v>
      </c>
      <c r="O21" s="74">
        <f t="shared" si="4"/>
        <v>9839.7578230500003</v>
      </c>
      <c r="P21" s="39">
        <f t="shared" si="5"/>
        <v>19044</v>
      </c>
      <c r="Q21" s="73">
        <f t="shared" si="6"/>
        <v>6039.4713948552589</v>
      </c>
      <c r="R21" s="73">
        <f t="shared" si="7"/>
        <v>116.84206097236319</v>
      </c>
      <c r="S21" s="73">
        <f t="shared" si="8"/>
        <v>384.00225982776948</v>
      </c>
      <c r="T21" s="73">
        <f t="shared" si="9"/>
        <v>10302.627673576619</v>
      </c>
      <c r="U21" s="73">
        <f t="shared" si="10"/>
        <v>19236</v>
      </c>
      <c r="V21" s="73">
        <f t="shared" si="11"/>
        <v>111652.70872824817</v>
      </c>
      <c r="W21" s="73">
        <f t="shared" si="12"/>
        <v>115026.281884072</v>
      </c>
    </row>
    <row r="22" spans="2:23">
      <c r="B22" t="s">
        <v>437</v>
      </c>
      <c r="C22" t="s">
        <v>438</v>
      </c>
      <c r="D22" t="s">
        <v>420</v>
      </c>
      <c r="E22" s="54">
        <v>40</v>
      </c>
      <c r="F22" s="45" t="s">
        <v>407</v>
      </c>
      <c r="G22" s="45" t="s">
        <v>408</v>
      </c>
      <c r="H22" s="45" t="s">
        <v>412</v>
      </c>
      <c r="I22" s="53">
        <v>74813.429999999993</v>
      </c>
      <c r="J22" s="58">
        <f t="shared" si="13"/>
        <v>77656.340339999995</v>
      </c>
      <c r="K22" s="58">
        <f t="shared" si="0"/>
        <v>80218.999571219989</v>
      </c>
      <c r="L22" s="74">
        <f t="shared" si="1"/>
        <v>5940.7100360099994</v>
      </c>
      <c r="M22" s="74">
        <f t="shared" si="2"/>
        <v>114.9313837032</v>
      </c>
      <c r="N22" s="74">
        <f t="shared" si="3"/>
        <v>384.00225982776948</v>
      </c>
      <c r="O22" s="74">
        <f t="shared" si="4"/>
        <v>9998.2538187749997</v>
      </c>
      <c r="P22" s="39">
        <f t="shared" si="5"/>
        <v>19044</v>
      </c>
      <c r="Q22" s="73">
        <f t="shared" si="6"/>
        <v>6136.7534671983294</v>
      </c>
      <c r="R22" s="73">
        <f t="shared" si="7"/>
        <v>118.72411936540558</v>
      </c>
      <c r="S22" s="73">
        <f t="shared" si="8"/>
        <v>384.00225982776948</v>
      </c>
      <c r="T22" s="73">
        <f t="shared" si="9"/>
        <v>10468.57944404421</v>
      </c>
      <c r="U22" s="73">
        <f t="shared" si="10"/>
        <v>19236</v>
      </c>
      <c r="V22" s="73">
        <f t="shared" si="11"/>
        <v>113138.23783831597</v>
      </c>
      <c r="W22" s="73">
        <f t="shared" si="12"/>
        <v>116563.05886165571</v>
      </c>
    </row>
    <row r="23" spans="2:23">
      <c r="B23" t="s">
        <v>439</v>
      </c>
      <c r="C23" t="s">
        <v>440</v>
      </c>
      <c r="D23" t="s">
        <v>423</v>
      </c>
      <c r="E23" s="54">
        <v>40</v>
      </c>
      <c r="F23" s="45" t="s">
        <v>407</v>
      </c>
      <c r="G23" s="45" t="s">
        <v>408</v>
      </c>
      <c r="H23" s="45" t="s">
        <v>412</v>
      </c>
      <c r="I23" s="53">
        <v>74623.490000000005</v>
      </c>
      <c r="J23" s="58">
        <f t="shared" si="13"/>
        <v>77459.182620000007</v>
      </c>
      <c r="K23" s="58">
        <f t="shared" si="0"/>
        <v>80015.335646460007</v>
      </c>
      <c r="L23" s="74">
        <f t="shared" si="1"/>
        <v>5925.6274704300004</v>
      </c>
      <c r="M23" s="74">
        <f t="shared" si="2"/>
        <v>114.63959027760001</v>
      </c>
      <c r="N23" s="74">
        <f t="shared" si="3"/>
        <v>384.00225982776948</v>
      </c>
      <c r="O23" s="74">
        <f t="shared" si="4"/>
        <v>9972.8697623250009</v>
      </c>
      <c r="P23" s="39">
        <f t="shared" si="5"/>
        <v>19044</v>
      </c>
      <c r="Q23" s="73">
        <f t="shared" si="6"/>
        <v>6121.1731769541902</v>
      </c>
      <c r="R23" s="73">
        <f t="shared" si="7"/>
        <v>118.42269675676081</v>
      </c>
      <c r="S23" s="73">
        <f t="shared" si="8"/>
        <v>384.00225982776948</v>
      </c>
      <c r="T23" s="73">
        <f t="shared" si="9"/>
        <v>10442.001301863031</v>
      </c>
      <c r="U23" s="73">
        <f t="shared" si="10"/>
        <v>19236</v>
      </c>
      <c r="V23" s="73">
        <f t="shared" si="11"/>
        <v>112900.32170286038</v>
      </c>
      <c r="W23" s="73">
        <f t="shared" si="12"/>
        <v>116316.93508186177</v>
      </c>
    </row>
    <row r="24" spans="2:23">
      <c r="B24" t="s">
        <v>441</v>
      </c>
      <c r="C24" t="s">
        <v>442</v>
      </c>
      <c r="D24" t="s">
        <v>443</v>
      </c>
      <c r="E24" s="54">
        <v>40</v>
      </c>
      <c r="F24" s="45" t="s">
        <v>407</v>
      </c>
      <c r="G24" s="45" t="s">
        <v>408</v>
      </c>
      <c r="H24" s="45" t="s">
        <v>412</v>
      </c>
      <c r="I24" s="53">
        <v>77278.36</v>
      </c>
      <c r="J24" s="58">
        <f t="shared" si="13"/>
        <v>80214.937680000003</v>
      </c>
      <c r="K24" s="58">
        <f t="shared" si="0"/>
        <v>82862.03062343999</v>
      </c>
      <c r="L24" s="74">
        <f t="shared" si="1"/>
        <v>6136.4427325200004</v>
      </c>
      <c r="M24" s="74">
        <f t="shared" si="2"/>
        <v>118.7181077664</v>
      </c>
      <c r="N24" s="74">
        <f t="shared" si="3"/>
        <v>384.00225982776948</v>
      </c>
      <c r="O24" s="74">
        <f t="shared" si="4"/>
        <v>10327.673226300001</v>
      </c>
      <c r="P24" s="39">
        <f t="shared" si="5"/>
        <v>19044</v>
      </c>
      <c r="Q24" s="73">
        <f t="shared" si="6"/>
        <v>6338.9453426931595</v>
      </c>
      <c r="R24" s="73">
        <f t="shared" si="7"/>
        <v>122.63580532269118</v>
      </c>
      <c r="S24" s="73">
        <f t="shared" si="8"/>
        <v>384.00225982776948</v>
      </c>
      <c r="T24" s="73">
        <f t="shared" si="9"/>
        <v>10813.494996358919</v>
      </c>
      <c r="U24" s="73">
        <f t="shared" si="10"/>
        <v>19236</v>
      </c>
      <c r="V24" s="73">
        <f t="shared" si="11"/>
        <v>116225.77400641417</v>
      </c>
      <c r="W24" s="73">
        <f t="shared" si="12"/>
        <v>119757.10902764252</v>
      </c>
    </row>
    <row r="25" spans="2:23">
      <c r="B25" t="s">
        <v>444</v>
      </c>
      <c r="C25" t="s">
        <v>445</v>
      </c>
      <c r="D25" t="s">
        <v>446</v>
      </c>
      <c r="E25" s="54">
        <v>87</v>
      </c>
      <c r="F25" s="45" t="s">
        <v>407</v>
      </c>
      <c r="G25" s="45" t="s">
        <v>408</v>
      </c>
      <c r="H25" s="45" t="s">
        <v>412</v>
      </c>
      <c r="I25" s="53">
        <v>80634.84</v>
      </c>
      <c r="J25" s="58">
        <f t="shared" si="13"/>
        <v>83698.963919999995</v>
      </c>
      <c r="K25" s="58">
        <f t="shared" si="0"/>
        <v>86461.029729359987</v>
      </c>
      <c r="L25" s="74">
        <f t="shared" si="1"/>
        <v>6402.9707398799992</v>
      </c>
      <c r="M25" s="74">
        <f t="shared" si="2"/>
        <v>123.87446660159999</v>
      </c>
      <c r="N25" s="74">
        <f t="shared" si="3"/>
        <v>384.00225982776948</v>
      </c>
      <c r="O25" s="74">
        <f t="shared" si="4"/>
        <v>10776.241604699999</v>
      </c>
      <c r="P25" s="39">
        <f t="shared" si="5"/>
        <v>19044</v>
      </c>
      <c r="Q25" s="73">
        <f t="shared" si="6"/>
        <v>6614.2687742960388</v>
      </c>
      <c r="R25" s="73">
        <f t="shared" si="7"/>
        <v>127.96232399945278</v>
      </c>
      <c r="S25" s="73">
        <f t="shared" si="8"/>
        <v>384.00225982776948</v>
      </c>
      <c r="T25" s="73">
        <f t="shared" si="9"/>
        <v>11283.164379681479</v>
      </c>
      <c r="U25" s="73">
        <f t="shared" si="10"/>
        <v>19236</v>
      </c>
      <c r="V25" s="73">
        <f t="shared" si="11"/>
        <v>120430.05299100936</v>
      </c>
      <c r="W25" s="73">
        <f t="shared" si="12"/>
        <v>124106.42746716473</v>
      </c>
    </row>
    <row r="26" spans="2:23">
      <c r="B26" t="s">
        <v>447</v>
      </c>
      <c r="C26" t="s">
        <v>448</v>
      </c>
      <c r="D26" t="s">
        <v>449</v>
      </c>
      <c r="E26" s="54">
        <v>40.159999999999997</v>
      </c>
      <c r="F26" s="45" t="s">
        <v>450</v>
      </c>
      <c r="G26" s="45" t="s">
        <v>408</v>
      </c>
      <c r="H26" s="45" t="s">
        <v>412</v>
      </c>
      <c r="I26" s="53">
        <v>45999.199999999997</v>
      </c>
      <c r="J26" s="58">
        <f t="shared" si="13"/>
        <v>47747.169600000001</v>
      </c>
      <c r="K26" s="58">
        <f t="shared" si="0"/>
        <v>49322.826196800001</v>
      </c>
      <c r="L26" s="74">
        <f t="shared" si="1"/>
        <v>3652.6584744000002</v>
      </c>
      <c r="M26" s="74">
        <f t="shared" si="2"/>
        <v>70.665811008000006</v>
      </c>
      <c r="N26" s="74">
        <f t="shared" si="3"/>
        <v>384.00225982776948</v>
      </c>
      <c r="O26" s="74">
        <f t="shared" si="4"/>
        <v>6147.4480860000003</v>
      </c>
      <c r="P26" s="39">
        <f t="shared" si="5"/>
        <v>19044</v>
      </c>
      <c r="Q26" s="73">
        <f t="shared" si="6"/>
        <v>3773.1962040551998</v>
      </c>
      <c r="R26" s="73">
        <f t="shared" si="7"/>
        <v>72.997782771263999</v>
      </c>
      <c r="S26" s="73">
        <f t="shared" si="8"/>
        <v>384.00225982776948</v>
      </c>
      <c r="T26" s="73">
        <f t="shared" si="9"/>
        <v>6436.6288186824004</v>
      </c>
      <c r="U26" s="73">
        <f t="shared" si="10"/>
        <v>19236</v>
      </c>
      <c r="V26" s="73">
        <f t="shared" si="11"/>
        <v>77045.944231235771</v>
      </c>
      <c r="W26" s="73">
        <f t="shared" si="12"/>
        <v>79225.651262136642</v>
      </c>
    </row>
    <row r="27" spans="2:23">
      <c r="B27" t="s">
        <v>451</v>
      </c>
      <c r="C27" t="s">
        <v>452</v>
      </c>
      <c r="D27" t="s">
        <v>449</v>
      </c>
      <c r="E27" s="54">
        <v>40.159999999999997</v>
      </c>
      <c r="F27" s="45" t="s">
        <v>450</v>
      </c>
      <c r="G27" s="45" t="s">
        <v>408</v>
      </c>
      <c r="H27" s="45" t="s">
        <v>412</v>
      </c>
      <c r="I27" s="53">
        <v>52208</v>
      </c>
      <c r="J27" s="58">
        <f t="shared" si="13"/>
        <v>54191.904000000002</v>
      </c>
      <c r="K27" s="58">
        <f t="shared" si="0"/>
        <v>55980.236831999995</v>
      </c>
      <c r="L27" s="74">
        <f t="shared" si="1"/>
        <v>4145.6806560000005</v>
      </c>
      <c r="M27" s="74">
        <f t="shared" si="2"/>
        <v>80.204017919999998</v>
      </c>
      <c r="N27" s="74">
        <f t="shared" si="3"/>
        <v>384.00225982776948</v>
      </c>
      <c r="O27" s="74">
        <f t="shared" si="4"/>
        <v>6977.2076400000005</v>
      </c>
      <c r="P27" s="39">
        <f t="shared" si="5"/>
        <v>19044</v>
      </c>
      <c r="Q27" s="73">
        <f t="shared" si="6"/>
        <v>4282.4881176479994</v>
      </c>
      <c r="R27" s="73">
        <f t="shared" si="7"/>
        <v>82.85075051135999</v>
      </c>
      <c r="S27" s="73">
        <f t="shared" si="8"/>
        <v>384.00225982776948</v>
      </c>
      <c r="T27" s="73">
        <f t="shared" si="9"/>
        <v>7305.4209065759997</v>
      </c>
      <c r="U27" s="73">
        <f t="shared" si="10"/>
        <v>19236</v>
      </c>
      <c r="V27" s="73">
        <f t="shared" si="11"/>
        <v>84822.998573747769</v>
      </c>
      <c r="W27" s="73">
        <f t="shared" si="12"/>
        <v>87270.998866563124</v>
      </c>
    </row>
    <row r="28" spans="2:23">
      <c r="B28" t="s">
        <v>453</v>
      </c>
      <c r="C28" t="s">
        <v>454</v>
      </c>
      <c r="D28" t="s">
        <v>455</v>
      </c>
      <c r="E28" s="54">
        <v>40</v>
      </c>
      <c r="F28" s="45" t="s">
        <v>407</v>
      </c>
      <c r="G28" s="45" t="s">
        <v>408</v>
      </c>
      <c r="H28" s="45" t="s">
        <v>412</v>
      </c>
      <c r="I28" s="53">
        <v>64708.49</v>
      </c>
      <c r="J28" s="58">
        <f t="shared" si="13"/>
        <v>67167.412620000003</v>
      </c>
      <c r="K28" s="58">
        <f t="shared" si="0"/>
        <v>69383.937236459999</v>
      </c>
      <c r="L28" s="74">
        <f t="shared" si="1"/>
        <v>5138.30706543</v>
      </c>
      <c r="M28" s="74">
        <f t="shared" si="2"/>
        <v>99.407770677599999</v>
      </c>
      <c r="N28" s="74">
        <f t="shared" si="3"/>
        <v>384.00225982776948</v>
      </c>
      <c r="O28" s="74">
        <f t="shared" si="4"/>
        <v>8647.8043748250002</v>
      </c>
      <c r="P28" s="39">
        <f t="shared" si="5"/>
        <v>19044</v>
      </c>
      <c r="Q28" s="73">
        <f t="shared" si="6"/>
        <v>5307.8711985891896</v>
      </c>
      <c r="R28" s="73">
        <f t="shared" si="7"/>
        <v>102.68822710996079</v>
      </c>
      <c r="S28" s="73">
        <f t="shared" si="8"/>
        <v>384.00225982776948</v>
      </c>
      <c r="T28" s="73">
        <f t="shared" si="9"/>
        <v>9054.60380935803</v>
      </c>
      <c r="U28" s="73">
        <f t="shared" si="10"/>
        <v>19236</v>
      </c>
      <c r="V28" s="73">
        <f t="shared" si="11"/>
        <v>100480.93409076038</v>
      </c>
      <c r="W28" s="73">
        <f t="shared" si="12"/>
        <v>103469.10273134494</v>
      </c>
    </row>
    <row r="29" spans="2:23">
      <c r="B29" t="s">
        <v>456</v>
      </c>
      <c r="C29" t="s">
        <v>457</v>
      </c>
      <c r="D29" t="s">
        <v>458</v>
      </c>
      <c r="E29" s="54">
        <v>35</v>
      </c>
      <c r="F29" s="45" t="s">
        <v>407</v>
      </c>
      <c r="G29" s="45" t="s">
        <v>408</v>
      </c>
      <c r="H29" s="45" t="s">
        <v>412</v>
      </c>
      <c r="I29" s="53">
        <v>81008.539999999994</v>
      </c>
      <c r="J29" s="58">
        <f t="shared" si="13"/>
        <v>84086.864520000003</v>
      </c>
      <c r="K29" s="58">
        <f t="shared" si="0"/>
        <v>86861.731049159993</v>
      </c>
      <c r="L29" s="74">
        <f t="shared" si="1"/>
        <v>6432.6451357799997</v>
      </c>
      <c r="M29" s="74">
        <f t="shared" si="2"/>
        <v>124.4485594896</v>
      </c>
      <c r="N29" s="74">
        <f t="shared" si="3"/>
        <v>384.00225982776948</v>
      </c>
      <c r="O29" s="74">
        <f t="shared" si="4"/>
        <v>10826.183806950001</v>
      </c>
      <c r="P29" s="39">
        <f t="shared" si="5"/>
        <v>19044</v>
      </c>
      <c r="Q29" s="73">
        <f t="shared" si="6"/>
        <v>6644.9224252607391</v>
      </c>
      <c r="R29" s="73">
        <f t="shared" si="7"/>
        <v>128.55536195275678</v>
      </c>
      <c r="S29" s="73">
        <f t="shared" si="8"/>
        <v>384.00225982776948</v>
      </c>
      <c r="T29" s="73">
        <f t="shared" si="9"/>
        <v>11335.45590191538</v>
      </c>
      <c r="U29" s="73">
        <f t="shared" si="10"/>
        <v>19236</v>
      </c>
      <c r="V29" s="73">
        <f t="shared" si="11"/>
        <v>120898.14428204737</v>
      </c>
      <c r="W29" s="73">
        <f t="shared" si="12"/>
        <v>124590.66699811663</v>
      </c>
    </row>
    <row r="30" spans="2:23">
      <c r="B30" t="s">
        <v>459</v>
      </c>
      <c r="C30" t="s">
        <v>460</v>
      </c>
      <c r="D30" t="s">
        <v>417</v>
      </c>
      <c r="E30" s="54">
        <v>40</v>
      </c>
      <c r="F30" s="45" t="s">
        <v>407</v>
      </c>
      <c r="G30" s="45" t="s">
        <v>408</v>
      </c>
      <c r="H30" s="45" t="s">
        <v>412</v>
      </c>
      <c r="I30" s="53">
        <v>71961.259999999995</v>
      </c>
      <c r="J30" s="58">
        <f t="shared" si="13"/>
        <v>74695.787880000003</v>
      </c>
      <c r="K30" s="58">
        <f t="shared" si="0"/>
        <v>77160.748880040002</v>
      </c>
      <c r="L30" s="74">
        <f t="shared" si="1"/>
        <v>5714.2277728200006</v>
      </c>
      <c r="M30" s="74">
        <f t="shared" si="2"/>
        <v>110.54976606240001</v>
      </c>
      <c r="N30" s="74">
        <f t="shared" si="3"/>
        <v>384.00225982776948</v>
      </c>
      <c r="O30" s="74">
        <f t="shared" si="4"/>
        <v>9617.0826895500013</v>
      </c>
      <c r="P30" s="39">
        <f t="shared" si="5"/>
        <v>19044</v>
      </c>
      <c r="Q30" s="73">
        <f t="shared" si="6"/>
        <v>5902.7972893230599</v>
      </c>
      <c r="R30" s="73">
        <f t="shared" si="7"/>
        <v>114.1979083424592</v>
      </c>
      <c r="S30" s="73">
        <f t="shared" si="8"/>
        <v>384.00225982776948</v>
      </c>
      <c r="T30" s="73">
        <f t="shared" si="9"/>
        <v>10069.477728845221</v>
      </c>
      <c r="U30" s="73">
        <f t="shared" si="10"/>
        <v>19236</v>
      </c>
      <c r="V30" s="73">
        <f t="shared" si="11"/>
        <v>109565.65036826018</v>
      </c>
      <c r="W30" s="73">
        <f t="shared" si="12"/>
        <v>112867.22406637852</v>
      </c>
    </row>
    <row r="31" spans="2:23">
      <c r="B31" t="s">
        <v>461</v>
      </c>
      <c r="C31" t="s">
        <v>462</v>
      </c>
      <c r="D31" t="s">
        <v>443</v>
      </c>
      <c r="E31" s="54">
        <v>40</v>
      </c>
      <c r="F31" s="45" t="s">
        <v>407</v>
      </c>
      <c r="G31" s="45" t="s">
        <v>408</v>
      </c>
      <c r="H31" s="45" t="s">
        <v>412</v>
      </c>
      <c r="I31" s="53">
        <v>73751.820000000007</v>
      </c>
      <c r="J31" s="58">
        <f t="shared" si="13"/>
        <v>76554.389160000006</v>
      </c>
      <c r="K31" s="58">
        <f t="shared" si="0"/>
        <v>79080.684002280002</v>
      </c>
      <c r="L31" s="74">
        <f t="shared" si="1"/>
        <v>5856.4107707400008</v>
      </c>
      <c r="M31" s="74">
        <f t="shared" si="2"/>
        <v>113.30049595680001</v>
      </c>
      <c r="N31" s="74">
        <f t="shared" si="3"/>
        <v>384.00225982776948</v>
      </c>
      <c r="O31" s="74">
        <f t="shared" si="4"/>
        <v>9856.3776043500002</v>
      </c>
      <c r="P31" s="39">
        <f t="shared" si="5"/>
        <v>19044</v>
      </c>
      <c r="Q31" s="73">
        <f t="shared" si="6"/>
        <v>6049.67232617442</v>
      </c>
      <c r="R31" s="73">
        <f t="shared" si="7"/>
        <v>117.03941232337441</v>
      </c>
      <c r="S31" s="73">
        <f t="shared" si="8"/>
        <v>384.00225982776948</v>
      </c>
      <c r="T31" s="73">
        <f t="shared" si="9"/>
        <v>10320.029262297541</v>
      </c>
      <c r="U31" s="73">
        <f t="shared" si="10"/>
        <v>19236</v>
      </c>
      <c r="V31" s="73">
        <f t="shared" si="11"/>
        <v>111808.48029087458</v>
      </c>
      <c r="W31" s="73">
        <f t="shared" si="12"/>
        <v>115187.4272629031</v>
      </c>
    </row>
    <row r="32" spans="2:23">
      <c r="B32" t="s">
        <v>463</v>
      </c>
      <c r="C32" t="s">
        <v>464</v>
      </c>
      <c r="D32" t="s">
        <v>417</v>
      </c>
      <c r="E32" s="54">
        <v>40</v>
      </c>
      <c r="F32" s="45" t="s">
        <v>407</v>
      </c>
      <c r="G32" s="45" t="s">
        <v>408</v>
      </c>
      <c r="H32" s="45" t="s">
        <v>412</v>
      </c>
      <c r="I32" s="53">
        <v>86498.28</v>
      </c>
      <c r="J32" s="58">
        <f t="shared" si="13"/>
        <v>89785.214640000006</v>
      </c>
      <c r="K32" s="58">
        <f t="shared" si="0"/>
        <v>92748.126723120004</v>
      </c>
      <c r="L32" s="74">
        <f t="shared" si="1"/>
        <v>6868.5689199600001</v>
      </c>
      <c r="M32" s="74">
        <f t="shared" si="2"/>
        <v>132.88211766719999</v>
      </c>
      <c r="N32" s="74">
        <f t="shared" si="3"/>
        <v>384.00225982776948</v>
      </c>
      <c r="O32" s="74">
        <f t="shared" si="4"/>
        <v>11559.846384900002</v>
      </c>
      <c r="P32" s="39">
        <f t="shared" si="5"/>
        <v>19044</v>
      </c>
      <c r="Q32" s="73">
        <f t="shared" si="6"/>
        <v>7095.2316943186797</v>
      </c>
      <c r="R32" s="73">
        <f t="shared" si="7"/>
        <v>137.2672275502176</v>
      </c>
      <c r="S32" s="73">
        <f t="shared" si="8"/>
        <v>384.00225982776948</v>
      </c>
      <c r="T32" s="73">
        <f t="shared" si="9"/>
        <v>12103.63053736716</v>
      </c>
      <c r="U32" s="73">
        <f t="shared" si="10"/>
        <v>19236</v>
      </c>
      <c r="V32" s="73">
        <f t="shared" si="11"/>
        <v>127774.51432235498</v>
      </c>
      <c r="W32" s="73">
        <f t="shared" si="12"/>
        <v>131704.25844218384</v>
      </c>
    </row>
    <row r="33" spans="2:23">
      <c r="B33" t="s">
        <v>465</v>
      </c>
      <c r="C33" t="s">
        <v>466</v>
      </c>
      <c r="D33" t="s">
        <v>467</v>
      </c>
      <c r="E33" s="54">
        <v>40</v>
      </c>
      <c r="F33" s="45" t="s">
        <v>407</v>
      </c>
      <c r="G33" s="45" t="s">
        <v>408</v>
      </c>
      <c r="H33" s="45" t="s">
        <v>412</v>
      </c>
      <c r="I33" s="53">
        <v>85239.49</v>
      </c>
      <c r="J33" s="58">
        <f t="shared" si="13"/>
        <v>88478.590620000003</v>
      </c>
      <c r="K33" s="58">
        <f t="shared" si="0"/>
        <v>91398.38411046</v>
      </c>
      <c r="L33" s="74">
        <f t="shared" si="1"/>
        <v>6768.6121824299998</v>
      </c>
      <c r="M33" s="74">
        <f t="shared" si="2"/>
        <v>130.94831411760001</v>
      </c>
      <c r="N33" s="74">
        <f t="shared" si="3"/>
        <v>384.00225982776948</v>
      </c>
      <c r="O33" s="74">
        <f t="shared" si="4"/>
        <v>11391.618542325001</v>
      </c>
      <c r="P33" s="39">
        <f t="shared" si="5"/>
        <v>19044</v>
      </c>
      <c r="Q33" s="73">
        <f t="shared" si="6"/>
        <v>6991.9763844501895</v>
      </c>
      <c r="R33" s="73">
        <f t="shared" si="7"/>
        <v>135.26960848348079</v>
      </c>
      <c r="S33" s="73">
        <f t="shared" si="8"/>
        <v>384.00225982776948</v>
      </c>
      <c r="T33" s="73">
        <f t="shared" si="9"/>
        <v>11927.48912641503</v>
      </c>
      <c r="U33" s="73">
        <f t="shared" si="10"/>
        <v>19236</v>
      </c>
      <c r="V33" s="73">
        <f t="shared" si="11"/>
        <v>126197.77191870037</v>
      </c>
      <c r="W33" s="73">
        <f t="shared" si="12"/>
        <v>130073.12148963647</v>
      </c>
    </row>
    <row r="34" spans="2:23">
      <c r="B34" t="s">
        <v>468</v>
      </c>
      <c r="C34" t="s">
        <v>469</v>
      </c>
      <c r="D34" t="s">
        <v>417</v>
      </c>
      <c r="E34" s="54">
        <v>40</v>
      </c>
      <c r="F34" s="45" t="s">
        <v>407</v>
      </c>
      <c r="G34" s="45" t="s">
        <v>408</v>
      </c>
      <c r="H34" s="45" t="s">
        <v>412</v>
      </c>
      <c r="I34" s="53">
        <v>104406.28</v>
      </c>
      <c r="J34" s="58">
        <f t="shared" si="13"/>
        <v>108373.71864000001</v>
      </c>
      <c r="K34" s="58">
        <f t="shared" si="0"/>
        <v>111950.05135512</v>
      </c>
      <c r="L34" s="74">
        <f t="shared" si="1"/>
        <v>8290.5894759599996</v>
      </c>
      <c r="M34" s="74">
        <f t="shared" si="2"/>
        <v>160.39310358720002</v>
      </c>
      <c r="N34" s="74">
        <f t="shared" si="3"/>
        <v>384.00225982776948</v>
      </c>
      <c r="O34" s="74">
        <f t="shared" si="4"/>
        <v>13953.116274900001</v>
      </c>
      <c r="P34" s="39">
        <f t="shared" si="5"/>
        <v>19044</v>
      </c>
      <c r="Q34" s="73">
        <f t="shared" si="6"/>
        <v>8564.178928666679</v>
      </c>
      <c r="R34" s="73">
        <f t="shared" si="7"/>
        <v>165.6860760055776</v>
      </c>
      <c r="S34" s="73">
        <f t="shared" si="8"/>
        <v>384.00225982776948</v>
      </c>
      <c r="T34" s="73">
        <f t="shared" si="9"/>
        <v>14609.48170184316</v>
      </c>
      <c r="U34" s="73">
        <f t="shared" si="10"/>
        <v>19236</v>
      </c>
      <c r="V34" s="73">
        <f t="shared" si="11"/>
        <v>150205.81975427497</v>
      </c>
      <c r="W34" s="73">
        <f t="shared" si="12"/>
        <v>154909.40032146318</v>
      </c>
    </row>
    <row r="35" spans="2:23">
      <c r="B35" t="s">
        <v>470</v>
      </c>
      <c r="C35" t="s">
        <v>471</v>
      </c>
      <c r="D35" t="s">
        <v>417</v>
      </c>
      <c r="E35" s="54">
        <v>40</v>
      </c>
      <c r="F35" s="45" t="s">
        <v>407</v>
      </c>
      <c r="G35" s="45" t="s">
        <v>408</v>
      </c>
      <c r="H35" s="45" t="s">
        <v>412</v>
      </c>
      <c r="I35" s="53">
        <v>116856.44</v>
      </c>
      <c r="J35" s="58">
        <f t="shared" si="13"/>
        <v>121296.98472000001</v>
      </c>
      <c r="K35" s="58">
        <f t="shared" si="0"/>
        <v>125299.78521576</v>
      </c>
      <c r="L35" s="74">
        <f t="shared" si="1"/>
        <v>9279.2193310800012</v>
      </c>
      <c r="M35" s="74">
        <f t="shared" si="2"/>
        <v>179.51953738560002</v>
      </c>
      <c r="N35" s="74">
        <f t="shared" si="3"/>
        <v>384.00225982776948</v>
      </c>
      <c r="O35" s="74">
        <f t="shared" si="4"/>
        <v>15616.986782700002</v>
      </c>
      <c r="P35" s="39">
        <f t="shared" si="5"/>
        <v>19044</v>
      </c>
      <c r="Q35" s="73">
        <f t="shared" si="6"/>
        <v>9585.4335690056396</v>
      </c>
      <c r="R35" s="73">
        <f t="shared" si="7"/>
        <v>185.44368211932479</v>
      </c>
      <c r="S35" s="73">
        <f t="shared" si="8"/>
        <v>384.00225982776948</v>
      </c>
      <c r="T35" s="73">
        <f t="shared" si="9"/>
        <v>16351.621970656681</v>
      </c>
      <c r="U35" s="73">
        <f t="shared" si="10"/>
        <v>19236</v>
      </c>
      <c r="V35" s="73">
        <f t="shared" si="11"/>
        <v>165800.7126309934</v>
      </c>
      <c r="W35" s="73">
        <f t="shared" si="12"/>
        <v>171042.28669736942</v>
      </c>
    </row>
    <row r="36" spans="2:23">
      <c r="B36" t="s">
        <v>472</v>
      </c>
      <c r="C36" t="s">
        <v>469</v>
      </c>
      <c r="D36" t="s">
        <v>417</v>
      </c>
      <c r="E36" s="54">
        <v>40</v>
      </c>
      <c r="F36" s="45" t="s">
        <v>407</v>
      </c>
      <c r="G36" s="45" t="s">
        <v>408</v>
      </c>
      <c r="H36" s="45" t="s">
        <v>412</v>
      </c>
      <c r="I36" s="53">
        <v>104406.28</v>
      </c>
      <c r="J36" s="58">
        <f t="shared" si="13"/>
        <v>108373.71864000001</v>
      </c>
      <c r="K36" s="58">
        <f t="shared" si="0"/>
        <v>111950.05135512</v>
      </c>
      <c r="L36" s="74">
        <f t="shared" si="1"/>
        <v>8290.5894759599996</v>
      </c>
      <c r="M36" s="74">
        <f t="shared" si="2"/>
        <v>160.39310358720002</v>
      </c>
      <c r="N36" s="74">
        <f t="shared" si="3"/>
        <v>384.00225982776948</v>
      </c>
      <c r="O36" s="74">
        <f t="shared" si="4"/>
        <v>13953.116274900001</v>
      </c>
      <c r="P36" s="39">
        <f t="shared" si="5"/>
        <v>19044</v>
      </c>
      <c r="Q36" s="73">
        <f t="shared" si="6"/>
        <v>8564.178928666679</v>
      </c>
      <c r="R36" s="73">
        <f t="shared" si="7"/>
        <v>165.6860760055776</v>
      </c>
      <c r="S36" s="73">
        <f t="shared" si="8"/>
        <v>384.00225982776948</v>
      </c>
      <c r="T36" s="73">
        <f t="shared" si="9"/>
        <v>14609.48170184316</v>
      </c>
      <c r="U36" s="73">
        <f t="shared" si="10"/>
        <v>19236</v>
      </c>
      <c r="V36" s="73">
        <f t="shared" si="11"/>
        <v>150205.81975427497</v>
      </c>
      <c r="W36" s="73">
        <f t="shared" si="12"/>
        <v>154909.40032146318</v>
      </c>
    </row>
    <row r="37" spans="2:23">
      <c r="B37" t="s">
        <v>473</v>
      </c>
      <c r="C37" t="s">
        <v>464</v>
      </c>
      <c r="D37" t="s">
        <v>474</v>
      </c>
      <c r="E37" s="54">
        <v>35</v>
      </c>
      <c r="F37" s="45" t="s">
        <v>407</v>
      </c>
      <c r="G37" s="45" t="s">
        <v>408</v>
      </c>
      <c r="H37" s="45" t="s">
        <v>412</v>
      </c>
      <c r="I37" s="53">
        <v>86498.28</v>
      </c>
      <c r="J37" s="58">
        <f t="shared" si="13"/>
        <v>89785.214640000006</v>
      </c>
      <c r="K37" s="58">
        <f t="shared" si="0"/>
        <v>92748.126723120004</v>
      </c>
      <c r="L37" s="74">
        <f t="shared" si="1"/>
        <v>6868.5689199600001</v>
      </c>
      <c r="M37" s="74">
        <f t="shared" si="2"/>
        <v>132.88211766719999</v>
      </c>
      <c r="N37" s="74">
        <f t="shared" si="3"/>
        <v>384.00225982776948</v>
      </c>
      <c r="O37" s="74">
        <f t="shared" si="4"/>
        <v>11559.846384900002</v>
      </c>
      <c r="P37" s="39">
        <f t="shared" si="5"/>
        <v>19044</v>
      </c>
      <c r="Q37" s="73">
        <f t="shared" si="6"/>
        <v>7095.2316943186797</v>
      </c>
      <c r="R37" s="73">
        <f t="shared" si="7"/>
        <v>137.2672275502176</v>
      </c>
      <c r="S37" s="73">
        <f t="shared" si="8"/>
        <v>384.00225982776948</v>
      </c>
      <c r="T37" s="73">
        <f t="shared" si="9"/>
        <v>12103.63053736716</v>
      </c>
      <c r="U37" s="73">
        <f t="shared" si="10"/>
        <v>19236</v>
      </c>
      <c r="V37" s="73">
        <f t="shared" si="11"/>
        <v>127774.51432235498</v>
      </c>
      <c r="W37" s="73">
        <f t="shared" si="12"/>
        <v>131704.25844218384</v>
      </c>
    </row>
    <row r="38" spans="2:23">
      <c r="B38" t="s">
        <v>475</v>
      </c>
      <c r="C38" t="s">
        <v>476</v>
      </c>
      <c r="D38" t="s">
        <v>458</v>
      </c>
      <c r="E38" s="54">
        <v>35</v>
      </c>
      <c r="F38" s="45" t="s">
        <v>407</v>
      </c>
      <c r="G38" s="45" t="s">
        <v>408</v>
      </c>
      <c r="H38" s="45" t="s">
        <v>412</v>
      </c>
      <c r="I38" s="53">
        <v>90127.65</v>
      </c>
      <c r="J38" s="58">
        <f t="shared" si="13"/>
        <v>93552.500700000004</v>
      </c>
      <c r="K38" s="58">
        <f t="shared" si="0"/>
        <v>96639.733223100004</v>
      </c>
      <c r="L38" s="74">
        <f t="shared" si="1"/>
        <v>7156.76630355</v>
      </c>
      <c r="M38" s="74">
        <f t="shared" si="2"/>
        <v>138.457701036</v>
      </c>
      <c r="N38" s="74">
        <f t="shared" si="3"/>
        <v>384.00225982776948</v>
      </c>
      <c r="O38" s="74">
        <f t="shared" si="4"/>
        <v>12044.884465125</v>
      </c>
      <c r="P38" s="39">
        <f t="shared" si="5"/>
        <v>19044</v>
      </c>
      <c r="Q38" s="73">
        <f t="shared" si="6"/>
        <v>7392.9395915671503</v>
      </c>
      <c r="R38" s="73">
        <f t="shared" si="7"/>
        <v>143.026805170188</v>
      </c>
      <c r="S38" s="73">
        <f t="shared" si="8"/>
        <v>384.00225982776948</v>
      </c>
      <c r="T38" s="73">
        <f t="shared" si="9"/>
        <v>12611.485185614551</v>
      </c>
      <c r="U38" s="73">
        <f t="shared" si="10"/>
        <v>19236</v>
      </c>
      <c r="V38" s="73">
        <f t="shared" si="11"/>
        <v>132320.61142953878</v>
      </c>
      <c r="W38" s="73">
        <f t="shared" si="12"/>
        <v>136407.18706527966</v>
      </c>
    </row>
    <row r="39" spans="2:23">
      <c r="B39" t="s">
        <v>477</v>
      </c>
      <c r="C39" t="s">
        <v>478</v>
      </c>
      <c r="D39" t="s">
        <v>417</v>
      </c>
      <c r="E39" s="54">
        <v>40</v>
      </c>
      <c r="F39" s="45" t="s">
        <v>407</v>
      </c>
      <c r="G39" s="45" t="s">
        <v>408</v>
      </c>
      <c r="H39" s="45" t="s">
        <v>412</v>
      </c>
      <c r="I39" s="53">
        <v>42026.400000000001</v>
      </c>
      <c r="J39" s="58">
        <f t="shared" si="13"/>
        <v>43623.403200000001</v>
      </c>
      <c r="K39" s="58">
        <f t="shared" si="0"/>
        <v>45062.975505599999</v>
      </c>
      <c r="L39" s="74">
        <f t="shared" si="1"/>
        <v>3337.1903447999998</v>
      </c>
      <c r="M39" s="74">
        <f t="shared" si="2"/>
        <v>64.562636736000002</v>
      </c>
      <c r="N39" s="74">
        <f t="shared" si="3"/>
        <v>384.00225982776948</v>
      </c>
      <c r="O39" s="74">
        <f t="shared" si="4"/>
        <v>5616.5131620000002</v>
      </c>
      <c r="P39" s="39">
        <f t="shared" si="5"/>
        <v>19044</v>
      </c>
      <c r="Q39" s="73">
        <f t="shared" si="6"/>
        <v>3447.3176261783997</v>
      </c>
      <c r="R39" s="73">
        <f t="shared" si="7"/>
        <v>66.693203748287999</v>
      </c>
      <c r="S39" s="73">
        <f t="shared" si="8"/>
        <v>384.00225982776948</v>
      </c>
      <c r="T39" s="73">
        <f t="shared" si="9"/>
        <v>5880.7183034808004</v>
      </c>
      <c r="U39" s="73">
        <f t="shared" si="10"/>
        <v>19236</v>
      </c>
      <c r="V39" s="73">
        <f t="shared" si="11"/>
        <v>72069.671603363764</v>
      </c>
      <c r="W39" s="73">
        <f t="shared" si="12"/>
        <v>74077.706898835255</v>
      </c>
    </row>
    <row r="40" spans="2:23">
      <c r="B40" t="s">
        <v>479</v>
      </c>
      <c r="C40" t="s">
        <v>480</v>
      </c>
      <c r="D40" t="s">
        <v>411</v>
      </c>
      <c r="E40" s="54">
        <v>40</v>
      </c>
      <c r="F40" s="45" t="s">
        <v>407</v>
      </c>
      <c r="G40" s="45" t="s">
        <v>408</v>
      </c>
      <c r="H40" s="45" t="s">
        <v>412</v>
      </c>
      <c r="I40" s="53">
        <v>42036.95</v>
      </c>
      <c r="J40" s="58">
        <f t="shared" si="13"/>
        <v>43634.354099999997</v>
      </c>
      <c r="K40" s="58">
        <f t="shared" si="0"/>
        <v>45074.287785299995</v>
      </c>
      <c r="L40" s="74">
        <f t="shared" si="1"/>
        <v>3338.0280886499995</v>
      </c>
      <c r="M40" s="74">
        <f t="shared" si="2"/>
        <v>64.578844067999995</v>
      </c>
      <c r="N40" s="74">
        <f t="shared" si="3"/>
        <v>384.00225982776948</v>
      </c>
      <c r="O40" s="74">
        <f t="shared" si="4"/>
        <v>5617.9230903749994</v>
      </c>
      <c r="P40" s="39">
        <f t="shared" si="5"/>
        <v>19044</v>
      </c>
      <c r="Q40" s="73">
        <f t="shared" si="6"/>
        <v>3448.1830155754496</v>
      </c>
      <c r="R40" s="73">
        <f t="shared" si="7"/>
        <v>66.709945922243989</v>
      </c>
      <c r="S40" s="73">
        <f t="shared" si="8"/>
        <v>384.00225982776948</v>
      </c>
      <c r="T40" s="73">
        <f t="shared" si="9"/>
        <v>5882.1945559816495</v>
      </c>
      <c r="U40" s="73">
        <f t="shared" si="10"/>
        <v>19236</v>
      </c>
      <c r="V40" s="73">
        <f t="shared" si="11"/>
        <v>72082.886382920769</v>
      </c>
      <c r="W40" s="73">
        <f t="shared" si="12"/>
        <v>74091.377562607115</v>
      </c>
    </row>
    <row r="41" spans="2:23">
      <c r="B41" t="s">
        <v>481</v>
      </c>
      <c r="C41" t="s">
        <v>482</v>
      </c>
      <c r="D41" t="s">
        <v>483</v>
      </c>
      <c r="E41" s="54">
        <v>40</v>
      </c>
      <c r="F41" s="45" t="s">
        <v>407</v>
      </c>
      <c r="G41" s="45" t="s">
        <v>408</v>
      </c>
      <c r="H41" s="45" t="s">
        <v>412</v>
      </c>
      <c r="I41" s="53">
        <v>42036.95</v>
      </c>
      <c r="J41" s="58">
        <f t="shared" si="13"/>
        <v>43634.354099999997</v>
      </c>
      <c r="K41" s="58">
        <f t="shared" si="0"/>
        <v>45074.287785299995</v>
      </c>
      <c r="L41" s="74">
        <f t="shared" si="1"/>
        <v>3338.0280886499995</v>
      </c>
      <c r="M41" s="74">
        <f t="shared" si="2"/>
        <v>64.578844067999995</v>
      </c>
      <c r="N41" s="74">
        <f t="shared" si="3"/>
        <v>384.00225982776948</v>
      </c>
      <c r="O41" s="74">
        <f t="shared" si="4"/>
        <v>5617.9230903749994</v>
      </c>
      <c r="P41" s="39">
        <f t="shared" si="5"/>
        <v>19044</v>
      </c>
      <c r="Q41" s="73">
        <f t="shared" si="6"/>
        <v>3448.1830155754496</v>
      </c>
      <c r="R41" s="73">
        <f t="shared" si="7"/>
        <v>66.709945922243989</v>
      </c>
      <c r="S41" s="73">
        <f t="shared" si="8"/>
        <v>384.00225982776948</v>
      </c>
      <c r="T41" s="73">
        <f t="shared" si="9"/>
        <v>5882.1945559816495</v>
      </c>
      <c r="U41" s="73">
        <f t="shared" si="10"/>
        <v>19236</v>
      </c>
      <c r="V41" s="73">
        <f t="shared" si="11"/>
        <v>72082.886382920769</v>
      </c>
      <c r="W41" s="73">
        <f t="shared" si="12"/>
        <v>74091.377562607115</v>
      </c>
    </row>
    <row r="42" spans="2:23">
      <c r="B42" t="s">
        <v>484</v>
      </c>
      <c r="C42" t="s">
        <v>485</v>
      </c>
      <c r="D42" t="s">
        <v>486</v>
      </c>
      <c r="E42" s="54">
        <v>40</v>
      </c>
      <c r="F42" s="45" t="s">
        <v>407</v>
      </c>
      <c r="G42" s="45" t="s">
        <v>408</v>
      </c>
      <c r="H42" s="45" t="s">
        <v>412</v>
      </c>
      <c r="I42" s="53">
        <v>40981.35</v>
      </c>
      <c r="J42" s="58">
        <f t="shared" si="13"/>
        <v>42538.641300000003</v>
      </c>
      <c r="K42" s="58">
        <f t="shared" si="0"/>
        <v>43942.416462900001</v>
      </c>
      <c r="L42" s="74">
        <f t="shared" si="1"/>
        <v>3254.2060594500003</v>
      </c>
      <c r="M42" s="74">
        <f t="shared" si="2"/>
        <v>62.957189124000003</v>
      </c>
      <c r="N42" s="74">
        <f t="shared" si="3"/>
        <v>384.00225982776948</v>
      </c>
      <c r="O42" s="74">
        <f t="shared" si="4"/>
        <v>5476.8500673750004</v>
      </c>
      <c r="P42" s="39">
        <f t="shared" si="5"/>
        <v>19044</v>
      </c>
      <c r="Q42" s="73">
        <f t="shared" si="6"/>
        <v>3361.5948594118499</v>
      </c>
      <c r="R42" s="73">
        <f t="shared" si="7"/>
        <v>65.034776365092</v>
      </c>
      <c r="S42" s="73">
        <f t="shared" si="8"/>
        <v>384.00225982776948</v>
      </c>
      <c r="T42" s="73">
        <f t="shared" si="9"/>
        <v>5734.4853484084506</v>
      </c>
      <c r="U42" s="73">
        <f t="shared" si="10"/>
        <v>19236</v>
      </c>
      <c r="V42" s="73">
        <f t="shared" si="11"/>
        <v>70760.656875776767</v>
      </c>
      <c r="W42" s="73">
        <f t="shared" si="12"/>
        <v>72723.533706913164</v>
      </c>
    </row>
    <row r="43" spans="2:23">
      <c r="B43" t="s">
        <v>487</v>
      </c>
      <c r="C43" t="s">
        <v>488</v>
      </c>
      <c r="D43" t="s">
        <v>423</v>
      </c>
      <c r="E43" s="54">
        <v>40</v>
      </c>
      <c r="F43" s="45" t="s">
        <v>407</v>
      </c>
      <c r="G43" s="45" t="s">
        <v>408</v>
      </c>
      <c r="H43" s="45" t="s">
        <v>412</v>
      </c>
      <c r="I43" s="53">
        <v>42036.95</v>
      </c>
      <c r="J43" s="58">
        <f t="shared" si="13"/>
        <v>43634.354099999997</v>
      </c>
      <c r="K43" s="58">
        <f t="shared" si="0"/>
        <v>45074.287785299995</v>
      </c>
      <c r="L43" s="74">
        <f t="shared" si="1"/>
        <v>3338.0280886499995</v>
      </c>
      <c r="M43" s="74">
        <f t="shared" si="2"/>
        <v>64.578844067999995</v>
      </c>
      <c r="N43" s="74">
        <f t="shared" si="3"/>
        <v>384.00225982776948</v>
      </c>
      <c r="O43" s="74">
        <f t="shared" si="4"/>
        <v>5617.9230903749994</v>
      </c>
      <c r="P43" s="39">
        <f t="shared" si="5"/>
        <v>19044</v>
      </c>
      <c r="Q43" s="73">
        <f t="shared" si="6"/>
        <v>3448.1830155754496</v>
      </c>
      <c r="R43" s="73">
        <f t="shared" si="7"/>
        <v>66.709945922243989</v>
      </c>
      <c r="S43" s="73">
        <f t="shared" si="8"/>
        <v>384.00225982776948</v>
      </c>
      <c r="T43" s="73">
        <f t="shared" si="9"/>
        <v>5882.1945559816495</v>
      </c>
      <c r="U43" s="73">
        <f t="shared" si="10"/>
        <v>19236</v>
      </c>
      <c r="V43" s="73">
        <f t="shared" si="11"/>
        <v>72082.886382920769</v>
      </c>
      <c r="W43" s="73">
        <f t="shared" si="12"/>
        <v>74091.377562607115</v>
      </c>
    </row>
    <row r="44" spans="2:23">
      <c r="B44" t="s">
        <v>489</v>
      </c>
      <c r="C44" t="s">
        <v>490</v>
      </c>
      <c r="D44" t="s">
        <v>491</v>
      </c>
      <c r="E44" s="54">
        <v>40</v>
      </c>
      <c r="F44" s="45" t="s">
        <v>407</v>
      </c>
      <c r="G44" s="45" t="s">
        <v>492</v>
      </c>
      <c r="H44" s="45" t="s">
        <v>412</v>
      </c>
      <c r="I44" s="53">
        <v>42036.95</v>
      </c>
      <c r="J44" s="58">
        <f t="shared" si="13"/>
        <v>43634.354099999997</v>
      </c>
      <c r="K44" s="58">
        <f t="shared" si="0"/>
        <v>45074.287785299995</v>
      </c>
      <c r="L44" s="74">
        <f t="shared" si="1"/>
        <v>3338.0280886499995</v>
      </c>
      <c r="M44" s="74">
        <f t="shared" si="2"/>
        <v>64.578844067999995</v>
      </c>
      <c r="N44" s="74">
        <f t="shared" si="3"/>
        <v>384.00225982776948</v>
      </c>
      <c r="O44" s="74">
        <f t="shared" si="4"/>
        <v>5617.9230903749994</v>
      </c>
      <c r="P44" s="39">
        <f t="shared" si="5"/>
        <v>19044</v>
      </c>
      <c r="Q44" s="73">
        <f t="shared" si="6"/>
        <v>3448.1830155754496</v>
      </c>
      <c r="R44" s="73">
        <f t="shared" si="7"/>
        <v>66.709945922243989</v>
      </c>
      <c r="S44" s="73">
        <f t="shared" si="8"/>
        <v>384.00225982776948</v>
      </c>
      <c r="T44" s="73">
        <f t="shared" si="9"/>
        <v>5882.1945559816495</v>
      </c>
      <c r="U44" s="73">
        <f t="shared" si="10"/>
        <v>19236</v>
      </c>
      <c r="V44" s="73">
        <f t="shared" si="11"/>
        <v>72082.886382920769</v>
      </c>
      <c r="W44" s="73">
        <f t="shared" si="12"/>
        <v>74091.377562607115</v>
      </c>
    </row>
    <row r="45" spans="2:23">
      <c r="B45" t="s">
        <v>493</v>
      </c>
      <c r="C45" t="s">
        <v>494</v>
      </c>
      <c r="D45" t="s">
        <v>495</v>
      </c>
      <c r="E45" s="54">
        <v>40</v>
      </c>
      <c r="F45" s="45" t="s">
        <v>407</v>
      </c>
      <c r="G45" s="45" t="s">
        <v>408</v>
      </c>
      <c r="H45" s="45" t="s">
        <v>412</v>
      </c>
      <c r="I45" s="53">
        <v>41905.21</v>
      </c>
      <c r="J45" s="58">
        <f t="shared" si="13"/>
        <v>43497.607980000001</v>
      </c>
      <c r="K45" s="58">
        <f t="shared" si="0"/>
        <v>44933.02904334</v>
      </c>
      <c r="L45" s="74">
        <f t="shared" si="1"/>
        <v>3327.5670104699998</v>
      </c>
      <c r="M45" s="74">
        <f t="shared" si="2"/>
        <v>64.376459810399993</v>
      </c>
      <c r="N45" s="74">
        <f t="shared" si="3"/>
        <v>384.00225982776948</v>
      </c>
      <c r="O45" s="74">
        <f t="shared" si="4"/>
        <v>5600.3170274250006</v>
      </c>
      <c r="P45" s="39">
        <f t="shared" si="5"/>
        <v>19044</v>
      </c>
      <c r="Q45" s="73">
        <f t="shared" si="6"/>
        <v>3437.3767218155099</v>
      </c>
      <c r="R45" s="73">
        <f t="shared" si="7"/>
        <v>66.500882984143203</v>
      </c>
      <c r="S45" s="73">
        <f t="shared" si="8"/>
        <v>384.00225982776948</v>
      </c>
      <c r="T45" s="73">
        <f t="shared" si="9"/>
        <v>5863.7602901558703</v>
      </c>
      <c r="U45" s="73">
        <f t="shared" si="10"/>
        <v>19236</v>
      </c>
      <c r="V45" s="73">
        <f t="shared" si="11"/>
        <v>71917.870737533172</v>
      </c>
      <c r="W45" s="73">
        <f t="shared" si="12"/>
        <v>73920.669198123302</v>
      </c>
    </row>
    <row r="46" spans="2:23">
      <c r="B46" t="s">
        <v>496</v>
      </c>
      <c r="C46" t="s">
        <v>497</v>
      </c>
      <c r="D46" t="s">
        <v>498</v>
      </c>
      <c r="E46" s="54">
        <v>40</v>
      </c>
      <c r="F46" s="45" t="s">
        <v>407</v>
      </c>
      <c r="G46" s="45" t="s">
        <v>492</v>
      </c>
      <c r="H46" s="45" t="s">
        <v>412</v>
      </c>
      <c r="I46" s="53">
        <v>42246.36</v>
      </c>
      <c r="J46" s="58">
        <f t="shared" si="13"/>
        <v>43851.721680000002</v>
      </c>
      <c r="K46" s="58">
        <f t="shared" si="0"/>
        <v>45298.828495440001</v>
      </c>
      <c r="L46" s="74">
        <f t="shared" si="1"/>
        <v>3354.6567085199999</v>
      </c>
      <c r="M46" s="74">
        <f t="shared" si="2"/>
        <v>64.900548086400008</v>
      </c>
      <c r="N46" s="74">
        <f t="shared" si="3"/>
        <v>384.00225982776948</v>
      </c>
      <c r="O46" s="74">
        <f t="shared" si="4"/>
        <v>5645.9091663000008</v>
      </c>
      <c r="P46" s="39">
        <f t="shared" si="5"/>
        <v>19044</v>
      </c>
      <c r="Q46" s="73">
        <f t="shared" si="6"/>
        <v>3465.3603799011598</v>
      </c>
      <c r="R46" s="73">
        <f t="shared" si="7"/>
        <v>67.042266173251207</v>
      </c>
      <c r="S46" s="73">
        <f t="shared" si="8"/>
        <v>384.00225982776948</v>
      </c>
      <c r="T46" s="73">
        <f t="shared" si="9"/>
        <v>5911.4971186549201</v>
      </c>
      <c r="U46" s="73">
        <f t="shared" si="10"/>
        <v>19236</v>
      </c>
      <c r="V46" s="73">
        <f t="shared" si="11"/>
        <v>72345.190362734167</v>
      </c>
      <c r="W46" s="73">
        <f t="shared" si="12"/>
        <v>74362.730519997102</v>
      </c>
    </row>
    <row r="47" spans="2:23">
      <c r="B47" t="s">
        <v>499</v>
      </c>
      <c r="C47" t="s">
        <v>500</v>
      </c>
      <c r="D47" t="s">
        <v>501</v>
      </c>
      <c r="E47" s="54">
        <v>40</v>
      </c>
      <c r="F47" s="45" t="s">
        <v>407</v>
      </c>
      <c r="G47" s="45" t="s">
        <v>408</v>
      </c>
      <c r="H47" s="45" t="s">
        <v>412</v>
      </c>
      <c r="I47" s="53">
        <v>45884.800000000003</v>
      </c>
      <c r="J47" s="58">
        <f t="shared" si="13"/>
        <v>47628.422400000003</v>
      </c>
      <c r="K47" s="58">
        <f t="shared" si="0"/>
        <v>49200.160339199996</v>
      </c>
      <c r="L47" s="74">
        <f t="shared" si="1"/>
        <v>3643.5743136000001</v>
      </c>
      <c r="M47" s="74">
        <f t="shared" si="2"/>
        <v>70.490065152</v>
      </c>
      <c r="N47" s="74">
        <f t="shared" si="3"/>
        <v>384.00225982776948</v>
      </c>
      <c r="O47" s="74">
        <f t="shared" si="4"/>
        <v>6132.1593840000005</v>
      </c>
      <c r="P47" s="39">
        <f t="shared" si="5"/>
        <v>19044</v>
      </c>
      <c r="Q47" s="73">
        <f t="shared" si="6"/>
        <v>3763.8122659487994</v>
      </c>
      <c r="R47" s="73">
        <f t="shared" si="7"/>
        <v>72.816237302015992</v>
      </c>
      <c r="S47" s="73">
        <f t="shared" si="8"/>
        <v>384.00225982776948</v>
      </c>
      <c r="T47" s="73">
        <f t="shared" si="9"/>
        <v>6420.6209242655996</v>
      </c>
      <c r="U47" s="73">
        <f t="shared" si="10"/>
        <v>19236</v>
      </c>
      <c r="V47" s="73">
        <f t="shared" si="11"/>
        <v>76902.648422579776</v>
      </c>
      <c r="W47" s="73">
        <f t="shared" si="12"/>
        <v>79077.412026544189</v>
      </c>
    </row>
    <row r="48" spans="2:23">
      <c r="B48" t="s">
        <v>502</v>
      </c>
      <c r="C48" t="s">
        <v>503</v>
      </c>
      <c r="D48" t="s">
        <v>446</v>
      </c>
      <c r="E48" s="54">
        <v>87</v>
      </c>
      <c r="F48" s="45" t="s">
        <v>407</v>
      </c>
      <c r="G48" s="45" t="s">
        <v>408</v>
      </c>
      <c r="H48" s="45" t="s">
        <v>412</v>
      </c>
      <c r="I48" s="53">
        <v>42194.59</v>
      </c>
      <c r="J48" s="58">
        <f t="shared" si="13"/>
        <v>43797.984420000001</v>
      </c>
      <c r="K48" s="58">
        <f t="shared" si="0"/>
        <v>45243.31790586</v>
      </c>
      <c r="L48" s="74">
        <f t="shared" si="1"/>
        <v>3350.5458081299998</v>
      </c>
      <c r="M48" s="74">
        <f t="shared" si="2"/>
        <v>64.821016941600007</v>
      </c>
      <c r="N48" s="74">
        <f t="shared" si="3"/>
        <v>384.00225982776948</v>
      </c>
      <c r="O48" s="74">
        <f t="shared" si="4"/>
        <v>5638.9904940750002</v>
      </c>
      <c r="P48" s="39">
        <f t="shared" si="5"/>
        <v>19044</v>
      </c>
      <c r="Q48" s="73">
        <f t="shared" si="6"/>
        <v>3461.11381979829</v>
      </c>
      <c r="R48" s="73">
        <f t="shared" si="7"/>
        <v>66.960110500672798</v>
      </c>
      <c r="S48" s="73">
        <f t="shared" si="8"/>
        <v>384.00225982776948</v>
      </c>
      <c r="T48" s="73">
        <f t="shared" si="9"/>
        <v>5904.2529867147305</v>
      </c>
      <c r="U48" s="73">
        <f t="shared" si="10"/>
        <v>19236</v>
      </c>
      <c r="V48" s="73">
        <f t="shared" si="11"/>
        <v>72280.343998974364</v>
      </c>
      <c r="W48" s="73">
        <f t="shared" si="12"/>
        <v>74295.647082701471</v>
      </c>
    </row>
    <row r="49" spans="2:24">
      <c r="B49" t="s">
        <v>504</v>
      </c>
      <c r="C49" t="s">
        <v>505</v>
      </c>
      <c r="D49" t="s">
        <v>443</v>
      </c>
      <c r="E49" s="54">
        <v>40</v>
      </c>
      <c r="F49" s="45" t="s">
        <v>407</v>
      </c>
      <c r="G49" s="45" t="s">
        <v>408</v>
      </c>
      <c r="H49" s="45" t="s">
        <v>412</v>
      </c>
      <c r="I49" s="53">
        <v>42036.95</v>
      </c>
      <c r="J49" s="58">
        <f t="shared" si="13"/>
        <v>43634.354099999997</v>
      </c>
      <c r="K49" s="58">
        <f t="shared" si="0"/>
        <v>45074.287785299995</v>
      </c>
      <c r="L49" s="74">
        <f t="shared" si="1"/>
        <v>3338.0280886499995</v>
      </c>
      <c r="M49" s="74">
        <f t="shared" si="2"/>
        <v>64.578844067999995</v>
      </c>
      <c r="N49" s="74">
        <f t="shared" si="3"/>
        <v>384.00225982776948</v>
      </c>
      <c r="O49" s="74">
        <f t="shared" si="4"/>
        <v>5617.9230903749994</v>
      </c>
      <c r="P49" s="39">
        <f t="shared" si="5"/>
        <v>19044</v>
      </c>
      <c r="Q49" s="73">
        <f t="shared" si="6"/>
        <v>3448.1830155754496</v>
      </c>
      <c r="R49" s="73">
        <f t="shared" si="7"/>
        <v>66.709945922243989</v>
      </c>
      <c r="S49" s="73">
        <f t="shared" si="8"/>
        <v>384.00225982776948</v>
      </c>
      <c r="T49" s="73">
        <f t="shared" si="9"/>
        <v>5882.1945559816495</v>
      </c>
      <c r="U49" s="73">
        <f t="shared" si="10"/>
        <v>19236</v>
      </c>
      <c r="V49" s="73">
        <f t="shared" si="11"/>
        <v>72082.886382920769</v>
      </c>
      <c r="W49" s="73">
        <f t="shared" si="12"/>
        <v>74091.377562607115</v>
      </c>
    </row>
    <row r="50" spans="2:24">
      <c r="B50" t="s">
        <v>506</v>
      </c>
      <c r="C50" t="s">
        <v>507</v>
      </c>
      <c r="D50" t="s">
        <v>508</v>
      </c>
      <c r="E50" s="54">
        <v>40</v>
      </c>
      <c r="F50" s="45" t="s">
        <v>407</v>
      </c>
      <c r="G50" s="45" t="s">
        <v>408</v>
      </c>
      <c r="H50" s="45" t="s">
        <v>412</v>
      </c>
      <c r="I50" s="53">
        <v>39925.75</v>
      </c>
      <c r="J50" s="58">
        <f t="shared" si="13"/>
        <v>41442.928500000002</v>
      </c>
      <c r="K50" s="58">
        <f t="shared" si="0"/>
        <v>42810.545140499999</v>
      </c>
      <c r="L50" s="74">
        <f t="shared" si="1"/>
        <v>3170.3840302500003</v>
      </c>
      <c r="M50" s="74">
        <f t="shared" si="2"/>
        <v>61.335534180000003</v>
      </c>
      <c r="N50" s="74">
        <f t="shared" si="3"/>
        <v>384.00225982776948</v>
      </c>
      <c r="O50" s="74">
        <f t="shared" si="4"/>
        <v>5335.7770443750005</v>
      </c>
      <c r="P50" s="39">
        <f t="shared" si="5"/>
        <v>19044</v>
      </c>
      <c r="Q50" s="73">
        <f t="shared" si="6"/>
        <v>3275.0067032482498</v>
      </c>
      <c r="R50" s="73">
        <f t="shared" si="7"/>
        <v>63.359606807939997</v>
      </c>
      <c r="S50" s="73">
        <f t="shared" si="8"/>
        <v>384.00225982776948</v>
      </c>
      <c r="T50" s="73">
        <f t="shared" si="9"/>
        <v>5586.7761408352499</v>
      </c>
      <c r="U50" s="73">
        <f t="shared" si="10"/>
        <v>19236</v>
      </c>
      <c r="V50" s="73">
        <f t="shared" si="11"/>
        <v>69438.42736863278</v>
      </c>
      <c r="W50" s="73">
        <f t="shared" si="12"/>
        <v>71355.689851219213</v>
      </c>
    </row>
    <row r="51" spans="2:24">
      <c r="B51" t="s">
        <v>509</v>
      </c>
      <c r="C51" t="s">
        <v>510</v>
      </c>
      <c r="D51" t="s">
        <v>511</v>
      </c>
      <c r="E51" s="54">
        <v>35</v>
      </c>
      <c r="F51" s="45" t="s">
        <v>407</v>
      </c>
      <c r="G51" s="45" t="s">
        <v>408</v>
      </c>
      <c r="H51" s="45" t="s">
        <v>412</v>
      </c>
      <c r="I51" s="53">
        <v>58654.33</v>
      </c>
      <c r="J51" s="58">
        <f t="shared" si="13"/>
        <v>60883.194540000004</v>
      </c>
      <c r="K51" s="58">
        <f t="shared" si="0"/>
        <v>62892.339959819998</v>
      </c>
      <c r="L51" s="74">
        <f t="shared" si="1"/>
        <v>4657.5643823099999</v>
      </c>
      <c r="M51" s="74">
        <f t="shared" si="2"/>
        <v>90.107127919200011</v>
      </c>
      <c r="N51" s="74">
        <f t="shared" si="3"/>
        <v>384.00225982776948</v>
      </c>
      <c r="O51" s="74">
        <f t="shared" si="4"/>
        <v>7838.7112970250009</v>
      </c>
      <c r="P51" s="39">
        <f t="shared" si="5"/>
        <v>19044</v>
      </c>
      <c r="Q51" s="73">
        <f t="shared" si="6"/>
        <v>4811.2640069262297</v>
      </c>
      <c r="R51" s="73">
        <f t="shared" si="7"/>
        <v>93.080663140533602</v>
      </c>
      <c r="S51" s="73">
        <f t="shared" si="8"/>
        <v>384.00225982776948</v>
      </c>
      <c r="T51" s="73">
        <f t="shared" si="9"/>
        <v>8207.4503647565107</v>
      </c>
      <c r="U51" s="73">
        <f t="shared" si="10"/>
        <v>19236</v>
      </c>
      <c r="V51" s="73">
        <f t="shared" si="11"/>
        <v>92897.579607081978</v>
      </c>
      <c r="W51" s="73">
        <f t="shared" si="12"/>
        <v>95624.137254471047</v>
      </c>
    </row>
    <row r="52" spans="2:24" s="79" customFormat="1">
      <c r="B52" s="79" t="s">
        <v>512</v>
      </c>
      <c r="C52" s="79" t="s">
        <v>513</v>
      </c>
      <c r="D52" s="79" t="s">
        <v>417</v>
      </c>
      <c r="E52" s="80">
        <v>40</v>
      </c>
      <c r="F52" s="81" t="s">
        <v>407</v>
      </c>
      <c r="G52" s="81" t="s">
        <v>408</v>
      </c>
      <c r="H52" s="81" t="s">
        <v>412</v>
      </c>
      <c r="I52" s="82">
        <v>137012.22</v>
      </c>
      <c r="J52" s="83">
        <f t="shared" si="13"/>
        <v>142218.68436000001</v>
      </c>
      <c r="K52" s="83">
        <f t="shared" si="0"/>
        <v>146911.90094388</v>
      </c>
      <c r="L52" s="40">
        <f t="shared" si="1"/>
        <v>10022.97092322</v>
      </c>
      <c r="M52" s="40">
        <f t="shared" si="2"/>
        <v>210.48365285280002</v>
      </c>
      <c r="N52" s="40">
        <f t="shared" si="3"/>
        <v>384.00225982776948</v>
      </c>
      <c r="O52" s="40">
        <f t="shared" si="4"/>
        <v>18310.655611350001</v>
      </c>
      <c r="P52" s="84">
        <f t="shared" si="5"/>
        <v>19044</v>
      </c>
      <c r="Q52" s="73">
        <f t="shared" si="6"/>
        <v>10091.02256368626</v>
      </c>
      <c r="R52" s="85">
        <f t="shared" si="7"/>
        <v>217.42961339694239</v>
      </c>
      <c r="S52" s="85">
        <f t="shared" si="8"/>
        <v>384.00225982776948</v>
      </c>
      <c r="T52" s="85">
        <f t="shared" si="9"/>
        <v>19172.00307317634</v>
      </c>
      <c r="U52" s="85">
        <f t="shared" si="10"/>
        <v>19236</v>
      </c>
      <c r="V52" s="85">
        <f t="shared" si="11"/>
        <v>190190.79680725059</v>
      </c>
      <c r="W52" s="85">
        <f t="shared" si="12"/>
        <v>196012.35845396732</v>
      </c>
      <c r="X52" s="86"/>
    </row>
    <row r="53" spans="2:24">
      <c r="B53" t="s">
        <v>514</v>
      </c>
      <c r="C53" t="s">
        <v>515</v>
      </c>
      <c r="D53" t="s">
        <v>417</v>
      </c>
      <c r="E53" s="54">
        <v>40</v>
      </c>
      <c r="F53" s="45" t="s">
        <v>407</v>
      </c>
      <c r="G53" s="45" t="s">
        <v>408</v>
      </c>
      <c r="H53" s="45" t="s">
        <v>412</v>
      </c>
      <c r="I53" s="53">
        <v>123734</v>
      </c>
      <c r="J53" s="58">
        <f t="shared" si="13"/>
        <v>128435.89200000001</v>
      </c>
      <c r="K53" s="58">
        <f t="shared" si="0"/>
        <v>132674.27643599999</v>
      </c>
      <c r="L53" s="74">
        <f t="shared" si="1"/>
        <v>9823.1204340000004</v>
      </c>
      <c r="M53" s="74">
        <f t="shared" si="2"/>
        <v>190.08512016</v>
      </c>
      <c r="N53" s="74">
        <f t="shared" si="3"/>
        <v>384.00225982776948</v>
      </c>
      <c r="O53" s="74">
        <f t="shared" si="4"/>
        <v>16536.121095000002</v>
      </c>
      <c r="P53" s="39">
        <f t="shared" si="5"/>
        <v>19044</v>
      </c>
      <c r="Q53" s="73">
        <f t="shared" si="6"/>
        <v>9884.5770083219995</v>
      </c>
      <c r="R53" s="73">
        <f t="shared" si="7"/>
        <v>196.35792912527998</v>
      </c>
      <c r="S53" s="73">
        <f t="shared" si="8"/>
        <v>384.00225982776948</v>
      </c>
      <c r="T53" s="73">
        <f t="shared" si="9"/>
        <v>17313.993074898</v>
      </c>
      <c r="U53" s="73">
        <f t="shared" si="10"/>
        <v>19236</v>
      </c>
      <c r="V53" s="73">
        <f t="shared" si="11"/>
        <v>174413.22090898777</v>
      </c>
      <c r="W53" s="73">
        <f t="shared" si="12"/>
        <v>179689.20670817303</v>
      </c>
    </row>
    <row r="54" spans="2:24">
      <c r="B54" t="s">
        <v>516</v>
      </c>
      <c r="C54" t="s">
        <v>517</v>
      </c>
      <c r="D54" t="s">
        <v>518</v>
      </c>
      <c r="E54" s="54">
        <v>40</v>
      </c>
      <c r="F54" s="45" t="s">
        <v>407</v>
      </c>
      <c r="G54" s="45" t="s">
        <v>408</v>
      </c>
      <c r="H54" s="45" t="s">
        <v>412</v>
      </c>
      <c r="I54" s="53">
        <v>143415.35999999999</v>
      </c>
      <c r="J54" s="58">
        <f t="shared" si="13"/>
        <v>148865.14367999998</v>
      </c>
      <c r="K54" s="58">
        <f t="shared" si="0"/>
        <v>153777.69342143997</v>
      </c>
      <c r="L54" s="74">
        <f t="shared" si="1"/>
        <v>10119.34458336</v>
      </c>
      <c r="M54" s="74">
        <f t="shared" si="2"/>
        <v>220.32041264639997</v>
      </c>
      <c r="N54" s="74">
        <f t="shared" si="3"/>
        <v>384.00225982776948</v>
      </c>
      <c r="O54" s="74">
        <f t="shared" si="4"/>
        <v>19166.387248799998</v>
      </c>
      <c r="P54" s="39">
        <f t="shared" si="5"/>
        <v>19044</v>
      </c>
      <c r="Q54" s="73">
        <f t="shared" si="6"/>
        <v>10190.57655461088</v>
      </c>
      <c r="R54" s="73">
        <f t="shared" si="7"/>
        <v>227.59098626373114</v>
      </c>
      <c r="S54" s="73">
        <f t="shared" si="8"/>
        <v>384.00225982776948</v>
      </c>
      <c r="T54" s="73">
        <f t="shared" si="9"/>
        <v>20067.988991497918</v>
      </c>
      <c r="U54" s="73">
        <f t="shared" si="10"/>
        <v>19236</v>
      </c>
      <c r="V54" s="73">
        <f t="shared" si="11"/>
        <v>197799.19818463415</v>
      </c>
      <c r="W54" s="73">
        <f t="shared" si="12"/>
        <v>203883.85221364026</v>
      </c>
    </row>
    <row r="55" spans="2:24">
      <c r="B55" t="s">
        <v>519</v>
      </c>
      <c r="C55" t="s">
        <v>457</v>
      </c>
      <c r="D55" t="s">
        <v>458</v>
      </c>
      <c r="E55" s="54">
        <v>35</v>
      </c>
      <c r="F55" s="45" t="s">
        <v>407</v>
      </c>
      <c r="G55" s="45" t="s">
        <v>408</v>
      </c>
      <c r="H55" s="45" t="s">
        <v>412</v>
      </c>
      <c r="I55" s="53">
        <v>81008.539999999994</v>
      </c>
      <c r="J55" s="58">
        <f t="shared" si="13"/>
        <v>84086.864520000003</v>
      </c>
      <c r="K55" s="58">
        <f t="shared" si="0"/>
        <v>86861.731049159993</v>
      </c>
      <c r="L55" s="74">
        <f t="shared" si="1"/>
        <v>6432.6451357799997</v>
      </c>
      <c r="M55" s="74">
        <f t="shared" si="2"/>
        <v>124.4485594896</v>
      </c>
      <c r="N55" s="74">
        <f t="shared" si="3"/>
        <v>384.00225982776948</v>
      </c>
      <c r="O55" s="74">
        <f t="shared" si="4"/>
        <v>10826.183806950001</v>
      </c>
      <c r="P55" s="39">
        <f t="shared" si="5"/>
        <v>19044</v>
      </c>
      <c r="Q55" s="73">
        <f t="shared" si="6"/>
        <v>6644.9224252607391</v>
      </c>
      <c r="R55" s="73">
        <f t="shared" si="7"/>
        <v>128.55536195275678</v>
      </c>
      <c r="S55" s="73">
        <f t="shared" si="8"/>
        <v>384.00225982776948</v>
      </c>
      <c r="T55" s="73">
        <f t="shared" si="9"/>
        <v>11335.45590191538</v>
      </c>
      <c r="U55" s="73">
        <f t="shared" si="10"/>
        <v>19236</v>
      </c>
      <c r="V55" s="73">
        <f t="shared" si="11"/>
        <v>120898.14428204737</v>
      </c>
      <c r="W55" s="73">
        <f t="shared" si="12"/>
        <v>124590.66699811663</v>
      </c>
    </row>
    <row r="56" spans="2:24">
      <c r="B56" t="s">
        <v>520</v>
      </c>
      <c r="C56" t="s">
        <v>521</v>
      </c>
      <c r="D56" t="s">
        <v>455</v>
      </c>
      <c r="E56" s="54">
        <v>40</v>
      </c>
      <c r="F56" s="45" t="s">
        <v>407</v>
      </c>
      <c r="G56" s="45" t="s">
        <v>408</v>
      </c>
      <c r="H56" s="45" t="s">
        <v>412</v>
      </c>
      <c r="I56" s="53">
        <v>55753.57</v>
      </c>
      <c r="J56" s="58">
        <f t="shared" si="13"/>
        <v>57872.20566</v>
      </c>
      <c r="K56" s="58">
        <f t="shared" si="0"/>
        <v>59781.988446779993</v>
      </c>
      <c r="L56" s="74">
        <f t="shared" si="1"/>
        <v>4427.2237329899999</v>
      </c>
      <c r="M56" s="74">
        <f t="shared" si="2"/>
        <v>85.650864376800001</v>
      </c>
      <c r="N56" s="74">
        <f t="shared" si="3"/>
        <v>384.00225982776948</v>
      </c>
      <c r="O56" s="74">
        <f t="shared" si="4"/>
        <v>7451.0464787250003</v>
      </c>
      <c r="P56" s="39">
        <f t="shared" si="5"/>
        <v>19044</v>
      </c>
      <c r="Q56" s="73">
        <f t="shared" si="6"/>
        <v>4573.3221161786696</v>
      </c>
      <c r="R56" s="73">
        <f t="shared" si="7"/>
        <v>88.477342901234394</v>
      </c>
      <c r="S56" s="73">
        <f t="shared" si="8"/>
        <v>384.00225982776948</v>
      </c>
      <c r="T56" s="73">
        <f t="shared" si="9"/>
        <v>7801.5494923047891</v>
      </c>
      <c r="U56" s="73">
        <f t="shared" si="10"/>
        <v>19236</v>
      </c>
      <c r="V56" s="73">
        <f t="shared" si="11"/>
        <v>89264.128995919571</v>
      </c>
      <c r="W56" s="73">
        <f t="shared" si="12"/>
        <v>91865.339657992459</v>
      </c>
    </row>
    <row r="57" spans="2:24">
      <c r="B57" t="s">
        <v>522</v>
      </c>
      <c r="C57" t="s">
        <v>523</v>
      </c>
      <c r="D57" t="s">
        <v>511</v>
      </c>
      <c r="E57" s="54">
        <v>35</v>
      </c>
      <c r="F57" s="45" t="s">
        <v>407</v>
      </c>
      <c r="G57" s="45" t="s">
        <v>408</v>
      </c>
      <c r="H57" s="45" t="s">
        <v>412</v>
      </c>
      <c r="I57" s="53">
        <v>52100.29</v>
      </c>
      <c r="J57" s="58">
        <f t="shared" si="13"/>
        <v>54080.101020000002</v>
      </c>
      <c r="K57" s="58">
        <f t="shared" si="0"/>
        <v>55864.744353659997</v>
      </c>
      <c r="L57" s="74">
        <f t="shared" si="1"/>
        <v>4137.1277280300001</v>
      </c>
      <c r="M57" s="74">
        <f t="shared" si="2"/>
        <v>80.038549509600003</v>
      </c>
      <c r="N57" s="74">
        <f t="shared" si="3"/>
        <v>384.00225982776948</v>
      </c>
      <c r="O57" s="74">
        <f t="shared" si="4"/>
        <v>6962.8130063250001</v>
      </c>
      <c r="P57" s="39">
        <f t="shared" si="5"/>
        <v>19044</v>
      </c>
      <c r="Q57" s="73">
        <f t="shared" si="6"/>
        <v>4273.6529430549899</v>
      </c>
      <c r="R57" s="73">
        <f t="shared" si="7"/>
        <v>82.679821643416787</v>
      </c>
      <c r="S57" s="73">
        <f t="shared" si="8"/>
        <v>384.00225982776948</v>
      </c>
      <c r="T57" s="73">
        <f t="shared" si="9"/>
        <v>7290.3491381526301</v>
      </c>
      <c r="U57" s="73">
        <f t="shared" si="10"/>
        <v>19236</v>
      </c>
      <c r="V57" s="73">
        <f t="shared" si="11"/>
        <v>84688.082563692369</v>
      </c>
      <c r="W57" s="73">
        <f t="shared" si="12"/>
        <v>87131.428516338812</v>
      </c>
    </row>
    <row r="58" spans="2:24">
      <c r="B58" t="s">
        <v>524</v>
      </c>
      <c r="C58" t="s">
        <v>525</v>
      </c>
      <c r="D58" t="s">
        <v>511</v>
      </c>
      <c r="E58" s="54">
        <v>40</v>
      </c>
      <c r="F58" s="45" t="s">
        <v>407</v>
      </c>
      <c r="G58" s="45" t="s">
        <v>408</v>
      </c>
      <c r="H58" s="45" t="s">
        <v>412</v>
      </c>
      <c r="I58" s="53">
        <v>62376.5</v>
      </c>
      <c r="J58" s="58">
        <f t="shared" si="13"/>
        <v>64746.807000000001</v>
      </c>
      <c r="K58" s="58">
        <f t="shared" si="0"/>
        <v>66883.451630999989</v>
      </c>
      <c r="L58" s="74">
        <f t="shared" si="1"/>
        <v>4953.1307354999999</v>
      </c>
      <c r="M58" s="74">
        <f t="shared" si="2"/>
        <v>95.825274359999995</v>
      </c>
      <c r="N58" s="74">
        <f t="shared" si="3"/>
        <v>384.00225982776948</v>
      </c>
      <c r="O58" s="74">
        <f t="shared" si="4"/>
        <v>8336.1514012500011</v>
      </c>
      <c r="P58" s="39">
        <f t="shared" si="5"/>
        <v>19044</v>
      </c>
      <c r="Q58" s="73">
        <f t="shared" si="6"/>
        <v>5116.5840497714989</v>
      </c>
      <c r="R58" s="73">
        <f t="shared" si="7"/>
        <v>98.987508413879979</v>
      </c>
      <c r="S58" s="73">
        <f t="shared" si="8"/>
        <v>384.00225982776948</v>
      </c>
      <c r="T58" s="73">
        <f t="shared" si="9"/>
        <v>8728.2904378454987</v>
      </c>
      <c r="U58" s="73">
        <f t="shared" si="10"/>
        <v>19236</v>
      </c>
      <c r="V58" s="73">
        <f t="shared" si="11"/>
        <v>97559.916670937775</v>
      </c>
      <c r="W58" s="73">
        <f t="shared" si="12"/>
        <v>100447.31588685863</v>
      </c>
    </row>
    <row r="59" spans="2:24">
      <c r="B59" t="s">
        <v>526</v>
      </c>
      <c r="C59" t="s">
        <v>527</v>
      </c>
      <c r="D59" t="s">
        <v>417</v>
      </c>
      <c r="E59" s="54">
        <v>40</v>
      </c>
      <c r="F59" s="45" t="s">
        <v>407</v>
      </c>
      <c r="G59" s="45" t="s">
        <v>408</v>
      </c>
      <c r="H59" s="45" t="s">
        <v>412</v>
      </c>
      <c r="I59" s="53">
        <v>52952.22</v>
      </c>
      <c r="J59" s="58">
        <f t="shared" si="13"/>
        <v>54964.40436</v>
      </c>
      <c r="K59" s="58">
        <f t="shared" si="0"/>
        <v>56778.229703879995</v>
      </c>
      <c r="L59" s="74">
        <f t="shared" si="1"/>
        <v>4204.7769335399998</v>
      </c>
      <c r="M59" s="74">
        <f t="shared" si="2"/>
        <v>81.347318452799996</v>
      </c>
      <c r="N59" s="74">
        <f t="shared" si="3"/>
        <v>384.00225982776948</v>
      </c>
      <c r="O59" s="74">
        <f t="shared" si="4"/>
        <v>7076.66706135</v>
      </c>
      <c r="P59" s="39">
        <f t="shared" si="5"/>
        <v>19044</v>
      </c>
      <c r="Q59" s="73">
        <f t="shared" si="6"/>
        <v>4343.5345723468199</v>
      </c>
      <c r="R59" s="73">
        <f t="shared" si="7"/>
        <v>84.031779961742387</v>
      </c>
      <c r="S59" s="73">
        <f t="shared" si="8"/>
        <v>384.00225982776948</v>
      </c>
      <c r="T59" s="73">
        <f t="shared" si="9"/>
        <v>7409.5589763563394</v>
      </c>
      <c r="U59" s="73">
        <f t="shared" si="10"/>
        <v>19236</v>
      </c>
      <c r="V59" s="73">
        <f t="shared" si="11"/>
        <v>85755.197933170566</v>
      </c>
      <c r="W59" s="73">
        <f t="shared" si="12"/>
        <v>88235.357292372675</v>
      </c>
    </row>
    <row r="60" spans="2:24">
      <c r="B60" t="s">
        <v>528</v>
      </c>
      <c r="C60" t="s">
        <v>529</v>
      </c>
      <c r="D60" t="s">
        <v>411</v>
      </c>
      <c r="E60" s="54">
        <v>40</v>
      </c>
      <c r="F60" s="45" t="s">
        <v>407</v>
      </c>
      <c r="G60" s="45" t="s">
        <v>408</v>
      </c>
      <c r="H60" s="45" t="s">
        <v>412</v>
      </c>
      <c r="I60" s="53">
        <v>53224.41</v>
      </c>
      <c r="J60" s="58">
        <f t="shared" si="13"/>
        <v>55246.937580000005</v>
      </c>
      <c r="K60" s="58">
        <f t="shared" si="0"/>
        <v>57070.086520140001</v>
      </c>
      <c r="L60" s="74">
        <f t="shared" si="1"/>
        <v>4226.3907248700007</v>
      </c>
      <c r="M60" s="74">
        <f t="shared" si="2"/>
        <v>81.76546761840001</v>
      </c>
      <c r="N60" s="74">
        <f t="shared" si="3"/>
        <v>384.00225982776948</v>
      </c>
      <c r="O60" s="74">
        <f t="shared" si="4"/>
        <v>7113.0432134250004</v>
      </c>
      <c r="P60" s="39">
        <f t="shared" si="5"/>
        <v>19044</v>
      </c>
      <c r="Q60" s="73">
        <f t="shared" si="6"/>
        <v>4365.8616187907101</v>
      </c>
      <c r="R60" s="73">
        <f t="shared" si="7"/>
        <v>84.463728049807202</v>
      </c>
      <c r="S60" s="73">
        <f t="shared" si="8"/>
        <v>384.00225982776948</v>
      </c>
      <c r="T60" s="73">
        <f t="shared" si="9"/>
        <v>7447.6462908782705</v>
      </c>
      <c r="U60" s="73">
        <f t="shared" si="10"/>
        <v>19236</v>
      </c>
      <c r="V60" s="73">
        <f t="shared" si="11"/>
        <v>86096.139245741171</v>
      </c>
      <c r="W60" s="73">
        <f t="shared" si="12"/>
        <v>88588.06041768656</v>
      </c>
    </row>
    <row r="61" spans="2:24">
      <c r="B61" t="s">
        <v>530</v>
      </c>
      <c r="C61" t="s">
        <v>531</v>
      </c>
      <c r="D61" t="s">
        <v>532</v>
      </c>
      <c r="E61" s="54">
        <v>40</v>
      </c>
      <c r="F61" s="45" t="s">
        <v>407</v>
      </c>
      <c r="G61" s="45" t="s">
        <v>408</v>
      </c>
      <c r="H61" s="45" t="s">
        <v>412</v>
      </c>
      <c r="I61" s="53">
        <v>46220.5</v>
      </c>
      <c r="J61" s="58">
        <f t="shared" si="13"/>
        <v>47976.879000000001</v>
      </c>
      <c r="K61" s="58">
        <f t="shared" si="0"/>
        <v>49560.116006999997</v>
      </c>
      <c r="L61" s="74">
        <f t="shared" si="1"/>
        <v>3670.2312434999999</v>
      </c>
      <c r="M61" s="74">
        <f t="shared" si="2"/>
        <v>71.005780920000007</v>
      </c>
      <c r="N61" s="74">
        <f t="shared" si="3"/>
        <v>384.00225982776948</v>
      </c>
      <c r="O61" s="74">
        <f t="shared" si="4"/>
        <v>6177.0231712499999</v>
      </c>
      <c r="P61" s="39">
        <f t="shared" si="5"/>
        <v>19044</v>
      </c>
      <c r="Q61" s="73">
        <f t="shared" si="6"/>
        <v>3791.3488745354998</v>
      </c>
      <c r="R61" s="73">
        <f t="shared" si="7"/>
        <v>73.348971690359988</v>
      </c>
      <c r="S61" s="73">
        <f t="shared" si="8"/>
        <v>384.00225982776948</v>
      </c>
      <c r="T61" s="73">
        <f t="shared" si="9"/>
        <v>6467.5951389134998</v>
      </c>
      <c r="U61" s="73">
        <f t="shared" si="10"/>
        <v>19236</v>
      </c>
      <c r="V61" s="73">
        <f t="shared" si="11"/>
        <v>77323.141455497767</v>
      </c>
      <c r="W61" s="73">
        <f t="shared" si="12"/>
        <v>79512.411251967133</v>
      </c>
    </row>
    <row r="62" spans="2:24">
      <c r="B62" t="s">
        <v>533</v>
      </c>
      <c r="C62" t="s">
        <v>534</v>
      </c>
      <c r="D62" t="s">
        <v>483</v>
      </c>
      <c r="E62" s="54">
        <v>40</v>
      </c>
      <c r="F62" s="45" t="s">
        <v>407</v>
      </c>
      <c r="G62" s="45" t="s">
        <v>408</v>
      </c>
      <c r="H62" s="45" t="s">
        <v>412</v>
      </c>
      <c r="I62" s="53">
        <v>46220.5</v>
      </c>
      <c r="J62" s="58">
        <f t="shared" si="13"/>
        <v>47976.879000000001</v>
      </c>
      <c r="K62" s="58">
        <f t="shared" si="0"/>
        <v>49560.116006999997</v>
      </c>
      <c r="L62" s="74">
        <f t="shared" si="1"/>
        <v>3670.2312434999999</v>
      </c>
      <c r="M62" s="74">
        <f t="shared" si="2"/>
        <v>71.005780920000007</v>
      </c>
      <c r="N62" s="74">
        <f t="shared" si="3"/>
        <v>384.00225982776948</v>
      </c>
      <c r="O62" s="74">
        <f t="shared" si="4"/>
        <v>6177.0231712499999</v>
      </c>
      <c r="P62" s="39">
        <f t="shared" si="5"/>
        <v>19044</v>
      </c>
      <c r="Q62" s="73">
        <f t="shared" si="6"/>
        <v>3791.3488745354998</v>
      </c>
      <c r="R62" s="73">
        <f t="shared" si="7"/>
        <v>73.348971690359988</v>
      </c>
      <c r="S62" s="73">
        <f t="shared" si="8"/>
        <v>384.00225982776948</v>
      </c>
      <c r="T62" s="73">
        <f t="shared" si="9"/>
        <v>6467.5951389134998</v>
      </c>
      <c r="U62" s="73">
        <f t="shared" si="10"/>
        <v>19236</v>
      </c>
      <c r="V62" s="73">
        <f t="shared" si="11"/>
        <v>77323.141455497767</v>
      </c>
      <c r="W62" s="73">
        <f t="shared" si="12"/>
        <v>79512.411251967133</v>
      </c>
    </row>
    <row r="63" spans="2:24">
      <c r="B63" t="s">
        <v>535</v>
      </c>
      <c r="C63" t="s">
        <v>536</v>
      </c>
      <c r="D63" t="s">
        <v>423</v>
      </c>
      <c r="E63" s="54">
        <v>40</v>
      </c>
      <c r="F63" s="45" t="s">
        <v>407</v>
      </c>
      <c r="G63" s="45" t="s">
        <v>408</v>
      </c>
      <c r="H63" s="45" t="s">
        <v>412</v>
      </c>
      <c r="I63" s="53">
        <v>51674.15</v>
      </c>
      <c r="J63" s="58">
        <f t="shared" si="13"/>
        <v>53637.767700000004</v>
      </c>
      <c r="K63" s="58">
        <f t="shared" si="0"/>
        <v>55407.814034099996</v>
      </c>
      <c r="L63" s="74">
        <f t="shared" si="1"/>
        <v>4103.2892290500004</v>
      </c>
      <c r="M63" s="74">
        <f t="shared" si="2"/>
        <v>79.383896196000009</v>
      </c>
      <c r="N63" s="74">
        <f t="shared" si="3"/>
        <v>384.00225982776948</v>
      </c>
      <c r="O63" s="74">
        <f t="shared" si="4"/>
        <v>6905.8625913750011</v>
      </c>
      <c r="P63" s="39">
        <f t="shared" si="5"/>
        <v>19044</v>
      </c>
      <c r="Q63" s="73">
        <f t="shared" si="6"/>
        <v>4238.6977736086492</v>
      </c>
      <c r="R63" s="73">
        <f t="shared" si="7"/>
        <v>82.003564770467989</v>
      </c>
      <c r="S63" s="73">
        <f t="shared" si="8"/>
        <v>384.00225982776948</v>
      </c>
      <c r="T63" s="73">
        <f t="shared" si="9"/>
        <v>7230.7197314500499</v>
      </c>
      <c r="U63" s="73">
        <f t="shared" si="10"/>
        <v>19236</v>
      </c>
      <c r="V63" s="73">
        <f t="shared" si="11"/>
        <v>84154.30567644877</v>
      </c>
      <c r="W63" s="73">
        <f t="shared" si="12"/>
        <v>86579.237363756925</v>
      </c>
    </row>
    <row r="64" spans="2:24">
      <c r="B64" t="s">
        <v>537</v>
      </c>
      <c r="C64" t="s">
        <v>538</v>
      </c>
      <c r="D64" t="s">
        <v>491</v>
      </c>
      <c r="E64" s="54">
        <v>40</v>
      </c>
      <c r="F64" s="45" t="s">
        <v>407</v>
      </c>
      <c r="G64" s="45" t="s">
        <v>492</v>
      </c>
      <c r="H64" s="45" t="s">
        <v>412</v>
      </c>
      <c r="I64" s="53">
        <v>46220.5</v>
      </c>
      <c r="J64" s="58">
        <f t="shared" si="13"/>
        <v>47976.879000000001</v>
      </c>
      <c r="K64" s="58">
        <f t="shared" si="0"/>
        <v>49560.116006999997</v>
      </c>
      <c r="L64" s="74">
        <f t="shared" si="1"/>
        <v>3670.2312434999999</v>
      </c>
      <c r="M64" s="74">
        <f t="shared" si="2"/>
        <v>71.005780920000007</v>
      </c>
      <c r="N64" s="74">
        <f t="shared" si="3"/>
        <v>384.00225982776948</v>
      </c>
      <c r="O64" s="74">
        <f t="shared" si="4"/>
        <v>6177.0231712499999</v>
      </c>
      <c r="P64" s="39">
        <f t="shared" si="5"/>
        <v>19044</v>
      </c>
      <c r="Q64" s="73">
        <f t="shared" si="6"/>
        <v>3791.3488745354998</v>
      </c>
      <c r="R64" s="73">
        <f t="shared" si="7"/>
        <v>73.348971690359988</v>
      </c>
      <c r="S64" s="73">
        <f t="shared" si="8"/>
        <v>384.00225982776948</v>
      </c>
      <c r="T64" s="73">
        <f t="shared" si="9"/>
        <v>6467.5951389134998</v>
      </c>
      <c r="U64" s="73">
        <f t="shared" si="10"/>
        <v>19236</v>
      </c>
      <c r="V64" s="73">
        <f t="shared" si="11"/>
        <v>77323.141455497767</v>
      </c>
      <c r="W64" s="73">
        <f t="shared" si="12"/>
        <v>79512.411251967133</v>
      </c>
    </row>
    <row r="65" spans="2:23">
      <c r="B65" t="s">
        <v>539</v>
      </c>
      <c r="C65" t="s">
        <v>540</v>
      </c>
      <c r="D65" t="s">
        <v>486</v>
      </c>
      <c r="E65" s="54">
        <v>40</v>
      </c>
      <c r="F65" s="45" t="s">
        <v>407</v>
      </c>
      <c r="G65" s="45" t="s">
        <v>408</v>
      </c>
      <c r="H65" s="45" t="s">
        <v>412</v>
      </c>
      <c r="I65" s="53">
        <v>48103.03</v>
      </c>
      <c r="J65" s="58">
        <f t="shared" si="13"/>
        <v>49930.945140000003</v>
      </c>
      <c r="K65" s="58">
        <f t="shared" si="0"/>
        <v>51578.666329619999</v>
      </c>
      <c r="L65" s="74">
        <f t="shared" si="1"/>
        <v>3819.7173032100004</v>
      </c>
      <c r="M65" s="74">
        <f t="shared" si="2"/>
        <v>73.897798807200004</v>
      </c>
      <c r="N65" s="74">
        <f t="shared" si="3"/>
        <v>384.00225982776948</v>
      </c>
      <c r="O65" s="74">
        <f t="shared" si="4"/>
        <v>6428.609186775001</v>
      </c>
      <c r="P65" s="39">
        <f t="shared" si="5"/>
        <v>19044</v>
      </c>
      <c r="Q65" s="73">
        <f t="shared" si="6"/>
        <v>3945.7679742159298</v>
      </c>
      <c r="R65" s="73">
        <f t="shared" si="7"/>
        <v>76.336426167837601</v>
      </c>
      <c r="S65" s="73">
        <f t="shared" si="8"/>
        <v>384.00225982776948</v>
      </c>
      <c r="T65" s="73">
        <f t="shared" si="9"/>
        <v>6731.0159560154098</v>
      </c>
      <c r="U65" s="73">
        <f t="shared" si="10"/>
        <v>19236</v>
      </c>
      <c r="V65" s="73">
        <f t="shared" si="11"/>
        <v>79681.171688619972</v>
      </c>
      <c r="W65" s="73">
        <f t="shared" si="12"/>
        <v>81951.788945846944</v>
      </c>
    </row>
    <row r="66" spans="2:23">
      <c r="B66" t="s">
        <v>541</v>
      </c>
      <c r="C66" t="s">
        <v>542</v>
      </c>
      <c r="D66" t="s">
        <v>543</v>
      </c>
      <c r="E66" s="54">
        <v>40</v>
      </c>
      <c r="F66" s="45" t="s">
        <v>407</v>
      </c>
      <c r="G66" s="45" t="s">
        <v>408</v>
      </c>
      <c r="H66" s="45" t="s">
        <v>412</v>
      </c>
      <c r="I66" s="53">
        <v>46220.5</v>
      </c>
      <c r="J66" s="58">
        <f t="shared" si="13"/>
        <v>47976.879000000001</v>
      </c>
      <c r="K66" s="58">
        <f t="shared" si="0"/>
        <v>49560.116006999997</v>
      </c>
      <c r="L66" s="74">
        <f t="shared" si="1"/>
        <v>3670.2312434999999</v>
      </c>
      <c r="M66" s="74">
        <f t="shared" si="2"/>
        <v>71.005780920000007</v>
      </c>
      <c r="N66" s="74">
        <f t="shared" si="3"/>
        <v>384.00225982776948</v>
      </c>
      <c r="O66" s="74">
        <f t="shared" si="4"/>
        <v>6177.0231712499999</v>
      </c>
      <c r="P66" s="39">
        <f t="shared" si="5"/>
        <v>19044</v>
      </c>
      <c r="Q66" s="73">
        <f t="shared" si="6"/>
        <v>3791.3488745354998</v>
      </c>
      <c r="R66" s="73">
        <f t="shared" si="7"/>
        <v>73.348971690359988</v>
      </c>
      <c r="S66" s="73">
        <f t="shared" si="8"/>
        <v>384.00225982776948</v>
      </c>
      <c r="T66" s="73">
        <f t="shared" si="9"/>
        <v>6467.5951389134998</v>
      </c>
      <c r="U66" s="73">
        <f t="shared" si="10"/>
        <v>19236</v>
      </c>
      <c r="V66" s="73">
        <f t="shared" si="11"/>
        <v>77323.141455497767</v>
      </c>
      <c r="W66" s="73">
        <f t="shared" si="12"/>
        <v>79512.411251967133</v>
      </c>
    </row>
    <row r="67" spans="2:23">
      <c r="B67" t="s">
        <v>544</v>
      </c>
      <c r="C67" t="s">
        <v>545</v>
      </c>
      <c r="D67" t="s">
        <v>546</v>
      </c>
      <c r="E67" s="54">
        <v>40</v>
      </c>
      <c r="F67" s="45" t="s">
        <v>407</v>
      </c>
      <c r="G67" s="45" t="s">
        <v>408</v>
      </c>
      <c r="H67" s="45" t="s">
        <v>412</v>
      </c>
      <c r="I67" s="53">
        <v>43766.74</v>
      </c>
      <c r="J67" s="58">
        <f t="shared" si="13"/>
        <v>45429.876120000001</v>
      </c>
      <c r="K67" s="58">
        <f t="shared" si="0"/>
        <v>46929.062031959998</v>
      </c>
      <c r="L67" s="74">
        <f t="shared" si="1"/>
        <v>3475.3855231799998</v>
      </c>
      <c r="M67" s="74">
        <f t="shared" si="2"/>
        <v>67.236216657599996</v>
      </c>
      <c r="N67" s="74">
        <f t="shared" si="3"/>
        <v>384.00225982776948</v>
      </c>
      <c r="O67" s="74">
        <f t="shared" si="4"/>
        <v>5849.09655045</v>
      </c>
      <c r="P67" s="39">
        <f t="shared" si="5"/>
        <v>19044</v>
      </c>
      <c r="Q67" s="73">
        <f t="shared" si="6"/>
        <v>3590.0732454449399</v>
      </c>
      <c r="R67" s="73">
        <f t="shared" si="7"/>
        <v>69.455011807300792</v>
      </c>
      <c r="S67" s="73">
        <f t="shared" si="8"/>
        <v>384.00225982776948</v>
      </c>
      <c r="T67" s="73">
        <f t="shared" si="9"/>
        <v>6124.2425951707801</v>
      </c>
      <c r="U67" s="73">
        <f t="shared" si="10"/>
        <v>19236</v>
      </c>
      <c r="V67" s="73">
        <f t="shared" si="11"/>
        <v>74249.596670115367</v>
      </c>
      <c r="W67" s="73">
        <f t="shared" si="12"/>
        <v>76332.835144210781</v>
      </c>
    </row>
    <row r="68" spans="2:23">
      <c r="B68" t="s">
        <v>547</v>
      </c>
      <c r="C68" t="s">
        <v>548</v>
      </c>
      <c r="D68" t="s">
        <v>495</v>
      </c>
      <c r="E68" s="54">
        <v>40</v>
      </c>
      <c r="F68" s="45" t="s">
        <v>407</v>
      </c>
      <c r="G68" s="45" t="s">
        <v>408</v>
      </c>
      <c r="H68" s="45" t="s">
        <v>412</v>
      </c>
      <c r="I68" s="53">
        <v>46077.78</v>
      </c>
      <c r="J68" s="58">
        <f t="shared" si="13"/>
        <v>47828.735639999999</v>
      </c>
      <c r="K68" s="58">
        <f t="shared" si="0"/>
        <v>49407.083916119998</v>
      </c>
      <c r="L68" s="74">
        <f t="shared" si="1"/>
        <v>3658.89827646</v>
      </c>
      <c r="M68" s="74">
        <f t="shared" si="2"/>
        <v>70.786528747199995</v>
      </c>
      <c r="N68" s="74">
        <f t="shared" si="3"/>
        <v>384.00225982776948</v>
      </c>
      <c r="O68" s="74">
        <f t="shared" si="4"/>
        <v>6157.9497136500004</v>
      </c>
      <c r="P68" s="39">
        <f t="shared" si="5"/>
        <v>19044</v>
      </c>
      <c r="Q68" s="73">
        <f t="shared" si="6"/>
        <v>3779.64191958318</v>
      </c>
      <c r="R68" s="73">
        <f t="shared" si="7"/>
        <v>73.122484195857595</v>
      </c>
      <c r="S68" s="73">
        <f t="shared" si="8"/>
        <v>384.00225982776948</v>
      </c>
      <c r="T68" s="73">
        <f t="shared" si="9"/>
        <v>6447.6244510536599</v>
      </c>
      <c r="U68" s="73">
        <f t="shared" si="10"/>
        <v>19236</v>
      </c>
      <c r="V68" s="73">
        <f t="shared" si="11"/>
        <v>77144.372418684972</v>
      </c>
      <c r="W68" s="73">
        <f t="shared" si="12"/>
        <v>79327.475030780464</v>
      </c>
    </row>
    <row r="69" spans="2:23">
      <c r="B69" t="s">
        <v>549</v>
      </c>
      <c r="C69" t="s">
        <v>550</v>
      </c>
      <c r="D69" t="s">
        <v>498</v>
      </c>
      <c r="E69" s="54">
        <v>40</v>
      </c>
      <c r="F69" s="45" t="s">
        <v>407</v>
      </c>
      <c r="G69" s="45" t="s">
        <v>492</v>
      </c>
      <c r="H69" s="45" t="s">
        <v>412</v>
      </c>
      <c r="I69" s="53">
        <v>46453.06</v>
      </c>
      <c r="J69" s="58">
        <f t="shared" si="13"/>
        <v>48218.276279999998</v>
      </c>
      <c r="K69" s="58">
        <f t="shared" si="0"/>
        <v>49809.479397239993</v>
      </c>
      <c r="L69" s="74">
        <f t="shared" si="1"/>
        <v>3688.6981354199997</v>
      </c>
      <c r="M69" s="74">
        <f t="shared" si="2"/>
        <v>71.363048894399995</v>
      </c>
      <c r="N69" s="74">
        <f t="shared" si="3"/>
        <v>384.00225982776948</v>
      </c>
      <c r="O69" s="74">
        <f t="shared" si="4"/>
        <v>6208.1030710499999</v>
      </c>
      <c r="P69" s="39">
        <f t="shared" si="5"/>
        <v>19044</v>
      </c>
      <c r="Q69" s="73">
        <f t="shared" si="6"/>
        <v>3810.4251738888593</v>
      </c>
      <c r="R69" s="73">
        <f t="shared" si="7"/>
        <v>73.71802950791519</v>
      </c>
      <c r="S69" s="73">
        <f t="shared" si="8"/>
        <v>384.00225982776948</v>
      </c>
      <c r="T69" s="73">
        <f t="shared" si="9"/>
        <v>6500.1370613398194</v>
      </c>
      <c r="U69" s="73">
        <f t="shared" si="10"/>
        <v>19236</v>
      </c>
      <c r="V69" s="73">
        <f t="shared" si="11"/>
        <v>77614.442795192168</v>
      </c>
      <c r="W69" s="73">
        <f t="shared" si="12"/>
        <v>79813.761921804355</v>
      </c>
    </row>
    <row r="70" spans="2:23">
      <c r="B70" t="s">
        <v>551</v>
      </c>
      <c r="C70" t="s">
        <v>552</v>
      </c>
      <c r="D70" t="s">
        <v>553</v>
      </c>
      <c r="E70" s="54">
        <v>40</v>
      </c>
      <c r="F70" s="45" t="s">
        <v>407</v>
      </c>
      <c r="G70" s="45" t="s">
        <v>408</v>
      </c>
      <c r="H70" s="45" t="s">
        <v>412</v>
      </c>
      <c r="I70" s="53">
        <v>44109.3</v>
      </c>
      <c r="J70" s="58">
        <f t="shared" si="13"/>
        <v>45785.453400000006</v>
      </c>
      <c r="K70" s="58">
        <f t="shared" si="0"/>
        <v>47296.3733622</v>
      </c>
      <c r="L70" s="74">
        <f t="shared" si="1"/>
        <v>3502.5871851000002</v>
      </c>
      <c r="M70" s="74">
        <f t="shared" si="2"/>
        <v>67.762471032000008</v>
      </c>
      <c r="N70" s="74">
        <f t="shared" si="3"/>
        <v>384.00225982776948</v>
      </c>
      <c r="O70" s="74">
        <f t="shared" si="4"/>
        <v>5894.877125250001</v>
      </c>
      <c r="P70" s="39">
        <f t="shared" si="5"/>
        <v>19044</v>
      </c>
      <c r="Q70" s="73">
        <f t="shared" si="6"/>
        <v>3618.1725622083</v>
      </c>
      <c r="R70" s="73">
        <f t="shared" si="7"/>
        <v>69.998632576055996</v>
      </c>
      <c r="S70" s="73">
        <f t="shared" si="8"/>
        <v>384.00225982776948</v>
      </c>
      <c r="T70" s="73">
        <f t="shared" si="9"/>
        <v>6172.1767237671002</v>
      </c>
      <c r="U70" s="73">
        <f t="shared" si="10"/>
        <v>19236</v>
      </c>
      <c r="V70" s="73">
        <f t="shared" si="11"/>
        <v>74678.682441209778</v>
      </c>
      <c r="W70" s="73">
        <f t="shared" si="12"/>
        <v>76776.723540579231</v>
      </c>
    </row>
    <row r="71" spans="2:23">
      <c r="B71" t="s">
        <v>554</v>
      </c>
      <c r="C71" t="s">
        <v>555</v>
      </c>
      <c r="D71" t="s">
        <v>556</v>
      </c>
      <c r="E71" s="54">
        <v>40</v>
      </c>
      <c r="F71" s="45" t="s">
        <v>407</v>
      </c>
      <c r="G71" s="45" t="s">
        <v>408</v>
      </c>
      <c r="H71" s="45" t="s">
        <v>412</v>
      </c>
      <c r="I71" s="53">
        <v>46220.5</v>
      </c>
      <c r="J71" s="58">
        <f t="shared" si="13"/>
        <v>47976.879000000001</v>
      </c>
      <c r="K71" s="58">
        <f t="shared" si="0"/>
        <v>49560.116006999997</v>
      </c>
      <c r="L71" s="74">
        <f t="shared" si="1"/>
        <v>3670.2312434999999</v>
      </c>
      <c r="M71" s="74">
        <f t="shared" si="2"/>
        <v>71.005780920000007</v>
      </c>
      <c r="N71" s="74">
        <f t="shared" si="3"/>
        <v>384.00225982776948</v>
      </c>
      <c r="O71" s="74">
        <f t="shared" si="4"/>
        <v>6177.0231712499999</v>
      </c>
      <c r="P71" s="39">
        <f t="shared" si="5"/>
        <v>19044</v>
      </c>
      <c r="Q71" s="73">
        <f t="shared" si="6"/>
        <v>3791.3488745354998</v>
      </c>
      <c r="R71" s="73">
        <f t="shared" si="7"/>
        <v>73.348971690359988</v>
      </c>
      <c r="S71" s="73">
        <f t="shared" si="8"/>
        <v>384.00225982776948</v>
      </c>
      <c r="T71" s="73">
        <f t="shared" si="9"/>
        <v>6467.5951389134998</v>
      </c>
      <c r="U71" s="73">
        <f t="shared" si="10"/>
        <v>19236</v>
      </c>
      <c r="V71" s="73">
        <f t="shared" si="11"/>
        <v>77323.141455497767</v>
      </c>
      <c r="W71" s="73">
        <f t="shared" si="12"/>
        <v>79512.411251967133</v>
      </c>
    </row>
    <row r="72" spans="2:23">
      <c r="B72" t="s">
        <v>557</v>
      </c>
      <c r="C72" t="s">
        <v>558</v>
      </c>
      <c r="D72" t="s">
        <v>501</v>
      </c>
      <c r="E72" s="54">
        <v>40</v>
      </c>
      <c r="F72" s="45" t="s">
        <v>407</v>
      </c>
      <c r="G72" s="45" t="s">
        <v>408</v>
      </c>
      <c r="H72" s="45" t="s">
        <v>412</v>
      </c>
      <c r="I72" s="53">
        <v>50440</v>
      </c>
      <c r="J72" s="58">
        <f t="shared" si="13"/>
        <v>52356.72</v>
      </c>
      <c r="K72" s="58">
        <f t="shared" si="0"/>
        <v>54084.491759999997</v>
      </c>
      <c r="L72" s="74">
        <f t="shared" si="1"/>
        <v>4005.28908</v>
      </c>
      <c r="M72" s="74">
        <f t="shared" si="2"/>
        <v>77.487945600000003</v>
      </c>
      <c r="N72" s="74">
        <f t="shared" si="3"/>
        <v>384.00225982776948</v>
      </c>
      <c r="O72" s="74">
        <f t="shared" si="4"/>
        <v>6740.9277000000002</v>
      </c>
      <c r="P72" s="39">
        <f t="shared" si="5"/>
        <v>19044</v>
      </c>
      <c r="Q72" s="73">
        <f t="shared" si="6"/>
        <v>4137.4636196399997</v>
      </c>
      <c r="R72" s="73">
        <f t="shared" si="7"/>
        <v>80.045047804799992</v>
      </c>
      <c r="S72" s="73">
        <f t="shared" si="8"/>
        <v>384.00225982776948</v>
      </c>
      <c r="T72" s="73">
        <f t="shared" si="9"/>
        <v>7058.0261746799997</v>
      </c>
      <c r="U72" s="73">
        <f t="shared" si="10"/>
        <v>19236</v>
      </c>
      <c r="V72" s="73">
        <f t="shared" si="11"/>
        <v>82608.426985427766</v>
      </c>
      <c r="W72" s="73">
        <f t="shared" si="12"/>
        <v>84980.028861952567</v>
      </c>
    </row>
    <row r="73" spans="2:23">
      <c r="B73" t="s">
        <v>559</v>
      </c>
      <c r="C73" t="s">
        <v>560</v>
      </c>
      <c r="D73" t="s">
        <v>561</v>
      </c>
      <c r="E73" s="54">
        <v>40</v>
      </c>
      <c r="F73" s="45" t="s">
        <v>407</v>
      </c>
      <c r="G73" s="45" t="s">
        <v>408</v>
      </c>
      <c r="H73" s="45" t="s">
        <v>412</v>
      </c>
      <c r="I73" s="53">
        <v>52449.18</v>
      </c>
      <c r="J73" s="58">
        <f t="shared" si="13"/>
        <v>54442.24884</v>
      </c>
      <c r="K73" s="58">
        <f t="shared" si="0"/>
        <v>56238.843051719996</v>
      </c>
      <c r="L73" s="74">
        <f t="shared" si="1"/>
        <v>4164.8320362599998</v>
      </c>
      <c r="M73" s="74">
        <f t="shared" si="2"/>
        <v>80.574528283199996</v>
      </c>
      <c r="N73" s="74">
        <f t="shared" si="3"/>
        <v>384.00225982776948</v>
      </c>
      <c r="O73" s="74">
        <f t="shared" si="4"/>
        <v>7009.4395381499999</v>
      </c>
      <c r="P73" s="39">
        <f t="shared" si="5"/>
        <v>19044</v>
      </c>
      <c r="Q73" s="73">
        <f t="shared" si="6"/>
        <v>4302.2714934565793</v>
      </c>
      <c r="R73" s="73">
        <f t="shared" si="7"/>
        <v>83.233487716545596</v>
      </c>
      <c r="S73" s="73">
        <f t="shared" si="8"/>
        <v>384.00225982776948</v>
      </c>
      <c r="T73" s="73">
        <f t="shared" si="9"/>
        <v>7339.1690182494594</v>
      </c>
      <c r="U73" s="73">
        <f t="shared" si="10"/>
        <v>19236</v>
      </c>
      <c r="V73" s="73">
        <f t="shared" si="11"/>
        <v>85125.097202520963</v>
      </c>
      <c r="W73" s="73">
        <f t="shared" si="12"/>
        <v>87583.519310970354</v>
      </c>
    </row>
    <row r="74" spans="2:23">
      <c r="B74" t="s">
        <v>562</v>
      </c>
      <c r="C74" t="s">
        <v>563</v>
      </c>
      <c r="D74" t="s">
        <v>446</v>
      </c>
      <c r="E74" s="54">
        <v>87</v>
      </c>
      <c r="F74" s="45" t="s">
        <v>407</v>
      </c>
      <c r="G74" s="45" t="s">
        <v>408</v>
      </c>
      <c r="H74" s="45" t="s">
        <v>412</v>
      </c>
      <c r="I74" s="53">
        <v>46393.83</v>
      </c>
      <c r="J74" s="58">
        <f t="shared" ref="J74:J137" si="14">I74*(1+$F$1)</f>
        <v>48156.795540000006</v>
      </c>
      <c r="K74" s="58">
        <f t="shared" ref="K74:K137" si="15">J74*(1+$F$2)</f>
        <v>49745.969792820004</v>
      </c>
      <c r="L74" s="74">
        <f t="shared" ref="L74:L137" si="16">IF(J74-$L$2&lt;0,J74*$I$3,($L$2*$I$3)+(J74-$L$2)*$I$4)</f>
        <v>3683.9948588100006</v>
      </c>
      <c r="M74" s="74">
        <f t="shared" ref="M74:M137" si="17">J74*0.00148</f>
        <v>71.272057399200008</v>
      </c>
      <c r="N74" s="74">
        <f t="shared" ref="N74:N137" si="18">2080*0.184616471071043</f>
        <v>384.00225982776948</v>
      </c>
      <c r="O74" s="74">
        <f t="shared" ref="O74:O137" si="19">J74*0.12875</f>
        <v>6200.1874257750014</v>
      </c>
      <c r="P74" s="39">
        <f t="shared" ref="P74:P137" si="20">1587*12</f>
        <v>19044</v>
      </c>
      <c r="Q74" s="73">
        <f t="shared" ref="Q74:Q137" si="21">IF(K74-$L$2&lt;0,K74*$I$3,($L$2*$I$3)+(K74-$L$2)*$I$4)</f>
        <v>3805.5666891507303</v>
      </c>
      <c r="R74" s="73">
        <f t="shared" ref="R74:R137" si="22">K74*0.00148</f>
        <v>73.624035293373609</v>
      </c>
      <c r="S74" s="73">
        <f t="shared" ref="S74:S137" si="23">2080*0.184616471071043</f>
        <v>384.00225982776948</v>
      </c>
      <c r="T74" s="73">
        <f t="shared" ref="T74:T137" si="24">K74*0.1305</f>
        <v>6491.8490579630106</v>
      </c>
      <c r="U74" s="73">
        <f t="shared" ref="U74:U137" si="25">1603*12</f>
        <v>19236</v>
      </c>
      <c r="V74" s="73">
        <f t="shared" ref="V74:V137" si="26">J74+SUM(L74:P74)</f>
        <v>77540.252141811972</v>
      </c>
      <c r="W74" s="73">
        <f t="shared" ref="W74:W137" si="27">K74+SUM(Q74:U74)</f>
        <v>79737.011835054887</v>
      </c>
    </row>
    <row r="75" spans="2:23">
      <c r="B75" t="s">
        <v>564</v>
      </c>
      <c r="C75" t="s">
        <v>565</v>
      </c>
      <c r="D75" t="s">
        <v>443</v>
      </c>
      <c r="E75" s="54">
        <v>40</v>
      </c>
      <c r="F75" s="45" t="s">
        <v>407</v>
      </c>
      <c r="G75" s="45" t="s">
        <v>408</v>
      </c>
      <c r="H75" s="45" t="s">
        <v>412</v>
      </c>
      <c r="I75" s="53">
        <v>46220.5</v>
      </c>
      <c r="J75" s="58">
        <f t="shared" si="14"/>
        <v>47976.879000000001</v>
      </c>
      <c r="K75" s="58">
        <f t="shared" si="15"/>
        <v>49560.116006999997</v>
      </c>
      <c r="L75" s="74">
        <f t="shared" si="16"/>
        <v>3670.2312434999999</v>
      </c>
      <c r="M75" s="74">
        <f t="shared" si="17"/>
        <v>71.005780920000007</v>
      </c>
      <c r="N75" s="74">
        <f t="shared" si="18"/>
        <v>384.00225982776948</v>
      </c>
      <c r="O75" s="74">
        <f t="shared" si="19"/>
        <v>6177.0231712499999</v>
      </c>
      <c r="P75" s="39">
        <f t="shared" si="20"/>
        <v>19044</v>
      </c>
      <c r="Q75" s="73">
        <f t="shared" si="21"/>
        <v>3791.3488745354998</v>
      </c>
      <c r="R75" s="73">
        <f t="shared" si="22"/>
        <v>73.348971690359988</v>
      </c>
      <c r="S75" s="73">
        <f t="shared" si="23"/>
        <v>384.00225982776948</v>
      </c>
      <c r="T75" s="73">
        <f t="shared" si="24"/>
        <v>6467.5951389134998</v>
      </c>
      <c r="U75" s="73">
        <f t="shared" si="25"/>
        <v>19236</v>
      </c>
      <c r="V75" s="73">
        <f t="shared" si="26"/>
        <v>77323.141455497767</v>
      </c>
      <c r="W75" s="73">
        <f t="shared" si="27"/>
        <v>79512.411251967133</v>
      </c>
    </row>
    <row r="76" spans="2:23">
      <c r="B76" t="s">
        <v>566</v>
      </c>
      <c r="C76" t="s">
        <v>567</v>
      </c>
      <c r="D76" t="s">
        <v>417</v>
      </c>
      <c r="E76" s="54">
        <v>40</v>
      </c>
      <c r="F76" s="45" t="s">
        <v>407</v>
      </c>
      <c r="G76" s="45" t="s">
        <v>408</v>
      </c>
      <c r="H76" s="45" t="s">
        <v>412</v>
      </c>
      <c r="I76" s="53">
        <v>54112.78</v>
      </c>
      <c r="J76" s="58">
        <f t="shared" si="14"/>
        <v>56169.065640000001</v>
      </c>
      <c r="K76" s="58">
        <f t="shared" si="15"/>
        <v>58022.644806119999</v>
      </c>
      <c r="L76" s="74">
        <f t="shared" si="16"/>
        <v>4296.9335214599996</v>
      </c>
      <c r="M76" s="74">
        <f t="shared" si="17"/>
        <v>83.1302171472</v>
      </c>
      <c r="N76" s="74">
        <f t="shared" si="18"/>
        <v>384.00225982776948</v>
      </c>
      <c r="O76" s="74">
        <f t="shared" si="19"/>
        <v>7231.7672011499999</v>
      </c>
      <c r="P76" s="39">
        <f t="shared" si="20"/>
        <v>19044</v>
      </c>
      <c r="Q76" s="73">
        <f t="shared" si="21"/>
        <v>4438.73232766818</v>
      </c>
      <c r="R76" s="73">
        <f t="shared" si="22"/>
        <v>85.873514313057598</v>
      </c>
      <c r="S76" s="73">
        <f t="shared" si="23"/>
        <v>384.00225982776948</v>
      </c>
      <c r="T76" s="73">
        <f t="shared" si="24"/>
        <v>7571.9551471986606</v>
      </c>
      <c r="U76" s="73">
        <f t="shared" si="25"/>
        <v>19236</v>
      </c>
      <c r="V76" s="73">
        <f t="shared" si="26"/>
        <v>87208.898839584974</v>
      </c>
      <c r="W76" s="73">
        <f t="shared" si="27"/>
        <v>89739.208055127674</v>
      </c>
    </row>
    <row r="77" spans="2:23">
      <c r="B77" t="s">
        <v>568</v>
      </c>
      <c r="C77" t="s">
        <v>569</v>
      </c>
      <c r="D77" t="s">
        <v>532</v>
      </c>
      <c r="E77" s="54">
        <v>40</v>
      </c>
      <c r="F77" s="45" t="s">
        <v>407</v>
      </c>
      <c r="G77" s="45" t="s">
        <v>408</v>
      </c>
      <c r="H77" s="45" t="s">
        <v>412</v>
      </c>
      <c r="I77" s="53">
        <v>50819.75</v>
      </c>
      <c r="J77" s="58">
        <f t="shared" si="14"/>
        <v>52750.900500000003</v>
      </c>
      <c r="K77" s="58">
        <f t="shared" si="15"/>
        <v>54491.680216499997</v>
      </c>
      <c r="L77" s="74">
        <f t="shared" si="16"/>
        <v>4035.4438882500003</v>
      </c>
      <c r="M77" s="74">
        <f t="shared" si="17"/>
        <v>78.071332740000003</v>
      </c>
      <c r="N77" s="74">
        <f t="shared" si="18"/>
        <v>384.00225982776948</v>
      </c>
      <c r="O77" s="74">
        <f t="shared" si="19"/>
        <v>6791.6784393750004</v>
      </c>
      <c r="P77" s="39">
        <f t="shared" si="20"/>
        <v>19044</v>
      </c>
      <c r="Q77" s="73">
        <f t="shared" si="21"/>
        <v>4168.6135365622495</v>
      </c>
      <c r="R77" s="73">
        <f t="shared" si="22"/>
        <v>80.647686720419998</v>
      </c>
      <c r="S77" s="73">
        <f t="shared" si="23"/>
        <v>384.00225982776948</v>
      </c>
      <c r="T77" s="73">
        <f t="shared" si="24"/>
        <v>7111.1642682532502</v>
      </c>
      <c r="U77" s="73">
        <f t="shared" si="25"/>
        <v>19236</v>
      </c>
      <c r="V77" s="73">
        <f t="shared" si="26"/>
        <v>83084.096420192771</v>
      </c>
      <c r="W77" s="73">
        <f t="shared" si="27"/>
        <v>85472.107967863689</v>
      </c>
    </row>
    <row r="78" spans="2:23">
      <c r="B78" t="s">
        <v>570</v>
      </c>
      <c r="C78" t="s">
        <v>571</v>
      </c>
      <c r="D78" t="s">
        <v>411</v>
      </c>
      <c r="E78" s="54">
        <v>40</v>
      </c>
      <c r="F78" s="45" t="s">
        <v>407</v>
      </c>
      <c r="G78" s="45" t="s">
        <v>408</v>
      </c>
      <c r="H78" s="45" t="s">
        <v>412</v>
      </c>
      <c r="I78" s="53">
        <v>55089.9</v>
      </c>
      <c r="J78" s="58">
        <f t="shared" si="14"/>
        <v>57183.316200000001</v>
      </c>
      <c r="K78" s="58">
        <f t="shared" si="15"/>
        <v>59070.365634599999</v>
      </c>
      <c r="L78" s="74">
        <f t="shared" si="16"/>
        <v>4374.5236893000001</v>
      </c>
      <c r="M78" s="74">
        <f t="shared" si="17"/>
        <v>84.631307976000002</v>
      </c>
      <c r="N78" s="74">
        <f t="shared" si="18"/>
        <v>384.00225982776948</v>
      </c>
      <c r="O78" s="74">
        <f t="shared" si="19"/>
        <v>7362.3519607500002</v>
      </c>
      <c r="P78" s="39">
        <f t="shared" si="20"/>
        <v>19044</v>
      </c>
      <c r="Q78" s="73">
        <f t="shared" si="21"/>
        <v>4518.8829710468999</v>
      </c>
      <c r="R78" s="73">
        <f t="shared" si="22"/>
        <v>87.424141139208004</v>
      </c>
      <c r="S78" s="73">
        <f t="shared" si="23"/>
        <v>384.00225982776948</v>
      </c>
      <c r="T78" s="73">
        <f t="shared" si="24"/>
        <v>7708.6827153152999</v>
      </c>
      <c r="U78" s="73">
        <f t="shared" si="25"/>
        <v>19236</v>
      </c>
      <c r="V78" s="73">
        <f t="shared" si="26"/>
        <v>88432.825417853775</v>
      </c>
      <c r="W78" s="73">
        <f t="shared" si="27"/>
        <v>91005.357721929176</v>
      </c>
    </row>
    <row r="79" spans="2:23">
      <c r="B79" t="s">
        <v>572</v>
      </c>
      <c r="C79" t="s">
        <v>573</v>
      </c>
      <c r="D79" t="s">
        <v>556</v>
      </c>
      <c r="E79" s="54">
        <v>40</v>
      </c>
      <c r="F79" s="45" t="s">
        <v>407</v>
      </c>
      <c r="G79" s="45" t="s">
        <v>408</v>
      </c>
      <c r="H79" s="45" t="s">
        <v>412</v>
      </c>
      <c r="I79" s="53">
        <v>58236.61</v>
      </c>
      <c r="J79" s="58">
        <f t="shared" si="14"/>
        <v>60449.601180000005</v>
      </c>
      <c r="K79" s="58">
        <f t="shared" si="15"/>
        <v>62444.438018940004</v>
      </c>
      <c r="L79" s="74">
        <f t="shared" si="16"/>
        <v>4624.3944902700005</v>
      </c>
      <c r="M79" s="74">
        <f t="shared" si="17"/>
        <v>89.465409746400013</v>
      </c>
      <c r="N79" s="74">
        <f t="shared" si="18"/>
        <v>384.00225982776948</v>
      </c>
      <c r="O79" s="74">
        <f t="shared" si="19"/>
        <v>7782.8861519250013</v>
      </c>
      <c r="P79" s="39">
        <f t="shared" si="20"/>
        <v>19044</v>
      </c>
      <c r="Q79" s="73">
        <f t="shared" si="21"/>
        <v>4776.9995084489101</v>
      </c>
      <c r="R79" s="73">
        <f t="shared" si="22"/>
        <v>92.41776826803121</v>
      </c>
      <c r="S79" s="73">
        <f t="shared" si="23"/>
        <v>384.00225982776948</v>
      </c>
      <c r="T79" s="73">
        <f t="shared" si="24"/>
        <v>8148.999161471671</v>
      </c>
      <c r="U79" s="73">
        <f t="shared" si="25"/>
        <v>19236</v>
      </c>
      <c r="V79" s="73">
        <f t="shared" si="26"/>
        <v>92374.349491769171</v>
      </c>
      <c r="W79" s="73">
        <f t="shared" si="27"/>
        <v>95082.85671695639</v>
      </c>
    </row>
    <row r="80" spans="2:23">
      <c r="B80" t="s">
        <v>574</v>
      </c>
      <c r="C80" t="s">
        <v>575</v>
      </c>
      <c r="D80" t="s">
        <v>483</v>
      </c>
      <c r="E80" s="54">
        <v>40</v>
      </c>
      <c r="F80" s="45" t="s">
        <v>407</v>
      </c>
      <c r="G80" s="45" t="s">
        <v>408</v>
      </c>
      <c r="H80" s="45" t="s">
        <v>412</v>
      </c>
      <c r="I80" s="53">
        <v>58520.68</v>
      </c>
      <c r="J80" s="58">
        <f t="shared" si="14"/>
        <v>60744.465840000004</v>
      </c>
      <c r="K80" s="58">
        <f t="shared" si="15"/>
        <v>62749.033212720002</v>
      </c>
      <c r="L80" s="74">
        <f t="shared" si="16"/>
        <v>4646.9516367599999</v>
      </c>
      <c r="M80" s="74">
        <f t="shared" si="17"/>
        <v>89.901809443200008</v>
      </c>
      <c r="N80" s="74">
        <f t="shared" si="18"/>
        <v>384.00225982776948</v>
      </c>
      <c r="O80" s="74">
        <f t="shared" si="19"/>
        <v>7820.8499769000009</v>
      </c>
      <c r="P80" s="39">
        <f t="shared" si="20"/>
        <v>19044</v>
      </c>
      <c r="Q80" s="73">
        <f t="shared" si="21"/>
        <v>4800.3010407730799</v>
      </c>
      <c r="R80" s="73">
        <f t="shared" si="22"/>
        <v>92.868569154825607</v>
      </c>
      <c r="S80" s="73">
        <f t="shared" si="23"/>
        <v>384.00225982776948</v>
      </c>
      <c r="T80" s="73">
        <f t="shared" si="24"/>
        <v>8188.7488342599609</v>
      </c>
      <c r="U80" s="73">
        <f t="shared" si="25"/>
        <v>19236</v>
      </c>
      <c r="V80" s="73">
        <f t="shared" si="26"/>
        <v>92730.171522930978</v>
      </c>
      <c r="W80" s="73">
        <f t="shared" si="27"/>
        <v>95450.953916735642</v>
      </c>
    </row>
    <row r="81" spans="2:23">
      <c r="B81" t="s">
        <v>576</v>
      </c>
      <c r="C81" t="s">
        <v>577</v>
      </c>
      <c r="D81" t="s">
        <v>423</v>
      </c>
      <c r="E81" s="54">
        <v>40</v>
      </c>
      <c r="F81" s="45" t="s">
        <v>407</v>
      </c>
      <c r="G81" s="45" t="s">
        <v>408</v>
      </c>
      <c r="H81" s="45" t="s">
        <v>412</v>
      </c>
      <c r="I81" s="53">
        <v>54850.83</v>
      </c>
      <c r="J81" s="58">
        <f t="shared" si="14"/>
        <v>56935.161540000001</v>
      </c>
      <c r="K81" s="58">
        <f t="shared" si="15"/>
        <v>58814.021870819997</v>
      </c>
      <c r="L81" s="74">
        <f t="shared" si="16"/>
        <v>4355.5398578100003</v>
      </c>
      <c r="M81" s="74">
        <f t="shared" si="17"/>
        <v>84.264039079200003</v>
      </c>
      <c r="N81" s="74">
        <f t="shared" si="18"/>
        <v>384.00225982776948</v>
      </c>
      <c r="O81" s="74">
        <f t="shared" si="19"/>
        <v>7330.4020482750002</v>
      </c>
      <c r="P81" s="39">
        <f t="shared" si="20"/>
        <v>19044</v>
      </c>
      <c r="Q81" s="73">
        <f t="shared" si="21"/>
        <v>4499.2726731177299</v>
      </c>
      <c r="R81" s="73">
        <f t="shared" si="22"/>
        <v>87.04475236881359</v>
      </c>
      <c r="S81" s="73">
        <f t="shared" si="23"/>
        <v>384.00225982776948</v>
      </c>
      <c r="T81" s="73">
        <f t="shared" si="24"/>
        <v>7675.2298541420096</v>
      </c>
      <c r="U81" s="73">
        <f t="shared" si="25"/>
        <v>19236</v>
      </c>
      <c r="V81" s="73">
        <f t="shared" si="26"/>
        <v>88133.369744991971</v>
      </c>
      <c r="W81" s="73">
        <f t="shared" si="27"/>
        <v>90695.571410276316</v>
      </c>
    </row>
    <row r="82" spans="2:23">
      <c r="B82" t="s">
        <v>578</v>
      </c>
      <c r="C82" t="s">
        <v>579</v>
      </c>
      <c r="D82" t="s">
        <v>491</v>
      </c>
      <c r="E82" s="54">
        <v>40</v>
      </c>
      <c r="F82" s="45" t="s">
        <v>407</v>
      </c>
      <c r="G82" s="45" t="s">
        <v>492</v>
      </c>
      <c r="H82" s="45" t="s">
        <v>412</v>
      </c>
      <c r="I82" s="53">
        <v>58520.78</v>
      </c>
      <c r="J82" s="58">
        <f t="shared" si="14"/>
        <v>60744.569640000002</v>
      </c>
      <c r="K82" s="58">
        <f t="shared" si="15"/>
        <v>62749.140438119997</v>
      </c>
      <c r="L82" s="74">
        <f t="shared" si="16"/>
        <v>4646.9595774600002</v>
      </c>
      <c r="M82" s="74">
        <f t="shared" si="17"/>
        <v>89.901963067200001</v>
      </c>
      <c r="N82" s="74">
        <f t="shared" si="18"/>
        <v>384.00225982776948</v>
      </c>
      <c r="O82" s="74">
        <f t="shared" si="19"/>
        <v>7820.8633411500005</v>
      </c>
      <c r="P82" s="39">
        <f t="shared" si="20"/>
        <v>19044</v>
      </c>
      <c r="Q82" s="73">
        <f t="shared" si="21"/>
        <v>4800.3092435161798</v>
      </c>
      <c r="R82" s="73">
        <f t="shared" si="22"/>
        <v>92.868727848417592</v>
      </c>
      <c r="S82" s="73">
        <f t="shared" si="23"/>
        <v>384.00225982776948</v>
      </c>
      <c r="T82" s="73">
        <f t="shared" si="24"/>
        <v>8188.7628271746598</v>
      </c>
      <c r="U82" s="73">
        <f t="shared" si="25"/>
        <v>19236</v>
      </c>
      <c r="V82" s="73">
        <f t="shared" si="26"/>
        <v>92730.296781504963</v>
      </c>
      <c r="W82" s="73">
        <f t="shared" si="27"/>
        <v>95451.08349648703</v>
      </c>
    </row>
    <row r="83" spans="2:23">
      <c r="B83" t="s">
        <v>580</v>
      </c>
      <c r="C83" t="s">
        <v>581</v>
      </c>
      <c r="D83" t="s">
        <v>486</v>
      </c>
      <c r="E83" s="54">
        <v>40</v>
      </c>
      <c r="F83" s="45" t="s">
        <v>407</v>
      </c>
      <c r="G83" s="45" t="s">
        <v>408</v>
      </c>
      <c r="H83" s="45" t="s">
        <v>412</v>
      </c>
      <c r="I83" s="53">
        <v>53233.18</v>
      </c>
      <c r="J83" s="58">
        <f t="shared" si="14"/>
        <v>55256.040840000001</v>
      </c>
      <c r="K83" s="58">
        <f t="shared" si="15"/>
        <v>57079.490187719995</v>
      </c>
      <c r="L83" s="74">
        <f t="shared" si="16"/>
        <v>4227.0871242599997</v>
      </c>
      <c r="M83" s="74">
        <f t="shared" si="17"/>
        <v>81.7789404432</v>
      </c>
      <c r="N83" s="74">
        <f t="shared" si="18"/>
        <v>384.00225982776948</v>
      </c>
      <c r="O83" s="74">
        <f t="shared" si="19"/>
        <v>7114.2152581500004</v>
      </c>
      <c r="P83" s="39">
        <f t="shared" si="20"/>
        <v>19044</v>
      </c>
      <c r="Q83" s="73">
        <f t="shared" si="21"/>
        <v>4366.5809993605799</v>
      </c>
      <c r="R83" s="73">
        <f t="shared" si="22"/>
        <v>84.47764547782559</v>
      </c>
      <c r="S83" s="73">
        <f t="shared" si="23"/>
        <v>384.00225982776948</v>
      </c>
      <c r="T83" s="73">
        <f t="shared" si="24"/>
        <v>7448.8734694974601</v>
      </c>
      <c r="U83" s="73">
        <f t="shared" si="25"/>
        <v>19236</v>
      </c>
      <c r="V83" s="73">
        <f t="shared" si="26"/>
        <v>86107.124422680965</v>
      </c>
      <c r="W83" s="73">
        <f t="shared" si="27"/>
        <v>88599.424561883628</v>
      </c>
    </row>
    <row r="84" spans="2:23">
      <c r="B84" t="s">
        <v>582</v>
      </c>
      <c r="C84" t="s">
        <v>583</v>
      </c>
      <c r="D84" t="s">
        <v>543</v>
      </c>
      <c r="E84" s="54">
        <v>40</v>
      </c>
      <c r="F84" s="45" t="s">
        <v>407</v>
      </c>
      <c r="G84" s="45" t="s">
        <v>408</v>
      </c>
      <c r="H84" s="45" t="s">
        <v>412</v>
      </c>
      <c r="I84" s="53">
        <v>50819.75</v>
      </c>
      <c r="J84" s="58">
        <f t="shared" si="14"/>
        <v>52750.900500000003</v>
      </c>
      <c r="K84" s="58">
        <f t="shared" si="15"/>
        <v>54491.680216499997</v>
      </c>
      <c r="L84" s="74">
        <f t="shared" si="16"/>
        <v>4035.4438882500003</v>
      </c>
      <c r="M84" s="74">
        <f t="shared" si="17"/>
        <v>78.071332740000003</v>
      </c>
      <c r="N84" s="74">
        <f t="shared" si="18"/>
        <v>384.00225982776948</v>
      </c>
      <c r="O84" s="74">
        <f t="shared" si="19"/>
        <v>6791.6784393750004</v>
      </c>
      <c r="P84" s="39">
        <f t="shared" si="20"/>
        <v>19044</v>
      </c>
      <c r="Q84" s="73">
        <f t="shared" si="21"/>
        <v>4168.6135365622495</v>
      </c>
      <c r="R84" s="73">
        <f t="shared" si="22"/>
        <v>80.647686720419998</v>
      </c>
      <c r="S84" s="73">
        <f t="shared" si="23"/>
        <v>384.00225982776948</v>
      </c>
      <c r="T84" s="73">
        <f t="shared" si="24"/>
        <v>7111.1642682532502</v>
      </c>
      <c r="U84" s="73">
        <f t="shared" si="25"/>
        <v>19236</v>
      </c>
      <c r="V84" s="73">
        <f t="shared" si="26"/>
        <v>83084.096420192771</v>
      </c>
      <c r="W84" s="73">
        <f t="shared" si="27"/>
        <v>85472.107967863689</v>
      </c>
    </row>
    <row r="85" spans="2:23">
      <c r="B85" t="s">
        <v>584</v>
      </c>
      <c r="C85" t="s">
        <v>585</v>
      </c>
      <c r="D85" t="s">
        <v>546</v>
      </c>
      <c r="E85" s="54">
        <v>40</v>
      </c>
      <c r="F85" s="45" t="s">
        <v>407</v>
      </c>
      <c r="G85" s="45" t="s">
        <v>408</v>
      </c>
      <c r="H85" s="45" t="s">
        <v>412</v>
      </c>
      <c r="I85" s="53">
        <v>48122.05</v>
      </c>
      <c r="J85" s="58">
        <f t="shared" si="14"/>
        <v>49950.687900000004</v>
      </c>
      <c r="K85" s="58">
        <f t="shared" si="15"/>
        <v>51599.060600700002</v>
      </c>
      <c r="L85" s="74">
        <f t="shared" si="16"/>
        <v>3821.22762435</v>
      </c>
      <c r="M85" s="74">
        <f t="shared" si="17"/>
        <v>73.927018092000012</v>
      </c>
      <c r="N85" s="74">
        <f t="shared" si="18"/>
        <v>384.00225982776948</v>
      </c>
      <c r="O85" s="74">
        <f t="shared" si="19"/>
        <v>6431.1510671250007</v>
      </c>
      <c r="P85" s="39">
        <f t="shared" si="20"/>
        <v>19044</v>
      </c>
      <c r="Q85" s="73">
        <f t="shared" si="21"/>
        <v>3947.3281359535499</v>
      </c>
      <c r="R85" s="73">
        <f t="shared" si="22"/>
        <v>76.366609689035997</v>
      </c>
      <c r="S85" s="73">
        <f t="shared" si="23"/>
        <v>384.00225982776948</v>
      </c>
      <c r="T85" s="73">
        <f t="shared" si="24"/>
        <v>6733.6774083913506</v>
      </c>
      <c r="U85" s="73">
        <f t="shared" si="25"/>
        <v>19236</v>
      </c>
      <c r="V85" s="73">
        <f t="shared" si="26"/>
        <v>79704.99586939477</v>
      </c>
      <c r="W85" s="73">
        <f t="shared" si="27"/>
        <v>81976.435014561706</v>
      </c>
    </row>
    <row r="86" spans="2:23">
      <c r="B86" t="s">
        <v>586</v>
      </c>
      <c r="C86" t="s">
        <v>587</v>
      </c>
      <c r="D86" t="s">
        <v>495</v>
      </c>
      <c r="E86" s="54">
        <v>40</v>
      </c>
      <c r="F86" s="45" t="s">
        <v>407</v>
      </c>
      <c r="G86" s="45" t="s">
        <v>408</v>
      </c>
      <c r="H86" s="45" t="s">
        <v>412</v>
      </c>
      <c r="I86" s="53">
        <v>56755.21</v>
      </c>
      <c r="J86" s="58">
        <f t="shared" si="14"/>
        <v>58911.907980000004</v>
      </c>
      <c r="K86" s="58">
        <f t="shared" si="15"/>
        <v>60856.000943339997</v>
      </c>
      <c r="L86" s="74">
        <f t="shared" si="16"/>
        <v>4506.7609604700001</v>
      </c>
      <c r="M86" s="74">
        <f t="shared" si="17"/>
        <v>87.189623810400008</v>
      </c>
      <c r="N86" s="74">
        <f t="shared" si="18"/>
        <v>384.00225982776948</v>
      </c>
      <c r="O86" s="74">
        <f t="shared" si="19"/>
        <v>7584.9081524250005</v>
      </c>
      <c r="P86" s="39">
        <f t="shared" si="20"/>
        <v>19044</v>
      </c>
      <c r="Q86" s="73">
        <f t="shared" si="21"/>
        <v>4655.48407216551</v>
      </c>
      <c r="R86" s="73">
        <f t="shared" si="22"/>
        <v>90.066881396143188</v>
      </c>
      <c r="S86" s="73">
        <f t="shared" si="23"/>
        <v>384.00225982776948</v>
      </c>
      <c r="T86" s="73">
        <f t="shared" si="24"/>
        <v>7941.7081231058701</v>
      </c>
      <c r="U86" s="73">
        <f t="shared" si="25"/>
        <v>19236</v>
      </c>
      <c r="V86" s="73">
        <f t="shared" si="26"/>
        <v>90518.768976533174</v>
      </c>
      <c r="W86" s="73">
        <f t="shared" si="27"/>
        <v>93163.262279835297</v>
      </c>
    </row>
    <row r="87" spans="2:23">
      <c r="B87" t="s">
        <v>588</v>
      </c>
      <c r="C87" t="s">
        <v>589</v>
      </c>
      <c r="D87" t="s">
        <v>498</v>
      </c>
      <c r="E87" s="54">
        <v>40</v>
      </c>
      <c r="F87" s="45" t="s">
        <v>407</v>
      </c>
      <c r="G87" s="45" t="s">
        <v>492</v>
      </c>
      <c r="H87" s="45" t="s">
        <v>412</v>
      </c>
      <c r="I87" s="53">
        <v>55793.9</v>
      </c>
      <c r="J87" s="58">
        <f t="shared" si="14"/>
        <v>57914.068200000002</v>
      </c>
      <c r="K87" s="58">
        <f t="shared" si="15"/>
        <v>59825.2324506</v>
      </c>
      <c r="L87" s="74">
        <f t="shared" si="16"/>
        <v>4430.4262172999997</v>
      </c>
      <c r="M87" s="74">
        <f t="shared" si="17"/>
        <v>85.712820936</v>
      </c>
      <c r="N87" s="74">
        <f t="shared" si="18"/>
        <v>384.00225982776948</v>
      </c>
      <c r="O87" s="74">
        <f t="shared" si="19"/>
        <v>7456.4362807500002</v>
      </c>
      <c r="P87" s="39">
        <f t="shared" si="20"/>
        <v>19044</v>
      </c>
      <c r="Q87" s="73">
        <f t="shared" si="21"/>
        <v>4576.6302824709001</v>
      </c>
      <c r="R87" s="73">
        <f t="shared" si="22"/>
        <v>88.541344026887998</v>
      </c>
      <c r="S87" s="73">
        <f t="shared" si="23"/>
        <v>384.00225982776948</v>
      </c>
      <c r="T87" s="73">
        <f t="shared" si="24"/>
        <v>7807.1928348033007</v>
      </c>
      <c r="U87" s="73">
        <f t="shared" si="25"/>
        <v>19236</v>
      </c>
      <c r="V87" s="73">
        <f t="shared" si="26"/>
        <v>89314.645778813778</v>
      </c>
      <c r="W87" s="73">
        <f t="shared" si="27"/>
        <v>91917.599171728856</v>
      </c>
    </row>
    <row r="88" spans="2:23">
      <c r="B88" t="s">
        <v>590</v>
      </c>
      <c r="C88" t="s">
        <v>591</v>
      </c>
      <c r="D88" t="s">
        <v>553</v>
      </c>
      <c r="E88" s="54">
        <v>40</v>
      </c>
      <c r="F88" s="45" t="s">
        <v>407</v>
      </c>
      <c r="G88" s="45" t="s">
        <v>408</v>
      </c>
      <c r="H88" s="45" t="s">
        <v>412</v>
      </c>
      <c r="I88" s="53">
        <v>48708.55</v>
      </c>
      <c r="J88" s="58">
        <f t="shared" si="14"/>
        <v>50559.474900000001</v>
      </c>
      <c r="K88" s="58">
        <f t="shared" si="15"/>
        <v>52227.9375717</v>
      </c>
      <c r="L88" s="74">
        <f t="shared" si="16"/>
        <v>3867.7998298500002</v>
      </c>
      <c r="M88" s="74">
        <f t="shared" si="17"/>
        <v>74.828022852000004</v>
      </c>
      <c r="N88" s="74">
        <f t="shared" si="18"/>
        <v>384.00225982776948</v>
      </c>
      <c r="O88" s="74">
        <f t="shared" si="19"/>
        <v>6509.5323933750005</v>
      </c>
      <c r="P88" s="39">
        <f t="shared" si="20"/>
        <v>19044</v>
      </c>
      <c r="Q88" s="73">
        <f t="shared" si="21"/>
        <v>3995.4372242350501</v>
      </c>
      <c r="R88" s="73">
        <f t="shared" si="22"/>
        <v>77.297347606116006</v>
      </c>
      <c r="S88" s="73">
        <f t="shared" si="23"/>
        <v>384.00225982776948</v>
      </c>
      <c r="T88" s="73">
        <f t="shared" si="24"/>
        <v>6815.7458531068505</v>
      </c>
      <c r="U88" s="73">
        <f t="shared" si="25"/>
        <v>19236</v>
      </c>
      <c r="V88" s="73">
        <f t="shared" si="26"/>
        <v>80439.637405904767</v>
      </c>
      <c r="W88" s="73">
        <f t="shared" si="27"/>
        <v>82736.420256475787</v>
      </c>
    </row>
    <row r="89" spans="2:23">
      <c r="B89" t="s">
        <v>592</v>
      </c>
      <c r="C89" t="s">
        <v>593</v>
      </c>
      <c r="D89" t="s">
        <v>501</v>
      </c>
      <c r="E89" s="54">
        <v>40</v>
      </c>
      <c r="F89" s="45" t="s">
        <v>407</v>
      </c>
      <c r="G89" s="45" t="s">
        <v>408</v>
      </c>
      <c r="H89" s="45" t="s">
        <v>412</v>
      </c>
      <c r="I89" s="53">
        <v>64028.639999999999</v>
      </c>
      <c r="J89" s="58">
        <f t="shared" si="14"/>
        <v>66461.728319999995</v>
      </c>
      <c r="K89" s="58">
        <f t="shared" si="15"/>
        <v>68654.965354559987</v>
      </c>
      <c r="L89" s="74">
        <f t="shared" si="16"/>
        <v>5084.32221648</v>
      </c>
      <c r="M89" s="74">
        <f t="shared" si="17"/>
        <v>98.363357913599984</v>
      </c>
      <c r="N89" s="74">
        <f t="shared" si="18"/>
        <v>384.00225982776948</v>
      </c>
      <c r="O89" s="74">
        <f t="shared" si="19"/>
        <v>8556.9475211999998</v>
      </c>
      <c r="P89" s="39">
        <f t="shared" si="20"/>
        <v>19044</v>
      </c>
      <c r="Q89" s="73">
        <f t="shared" si="21"/>
        <v>5252.1048496238391</v>
      </c>
      <c r="R89" s="73">
        <f t="shared" si="22"/>
        <v>101.60934872474878</v>
      </c>
      <c r="S89" s="73">
        <f t="shared" si="23"/>
        <v>384.00225982776948</v>
      </c>
      <c r="T89" s="73">
        <f t="shared" si="24"/>
        <v>8959.472978770078</v>
      </c>
      <c r="U89" s="73">
        <f t="shared" si="25"/>
        <v>19236</v>
      </c>
      <c r="V89" s="73">
        <f t="shared" si="26"/>
        <v>99629.363675421366</v>
      </c>
      <c r="W89" s="73">
        <f t="shared" si="27"/>
        <v>102588.15479150641</v>
      </c>
    </row>
    <row r="90" spans="2:23">
      <c r="B90" t="s">
        <v>594</v>
      </c>
      <c r="C90" t="s">
        <v>595</v>
      </c>
      <c r="D90" t="s">
        <v>446</v>
      </c>
      <c r="E90" s="54">
        <v>87</v>
      </c>
      <c r="F90" s="45" t="s">
        <v>407</v>
      </c>
      <c r="G90" s="45" t="s">
        <v>408</v>
      </c>
      <c r="H90" s="45" t="s">
        <v>412</v>
      </c>
      <c r="I90" s="53">
        <v>54636.4</v>
      </c>
      <c r="J90" s="58">
        <f t="shared" si="14"/>
        <v>56712.583200000001</v>
      </c>
      <c r="K90" s="58">
        <f t="shared" si="15"/>
        <v>58584.098445599993</v>
      </c>
      <c r="L90" s="74">
        <f t="shared" si="16"/>
        <v>4338.5126147999999</v>
      </c>
      <c r="M90" s="74">
        <f t="shared" si="17"/>
        <v>83.934623135999999</v>
      </c>
      <c r="N90" s="74">
        <f t="shared" si="18"/>
        <v>384.00225982776948</v>
      </c>
      <c r="O90" s="74">
        <f t="shared" si="19"/>
        <v>7301.7450870000002</v>
      </c>
      <c r="P90" s="39">
        <f t="shared" si="20"/>
        <v>19044</v>
      </c>
      <c r="Q90" s="73">
        <f t="shared" si="21"/>
        <v>4481.6835310883998</v>
      </c>
      <c r="R90" s="73">
        <f t="shared" si="22"/>
        <v>86.704465699487983</v>
      </c>
      <c r="S90" s="73">
        <f t="shared" si="23"/>
        <v>384.00225982776948</v>
      </c>
      <c r="T90" s="73">
        <f t="shared" si="24"/>
        <v>7645.2248471507992</v>
      </c>
      <c r="U90" s="73">
        <f t="shared" si="25"/>
        <v>19236</v>
      </c>
      <c r="V90" s="73">
        <f t="shared" si="26"/>
        <v>87864.777784763777</v>
      </c>
      <c r="W90" s="73">
        <f t="shared" si="27"/>
        <v>90417.713549366454</v>
      </c>
    </row>
    <row r="91" spans="2:23">
      <c r="B91" t="s">
        <v>596</v>
      </c>
      <c r="C91" t="s">
        <v>597</v>
      </c>
      <c r="D91" t="s">
        <v>443</v>
      </c>
      <c r="E91" s="54">
        <v>40</v>
      </c>
      <c r="F91" s="45" t="s">
        <v>407</v>
      </c>
      <c r="G91" s="45" t="s">
        <v>408</v>
      </c>
      <c r="H91" s="45" t="s">
        <v>412</v>
      </c>
      <c r="I91" s="53">
        <v>56816.19</v>
      </c>
      <c r="J91" s="58">
        <f t="shared" si="14"/>
        <v>58975.205220000003</v>
      </c>
      <c r="K91" s="58">
        <f t="shared" si="15"/>
        <v>60921.386992259999</v>
      </c>
      <c r="L91" s="74">
        <f t="shared" si="16"/>
        <v>4511.6031993300003</v>
      </c>
      <c r="M91" s="74">
        <f t="shared" si="17"/>
        <v>87.283303725600007</v>
      </c>
      <c r="N91" s="74">
        <f t="shared" si="18"/>
        <v>384.00225982776948</v>
      </c>
      <c r="O91" s="74">
        <f t="shared" si="19"/>
        <v>7593.0576720750005</v>
      </c>
      <c r="P91" s="39">
        <f t="shared" si="20"/>
        <v>19044</v>
      </c>
      <c r="Q91" s="73">
        <f t="shared" si="21"/>
        <v>4660.48610490789</v>
      </c>
      <c r="R91" s="73">
        <f t="shared" si="22"/>
        <v>90.163652748544791</v>
      </c>
      <c r="S91" s="73">
        <f t="shared" si="23"/>
        <v>384.00225982776948</v>
      </c>
      <c r="T91" s="73">
        <f t="shared" si="24"/>
        <v>7950.24100248993</v>
      </c>
      <c r="U91" s="73">
        <f t="shared" si="25"/>
        <v>19236</v>
      </c>
      <c r="V91" s="73">
        <f t="shared" si="26"/>
        <v>90595.151654958376</v>
      </c>
      <c r="W91" s="73">
        <f t="shared" si="27"/>
        <v>93242.280012234129</v>
      </c>
    </row>
    <row r="92" spans="2:23">
      <c r="B92" t="s">
        <v>598</v>
      </c>
      <c r="C92" t="s">
        <v>599</v>
      </c>
      <c r="D92" t="s">
        <v>508</v>
      </c>
      <c r="E92" s="54">
        <v>40</v>
      </c>
      <c r="F92" s="45" t="s">
        <v>407</v>
      </c>
      <c r="G92" s="45" t="s">
        <v>408</v>
      </c>
      <c r="H92" s="45" t="s">
        <v>412</v>
      </c>
      <c r="I92" s="53">
        <v>47169.06</v>
      </c>
      <c r="J92" s="58">
        <f t="shared" si="14"/>
        <v>48961.484279999997</v>
      </c>
      <c r="K92" s="58">
        <f t="shared" si="15"/>
        <v>50577.213261239995</v>
      </c>
      <c r="L92" s="74">
        <f t="shared" si="16"/>
        <v>3745.5535474199996</v>
      </c>
      <c r="M92" s="74">
        <f t="shared" si="17"/>
        <v>72.462996734399994</v>
      </c>
      <c r="N92" s="74">
        <f t="shared" si="18"/>
        <v>384.00225982776948</v>
      </c>
      <c r="O92" s="74">
        <f t="shared" si="19"/>
        <v>6303.7911010500002</v>
      </c>
      <c r="P92" s="39">
        <f t="shared" si="20"/>
        <v>19044</v>
      </c>
      <c r="Q92" s="73">
        <f t="shared" si="21"/>
        <v>3869.1568144848593</v>
      </c>
      <c r="R92" s="73">
        <f t="shared" si="22"/>
        <v>74.854275626635186</v>
      </c>
      <c r="S92" s="73">
        <f t="shared" si="23"/>
        <v>384.00225982776948</v>
      </c>
      <c r="T92" s="73">
        <f t="shared" si="24"/>
        <v>6600.3263305918199</v>
      </c>
      <c r="U92" s="73">
        <f t="shared" si="25"/>
        <v>19236</v>
      </c>
      <c r="V92" s="73">
        <f t="shared" si="26"/>
        <v>78511.294185032166</v>
      </c>
      <c r="W92" s="73">
        <f t="shared" si="27"/>
        <v>80741.552941771079</v>
      </c>
    </row>
    <row r="93" spans="2:23">
      <c r="B93" t="s">
        <v>600</v>
      </c>
      <c r="C93" t="s">
        <v>601</v>
      </c>
      <c r="D93" t="s">
        <v>561</v>
      </c>
      <c r="E93" s="54">
        <v>40</v>
      </c>
      <c r="F93" s="45" t="s">
        <v>407</v>
      </c>
      <c r="G93" s="45" t="s">
        <v>408</v>
      </c>
      <c r="H93" s="45" t="s">
        <v>412</v>
      </c>
      <c r="I93" s="53">
        <v>53636.76</v>
      </c>
      <c r="J93" s="58">
        <f t="shared" si="14"/>
        <v>55674.956880000005</v>
      </c>
      <c r="K93" s="58">
        <f t="shared" si="15"/>
        <v>57512.230457040001</v>
      </c>
      <c r="L93" s="74">
        <f t="shared" si="16"/>
        <v>4259.1342013200001</v>
      </c>
      <c r="M93" s="74">
        <f t="shared" si="17"/>
        <v>82.398936182400007</v>
      </c>
      <c r="N93" s="74">
        <f t="shared" si="18"/>
        <v>384.00225982776948</v>
      </c>
      <c r="O93" s="74">
        <f t="shared" si="19"/>
        <v>7168.1506983000008</v>
      </c>
      <c r="P93" s="39">
        <f t="shared" si="20"/>
        <v>19044</v>
      </c>
      <c r="Q93" s="73">
        <f t="shared" si="21"/>
        <v>4399.6856299635601</v>
      </c>
      <c r="R93" s="73">
        <f t="shared" si="22"/>
        <v>85.118101076419194</v>
      </c>
      <c r="S93" s="73">
        <f t="shared" si="23"/>
        <v>384.00225982776948</v>
      </c>
      <c r="T93" s="73">
        <f t="shared" si="24"/>
        <v>7505.3460746437204</v>
      </c>
      <c r="U93" s="73">
        <f t="shared" si="25"/>
        <v>19236</v>
      </c>
      <c r="V93" s="73">
        <f t="shared" si="26"/>
        <v>86612.64297563018</v>
      </c>
      <c r="W93" s="73">
        <f t="shared" si="27"/>
        <v>89122.382522551474</v>
      </c>
    </row>
    <row r="94" spans="2:23">
      <c r="B94" t="s">
        <v>602</v>
      </c>
      <c r="C94" t="s">
        <v>603</v>
      </c>
      <c r="D94" t="s">
        <v>417</v>
      </c>
      <c r="E94" s="54">
        <v>40</v>
      </c>
      <c r="F94" s="45" t="s">
        <v>407</v>
      </c>
      <c r="G94" s="45" t="s">
        <v>408</v>
      </c>
      <c r="H94" s="45" t="s">
        <v>412</v>
      </c>
      <c r="I94" s="53">
        <v>62529.99</v>
      </c>
      <c r="J94" s="58">
        <f t="shared" si="14"/>
        <v>64906.12962</v>
      </c>
      <c r="K94" s="58">
        <f t="shared" si="15"/>
        <v>67048.031897459994</v>
      </c>
      <c r="L94" s="74">
        <f t="shared" si="16"/>
        <v>4965.31891593</v>
      </c>
      <c r="M94" s="74">
        <f t="shared" si="17"/>
        <v>96.061071837599997</v>
      </c>
      <c r="N94" s="74">
        <f t="shared" si="18"/>
        <v>384.00225982776948</v>
      </c>
      <c r="O94" s="74">
        <f t="shared" si="19"/>
        <v>8356.6641885749996</v>
      </c>
      <c r="P94" s="39">
        <f t="shared" si="20"/>
        <v>19044</v>
      </c>
      <c r="Q94" s="73">
        <f t="shared" si="21"/>
        <v>5129.1744401556898</v>
      </c>
      <c r="R94" s="73">
        <f t="shared" si="22"/>
        <v>99.231087208240794</v>
      </c>
      <c r="S94" s="73">
        <f t="shared" si="23"/>
        <v>384.00225982776948</v>
      </c>
      <c r="T94" s="73">
        <f t="shared" si="24"/>
        <v>8749.7681626185295</v>
      </c>
      <c r="U94" s="73">
        <f t="shared" si="25"/>
        <v>19236</v>
      </c>
      <c r="V94" s="73">
        <f t="shared" si="26"/>
        <v>97752.17605617037</v>
      </c>
      <c r="W94" s="73">
        <f t="shared" si="27"/>
        <v>100646.20784727023</v>
      </c>
    </row>
    <row r="95" spans="2:23">
      <c r="B95" t="s">
        <v>604</v>
      </c>
      <c r="C95" t="s">
        <v>605</v>
      </c>
      <c r="D95" t="s">
        <v>411</v>
      </c>
      <c r="E95" s="54">
        <v>40</v>
      </c>
      <c r="F95" s="45" t="s">
        <v>407</v>
      </c>
      <c r="G95" s="45" t="s">
        <v>408</v>
      </c>
      <c r="H95" s="45" t="s">
        <v>412</v>
      </c>
      <c r="I95" s="53">
        <v>58680.38</v>
      </c>
      <c r="J95" s="58">
        <f t="shared" si="14"/>
        <v>60910.23444</v>
      </c>
      <c r="K95" s="58">
        <f t="shared" si="15"/>
        <v>62920.272176519997</v>
      </c>
      <c r="L95" s="74">
        <f t="shared" si="16"/>
        <v>4659.6329346599996</v>
      </c>
      <c r="M95" s="74">
        <f t="shared" si="17"/>
        <v>90.147146971200002</v>
      </c>
      <c r="N95" s="74">
        <f t="shared" si="18"/>
        <v>384.00225982776948</v>
      </c>
      <c r="O95" s="74">
        <f t="shared" si="19"/>
        <v>7842.1926841499999</v>
      </c>
      <c r="P95" s="39">
        <f t="shared" si="20"/>
        <v>19044</v>
      </c>
      <c r="Q95" s="73">
        <f t="shared" si="21"/>
        <v>4813.4008215037793</v>
      </c>
      <c r="R95" s="73">
        <f t="shared" si="22"/>
        <v>93.122002821249595</v>
      </c>
      <c r="S95" s="73">
        <f t="shared" si="23"/>
        <v>384.00225982776948</v>
      </c>
      <c r="T95" s="73">
        <f t="shared" si="24"/>
        <v>8211.09551903586</v>
      </c>
      <c r="U95" s="73">
        <f t="shared" si="25"/>
        <v>19236</v>
      </c>
      <c r="V95" s="73">
        <f t="shared" si="26"/>
        <v>92930.209465608961</v>
      </c>
      <c r="W95" s="73">
        <f t="shared" si="27"/>
        <v>95657.892779708651</v>
      </c>
    </row>
    <row r="96" spans="2:23">
      <c r="B96" t="s">
        <v>606</v>
      </c>
      <c r="C96" t="s">
        <v>607</v>
      </c>
      <c r="D96" t="s">
        <v>483</v>
      </c>
      <c r="E96" s="54">
        <v>40</v>
      </c>
      <c r="F96" s="45" t="s">
        <v>407</v>
      </c>
      <c r="G96" s="45" t="s">
        <v>408</v>
      </c>
      <c r="H96" s="45" t="s">
        <v>412</v>
      </c>
      <c r="I96" s="53">
        <v>55876.92</v>
      </c>
      <c r="J96" s="58">
        <f t="shared" si="14"/>
        <v>58000.242960000003</v>
      </c>
      <c r="K96" s="58">
        <f t="shared" si="15"/>
        <v>59914.25097768</v>
      </c>
      <c r="L96" s="74">
        <f t="shared" si="16"/>
        <v>4437.01858644</v>
      </c>
      <c r="M96" s="74">
        <f t="shared" si="17"/>
        <v>85.840359580799998</v>
      </c>
      <c r="N96" s="74">
        <f t="shared" si="18"/>
        <v>384.00225982776948</v>
      </c>
      <c r="O96" s="74">
        <f t="shared" si="19"/>
        <v>7467.5312811000003</v>
      </c>
      <c r="P96" s="39">
        <f t="shared" si="20"/>
        <v>19044</v>
      </c>
      <c r="Q96" s="73">
        <f t="shared" si="21"/>
        <v>4583.4401997925197</v>
      </c>
      <c r="R96" s="73">
        <f t="shared" si="22"/>
        <v>88.673091446966396</v>
      </c>
      <c r="S96" s="73">
        <f t="shared" si="23"/>
        <v>384.00225982776948</v>
      </c>
      <c r="T96" s="73">
        <f t="shared" si="24"/>
        <v>7818.8097525872399</v>
      </c>
      <c r="U96" s="73">
        <f t="shared" si="25"/>
        <v>19236</v>
      </c>
      <c r="V96" s="73">
        <f t="shared" si="26"/>
        <v>89418.635446948581</v>
      </c>
      <c r="W96" s="73">
        <f t="shared" si="27"/>
        <v>92025.176281334498</v>
      </c>
    </row>
    <row r="97" spans="2:23">
      <c r="B97" t="s">
        <v>608</v>
      </c>
      <c r="C97" t="s">
        <v>609</v>
      </c>
      <c r="D97" t="s">
        <v>423</v>
      </c>
      <c r="E97" s="54">
        <v>40</v>
      </c>
      <c r="F97" s="45" t="s">
        <v>407</v>
      </c>
      <c r="G97" s="45" t="s">
        <v>408</v>
      </c>
      <c r="H97" s="45" t="s">
        <v>412</v>
      </c>
      <c r="I97" s="53">
        <v>60849.79</v>
      </c>
      <c r="J97" s="58">
        <f t="shared" si="14"/>
        <v>63162.082020000002</v>
      </c>
      <c r="K97" s="58">
        <f t="shared" si="15"/>
        <v>65246.430726659994</v>
      </c>
      <c r="L97" s="74">
        <f t="shared" si="16"/>
        <v>4831.8992745300002</v>
      </c>
      <c r="M97" s="74">
        <f t="shared" si="17"/>
        <v>93.479881389599996</v>
      </c>
      <c r="N97" s="74">
        <f t="shared" si="18"/>
        <v>384.00225982776948</v>
      </c>
      <c r="O97" s="74">
        <f t="shared" si="19"/>
        <v>8132.1180600750004</v>
      </c>
      <c r="P97" s="39">
        <f t="shared" si="20"/>
        <v>19044</v>
      </c>
      <c r="Q97" s="73">
        <f t="shared" si="21"/>
        <v>4991.3519505894892</v>
      </c>
      <c r="R97" s="73">
        <f t="shared" si="22"/>
        <v>96.564717475456789</v>
      </c>
      <c r="S97" s="73">
        <f t="shared" si="23"/>
        <v>384.00225982776948</v>
      </c>
      <c r="T97" s="73">
        <f t="shared" si="24"/>
        <v>8514.6592098291294</v>
      </c>
      <c r="U97" s="73">
        <f t="shared" si="25"/>
        <v>19236</v>
      </c>
      <c r="V97" s="73">
        <f t="shared" si="26"/>
        <v>95647.581495822378</v>
      </c>
      <c r="W97" s="73">
        <f t="shared" si="27"/>
        <v>98469.008864381845</v>
      </c>
    </row>
    <row r="98" spans="2:23">
      <c r="B98" t="s">
        <v>610</v>
      </c>
      <c r="C98" t="s">
        <v>611</v>
      </c>
      <c r="D98" t="s">
        <v>486</v>
      </c>
      <c r="E98" s="54">
        <v>40</v>
      </c>
      <c r="F98" s="45" t="s">
        <v>407</v>
      </c>
      <c r="G98" s="45" t="s">
        <v>408</v>
      </c>
      <c r="H98" s="45" t="s">
        <v>412</v>
      </c>
      <c r="I98" s="53">
        <v>56567.34</v>
      </c>
      <c r="J98" s="58">
        <f t="shared" si="14"/>
        <v>58716.89892</v>
      </c>
      <c r="K98" s="58">
        <f t="shared" si="15"/>
        <v>60654.556584359998</v>
      </c>
      <c r="L98" s="74">
        <f t="shared" si="16"/>
        <v>4491.8427673799997</v>
      </c>
      <c r="M98" s="74">
        <f t="shared" si="17"/>
        <v>86.901010401600004</v>
      </c>
      <c r="N98" s="74">
        <f t="shared" si="18"/>
        <v>384.00225982776948</v>
      </c>
      <c r="O98" s="74">
        <f t="shared" si="19"/>
        <v>7559.8007359499998</v>
      </c>
      <c r="P98" s="39">
        <f t="shared" si="20"/>
        <v>19044</v>
      </c>
      <c r="Q98" s="73">
        <f t="shared" si="21"/>
        <v>4640.0735787035401</v>
      </c>
      <c r="R98" s="73">
        <f t="shared" si="22"/>
        <v>89.768743744852799</v>
      </c>
      <c r="S98" s="73">
        <f t="shared" si="23"/>
        <v>384.00225982776948</v>
      </c>
      <c r="T98" s="73">
        <f t="shared" si="24"/>
        <v>7915.4196342589803</v>
      </c>
      <c r="U98" s="73">
        <f t="shared" si="25"/>
        <v>19236</v>
      </c>
      <c r="V98" s="73">
        <f t="shared" si="26"/>
        <v>90283.445693559363</v>
      </c>
      <c r="W98" s="73">
        <f t="shared" si="27"/>
        <v>92919.820800895133</v>
      </c>
    </row>
    <row r="99" spans="2:23">
      <c r="B99" t="s">
        <v>612</v>
      </c>
      <c r="C99" t="s">
        <v>613</v>
      </c>
      <c r="D99" t="s">
        <v>543</v>
      </c>
      <c r="E99" s="54">
        <v>40</v>
      </c>
      <c r="F99" s="45" t="s">
        <v>407</v>
      </c>
      <c r="G99" s="45" t="s">
        <v>408</v>
      </c>
      <c r="H99" s="45" t="s">
        <v>412</v>
      </c>
      <c r="I99" s="53">
        <v>57692.02</v>
      </c>
      <c r="J99" s="58">
        <f t="shared" si="14"/>
        <v>59884.316760000002</v>
      </c>
      <c r="K99" s="58">
        <f t="shared" si="15"/>
        <v>61860.499213079995</v>
      </c>
      <c r="L99" s="74">
        <f t="shared" si="16"/>
        <v>4581.1502321400003</v>
      </c>
      <c r="M99" s="74">
        <f t="shared" si="17"/>
        <v>88.628788804799996</v>
      </c>
      <c r="N99" s="74">
        <f t="shared" si="18"/>
        <v>384.00225982776948</v>
      </c>
      <c r="O99" s="74">
        <f t="shared" si="19"/>
        <v>7710.1057828500007</v>
      </c>
      <c r="P99" s="39">
        <f t="shared" si="20"/>
        <v>19044</v>
      </c>
      <c r="Q99" s="73">
        <f t="shared" si="21"/>
        <v>4732.3281898006198</v>
      </c>
      <c r="R99" s="73">
        <f t="shared" si="22"/>
        <v>91.553538835358395</v>
      </c>
      <c r="S99" s="73">
        <f t="shared" si="23"/>
        <v>384.00225982776948</v>
      </c>
      <c r="T99" s="73">
        <f t="shared" si="24"/>
        <v>8072.7951473069397</v>
      </c>
      <c r="U99" s="73">
        <f t="shared" si="25"/>
        <v>19236</v>
      </c>
      <c r="V99" s="73">
        <f t="shared" si="26"/>
        <v>91692.203823622578</v>
      </c>
      <c r="W99" s="73">
        <f t="shared" si="27"/>
        <v>94377.178348850677</v>
      </c>
    </row>
    <row r="100" spans="2:23">
      <c r="B100" t="s">
        <v>614</v>
      </c>
      <c r="C100" t="s">
        <v>615</v>
      </c>
      <c r="D100" t="s">
        <v>495</v>
      </c>
      <c r="E100" s="54">
        <v>40</v>
      </c>
      <c r="F100" s="45" t="s">
        <v>407</v>
      </c>
      <c r="G100" s="45" t="s">
        <v>408</v>
      </c>
      <c r="H100" s="45" t="s">
        <v>412</v>
      </c>
      <c r="I100" s="53">
        <v>62120.160000000003</v>
      </c>
      <c r="J100" s="58">
        <f t="shared" si="14"/>
        <v>64480.726080000008</v>
      </c>
      <c r="K100" s="58">
        <f t="shared" si="15"/>
        <v>66608.590040640003</v>
      </c>
      <c r="L100" s="74">
        <f t="shared" si="16"/>
        <v>4932.7755451200001</v>
      </c>
      <c r="M100" s="74">
        <f t="shared" si="17"/>
        <v>95.431474598400015</v>
      </c>
      <c r="N100" s="74">
        <f t="shared" si="18"/>
        <v>384.00225982776948</v>
      </c>
      <c r="O100" s="74">
        <f t="shared" si="19"/>
        <v>8301.8934828000019</v>
      </c>
      <c r="P100" s="39">
        <f t="shared" si="20"/>
        <v>19044</v>
      </c>
      <c r="Q100" s="73">
        <f t="shared" si="21"/>
        <v>5095.5571381089603</v>
      </c>
      <c r="R100" s="73">
        <f t="shared" si="22"/>
        <v>98.580713260147206</v>
      </c>
      <c r="S100" s="73">
        <f t="shared" si="23"/>
        <v>384.00225982776948</v>
      </c>
      <c r="T100" s="73">
        <f t="shared" si="24"/>
        <v>8692.4210003035205</v>
      </c>
      <c r="U100" s="73">
        <f t="shared" si="25"/>
        <v>19236</v>
      </c>
      <c r="V100" s="73">
        <f t="shared" si="26"/>
        <v>97238.828842346178</v>
      </c>
      <c r="W100" s="73">
        <f t="shared" si="27"/>
        <v>100115.1511521404</v>
      </c>
    </row>
    <row r="101" spans="2:23">
      <c r="B101" t="s">
        <v>616</v>
      </c>
      <c r="C101" t="s">
        <v>617</v>
      </c>
      <c r="D101" t="s">
        <v>498</v>
      </c>
      <c r="E101" s="54">
        <v>40</v>
      </c>
      <c r="F101" s="45" t="s">
        <v>407</v>
      </c>
      <c r="G101" s="45" t="s">
        <v>492</v>
      </c>
      <c r="H101" s="45" t="s">
        <v>412</v>
      </c>
      <c r="I101" s="53">
        <v>62900.41</v>
      </c>
      <c r="J101" s="58">
        <f t="shared" si="14"/>
        <v>65290.625580000007</v>
      </c>
      <c r="K101" s="58">
        <f t="shared" si="15"/>
        <v>67445.216224140007</v>
      </c>
      <c r="L101" s="74">
        <f t="shared" si="16"/>
        <v>4994.7328568700004</v>
      </c>
      <c r="M101" s="74">
        <f t="shared" si="17"/>
        <v>96.630125858400007</v>
      </c>
      <c r="N101" s="74">
        <f t="shared" si="18"/>
        <v>384.00225982776948</v>
      </c>
      <c r="O101" s="74">
        <f t="shared" si="19"/>
        <v>8406.1680434250011</v>
      </c>
      <c r="P101" s="39">
        <f t="shared" si="20"/>
        <v>19044</v>
      </c>
      <c r="Q101" s="73">
        <f t="shared" si="21"/>
        <v>5159.5590411467101</v>
      </c>
      <c r="R101" s="73">
        <f t="shared" si="22"/>
        <v>99.818920011727215</v>
      </c>
      <c r="S101" s="73">
        <f t="shared" si="23"/>
        <v>384.00225982776948</v>
      </c>
      <c r="T101" s="73">
        <f t="shared" si="24"/>
        <v>8801.6007172502705</v>
      </c>
      <c r="U101" s="73">
        <f t="shared" si="25"/>
        <v>19236</v>
      </c>
      <c r="V101" s="73">
        <f t="shared" si="26"/>
        <v>98216.158865981182</v>
      </c>
      <c r="W101" s="73">
        <f t="shared" si="27"/>
        <v>101126.19716237648</v>
      </c>
    </row>
    <row r="102" spans="2:23">
      <c r="B102" t="s">
        <v>618</v>
      </c>
      <c r="C102" t="s">
        <v>619</v>
      </c>
      <c r="D102" t="s">
        <v>491</v>
      </c>
      <c r="E102" s="54">
        <v>40</v>
      </c>
      <c r="F102" s="45" t="s">
        <v>407</v>
      </c>
      <c r="G102" s="45" t="s">
        <v>492</v>
      </c>
      <c r="H102" s="45" t="s">
        <v>412</v>
      </c>
      <c r="I102" s="53">
        <v>61171.01</v>
      </c>
      <c r="J102" s="58">
        <f t="shared" si="14"/>
        <v>63495.508380000007</v>
      </c>
      <c r="K102" s="58">
        <f t="shared" si="15"/>
        <v>65590.860156540002</v>
      </c>
      <c r="L102" s="74">
        <f t="shared" si="16"/>
        <v>4857.4063910700006</v>
      </c>
      <c r="M102" s="74">
        <f t="shared" si="17"/>
        <v>93.97335240240001</v>
      </c>
      <c r="N102" s="74">
        <f t="shared" si="18"/>
        <v>384.00225982776948</v>
      </c>
      <c r="O102" s="74">
        <f t="shared" si="19"/>
        <v>8175.0467039250007</v>
      </c>
      <c r="P102" s="39">
        <f t="shared" si="20"/>
        <v>19044</v>
      </c>
      <c r="Q102" s="73">
        <f t="shared" si="21"/>
        <v>5017.7008019753102</v>
      </c>
      <c r="R102" s="73">
        <f t="shared" si="22"/>
        <v>97.074473031679204</v>
      </c>
      <c r="S102" s="73">
        <f t="shared" si="23"/>
        <v>384.00225982776948</v>
      </c>
      <c r="T102" s="73">
        <f t="shared" si="24"/>
        <v>8559.6072504284712</v>
      </c>
      <c r="U102" s="73">
        <f t="shared" si="25"/>
        <v>19236</v>
      </c>
      <c r="V102" s="73">
        <f t="shared" si="26"/>
        <v>96049.937087225175</v>
      </c>
      <c r="W102" s="73">
        <f t="shared" si="27"/>
        <v>98885.244941803234</v>
      </c>
    </row>
    <row r="103" spans="2:23">
      <c r="B103" t="s">
        <v>620</v>
      </c>
      <c r="C103" t="s">
        <v>621</v>
      </c>
      <c r="D103" t="s">
        <v>546</v>
      </c>
      <c r="E103" s="54">
        <v>40</v>
      </c>
      <c r="F103" s="45" t="s">
        <v>407</v>
      </c>
      <c r="G103" s="45" t="s">
        <v>408</v>
      </c>
      <c r="H103" s="45" t="s">
        <v>412</v>
      </c>
      <c r="I103" s="53">
        <v>52910.42</v>
      </c>
      <c r="J103" s="58">
        <f t="shared" si="14"/>
        <v>54921.015959999997</v>
      </c>
      <c r="K103" s="58">
        <f t="shared" si="15"/>
        <v>56733.409486679993</v>
      </c>
      <c r="L103" s="74">
        <f t="shared" si="16"/>
        <v>4201.4577209399995</v>
      </c>
      <c r="M103" s="74">
        <f t="shared" si="17"/>
        <v>81.283103620799992</v>
      </c>
      <c r="N103" s="74">
        <f t="shared" si="18"/>
        <v>384.00225982776948</v>
      </c>
      <c r="O103" s="74">
        <f t="shared" si="19"/>
        <v>7071.0808048499994</v>
      </c>
      <c r="P103" s="39">
        <f t="shared" si="20"/>
        <v>19044</v>
      </c>
      <c r="Q103" s="73">
        <f t="shared" si="21"/>
        <v>4340.1058257310196</v>
      </c>
      <c r="R103" s="73">
        <f t="shared" si="22"/>
        <v>83.965446040286395</v>
      </c>
      <c r="S103" s="73">
        <f t="shared" si="23"/>
        <v>384.00225982776948</v>
      </c>
      <c r="T103" s="73">
        <f t="shared" si="24"/>
        <v>7403.7099380117397</v>
      </c>
      <c r="U103" s="73">
        <f t="shared" si="25"/>
        <v>19236</v>
      </c>
      <c r="V103" s="73">
        <f t="shared" si="26"/>
        <v>85702.83984923856</v>
      </c>
      <c r="W103" s="73">
        <f t="shared" si="27"/>
        <v>88181.192956290804</v>
      </c>
    </row>
    <row r="104" spans="2:23">
      <c r="B104" t="s">
        <v>622</v>
      </c>
      <c r="C104" t="s">
        <v>623</v>
      </c>
      <c r="D104" t="s">
        <v>553</v>
      </c>
      <c r="E104" s="54">
        <v>40</v>
      </c>
      <c r="F104" s="45" t="s">
        <v>407</v>
      </c>
      <c r="G104" s="45" t="s">
        <v>408</v>
      </c>
      <c r="H104" s="45" t="s">
        <v>412</v>
      </c>
      <c r="I104" s="53">
        <v>53765.72</v>
      </c>
      <c r="J104" s="58">
        <f t="shared" si="14"/>
        <v>55808.817360000001</v>
      </c>
      <c r="K104" s="58">
        <f t="shared" si="15"/>
        <v>57650.508332879996</v>
      </c>
      <c r="L104" s="74">
        <f t="shared" si="16"/>
        <v>4269.3745280399999</v>
      </c>
      <c r="M104" s="74">
        <f t="shared" si="17"/>
        <v>82.597049692799999</v>
      </c>
      <c r="N104" s="74">
        <f t="shared" si="18"/>
        <v>384.00225982776948</v>
      </c>
      <c r="O104" s="74">
        <f t="shared" si="19"/>
        <v>7185.3852351000005</v>
      </c>
      <c r="P104" s="39">
        <f t="shared" si="20"/>
        <v>19044</v>
      </c>
      <c r="Q104" s="73">
        <f t="shared" si="21"/>
        <v>4410.2638874653194</v>
      </c>
      <c r="R104" s="73">
        <f t="shared" si="22"/>
        <v>85.32275233266239</v>
      </c>
      <c r="S104" s="73">
        <f t="shared" si="23"/>
        <v>384.00225982776948</v>
      </c>
      <c r="T104" s="73">
        <f t="shared" si="24"/>
        <v>7523.3913374408394</v>
      </c>
      <c r="U104" s="73">
        <f t="shared" si="25"/>
        <v>19236</v>
      </c>
      <c r="V104" s="73">
        <f t="shared" si="26"/>
        <v>86774.176432660577</v>
      </c>
      <c r="W104" s="73">
        <f t="shared" si="27"/>
        <v>89289.488569946581</v>
      </c>
    </row>
    <row r="105" spans="2:23">
      <c r="B105" t="s">
        <v>624</v>
      </c>
      <c r="C105" t="s">
        <v>625</v>
      </c>
      <c r="D105" t="s">
        <v>501</v>
      </c>
      <c r="E105" s="54">
        <v>40</v>
      </c>
      <c r="F105" s="45" t="s">
        <v>407</v>
      </c>
      <c r="G105" s="45" t="s">
        <v>408</v>
      </c>
      <c r="H105" s="45" t="s">
        <v>412</v>
      </c>
      <c r="I105" s="53">
        <v>60954.400000000001</v>
      </c>
      <c r="J105" s="58">
        <f t="shared" si="14"/>
        <v>63270.667200000004</v>
      </c>
      <c r="K105" s="58">
        <f t="shared" si="15"/>
        <v>65358.5992176</v>
      </c>
      <c r="L105" s="74">
        <f t="shared" si="16"/>
        <v>4840.2060407999998</v>
      </c>
      <c r="M105" s="74">
        <f t="shared" si="17"/>
        <v>93.640587456000006</v>
      </c>
      <c r="N105" s="74">
        <f t="shared" si="18"/>
        <v>384.00225982776948</v>
      </c>
      <c r="O105" s="74">
        <f t="shared" si="19"/>
        <v>8146.0984020000005</v>
      </c>
      <c r="P105" s="39">
        <f t="shared" si="20"/>
        <v>19044</v>
      </c>
      <c r="Q105" s="73">
        <f t="shared" si="21"/>
        <v>4999.9328401463999</v>
      </c>
      <c r="R105" s="73">
        <f t="shared" si="22"/>
        <v>96.730726842048</v>
      </c>
      <c r="S105" s="73">
        <f t="shared" si="23"/>
        <v>384.00225982776948</v>
      </c>
      <c r="T105" s="73">
        <f t="shared" si="24"/>
        <v>8529.2971978967998</v>
      </c>
      <c r="U105" s="73">
        <f t="shared" si="25"/>
        <v>19236</v>
      </c>
      <c r="V105" s="73">
        <f t="shared" si="26"/>
        <v>95778.614490083768</v>
      </c>
      <c r="W105" s="73">
        <f t="shared" si="27"/>
        <v>98604.562242313026</v>
      </c>
    </row>
    <row r="106" spans="2:23">
      <c r="B106" t="s">
        <v>626</v>
      </c>
      <c r="C106" t="s">
        <v>627</v>
      </c>
      <c r="D106" t="s">
        <v>561</v>
      </c>
      <c r="E106" s="54">
        <v>40</v>
      </c>
      <c r="F106" s="45" t="s">
        <v>407</v>
      </c>
      <c r="G106" s="45" t="s">
        <v>408</v>
      </c>
      <c r="H106" s="45" t="s">
        <v>412</v>
      </c>
      <c r="I106" s="53">
        <v>61693.91</v>
      </c>
      <c r="J106" s="58">
        <f t="shared" si="14"/>
        <v>64038.278580000006</v>
      </c>
      <c r="K106" s="58">
        <f t="shared" si="15"/>
        <v>66151.541773139994</v>
      </c>
      <c r="L106" s="74">
        <f t="shared" si="16"/>
        <v>4898.9283113700003</v>
      </c>
      <c r="M106" s="74">
        <f t="shared" si="17"/>
        <v>94.776652298400009</v>
      </c>
      <c r="N106" s="74">
        <f t="shared" si="18"/>
        <v>384.00225982776948</v>
      </c>
      <c r="O106" s="74">
        <f t="shared" si="19"/>
        <v>8244.9283671750018</v>
      </c>
      <c r="P106" s="39">
        <f t="shared" si="20"/>
        <v>19044</v>
      </c>
      <c r="Q106" s="73">
        <f t="shared" si="21"/>
        <v>5060.5929456452095</v>
      </c>
      <c r="R106" s="73">
        <f t="shared" si="22"/>
        <v>97.904281824247192</v>
      </c>
      <c r="S106" s="73">
        <f t="shared" si="23"/>
        <v>384.00225982776948</v>
      </c>
      <c r="T106" s="73">
        <f t="shared" si="24"/>
        <v>8632.7762013947704</v>
      </c>
      <c r="U106" s="73">
        <f t="shared" si="25"/>
        <v>19236</v>
      </c>
      <c r="V106" s="73">
        <f t="shared" si="26"/>
        <v>96704.914170671182</v>
      </c>
      <c r="W106" s="73">
        <f t="shared" si="27"/>
        <v>99562.81746183199</v>
      </c>
    </row>
    <row r="107" spans="2:23">
      <c r="B107" t="s">
        <v>628</v>
      </c>
      <c r="C107" t="s">
        <v>629</v>
      </c>
      <c r="D107" t="s">
        <v>446</v>
      </c>
      <c r="E107" s="54">
        <v>87</v>
      </c>
      <c r="F107" s="45" t="s">
        <v>407</v>
      </c>
      <c r="G107" s="45" t="s">
        <v>408</v>
      </c>
      <c r="H107" s="45" t="s">
        <v>412</v>
      </c>
      <c r="I107" s="53">
        <v>60297.32</v>
      </c>
      <c r="J107" s="58">
        <f t="shared" si="14"/>
        <v>62588.618159999998</v>
      </c>
      <c r="K107" s="58">
        <f t="shared" si="15"/>
        <v>64654.042559279995</v>
      </c>
      <c r="L107" s="74">
        <f t="shared" si="16"/>
        <v>4788.0292892399993</v>
      </c>
      <c r="M107" s="74">
        <f t="shared" si="17"/>
        <v>92.631154876799997</v>
      </c>
      <c r="N107" s="74">
        <f t="shared" si="18"/>
        <v>384.00225982776948</v>
      </c>
      <c r="O107" s="74">
        <f t="shared" si="19"/>
        <v>8058.2845881000003</v>
      </c>
      <c r="P107" s="39">
        <f t="shared" si="20"/>
        <v>19044</v>
      </c>
      <c r="Q107" s="73">
        <f t="shared" si="21"/>
        <v>4946.0342557849199</v>
      </c>
      <c r="R107" s="73">
        <f t="shared" si="22"/>
        <v>95.687982987734387</v>
      </c>
      <c r="S107" s="73">
        <f t="shared" si="23"/>
        <v>384.00225982776948</v>
      </c>
      <c r="T107" s="73">
        <f t="shared" si="24"/>
        <v>8437.3525539860402</v>
      </c>
      <c r="U107" s="73">
        <f t="shared" si="25"/>
        <v>19236</v>
      </c>
      <c r="V107" s="73">
        <f t="shared" si="26"/>
        <v>94955.565452044568</v>
      </c>
      <c r="W107" s="73">
        <f t="shared" si="27"/>
        <v>97753.119611866452</v>
      </c>
    </row>
    <row r="108" spans="2:23">
      <c r="B108" t="s">
        <v>630</v>
      </c>
      <c r="C108" t="s">
        <v>631</v>
      </c>
      <c r="D108" t="s">
        <v>443</v>
      </c>
      <c r="E108" s="54">
        <v>40</v>
      </c>
      <c r="F108" s="45" t="s">
        <v>407</v>
      </c>
      <c r="G108" s="45" t="s">
        <v>408</v>
      </c>
      <c r="H108" s="45" t="s">
        <v>412</v>
      </c>
      <c r="I108" s="53">
        <v>55876.92</v>
      </c>
      <c r="J108" s="58">
        <f t="shared" si="14"/>
        <v>58000.242960000003</v>
      </c>
      <c r="K108" s="58">
        <f t="shared" si="15"/>
        <v>59914.25097768</v>
      </c>
      <c r="L108" s="74">
        <f t="shared" si="16"/>
        <v>4437.01858644</v>
      </c>
      <c r="M108" s="74">
        <f t="shared" si="17"/>
        <v>85.840359580799998</v>
      </c>
      <c r="N108" s="74">
        <f t="shared" si="18"/>
        <v>384.00225982776948</v>
      </c>
      <c r="O108" s="74">
        <f t="shared" si="19"/>
        <v>7467.5312811000003</v>
      </c>
      <c r="P108" s="39">
        <f t="shared" si="20"/>
        <v>19044</v>
      </c>
      <c r="Q108" s="73">
        <f t="shared" si="21"/>
        <v>4583.4401997925197</v>
      </c>
      <c r="R108" s="73">
        <f t="shared" si="22"/>
        <v>88.673091446966396</v>
      </c>
      <c r="S108" s="73">
        <f t="shared" si="23"/>
        <v>384.00225982776948</v>
      </c>
      <c r="T108" s="73">
        <f t="shared" si="24"/>
        <v>7818.8097525872399</v>
      </c>
      <c r="U108" s="73">
        <f t="shared" si="25"/>
        <v>19236</v>
      </c>
      <c r="V108" s="73">
        <f t="shared" si="26"/>
        <v>89418.635446948581</v>
      </c>
      <c r="W108" s="73">
        <f t="shared" si="27"/>
        <v>92025.176281334498</v>
      </c>
    </row>
    <row r="109" spans="2:23">
      <c r="B109" t="s">
        <v>632</v>
      </c>
      <c r="C109" t="s">
        <v>633</v>
      </c>
      <c r="D109" t="s">
        <v>508</v>
      </c>
      <c r="E109" s="54">
        <v>40</v>
      </c>
      <c r="F109" s="45" t="s">
        <v>407</v>
      </c>
      <c r="G109" s="45" t="s">
        <v>408</v>
      </c>
      <c r="H109" s="45" t="s">
        <v>412</v>
      </c>
      <c r="I109" s="53">
        <v>53765.72</v>
      </c>
      <c r="J109" s="58">
        <f t="shared" si="14"/>
        <v>55808.817360000001</v>
      </c>
      <c r="K109" s="58">
        <f t="shared" si="15"/>
        <v>57650.508332879996</v>
      </c>
      <c r="L109" s="74">
        <f t="shared" si="16"/>
        <v>4269.3745280399999</v>
      </c>
      <c r="M109" s="74">
        <f t="shared" si="17"/>
        <v>82.597049692799999</v>
      </c>
      <c r="N109" s="74">
        <f t="shared" si="18"/>
        <v>384.00225982776948</v>
      </c>
      <c r="O109" s="74">
        <f t="shared" si="19"/>
        <v>7185.3852351000005</v>
      </c>
      <c r="P109" s="39">
        <f t="shared" si="20"/>
        <v>19044</v>
      </c>
      <c r="Q109" s="73">
        <f t="shared" si="21"/>
        <v>4410.2638874653194</v>
      </c>
      <c r="R109" s="73">
        <f t="shared" si="22"/>
        <v>85.32275233266239</v>
      </c>
      <c r="S109" s="73">
        <f t="shared" si="23"/>
        <v>384.00225982776948</v>
      </c>
      <c r="T109" s="73">
        <f t="shared" si="24"/>
        <v>7523.3913374408394</v>
      </c>
      <c r="U109" s="73">
        <f t="shared" si="25"/>
        <v>19236</v>
      </c>
      <c r="V109" s="73">
        <f t="shared" si="26"/>
        <v>86774.176432660577</v>
      </c>
      <c r="W109" s="73">
        <f t="shared" si="27"/>
        <v>89289.488569946581</v>
      </c>
    </row>
    <row r="110" spans="2:23">
      <c r="B110" t="s">
        <v>634</v>
      </c>
      <c r="C110" t="s">
        <v>416</v>
      </c>
      <c r="D110" t="s">
        <v>417</v>
      </c>
      <c r="E110" s="54">
        <v>40</v>
      </c>
      <c r="F110" s="45" t="s">
        <v>407</v>
      </c>
      <c r="G110" s="45" t="s">
        <v>408</v>
      </c>
      <c r="H110" s="45" t="s">
        <v>412</v>
      </c>
      <c r="I110" s="53">
        <v>64480.21</v>
      </c>
      <c r="J110" s="58">
        <f t="shared" si="14"/>
        <v>66930.457980000007</v>
      </c>
      <c r="K110" s="58">
        <f t="shared" si="15"/>
        <v>69139.163093340001</v>
      </c>
      <c r="L110" s="74">
        <f t="shared" si="16"/>
        <v>5120.1800354700008</v>
      </c>
      <c r="M110" s="74">
        <f t="shared" si="17"/>
        <v>99.057077810400003</v>
      </c>
      <c r="N110" s="74">
        <f t="shared" si="18"/>
        <v>384.00225982776948</v>
      </c>
      <c r="O110" s="74">
        <f t="shared" si="19"/>
        <v>8617.2964649250007</v>
      </c>
      <c r="P110" s="39">
        <f t="shared" si="20"/>
        <v>19044</v>
      </c>
      <c r="Q110" s="73">
        <f t="shared" si="21"/>
        <v>5289.1459766405096</v>
      </c>
      <c r="R110" s="73">
        <f t="shared" si="22"/>
        <v>102.32596137814321</v>
      </c>
      <c r="S110" s="73">
        <f t="shared" si="23"/>
        <v>384.00225982776948</v>
      </c>
      <c r="T110" s="73">
        <f t="shared" si="24"/>
        <v>9022.6607836808707</v>
      </c>
      <c r="U110" s="73">
        <f t="shared" si="25"/>
        <v>19236</v>
      </c>
      <c r="V110" s="73">
        <f t="shared" si="26"/>
        <v>100194.99381803318</v>
      </c>
      <c r="W110" s="73">
        <f t="shared" si="27"/>
        <v>103173.29807486729</v>
      </c>
    </row>
    <row r="111" spans="2:23">
      <c r="B111" t="s">
        <v>635</v>
      </c>
      <c r="C111" t="s">
        <v>636</v>
      </c>
      <c r="D111" t="s">
        <v>483</v>
      </c>
      <c r="E111" s="54">
        <v>40</v>
      </c>
      <c r="F111" s="45" t="s">
        <v>407</v>
      </c>
      <c r="G111" s="45" t="s">
        <v>408</v>
      </c>
      <c r="H111" s="45" t="s">
        <v>412</v>
      </c>
      <c r="I111" s="53">
        <v>62912.07</v>
      </c>
      <c r="J111" s="58">
        <f t="shared" si="14"/>
        <v>65302.728660000001</v>
      </c>
      <c r="K111" s="58">
        <f t="shared" si="15"/>
        <v>67457.718705779989</v>
      </c>
      <c r="L111" s="74">
        <f t="shared" si="16"/>
        <v>4995.6587424899999</v>
      </c>
      <c r="M111" s="74">
        <f t="shared" si="17"/>
        <v>96.648038416800006</v>
      </c>
      <c r="N111" s="74">
        <f t="shared" si="18"/>
        <v>384.00225982776948</v>
      </c>
      <c r="O111" s="74">
        <f t="shared" si="19"/>
        <v>8407.7263149749997</v>
      </c>
      <c r="P111" s="39">
        <f t="shared" si="20"/>
        <v>19044</v>
      </c>
      <c r="Q111" s="73">
        <f t="shared" si="21"/>
        <v>5160.5154809921687</v>
      </c>
      <c r="R111" s="73">
        <f t="shared" si="22"/>
        <v>99.837423684554381</v>
      </c>
      <c r="S111" s="73">
        <f t="shared" si="23"/>
        <v>384.00225982776948</v>
      </c>
      <c r="T111" s="73">
        <f t="shared" si="24"/>
        <v>8803.2322911042884</v>
      </c>
      <c r="U111" s="73">
        <f t="shared" si="25"/>
        <v>19236</v>
      </c>
      <c r="V111" s="73">
        <f t="shared" si="26"/>
        <v>98230.764015709574</v>
      </c>
      <c r="W111" s="73">
        <f t="shared" si="27"/>
        <v>101141.30616138877</v>
      </c>
    </row>
    <row r="112" spans="2:23">
      <c r="B112" t="s">
        <v>637</v>
      </c>
      <c r="C112" t="s">
        <v>422</v>
      </c>
      <c r="D112" t="s">
        <v>423</v>
      </c>
      <c r="E112" s="54">
        <v>40</v>
      </c>
      <c r="F112" s="45" t="s">
        <v>407</v>
      </c>
      <c r="G112" s="45" t="s">
        <v>408</v>
      </c>
      <c r="H112" s="45" t="s">
        <v>412</v>
      </c>
      <c r="I112" s="53">
        <v>65126.51</v>
      </c>
      <c r="J112" s="58">
        <f t="shared" si="14"/>
        <v>67601.317380000008</v>
      </c>
      <c r="K112" s="58">
        <f t="shared" si="15"/>
        <v>69832.160853540001</v>
      </c>
      <c r="L112" s="74">
        <f t="shared" si="16"/>
        <v>5171.5007795700003</v>
      </c>
      <c r="M112" s="74">
        <f t="shared" si="17"/>
        <v>100.04994972240002</v>
      </c>
      <c r="N112" s="74">
        <f t="shared" si="18"/>
        <v>384.00225982776948</v>
      </c>
      <c r="O112" s="74">
        <f t="shared" si="19"/>
        <v>8703.6696126750012</v>
      </c>
      <c r="P112" s="39">
        <f t="shared" si="20"/>
        <v>19044</v>
      </c>
      <c r="Q112" s="73">
        <f t="shared" si="21"/>
        <v>5342.1603052958098</v>
      </c>
      <c r="R112" s="73">
        <f t="shared" si="22"/>
        <v>103.35159806323919</v>
      </c>
      <c r="S112" s="73">
        <f t="shared" si="23"/>
        <v>384.00225982776948</v>
      </c>
      <c r="T112" s="73">
        <f t="shared" si="24"/>
        <v>9113.0969913869703</v>
      </c>
      <c r="U112" s="73">
        <f t="shared" si="25"/>
        <v>19236</v>
      </c>
      <c r="V112" s="73">
        <f t="shared" si="26"/>
        <v>101004.53998179518</v>
      </c>
      <c r="W112" s="73">
        <f t="shared" si="27"/>
        <v>104010.7720081138</v>
      </c>
    </row>
    <row r="113" spans="2:23">
      <c r="B113" t="s">
        <v>638</v>
      </c>
      <c r="C113" t="s">
        <v>639</v>
      </c>
      <c r="D113" t="s">
        <v>486</v>
      </c>
      <c r="E113" s="54">
        <v>40</v>
      </c>
      <c r="F113" s="45" t="s">
        <v>407</v>
      </c>
      <c r="G113" s="45" t="s">
        <v>408</v>
      </c>
      <c r="H113" s="45" t="s">
        <v>412</v>
      </c>
      <c r="I113" s="53">
        <v>66748.33</v>
      </c>
      <c r="J113" s="58">
        <f t="shared" si="14"/>
        <v>69284.766539999997</v>
      </c>
      <c r="K113" s="58">
        <f t="shared" si="15"/>
        <v>71571.163835819985</v>
      </c>
      <c r="L113" s="74">
        <f t="shared" si="16"/>
        <v>5300.2846403099993</v>
      </c>
      <c r="M113" s="74">
        <f t="shared" si="17"/>
        <v>102.5414544792</v>
      </c>
      <c r="N113" s="74">
        <f t="shared" si="18"/>
        <v>384.00225982776948</v>
      </c>
      <c r="O113" s="74">
        <f t="shared" si="19"/>
        <v>8920.4136920250003</v>
      </c>
      <c r="P113" s="39">
        <f t="shared" si="20"/>
        <v>19044</v>
      </c>
      <c r="Q113" s="73">
        <f t="shared" si="21"/>
        <v>5475.1940334402288</v>
      </c>
      <c r="R113" s="73">
        <f t="shared" si="22"/>
        <v>105.92532247701358</v>
      </c>
      <c r="S113" s="73">
        <f t="shared" si="23"/>
        <v>384.00225982776948</v>
      </c>
      <c r="T113" s="73">
        <f t="shared" si="24"/>
        <v>9340.0368805745093</v>
      </c>
      <c r="U113" s="73">
        <f t="shared" si="25"/>
        <v>19236</v>
      </c>
      <c r="V113" s="73">
        <f t="shared" si="26"/>
        <v>103036.00858664197</v>
      </c>
      <c r="W113" s="73">
        <f t="shared" si="27"/>
        <v>106112.32233213951</v>
      </c>
    </row>
    <row r="114" spans="2:23">
      <c r="B114" t="s">
        <v>640</v>
      </c>
      <c r="C114" t="s">
        <v>641</v>
      </c>
      <c r="D114" t="s">
        <v>543</v>
      </c>
      <c r="E114" s="54">
        <v>40</v>
      </c>
      <c r="F114" s="45" t="s">
        <v>407</v>
      </c>
      <c r="G114" s="45" t="s">
        <v>408</v>
      </c>
      <c r="H114" s="45" t="s">
        <v>412</v>
      </c>
      <c r="I114" s="53">
        <v>62912.07</v>
      </c>
      <c r="J114" s="58">
        <f t="shared" si="14"/>
        <v>65302.728660000001</v>
      </c>
      <c r="K114" s="58">
        <f t="shared" si="15"/>
        <v>67457.718705779989</v>
      </c>
      <c r="L114" s="74">
        <f t="shared" si="16"/>
        <v>4995.6587424899999</v>
      </c>
      <c r="M114" s="74">
        <f t="shared" si="17"/>
        <v>96.648038416800006</v>
      </c>
      <c r="N114" s="74">
        <f t="shared" si="18"/>
        <v>384.00225982776948</v>
      </c>
      <c r="O114" s="74">
        <f t="shared" si="19"/>
        <v>8407.7263149749997</v>
      </c>
      <c r="P114" s="39">
        <f t="shared" si="20"/>
        <v>19044</v>
      </c>
      <c r="Q114" s="73">
        <f t="shared" si="21"/>
        <v>5160.5154809921687</v>
      </c>
      <c r="R114" s="73">
        <f t="shared" si="22"/>
        <v>99.837423684554381</v>
      </c>
      <c r="S114" s="73">
        <f t="shared" si="23"/>
        <v>384.00225982776948</v>
      </c>
      <c r="T114" s="73">
        <f t="shared" si="24"/>
        <v>8803.2322911042884</v>
      </c>
      <c r="U114" s="73">
        <f t="shared" si="25"/>
        <v>19236</v>
      </c>
      <c r="V114" s="73">
        <f t="shared" si="26"/>
        <v>98230.764015709574</v>
      </c>
      <c r="W114" s="73">
        <f t="shared" si="27"/>
        <v>101141.30616138877</v>
      </c>
    </row>
    <row r="115" spans="2:23">
      <c r="B115" t="s">
        <v>642</v>
      </c>
      <c r="C115" t="s">
        <v>643</v>
      </c>
      <c r="D115" t="s">
        <v>644</v>
      </c>
      <c r="E115" s="54">
        <v>36</v>
      </c>
      <c r="F115" s="45" t="s">
        <v>407</v>
      </c>
      <c r="G115" s="45" t="s">
        <v>408</v>
      </c>
      <c r="H115" s="45" t="s">
        <v>412</v>
      </c>
      <c r="I115" s="53">
        <v>70750.75</v>
      </c>
      <c r="J115" s="58">
        <f t="shared" si="14"/>
        <v>73439.2785</v>
      </c>
      <c r="K115" s="58">
        <f t="shared" si="15"/>
        <v>75862.774690499995</v>
      </c>
      <c r="L115" s="74">
        <f t="shared" si="16"/>
        <v>5618.10480525</v>
      </c>
      <c r="M115" s="74">
        <f t="shared" si="17"/>
        <v>108.69013217999999</v>
      </c>
      <c r="N115" s="74">
        <f t="shared" si="18"/>
        <v>384.00225982776948</v>
      </c>
      <c r="O115" s="74">
        <f t="shared" si="19"/>
        <v>9455.3071068749996</v>
      </c>
      <c r="P115" s="39">
        <f t="shared" si="20"/>
        <v>19044</v>
      </c>
      <c r="Q115" s="73">
        <f t="shared" si="21"/>
        <v>5803.5022638232495</v>
      </c>
      <c r="R115" s="73">
        <f t="shared" si="22"/>
        <v>112.27690654193999</v>
      </c>
      <c r="S115" s="73">
        <f t="shared" si="23"/>
        <v>384.00225982776948</v>
      </c>
      <c r="T115" s="73">
        <f t="shared" si="24"/>
        <v>9900.0920971102496</v>
      </c>
      <c r="U115" s="73">
        <f t="shared" si="25"/>
        <v>19236</v>
      </c>
      <c r="V115" s="73">
        <f t="shared" si="26"/>
        <v>108049.38280413277</v>
      </c>
      <c r="W115" s="73">
        <f t="shared" si="27"/>
        <v>111298.6482178032</v>
      </c>
    </row>
    <row r="116" spans="2:23">
      <c r="B116" t="s">
        <v>645</v>
      </c>
      <c r="C116" t="s">
        <v>646</v>
      </c>
      <c r="D116" t="s">
        <v>553</v>
      </c>
      <c r="E116" s="54">
        <v>40</v>
      </c>
      <c r="F116" s="45" t="s">
        <v>407</v>
      </c>
      <c r="G116" s="45" t="s">
        <v>408</v>
      </c>
      <c r="H116" s="45" t="s">
        <v>412</v>
      </c>
      <c r="I116" s="53">
        <v>60800.87</v>
      </c>
      <c r="J116" s="58">
        <f t="shared" si="14"/>
        <v>63111.303060000006</v>
      </c>
      <c r="K116" s="58">
        <f t="shared" si="15"/>
        <v>65193.97606098</v>
      </c>
      <c r="L116" s="74">
        <f t="shared" si="16"/>
        <v>4828.0146840900006</v>
      </c>
      <c r="M116" s="74">
        <f t="shared" si="17"/>
        <v>93.404728528800007</v>
      </c>
      <c r="N116" s="74">
        <f t="shared" si="18"/>
        <v>384.00225982776948</v>
      </c>
      <c r="O116" s="74">
        <f t="shared" si="19"/>
        <v>8125.5802689750008</v>
      </c>
      <c r="P116" s="39">
        <f t="shared" si="20"/>
        <v>19044</v>
      </c>
      <c r="Q116" s="73">
        <f t="shared" si="21"/>
        <v>4987.3391686649702</v>
      </c>
      <c r="R116" s="73">
        <f t="shared" si="22"/>
        <v>96.487084570250403</v>
      </c>
      <c r="S116" s="73">
        <f t="shared" si="23"/>
        <v>384.00225982776948</v>
      </c>
      <c r="T116" s="73">
        <f t="shared" si="24"/>
        <v>8507.8138759578906</v>
      </c>
      <c r="U116" s="73">
        <f t="shared" si="25"/>
        <v>19236</v>
      </c>
      <c r="V116" s="73">
        <f t="shared" si="26"/>
        <v>95586.30500142157</v>
      </c>
      <c r="W116" s="73">
        <f t="shared" si="27"/>
        <v>98405.618450000882</v>
      </c>
    </row>
    <row r="117" spans="2:23">
      <c r="B117" t="s">
        <v>647</v>
      </c>
      <c r="C117" t="s">
        <v>648</v>
      </c>
      <c r="D117" t="s">
        <v>446</v>
      </c>
      <c r="E117" s="54">
        <v>87</v>
      </c>
      <c r="F117" s="45" t="s">
        <v>407</v>
      </c>
      <c r="G117" s="45" t="s">
        <v>408</v>
      </c>
      <c r="H117" s="45" t="s">
        <v>412</v>
      </c>
      <c r="I117" s="53">
        <v>70607.240000000005</v>
      </c>
      <c r="J117" s="58">
        <f t="shared" si="14"/>
        <v>73290.315120000014</v>
      </c>
      <c r="K117" s="58">
        <f t="shared" si="15"/>
        <v>75708.895518960009</v>
      </c>
      <c r="L117" s="74">
        <f t="shared" si="16"/>
        <v>5606.7091066800012</v>
      </c>
      <c r="M117" s="74">
        <f t="shared" si="17"/>
        <v>108.46966637760002</v>
      </c>
      <c r="N117" s="74">
        <f t="shared" si="18"/>
        <v>384.00225982776948</v>
      </c>
      <c r="O117" s="74">
        <f t="shared" si="19"/>
        <v>9436.1280717000027</v>
      </c>
      <c r="P117" s="39">
        <f t="shared" si="20"/>
        <v>19044</v>
      </c>
      <c r="Q117" s="73">
        <f t="shared" si="21"/>
        <v>5791.730507200441</v>
      </c>
      <c r="R117" s="73">
        <f t="shared" si="22"/>
        <v>112.04916536806081</v>
      </c>
      <c r="S117" s="73">
        <f t="shared" si="23"/>
        <v>384.00225982776948</v>
      </c>
      <c r="T117" s="73">
        <f t="shared" si="24"/>
        <v>9880.0108652242816</v>
      </c>
      <c r="U117" s="73">
        <f t="shared" si="25"/>
        <v>19236</v>
      </c>
      <c r="V117" s="73">
        <f t="shared" si="26"/>
        <v>107869.62422458539</v>
      </c>
      <c r="W117" s="73">
        <f t="shared" si="27"/>
        <v>111112.68831658056</v>
      </c>
    </row>
    <row r="118" spans="2:23">
      <c r="B118" t="s">
        <v>649</v>
      </c>
      <c r="C118" t="s">
        <v>650</v>
      </c>
      <c r="D118" t="s">
        <v>411</v>
      </c>
      <c r="E118" s="54">
        <v>35</v>
      </c>
      <c r="F118" s="45" t="s">
        <v>407</v>
      </c>
      <c r="G118" s="45" t="s">
        <v>408</v>
      </c>
      <c r="H118" s="45" t="s">
        <v>412</v>
      </c>
      <c r="I118" s="53">
        <v>70335.259999999995</v>
      </c>
      <c r="J118" s="58">
        <f t="shared" si="14"/>
        <v>73007.999880000003</v>
      </c>
      <c r="K118" s="58">
        <f t="shared" si="15"/>
        <v>75417.26387604</v>
      </c>
      <c r="L118" s="74">
        <f t="shared" si="16"/>
        <v>5585.1119908199998</v>
      </c>
      <c r="M118" s="74">
        <f t="shared" si="17"/>
        <v>108.0518398224</v>
      </c>
      <c r="N118" s="74">
        <f t="shared" si="18"/>
        <v>384.00225982776948</v>
      </c>
      <c r="O118" s="74">
        <f t="shared" si="19"/>
        <v>9399.7799845500012</v>
      </c>
      <c r="P118" s="39">
        <f t="shared" si="20"/>
        <v>19044</v>
      </c>
      <c r="Q118" s="73">
        <f t="shared" si="21"/>
        <v>5769.4206865170599</v>
      </c>
      <c r="R118" s="73">
        <f t="shared" si="22"/>
        <v>111.6175505365392</v>
      </c>
      <c r="S118" s="73">
        <f t="shared" si="23"/>
        <v>384.00225982776948</v>
      </c>
      <c r="T118" s="73">
        <f t="shared" si="24"/>
        <v>9841.9529358232212</v>
      </c>
      <c r="U118" s="73">
        <f t="shared" si="25"/>
        <v>19236</v>
      </c>
      <c r="V118" s="73">
        <f t="shared" si="26"/>
        <v>107528.94595502017</v>
      </c>
      <c r="W118" s="73">
        <f t="shared" si="27"/>
        <v>110760.25730874459</v>
      </c>
    </row>
    <row r="119" spans="2:23">
      <c r="B119" t="s">
        <v>651</v>
      </c>
      <c r="C119" t="s">
        <v>460</v>
      </c>
      <c r="D119" t="s">
        <v>417</v>
      </c>
      <c r="E119" s="54">
        <v>40</v>
      </c>
      <c r="F119" s="45" t="s">
        <v>407</v>
      </c>
      <c r="G119" s="45" t="s">
        <v>408</v>
      </c>
      <c r="H119" s="45" t="s">
        <v>412</v>
      </c>
      <c r="I119" s="53">
        <v>71961.259999999995</v>
      </c>
      <c r="J119" s="58">
        <f t="shared" si="14"/>
        <v>74695.787880000003</v>
      </c>
      <c r="K119" s="58">
        <f t="shared" si="15"/>
        <v>77160.748880040002</v>
      </c>
      <c r="L119" s="74">
        <f t="shared" si="16"/>
        <v>5714.2277728200006</v>
      </c>
      <c r="M119" s="74">
        <f t="shared" si="17"/>
        <v>110.54976606240001</v>
      </c>
      <c r="N119" s="74">
        <f t="shared" si="18"/>
        <v>384.00225982776948</v>
      </c>
      <c r="O119" s="74">
        <f t="shared" si="19"/>
        <v>9617.0826895500013</v>
      </c>
      <c r="P119" s="39">
        <f t="shared" si="20"/>
        <v>19044</v>
      </c>
      <c r="Q119" s="73">
        <f t="shared" si="21"/>
        <v>5902.7972893230599</v>
      </c>
      <c r="R119" s="73">
        <f t="shared" si="22"/>
        <v>114.1979083424592</v>
      </c>
      <c r="S119" s="73">
        <f t="shared" si="23"/>
        <v>384.00225982776948</v>
      </c>
      <c r="T119" s="73">
        <f t="shared" si="24"/>
        <v>10069.477728845221</v>
      </c>
      <c r="U119" s="73">
        <f t="shared" si="25"/>
        <v>19236</v>
      </c>
      <c r="V119" s="73">
        <f t="shared" si="26"/>
        <v>109565.65036826018</v>
      </c>
      <c r="W119" s="73">
        <f t="shared" si="27"/>
        <v>112867.22406637852</v>
      </c>
    </row>
    <row r="120" spans="2:23">
      <c r="B120" t="s">
        <v>652</v>
      </c>
      <c r="C120" t="s">
        <v>653</v>
      </c>
      <c r="D120" t="s">
        <v>532</v>
      </c>
      <c r="E120" s="54">
        <v>40</v>
      </c>
      <c r="F120" s="45" t="s">
        <v>407</v>
      </c>
      <c r="G120" s="45" t="s">
        <v>408</v>
      </c>
      <c r="H120" s="45" t="s">
        <v>412</v>
      </c>
      <c r="I120" s="53">
        <v>65968.03</v>
      </c>
      <c r="J120" s="58">
        <f t="shared" si="14"/>
        <v>68474.815140000006</v>
      </c>
      <c r="K120" s="58">
        <f t="shared" si="15"/>
        <v>70734.484039620002</v>
      </c>
      <c r="L120" s="74">
        <f t="shared" si="16"/>
        <v>5238.3233582100002</v>
      </c>
      <c r="M120" s="74">
        <f t="shared" si="17"/>
        <v>101.3427264072</v>
      </c>
      <c r="N120" s="74">
        <f t="shared" si="18"/>
        <v>384.00225982776948</v>
      </c>
      <c r="O120" s="74">
        <f t="shared" si="19"/>
        <v>8816.1324492750009</v>
      </c>
      <c r="P120" s="39">
        <f t="shared" si="20"/>
        <v>19044</v>
      </c>
      <c r="Q120" s="73">
        <f t="shared" si="21"/>
        <v>5411.18802903093</v>
      </c>
      <c r="R120" s="73">
        <f t="shared" si="22"/>
        <v>104.6870363786376</v>
      </c>
      <c r="S120" s="73">
        <f t="shared" si="23"/>
        <v>384.00225982776948</v>
      </c>
      <c r="T120" s="73">
        <f t="shared" si="24"/>
        <v>9230.8501671704107</v>
      </c>
      <c r="U120" s="73">
        <f t="shared" si="25"/>
        <v>19236</v>
      </c>
      <c r="V120" s="73">
        <f t="shared" si="26"/>
        <v>102058.61593371998</v>
      </c>
      <c r="W120" s="73">
        <f t="shared" si="27"/>
        <v>105101.21153202775</v>
      </c>
    </row>
    <row r="121" spans="2:23">
      <c r="B121" t="s">
        <v>654</v>
      </c>
      <c r="C121" t="s">
        <v>655</v>
      </c>
      <c r="D121" t="s">
        <v>411</v>
      </c>
      <c r="E121" s="54">
        <v>40</v>
      </c>
      <c r="F121" s="45" t="s">
        <v>407</v>
      </c>
      <c r="G121" s="45" t="s">
        <v>408</v>
      </c>
      <c r="H121" s="45" t="s">
        <v>412</v>
      </c>
      <c r="I121" s="53">
        <v>74858.09</v>
      </c>
      <c r="J121" s="58">
        <f t="shared" si="14"/>
        <v>77702.697419999997</v>
      </c>
      <c r="K121" s="58">
        <f t="shared" si="15"/>
        <v>80266.886434859989</v>
      </c>
      <c r="L121" s="74">
        <f t="shared" si="16"/>
        <v>5944.25635263</v>
      </c>
      <c r="M121" s="74">
        <f t="shared" si="17"/>
        <v>114.99999218159999</v>
      </c>
      <c r="N121" s="74">
        <f t="shared" si="18"/>
        <v>384.00225982776948</v>
      </c>
      <c r="O121" s="74">
        <f t="shared" si="19"/>
        <v>10004.222292824999</v>
      </c>
      <c r="P121" s="39">
        <f t="shared" si="20"/>
        <v>19044</v>
      </c>
      <c r="Q121" s="73">
        <f t="shared" si="21"/>
        <v>6140.4168122667888</v>
      </c>
      <c r="R121" s="73">
        <f t="shared" si="22"/>
        <v>118.79499192359278</v>
      </c>
      <c r="S121" s="73">
        <f t="shared" si="23"/>
        <v>384.00225982776948</v>
      </c>
      <c r="T121" s="73">
        <f t="shared" si="24"/>
        <v>10474.828679749229</v>
      </c>
      <c r="U121" s="73">
        <f t="shared" si="25"/>
        <v>19236</v>
      </c>
      <c r="V121" s="73">
        <f t="shared" si="26"/>
        <v>113194.17831746436</v>
      </c>
      <c r="W121" s="73">
        <f t="shared" si="27"/>
        <v>116620.92917862737</v>
      </c>
    </row>
    <row r="122" spans="2:23">
      <c r="B122" t="s">
        <v>656</v>
      </c>
      <c r="C122" t="s">
        <v>657</v>
      </c>
      <c r="D122" t="s">
        <v>658</v>
      </c>
      <c r="E122" s="54">
        <v>40</v>
      </c>
      <c r="F122" s="45" t="s">
        <v>407</v>
      </c>
      <c r="G122" s="45" t="s">
        <v>408</v>
      </c>
      <c r="H122" s="45" t="s">
        <v>412</v>
      </c>
      <c r="I122" s="53">
        <v>77439.45</v>
      </c>
      <c r="J122" s="58">
        <f t="shared" si="14"/>
        <v>80382.149099999995</v>
      </c>
      <c r="K122" s="58">
        <f t="shared" si="15"/>
        <v>83034.760020299989</v>
      </c>
      <c r="L122" s="74">
        <f t="shared" si="16"/>
        <v>6149.2344061499998</v>
      </c>
      <c r="M122" s="74">
        <f t="shared" si="17"/>
        <v>118.96558066799999</v>
      </c>
      <c r="N122" s="74">
        <f t="shared" si="18"/>
        <v>384.00225982776948</v>
      </c>
      <c r="O122" s="74">
        <f t="shared" si="19"/>
        <v>10349.201696624999</v>
      </c>
      <c r="P122" s="39">
        <f t="shared" si="20"/>
        <v>19044</v>
      </c>
      <c r="Q122" s="73">
        <f t="shared" si="21"/>
        <v>6352.1591415529492</v>
      </c>
      <c r="R122" s="73">
        <f t="shared" si="22"/>
        <v>122.89144483004398</v>
      </c>
      <c r="S122" s="73">
        <f t="shared" si="23"/>
        <v>384.00225982776948</v>
      </c>
      <c r="T122" s="73">
        <f t="shared" si="24"/>
        <v>10836.03618264915</v>
      </c>
      <c r="U122" s="73">
        <f t="shared" si="25"/>
        <v>19236</v>
      </c>
      <c r="V122" s="73">
        <f t="shared" si="26"/>
        <v>116427.55304327076</v>
      </c>
      <c r="W122" s="73">
        <f t="shared" si="27"/>
        <v>119965.84904915991</v>
      </c>
    </row>
    <row r="123" spans="2:23">
      <c r="B123" t="s">
        <v>659</v>
      </c>
      <c r="C123" t="s">
        <v>660</v>
      </c>
      <c r="D123" t="s">
        <v>661</v>
      </c>
      <c r="E123" s="54">
        <v>40</v>
      </c>
      <c r="F123" s="45" t="s">
        <v>407</v>
      </c>
      <c r="G123" s="45" t="s">
        <v>408</v>
      </c>
      <c r="H123" s="45" t="s">
        <v>412</v>
      </c>
      <c r="I123" s="53">
        <v>73751.820000000007</v>
      </c>
      <c r="J123" s="58">
        <f t="shared" si="14"/>
        <v>76554.389160000006</v>
      </c>
      <c r="K123" s="58">
        <f t="shared" si="15"/>
        <v>79080.684002280002</v>
      </c>
      <c r="L123" s="74">
        <f t="shared" si="16"/>
        <v>5856.4107707400008</v>
      </c>
      <c r="M123" s="74">
        <f t="shared" si="17"/>
        <v>113.30049595680001</v>
      </c>
      <c r="N123" s="74">
        <f t="shared" si="18"/>
        <v>384.00225982776948</v>
      </c>
      <c r="O123" s="74">
        <f t="shared" si="19"/>
        <v>9856.3776043500002</v>
      </c>
      <c r="P123" s="39">
        <f t="shared" si="20"/>
        <v>19044</v>
      </c>
      <c r="Q123" s="73">
        <f t="shared" si="21"/>
        <v>6049.67232617442</v>
      </c>
      <c r="R123" s="73">
        <f t="shared" si="22"/>
        <v>117.03941232337441</v>
      </c>
      <c r="S123" s="73">
        <f t="shared" si="23"/>
        <v>384.00225982776948</v>
      </c>
      <c r="T123" s="73">
        <f t="shared" si="24"/>
        <v>10320.029262297541</v>
      </c>
      <c r="U123" s="73">
        <f t="shared" si="25"/>
        <v>19236</v>
      </c>
      <c r="V123" s="73">
        <f t="shared" si="26"/>
        <v>111808.48029087458</v>
      </c>
      <c r="W123" s="73">
        <f t="shared" si="27"/>
        <v>115187.4272629031</v>
      </c>
    </row>
    <row r="124" spans="2:23">
      <c r="B124" t="s">
        <v>662</v>
      </c>
      <c r="C124" t="s">
        <v>663</v>
      </c>
      <c r="D124" t="s">
        <v>556</v>
      </c>
      <c r="E124" s="54">
        <v>40</v>
      </c>
      <c r="F124" s="45" t="s">
        <v>407</v>
      </c>
      <c r="G124" s="45" t="s">
        <v>408</v>
      </c>
      <c r="H124" s="45" t="s">
        <v>412</v>
      </c>
      <c r="I124" s="53">
        <v>65968.03</v>
      </c>
      <c r="J124" s="58">
        <f t="shared" si="14"/>
        <v>68474.815140000006</v>
      </c>
      <c r="K124" s="58">
        <f t="shared" si="15"/>
        <v>70734.484039620002</v>
      </c>
      <c r="L124" s="74">
        <f t="shared" si="16"/>
        <v>5238.3233582100002</v>
      </c>
      <c r="M124" s="74">
        <f t="shared" si="17"/>
        <v>101.3427264072</v>
      </c>
      <c r="N124" s="74">
        <f t="shared" si="18"/>
        <v>384.00225982776948</v>
      </c>
      <c r="O124" s="74">
        <f t="shared" si="19"/>
        <v>8816.1324492750009</v>
      </c>
      <c r="P124" s="39">
        <f t="shared" si="20"/>
        <v>19044</v>
      </c>
      <c r="Q124" s="73">
        <f t="shared" si="21"/>
        <v>5411.18802903093</v>
      </c>
      <c r="R124" s="73">
        <f t="shared" si="22"/>
        <v>104.6870363786376</v>
      </c>
      <c r="S124" s="73">
        <f t="shared" si="23"/>
        <v>384.00225982776948</v>
      </c>
      <c r="T124" s="73">
        <f t="shared" si="24"/>
        <v>9230.8501671704107</v>
      </c>
      <c r="U124" s="73">
        <f t="shared" si="25"/>
        <v>19236</v>
      </c>
      <c r="V124" s="73">
        <f t="shared" si="26"/>
        <v>102058.61593371998</v>
      </c>
      <c r="W124" s="73">
        <f t="shared" si="27"/>
        <v>105101.21153202775</v>
      </c>
    </row>
    <row r="125" spans="2:23">
      <c r="B125" t="s">
        <v>664</v>
      </c>
      <c r="C125" t="s">
        <v>665</v>
      </c>
      <c r="D125" t="s">
        <v>446</v>
      </c>
      <c r="E125" s="54">
        <v>87</v>
      </c>
      <c r="F125" s="45" t="s">
        <v>407</v>
      </c>
      <c r="G125" s="45" t="s">
        <v>408</v>
      </c>
      <c r="H125" s="45" t="s">
        <v>412</v>
      </c>
      <c r="I125" s="53">
        <v>66215.41</v>
      </c>
      <c r="J125" s="58">
        <f t="shared" si="14"/>
        <v>68731.595580000008</v>
      </c>
      <c r="K125" s="58">
        <f t="shared" si="15"/>
        <v>70999.738234140008</v>
      </c>
      <c r="L125" s="74">
        <f t="shared" si="16"/>
        <v>5257.9670618700002</v>
      </c>
      <c r="M125" s="74">
        <f t="shared" si="17"/>
        <v>101.72276145840002</v>
      </c>
      <c r="N125" s="74">
        <f t="shared" si="18"/>
        <v>384.00225982776948</v>
      </c>
      <c r="O125" s="74">
        <f t="shared" si="19"/>
        <v>8849.1929309250008</v>
      </c>
      <c r="P125" s="39">
        <f t="shared" si="20"/>
        <v>19044</v>
      </c>
      <c r="Q125" s="73">
        <f t="shared" si="21"/>
        <v>5431.4799749117101</v>
      </c>
      <c r="R125" s="73">
        <f t="shared" si="22"/>
        <v>105.0796125865272</v>
      </c>
      <c r="S125" s="73">
        <f t="shared" si="23"/>
        <v>384.00225982776948</v>
      </c>
      <c r="T125" s="73">
        <f t="shared" si="24"/>
        <v>9265.4658395552706</v>
      </c>
      <c r="U125" s="73">
        <f t="shared" si="25"/>
        <v>19236</v>
      </c>
      <c r="V125" s="73">
        <f t="shared" si="26"/>
        <v>102368.48059408118</v>
      </c>
      <c r="W125" s="73">
        <f t="shared" si="27"/>
        <v>105421.76592102129</v>
      </c>
    </row>
    <row r="126" spans="2:23">
      <c r="B126" t="s">
        <v>666</v>
      </c>
      <c r="C126" t="s">
        <v>462</v>
      </c>
      <c r="D126" t="s">
        <v>443</v>
      </c>
      <c r="E126" s="54">
        <v>40</v>
      </c>
      <c r="F126" s="45" t="s">
        <v>407</v>
      </c>
      <c r="G126" s="45" t="s">
        <v>408</v>
      </c>
      <c r="H126" s="45" t="s">
        <v>412</v>
      </c>
      <c r="I126" s="53">
        <v>73751.820000000007</v>
      </c>
      <c r="J126" s="58">
        <f t="shared" si="14"/>
        <v>76554.389160000006</v>
      </c>
      <c r="K126" s="58">
        <f t="shared" si="15"/>
        <v>79080.684002280002</v>
      </c>
      <c r="L126" s="74">
        <f t="shared" si="16"/>
        <v>5856.4107707400008</v>
      </c>
      <c r="M126" s="74">
        <f t="shared" si="17"/>
        <v>113.30049595680001</v>
      </c>
      <c r="N126" s="74">
        <f t="shared" si="18"/>
        <v>384.00225982776948</v>
      </c>
      <c r="O126" s="74">
        <f t="shared" si="19"/>
        <v>9856.3776043500002</v>
      </c>
      <c r="P126" s="39">
        <f t="shared" si="20"/>
        <v>19044</v>
      </c>
      <c r="Q126" s="73">
        <f t="shared" si="21"/>
        <v>6049.67232617442</v>
      </c>
      <c r="R126" s="73">
        <f t="shared" si="22"/>
        <v>117.03941232337441</v>
      </c>
      <c r="S126" s="73">
        <f t="shared" si="23"/>
        <v>384.00225982776948</v>
      </c>
      <c r="T126" s="73">
        <f t="shared" si="24"/>
        <v>10320.029262297541</v>
      </c>
      <c r="U126" s="73">
        <f t="shared" si="25"/>
        <v>19236</v>
      </c>
      <c r="V126" s="73">
        <f t="shared" si="26"/>
        <v>111808.48029087458</v>
      </c>
      <c r="W126" s="73">
        <f t="shared" si="27"/>
        <v>115187.4272629031</v>
      </c>
    </row>
    <row r="127" spans="2:23">
      <c r="B127" t="s">
        <v>667</v>
      </c>
      <c r="C127" t="s">
        <v>668</v>
      </c>
      <c r="D127" t="s">
        <v>508</v>
      </c>
      <c r="E127" s="54">
        <v>40</v>
      </c>
      <c r="F127" s="45" t="s">
        <v>407</v>
      </c>
      <c r="G127" s="45" t="s">
        <v>408</v>
      </c>
      <c r="H127" s="45" t="s">
        <v>412</v>
      </c>
      <c r="I127" s="53">
        <v>69491.7</v>
      </c>
      <c r="J127" s="58">
        <f t="shared" si="14"/>
        <v>72132.384600000005</v>
      </c>
      <c r="K127" s="58">
        <f t="shared" si="15"/>
        <v>74512.753291799992</v>
      </c>
      <c r="L127" s="74">
        <f t="shared" si="16"/>
        <v>5518.1274219000006</v>
      </c>
      <c r="M127" s="74">
        <f t="shared" si="17"/>
        <v>106.75592920800001</v>
      </c>
      <c r="N127" s="74">
        <f t="shared" si="18"/>
        <v>384.00225982776948</v>
      </c>
      <c r="O127" s="74">
        <f t="shared" si="19"/>
        <v>9287.0445172500004</v>
      </c>
      <c r="P127" s="39">
        <f t="shared" si="20"/>
        <v>19044</v>
      </c>
      <c r="Q127" s="73">
        <f t="shared" si="21"/>
        <v>5700.2256268226993</v>
      </c>
      <c r="R127" s="73">
        <f t="shared" si="22"/>
        <v>110.27887487186399</v>
      </c>
      <c r="S127" s="73">
        <f t="shared" si="23"/>
        <v>384.00225982776948</v>
      </c>
      <c r="T127" s="73">
        <f t="shared" si="24"/>
        <v>9723.9143045798992</v>
      </c>
      <c r="U127" s="73">
        <f t="shared" si="25"/>
        <v>19236</v>
      </c>
      <c r="V127" s="73">
        <f t="shared" si="26"/>
        <v>106472.31472818577</v>
      </c>
      <c r="W127" s="73">
        <f t="shared" si="27"/>
        <v>109667.17435790223</v>
      </c>
    </row>
    <row r="128" spans="2:23">
      <c r="B128" t="s">
        <v>669</v>
      </c>
      <c r="C128" t="s">
        <v>670</v>
      </c>
      <c r="D128" t="s">
        <v>511</v>
      </c>
      <c r="E128" s="54">
        <v>35</v>
      </c>
      <c r="F128" s="45" t="s">
        <v>407</v>
      </c>
      <c r="G128" s="45" t="s">
        <v>408</v>
      </c>
      <c r="H128" s="45" t="s">
        <v>412</v>
      </c>
      <c r="I128" s="53">
        <v>58489.52</v>
      </c>
      <c r="J128" s="58">
        <f t="shared" si="14"/>
        <v>60712.121760000002</v>
      </c>
      <c r="K128" s="58">
        <f t="shared" si="15"/>
        <v>62715.62177808</v>
      </c>
      <c r="L128" s="74">
        <f t="shared" si="16"/>
        <v>4644.4773146400003</v>
      </c>
      <c r="M128" s="74">
        <f t="shared" si="17"/>
        <v>89.853940204799997</v>
      </c>
      <c r="N128" s="74">
        <f t="shared" si="18"/>
        <v>384.00225982776948</v>
      </c>
      <c r="O128" s="74">
        <f t="shared" si="19"/>
        <v>7816.6856766000001</v>
      </c>
      <c r="P128" s="39">
        <f t="shared" si="20"/>
        <v>19044</v>
      </c>
      <c r="Q128" s="73">
        <f t="shared" si="21"/>
        <v>4797.7450660231198</v>
      </c>
      <c r="R128" s="73">
        <f t="shared" si="22"/>
        <v>92.819120231558401</v>
      </c>
      <c r="S128" s="73">
        <f t="shared" si="23"/>
        <v>384.00225982776948</v>
      </c>
      <c r="T128" s="73">
        <f t="shared" si="24"/>
        <v>8184.3886420394401</v>
      </c>
      <c r="U128" s="73">
        <f t="shared" si="25"/>
        <v>19236</v>
      </c>
      <c r="V128" s="73">
        <f t="shared" si="26"/>
        <v>92691.140951272566</v>
      </c>
      <c r="W128" s="73">
        <f t="shared" si="27"/>
        <v>95410.576866201882</v>
      </c>
    </row>
    <row r="129" spans="2:23">
      <c r="B129" t="s">
        <v>671</v>
      </c>
      <c r="C129" t="s">
        <v>523</v>
      </c>
      <c r="D129" t="s">
        <v>511</v>
      </c>
      <c r="E129" s="54">
        <v>35</v>
      </c>
      <c r="F129" s="45" t="s">
        <v>407</v>
      </c>
      <c r="G129" s="45" t="s">
        <v>408</v>
      </c>
      <c r="H129" s="45" t="s">
        <v>412</v>
      </c>
      <c r="I129" s="53">
        <v>52100.29</v>
      </c>
      <c r="J129" s="58">
        <f t="shared" si="14"/>
        <v>54080.101020000002</v>
      </c>
      <c r="K129" s="58">
        <f t="shared" si="15"/>
        <v>55864.744353659997</v>
      </c>
      <c r="L129" s="74">
        <f t="shared" si="16"/>
        <v>4137.1277280300001</v>
      </c>
      <c r="M129" s="74">
        <f t="shared" si="17"/>
        <v>80.038549509600003</v>
      </c>
      <c r="N129" s="74">
        <f t="shared" si="18"/>
        <v>384.00225982776948</v>
      </c>
      <c r="O129" s="74">
        <f t="shared" si="19"/>
        <v>6962.8130063250001</v>
      </c>
      <c r="P129" s="39">
        <f t="shared" si="20"/>
        <v>19044</v>
      </c>
      <c r="Q129" s="73">
        <f t="shared" si="21"/>
        <v>4273.6529430549899</v>
      </c>
      <c r="R129" s="73">
        <f t="shared" si="22"/>
        <v>82.679821643416787</v>
      </c>
      <c r="S129" s="73">
        <f t="shared" si="23"/>
        <v>384.00225982776948</v>
      </c>
      <c r="T129" s="73">
        <f t="shared" si="24"/>
        <v>7290.3491381526301</v>
      </c>
      <c r="U129" s="73">
        <f t="shared" si="25"/>
        <v>19236</v>
      </c>
      <c r="V129" s="73">
        <f t="shared" si="26"/>
        <v>84688.082563692369</v>
      </c>
      <c r="W129" s="73">
        <f t="shared" si="27"/>
        <v>87131.428516338812</v>
      </c>
    </row>
    <row r="130" spans="2:23">
      <c r="B130" t="s">
        <v>672</v>
      </c>
      <c r="C130" t="s">
        <v>673</v>
      </c>
      <c r="D130" t="s">
        <v>511</v>
      </c>
      <c r="E130" s="54">
        <v>35</v>
      </c>
      <c r="F130" s="45" t="s">
        <v>407</v>
      </c>
      <c r="G130" s="45" t="s">
        <v>408</v>
      </c>
      <c r="H130" s="45" t="s">
        <v>412</v>
      </c>
      <c r="I130" s="53">
        <v>40607.839999999997</v>
      </c>
      <c r="J130" s="58">
        <f t="shared" si="14"/>
        <v>42150.937919999997</v>
      </c>
      <c r="K130" s="58">
        <f t="shared" si="15"/>
        <v>43541.918871359994</v>
      </c>
      <c r="L130" s="74">
        <f t="shared" si="16"/>
        <v>3224.5467508799998</v>
      </c>
      <c r="M130" s="74">
        <f t="shared" si="17"/>
        <v>62.383388121599992</v>
      </c>
      <c r="N130" s="74">
        <f t="shared" si="18"/>
        <v>384.00225982776948</v>
      </c>
      <c r="O130" s="74">
        <f t="shared" si="19"/>
        <v>5426.9332571999994</v>
      </c>
      <c r="P130" s="39">
        <f t="shared" si="20"/>
        <v>19044</v>
      </c>
      <c r="Q130" s="73">
        <f t="shared" si="21"/>
        <v>3330.9567936590397</v>
      </c>
      <c r="R130" s="73">
        <f t="shared" si="22"/>
        <v>64.44203992961279</v>
      </c>
      <c r="S130" s="73">
        <f t="shared" si="23"/>
        <v>384.00225982776948</v>
      </c>
      <c r="T130" s="73">
        <f t="shared" si="24"/>
        <v>5682.2204127124796</v>
      </c>
      <c r="U130" s="73">
        <f t="shared" si="25"/>
        <v>19236</v>
      </c>
      <c r="V130" s="73">
        <f t="shared" si="26"/>
        <v>70292.803576029371</v>
      </c>
      <c r="W130" s="73">
        <f t="shared" si="27"/>
        <v>72239.540377488898</v>
      </c>
    </row>
    <row r="131" spans="2:23">
      <c r="B131" t="s">
        <v>674</v>
      </c>
      <c r="C131" t="s">
        <v>675</v>
      </c>
      <c r="D131" t="s">
        <v>458</v>
      </c>
      <c r="E131" s="54">
        <v>35</v>
      </c>
      <c r="F131" s="45" t="s">
        <v>407</v>
      </c>
      <c r="G131" s="45" t="s">
        <v>408</v>
      </c>
      <c r="H131" s="45" t="s">
        <v>412</v>
      </c>
      <c r="I131" s="53">
        <v>84795.44</v>
      </c>
      <c r="J131" s="58">
        <f t="shared" si="14"/>
        <v>88017.666720000008</v>
      </c>
      <c r="K131" s="58">
        <f t="shared" si="15"/>
        <v>90922.249721760003</v>
      </c>
      <c r="L131" s="74">
        <f t="shared" si="16"/>
        <v>6733.3515040800003</v>
      </c>
      <c r="M131" s="74">
        <f t="shared" si="17"/>
        <v>130.2661467456</v>
      </c>
      <c r="N131" s="74">
        <f t="shared" si="18"/>
        <v>384.00225982776948</v>
      </c>
      <c r="O131" s="74">
        <f t="shared" si="19"/>
        <v>11332.274590200001</v>
      </c>
      <c r="P131" s="39">
        <f t="shared" si="20"/>
        <v>19044</v>
      </c>
      <c r="Q131" s="73">
        <f t="shared" si="21"/>
        <v>6955.55210371464</v>
      </c>
      <c r="R131" s="73">
        <f t="shared" si="22"/>
        <v>134.56492958820479</v>
      </c>
      <c r="S131" s="73">
        <f t="shared" si="23"/>
        <v>384.00225982776948</v>
      </c>
      <c r="T131" s="73">
        <f t="shared" si="24"/>
        <v>11865.353588689681</v>
      </c>
      <c r="U131" s="73">
        <f t="shared" si="25"/>
        <v>19236</v>
      </c>
      <c r="V131" s="73">
        <f t="shared" si="26"/>
        <v>125641.56122085339</v>
      </c>
      <c r="W131" s="73">
        <f t="shared" si="27"/>
        <v>129497.7226035803</v>
      </c>
    </row>
    <row r="132" spans="2:23">
      <c r="B132" t="s">
        <v>676</v>
      </c>
      <c r="C132" t="s">
        <v>677</v>
      </c>
      <c r="D132" t="s">
        <v>417</v>
      </c>
      <c r="E132" s="54">
        <v>40</v>
      </c>
      <c r="F132" s="45" t="s">
        <v>407</v>
      </c>
      <c r="G132" s="45" t="s">
        <v>408</v>
      </c>
      <c r="H132" s="45" t="s">
        <v>412</v>
      </c>
      <c r="I132" s="53">
        <v>74770.45</v>
      </c>
      <c r="J132" s="58">
        <f t="shared" si="14"/>
        <v>77611.727100000004</v>
      </c>
      <c r="K132" s="58">
        <f t="shared" si="15"/>
        <v>80172.914094299995</v>
      </c>
      <c r="L132" s="74">
        <f t="shared" si="16"/>
        <v>5937.2971231500005</v>
      </c>
      <c r="M132" s="74">
        <f t="shared" si="17"/>
        <v>114.865356108</v>
      </c>
      <c r="N132" s="74">
        <f t="shared" si="18"/>
        <v>384.00225982776948</v>
      </c>
      <c r="O132" s="74">
        <f t="shared" si="19"/>
        <v>9992.5098641250006</v>
      </c>
      <c r="P132" s="39">
        <f t="shared" si="20"/>
        <v>19044</v>
      </c>
      <c r="Q132" s="73">
        <f t="shared" si="21"/>
        <v>6133.2279282139498</v>
      </c>
      <c r="R132" s="73">
        <f t="shared" si="22"/>
        <v>118.655912859564</v>
      </c>
      <c r="S132" s="73">
        <f t="shared" si="23"/>
        <v>384.00225982776948</v>
      </c>
      <c r="T132" s="73">
        <f t="shared" si="24"/>
        <v>10462.565289306151</v>
      </c>
      <c r="U132" s="73">
        <f t="shared" si="25"/>
        <v>19236</v>
      </c>
      <c r="V132" s="73">
        <f t="shared" si="26"/>
        <v>113084.40170321078</v>
      </c>
      <c r="W132" s="73">
        <f t="shared" si="27"/>
        <v>116507.36548450743</v>
      </c>
    </row>
    <row r="133" spans="2:23">
      <c r="B133" t="s">
        <v>678</v>
      </c>
      <c r="C133" t="s">
        <v>679</v>
      </c>
      <c r="D133" t="s">
        <v>556</v>
      </c>
      <c r="E133" s="54">
        <v>40</v>
      </c>
      <c r="F133" s="45" t="s">
        <v>407</v>
      </c>
      <c r="G133" s="45" t="s">
        <v>408</v>
      </c>
      <c r="H133" s="45" t="s">
        <v>412</v>
      </c>
      <c r="I133" s="53">
        <v>69172.41</v>
      </c>
      <c r="J133" s="58">
        <f t="shared" si="14"/>
        <v>71800.961580000003</v>
      </c>
      <c r="K133" s="58">
        <f t="shared" si="15"/>
        <v>74170.393312140004</v>
      </c>
      <c r="L133" s="74">
        <f t="shared" si="16"/>
        <v>5492.7735608700004</v>
      </c>
      <c r="M133" s="74">
        <f t="shared" si="17"/>
        <v>106.2654231384</v>
      </c>
      <c r="N133" s="74">
        <f t="shared" si="18"/>
        <v>384.00225982776948</v>
      </c>
      <c r="O133" s="74">
        <f t="shared" si="19"/>
        <v>9244.373803425</v>
      </c>
      <c r="P133" s="39">
        <f t="shared" si="20"/>
        <v>19044</v>
      </c>
      <c r="Q133" s="73">
        <f t="shared" si="21"/>
        <v>5674.0350883787105</v>
      </c>
      <c r="R133" s="73">
        <f t="shared" si="22"/>
        <v>109.7721821019672</v>
      </c>
      <c r="S133" s="73">
        <f t="shared" si="23"/>
        <v>384.00225982776948</v>
      </c>
      <c r="T133" s="73">
        <f t="shared" si="24"/>
        <v>9679.23632723427</v>
      </c>
      <c r="U133" s="73">
        <f t="shared" si="25"/>
        <v>19236</v>
      </c>
      <c r="V133" s="73">
        <f t="shared" si="26"/>
        <v>106072.37662726117</v>
      </c>
      <c r="W133" s="73">
        <f t="shared" si="27"/>
        <v>109253.43916968272</v>
      </c>
    </row>
    <row r="134" spans="2:23">
      <c r="B134" t="s">
        <v>680</v>
      </c>
      <c r="C134" t="s">
        <v>681</v>
      </c>
      <c r="D134" t="s">
        <v>553</v>
      </c>
      <c r="E134" s="54">
        <v>40</v>
      </c>
      <c r="F134" s="45" t="s">
        <v>407</v>
      </c>
      <c r="G134" s="45" t="s">
        <v>408</v>
      </c>
      <c r="H134" s="45" t="s">
        <v>412</v>
      </c>
      <c r="I134" s="53">
        <v>75223.11</v>
      </c>
      <c r="J134" s="58">
        <f t="shared" si="14"/>
        <v>78081.588180000006</v>
      </c>
      <c r="K134" s="58">
        <f t="shared" si="15"/>
        <v>80658.280589939997</v>
      </c>
      <c r="L134" s="74">
        <f t="shared" si="16"/>
        <v>5973.2414957700003</v>
      </c>
      <c r="M134" s="74">
        <f t="shared" si="17"/>
        <v>115.56075050640001</v>
      </c>
      <c r="N134" s="74">
        <f t="shared" si="18"/>
        <v>384.00225982776948</v>
      </c>
      <c r="O134" s="74">
        <f t="shared" si="19"/>
        <v>10053.004478175</v>
      </c>
      <c r="P134" s="39">
        <f t="shared" si="20"/>
        <v>19044</v>
      </c>
      <c r="Q134" s="73">
        <f t="shared" si="21"/>
        <v>6170.35846513041</v>
      </c>
      <c r="R134" s="73">
        <f t="shared" si="22"/>
        <v>119.37425527311119</v>
      </c>
      <c r="S134" s="73">
        <f t="shared" si="23"/>
        <v>384.00225982776948</v>
      </c>
      <c r="T134" s="73">
        <f t="shared" si="24"/>
        <v>10525.905616987169</v>
      </c>
      <c r="U134" s="73">
        <f t="shared" si="25"/>
        <v>19236</v>
      </c>
      <c r="V134" s="73">
        <f t="shared" si="26"/>
        <v>113651.39716427917</v>
      </c>
      <c r="W134" s="73">
        <f t="shared" si="27"/>
        <v>117093.92118715846</v>
      </c>
    </row>
    <row r="135" spans="2:23">
      <c r="B135" t="s">
        <v>682</v>
      </c>
      <c r="C135" t="s">
        <v>683</v>
      </c>
      <c r="D135" t="s">
        <v>661</v>
      </c>
      <c r="E135" s="54">
        <v>40</v>
      </c>
      <c r="F135" s="45" t="s">
        <v>407</v>
      </c>
      <c r="G135" s="45" t="s">
        <v>408</v>
      </c>
      <c r="H135" s="45" t="s">
        <v>412</v>
      </c>
      <c r="I135" s="53">
        <v>79654.31</v>
      </c>
      <c r="J135" s="58">
        <f t="shared" si="14"/>
        <v>82681.173779999997</v>
      </c>
      <c r="K135" s="58">
        <f t="shared" si="15"/>
        <v>85409.652514739995</v>
      </c>
      <c r="L135" s="74">
        <f t="shared" si="16"/>
        <v>6325.10979417</v>
      </c>
      <c r="M135" s="74">
        <f t="shared" si="17"/>
        <v>122.36813719439999</v>
      </c>
      <c r="N135" s="74">
        <f t="shared" si="18"/>
        <v>384.00225982776948</v>
      </c>
      <c r="O135" s="74">
        <f t="shared" si="19"/>
        <v>10645.201124175001</v>
      </c>
      <c r="P135" s="39">
        <f t="shared" si="20"/>
        <v>19044</v>
      </c>
      <c r="Q135" s="73">
        <f t="shared" si="21"/>
        <v>6533.8384173776094</v>
      </c>
      <c r="R135" s="73">
        <f t="shared" si="22"/>
        <v>126.40628572181519</v>
      </c>
      <c r="S135" s="73">
        <f t="shared" si="23"/>
        <v>384.00225982776948</v>
      </c>
      <c r="T135" s="73">
        <f t="shared" si="24"/>
        <v>11145.95965317357</v>
      </c>
      <c r="U135" s="73">
        <f t="shared" si="25"/>
        <v>19236</v>
      </c>
      <c r="V135" s="73">
        <f t="shared" si="26"/>
        <v>119201.85509536717</v>
      </c>
      <c r="W135" s="73">
        <f t="shared" si="27"/>
        <v>122835.85913084076</v>
      </c>
    </row>
    <row r="136" spans="2:23">
      <c r="B136" t="s">
        <v>684</v>
      </c>
      <c r="C136" t="s">
        <v>685</v>
      </c>
      <c r="D136" t="s">
        <v>420</v>
      </c>
      <c r="E136" s="54">
        <v>40</v>
      </c>
      <c r="F136" s="45" t="s">
        <v>407</v>
      </c>
      <c r="G136" s="45" t="s">
        <v>408</v>
      </c>
      <c r="H136" s="45" t="s">
        <v>412</v>
      </c>
      <c r="I136" s="53">
        <v>72272.75</v>
      </c>
      <c r="J136" s="58">
        <f t="shared" si="14"/>
        <v>75019.114499999996</v>
      </c>
      <c r="K136" s="58">
        <f t="shared" si="15"/>
        <v>77494.745278499991</v>
      </c>
      <c r="L136" s="74">
        <f t="shared" si="16"/>
        <v>5738.96225925</v>
      </c>
      <c r="M136" s="74">
        <f t="shared" si="17"/>
        <v>111.02828946</v>
      </c>
      <c r="N136" s="74">
        <f t="shared" si="18"/>
        <v>384.00225982776948</v>
      </c>
      <c r="O136" s="74">
        <f t="shared" si="19"/>
        <v>9658.7109918749993</v>
      </c>
      <c r="P136" s="39">
        <f t="shared" si="20"/>
        <v>19044</v>
      </c>
      <c r="Q136" s="73">
        <f t="shared" si="21"/>
        <v>5928.3480138052491</v>
      </c>
      <c r="R136" s="73">
        <f t="shared" si="22"/>
        <v>114.69222301217998</v>
      </c>
      <c r="S136" s="73">
        <f t="shared" si="23"/>
        <v>384.00225982776948</v>
      </c>
      <c r="T136" s="73">
        <f t="shared" si="24"/>
        <v>10113.06425884425</v>
      </c>
      <c r="U136" s="73">
        <f t="shared" si="25"/>
        <v>19236</v>
      </c>
      <c r="V136" s="73">
        <f t="shared" si="26"/>
        <v>109955.81830041276</v>
      </c>
      <c r="W136" s="73">
        <f t="shared" si="27"/>
        <v>113270.85203398945</v>
      </c>
    </row>
    <row r="137" spans="2:23">
      <c r="B137" t="s">
        <v>686</v>
      </c>
      <c r="C137" t="s">
        <v>687</v>
      </c>
      <c r="D137" t="s">
        <v>658</v>
      </c>
      <c r="E137" s="54">
        <v>40</v>
      </c>
      <c r="F137" s="45" t="s">
        <v>407</v>
      </c>
      <c r="G137" s="45" t="s">
        <v>408</v>
      </c>
      <c r="H137" s="45" t="s">
        <v>412</v>
      </c>
      <c r="I137" s="53">
        <v>77429.03</v>
      </c>
      <c r="J137" s="58">
        <f t="shared" si="14"/>
        <v>80371.333140000002</v>
      </c>
      <c r="K137" s="58">
        <f t="shared" si="15"/>
        <v>83023.587133619993</v>
      </c>
      <c r="L137" s="74">
        <f t="shared" si="16"/>
        <v>6148.4069852100001</v>
      </c>
      <c r="M137" s="74">
        <f t="shared" si="17"/>
        <v>118.9495730472</v>
      </c>
      <c r="N137" s="74">
        <f t="shared" si="18"/>
        <v>384.00225982776948</v>
      </c>
      <c r="O137" s="74">
        <f t="shared" si="19"/>
        <v>10347.809141775</v>
      </c>
      <c r="P137" s="39">
        <f t="shared" si="20"/>
        <v>19044</v>
      </c>
      <c r="Q137" s="73">
        <f t="shared" si="21"/>
        <v>6351.3044157219292</v>
      </c>
      <c r="R137" s="73">
        <f t="shared" si="22"/>
        <v>122.87490895775758</v>
      </c>
      <c r="S137" s="73">
        <f t="shared" si="23"/>
        <v>384.00225982776948</v>
      </c>
      <c r="T137" s="73">
        <f t="shared" si="24"/>
        <v>10834.578120937409</v>
      </c>
      <c r="U137" s="73">
        <f t="shared" si="25"/>
        <v>19236</v>
      </c>
      <c r="V137" s="73">
        <f t="shared" si="26"/>
        <v>116414.50109985998</v>
      </c>
      <c r="W137" s="73">
        <f t="shared" si="27"/>
        <v>119952.34683906485</v>
      </c>
    </row>
    <row r="138" spans="2:23">
      <c r="B138" t="s">
        <v>688</v>
      </c>
      <c r="C138" t="s">
        <v>689</v>
      </c>
      <c r="D138" t="s">
        <v>690</v>
      </c>
      <c r="E138" s="54">
        <v>40</v>
      </c>
      <c r="F138" s="45" t="s">
        <v>407</v>
      </c>
      <c r="G138" s="45" t="s">
        <v>408</v>
      </c>
      <c r="H138" s="45" t="s">
        <v>412</v>
      </c>
      <c r="I138" s="53">
        <v>75332.899999999994</v>
      </c>
      <c r="J138" s="58">
        <f t="shared" ref="J138:J201" si="28">I138*(1+$F$1)</f>
        <v>78195.550199999998</v>
      </c>
      <c r="K138" s="58">
        <f t="shared" ref="K138:K201" si="29">J138*(1+$F$2)</f>
        <v>80776.003356599991</v>
      </c>
      <c r="L138" s="74">
        <f t="shared" ref="L138:L201" si="30">IF(J138-$L$2&lt;0,J138*$I$3,($L$2*$I$3)+(J138-$L$2)*$I$4)</f>
        <v>5981.9595902999999</v>
      </c>
      <c r="M138" s="74">
        <f t="shared" ref="M138:M201" si="31">J138*0.00148</f>
        <v>115.729414296</v>
      </c>
      <c r="N138" s="74">
        <f t="shared" ref="N138:N201" si="32">2080*0.184616471071043</f>
        <v>384.00225982776948</v>
      </c>
      <c r="O138" s="74">
        <f t="shared" ref="O138:O201" si="33">J138*0.12875</f>
        <v>10067.67708825</v>
      </c>
      <c r="P138" s="39">
        <f t="shared" ref="P138:P201" si="34">1587*12</f>
        <v>19044</v>
      </c>
      <c r="Q138" s="73">
        <f t="shared" ref="Q138:Q201" si="35">IF(K138-$L$2&lt;0,K138*$I$3,($L$2*$I$3)+(K138-$L$2)*$I$4)</f>
        <v>6179.3642567798988</v>
      </c>
      <c r="R138" s="73">
        <f t="shared" ref="R138:R201" si="36">K138*0.00148</f>
        <v>119.54848496776799</v>
      </c>
      <c r="S138" s="73">
        <f t="shared" ref="S138:S201" si="37">2080*0.184616471071043</f>
        <v>384.00225982776948</v>
      </c>
      <c r="T138" s="73">
        <f t="shared" ref="T138:T201" si="38">K138*0.1305</f>
        <v>10541.268438036299</v>
      </c>
      <c r="U138" s="73">
        <f t="shared" ref="U138:U201" si="39">1603*12</f>
        <v>19236</v>
      </c>
      <c r="V138" s="73">
        <f t="shared" ref="V138:V201" si="40">J138+SUM(L138:P138)</f>
        <v>113788.91855267377</v>
      </c>
      <c r="W138" s="73">
        <f t="shared" ref="W138:W201" si="41">K138+SUM(Q138:U138)</f>
        <v>117236.18679621172</v>
      </c>
    </row>
    <row r="139" spans="2:23">
      <c r="B139" t="s">
        <v>691</v>
      </c>
      <c r="C139" t="s">
        <v>692</v>
      </c>
      <c r="D139" t="s">
        <v>443</v>
      </c>
      <c r="E139" s="54">
        <v>40</v>
      </c>
      <c r="F139" s="45" t="s">
        <v>407</v>
      </c>
      <c r="G139" s="45" t="s">
        <v>408</v>
      </c>
      <c r="H139" s="45" t="s">
        <v>412</v>
      </c>
      <c r="I139" s="53">
        <v>72352.259999999995</v>
      </c>
      <c r="J139" s="58">
        <f t="shared" si="28"/>
        <v>75101.645879999996</v>
      </c>
      <c r="K139" s="58">
        <f t="shared" si="29"/>
        <v>77580.000194039996</v>
      </c>
      <c r="L139" s="74">
        <f t="shared" si="30"/>
        <v>5745.2759098199995</v>
      </c>
      <c r="M139" s="74">
        <f t="shared" si="31"/>
        <v>111.15043590239999</v>
      </c>
      <c r="N139" s="74">
        <f t="shared" si="32"/>
        <v>384.00225982776948</v>
      </c>
      <c r="O139" s="74">
        <f t="shared" si="33"/>
        <v>9669.3369070499994</v>
      </c>
      <c r="P139" s="39">
        <f t="shared" si="34"/>
        <v>19044</v>
      </c>
      <c r="Q139" s="73">
        <f t="shared" si="35"/>
        <v>5934.8700148440594</v>
      </c>
      <c r="R139" s="73">
        <f t="shared" si="36"/>
        <v>114.81840028717919</v>
      </c>
      <c r="S139" s="73">
        <f t="shared" si="37"/>
        <v>384.00225982776948</v>
      </c>
      <c r="T139" s="73">
        <f t="shared" si="38"/>
        <v>10124.190025322219</v>
      </c>
      <c r="U139" s="73">
        <f t="shared" si="39"/>
        <v>19236</v>
      </c>
      <c r="V139" s="73">
        <f t="shared" si="40"/>
        <v>110055.41139260016</v>
      </c>
      <c r="W139" s="73">
        <f t="shared" si="41"/>
        <v>113373.88089432122</v>
      </c>
    </row>
    <row r="140" spans="2:23">
      <c r="B140" t="s">
        <v>693</v>
      </c>
      <c r="C140" t="s">
        <v>694</v>
      </c>
      <c r="D140" t="s">
        <v>508</v>
      </c>
      <c r="E140" s="54">
        <v>40</v>
      </c>
      <c r="F140" s="45" t="s">
        <v>407</v>
      </c>
      <c r="G140" s="45" t="s">
        <v>408</v>
      </c>
      <c r="H140" s="45" t="s">
        <v>412</v>
      </c>
      <c r="I140" s="53">
        <v>79089.77</v>
      </c>
      <c r="J140" s="58">
        <f t="shared" si="28"/>
        <v>82095.181260000012</v>
      </c>
      <c r="K140" s="58">
        <f t="shared" si="29"/>
        <v>84804.322241580012</v>
      </c>
      <c r="L140" s="74">
        <f t="shared" si="30"/>
        <v>6280.2813663900006</v>
      </c>
      <c r="M140" s="74">
        <f t="shared" si="31"/>
        <v>121.50086826480002</v>
      </c>
      <c r="N140" s="74">
        <f t="shared" si="32"/>
        <v>384.00225982776948</v>
      </c>
      <c r="O140" s="74">
        <f t="shared" si="33"/>
        <v>10569.754587225001</v>
      </c>
      <c r="P140" s="39">
        <f t="shared" si="34"/>
        <v>19044</v>
      </c>
      <c r="Q140" s="73">
        <f t="shared" si="35"/>
        <v>6487.5306514808708</v>
      </c>
      <c r="R140" s="73">
        <f t="shared" si="36"/>
        <v>125.51039691753842</v>
      </c>
      <c r="S140" s="73">
        <f t="shared" si="37"/>
        <v>384.00225982776948</v>
      </c>
      <c r="T140" s="73">
        <f t="shared" si="38"/>
        <v>11066.964052526191</v>
      </c>
      <c r="U140" s="73">
        <f t="shared" si="39"/>
        <v>19236</v>
      </c>
      <c r="V140" s="73">
        <f t="shared" si="40"/>
        <v>118494.72034170758</v>
      </c>
      <c r="W140" s="73">
        <f t="shared" si="41"/>
        <v>122104.32960233238</v>
      </c>
    </row>
    <row r="141" spans="2:23">
      <c r="B141" t="s">
        <v>695</v>
      </c>
      <c r="C141" t="s">
        <v>696</v>
      </c>
      <c r="D141" t="s">
        <v>423</v>
      </c>
      <c r="E141" s="54">
        <v>40</v>
      </c>
      <c r="F141" s="45" t="s">
        <v>407</v>
      </c>
      <c r="G141" s="45" t="s">
        <v>408</v>
      </c>
      <c r="H141" s="45" t="s">
        <v>412</v>
      </c>
      <c r="I141" s="53">
        <v>74477.509999999995</v>
      </c>
      <c r="J141" s="58">
        <f t="shared" si="28"/>
        <v>77307.655379999997</v>
      </c>
      <c r="K141" s="58">
        <f t="shared" si="29"/>
        <v>79858.808007539992</v>
      </c>
      <c r="L141" s="74">
        <f t="shared" si="30"/>
        <v>5914.03563657</v>
      </c>
      <c r="M141" s="74">
        <f t="shared" si="31"/>
        <v>114.41532996239999</v>
      </c>
      <c r="N141" s="74">
        <f t="shared" si="32"/>
        <v>384.00225982776948</v>
      </c>
      <c r="O141" s="74">
        <f t="shared" si="33"/>
        <v>9953.3606301750006</v>
      </c>
      <c r="P141" s="39">
        <f t="shared" si="34"/>
        <v>19044</v>
      </c>
      <c r="Q141" s="73">
        <f t="shared" si="35"/>
        <v>6109.1988125768094</v>
      </c>
      <c r="R141" s="73">
        <f t="shared" si="36"/>
        <v>118.19103585115919</v>
      </c>
      <c r="S141" s="73">
        <f t="shared" si="37"/>
        <v>384.00225982776948</v>
      </c>
      <c r="T141" s="73">
        <f t="shared" si="38"/>
        <v>10421.574444983969</v>
      </c>
      <c r="U141" s="73">
        <f t="shared" si="39"/>
        <v>19236</v>
      </c>
      <c r="V141" s="73">
        <f t="shared" si="40"/>
        <v>112717.46923653517</v>
      </c>
      <c r="W141" s="73">
        <f t="shared" si="41"/>
        <v>116127.7745607797</v>
      </c>
    </row>
    <row r="142" spans="2:23">
      <c r="B142" t="s">
        <v>697</v>
      </c>
      <c r="C142" t="s">
        <v>698</v>
      </c>
      <c r="D142" t="s">
        <v>699</v>
      </c>
      <c r="E142" s="54">
        <v>40</v>
      </c>
      <c r="F142" s="45" t="s">
        <v>407</v>
      </c>
      <c r="G142" s="45" t="s">
        <v>408</v>
      </c>
      <c r="H142" s="45" t="s">
        <v>412</v>
      </c>
      <c r="I142" s="53">
        <v>69172.41</v>
      </c>
      <c r="J142" s="58">
        <f t="shared" si="28"/>
        <v>71800.961580000003</v>
      </c>
      <c r="K142" s="58">
        <f t="shared" si="29"/>
        <v>74170.393312140004</v>
      </c>
      <c r="L142" s="74">
        <f t="shared" si="30"/>
        <v>5492.7735608700004</v>
      </c>
      <c r="M142" s="74">
        <f t="shared" si="31"/>
        <v>106.2654231384</v>
      </c>
      <c r="N142" s="74">
        <f t="shared" si="32"/>
        <v>384.00225982776948</v>
      </c>
      <c r="O142" s="74">
        <f t="shared" si="33"/>
        <v>9244.373803425</v>
      </c>
      <c r="P142" s="39">
        <f t="shared" si="34"/>
        <v>19044</v>
      </c>
      <c r="Q142" s="73">
        <f t="shared" si="35"/>
        <v>5674.0350883787105</v>
      </c>
      <c r="R142" s="73">
        <f t="shared" si="36"/>
        <v>109.7721821019672</v>
      </c>
      <c r="S142" s="73">
        <f t="shared" si="37"/>
        <v>384.00225982776948</v>
      </c>
      <c r="T142" s="73">
        <f t="shared" si="38"/>
        <v>9679.23632723427</v>
      </c>
      <c r="U142" s="73">
        <f t="shared" si="39"/>
        <v>19236</v>
      </c>
      <c r="V142" s="73">
        <f t="shared" si="40"/>
        <v>106072.37662726117</v>
      </c>
      <c r="W142" s="73">
        <f t="shared" si="41"/>
        <v>109253.43916968272</v>
      </c>
    </row>
    <row r="143" spans="2:23">
      <c r="B143" t="s">
        <v>700</v>
      </c>
      <c r="C143" t="s">
        <v>701</v>
      </c>
      <c r="D143" t="s">
        <v>486</v>
      </c>
      <c r="E143" s="54">
        <v>40</v>
      </c>
      <c r="F143" s="45" t="s">
        <v>407</v>
      </c>
      <c r="G143" s="45" t="s">
        <v>408</v>
      </c>
      <c r="H143" s="45" t="s">
        <v>412</v>
      </c>
      <c r="I143" s="53">
        <v>68116.81</v>
      </c>
      <c r="J143" s="58">
        <f t="shared" si="28"/>
        <v>70705.248779999994</v>
      </c>
      <c r="K143" s="58">
        <f t="shared" si="29"/>
        <v>73038.521989739995</v>
      </c>
      <c r="L143" s="74">
        <f t="shared" si="30"/>
        <v>5408.9515316699999</v>
      </c>
      <c r="M143" s="74">
        <f t="shared" si="31"/>
        <v>104.6437681944</v>
      </c>
      <c r="N143" s="74">
        <f t="shared" si="32"/>
        <v>384.00225982776948</v>
      </c>
      <c r="O143" s="74">
        <f t="shared" si="33"/>
        <v>9103.3007804249992</v>
      </c>
      <c r="P143" s="39">
        <f t="shared" si="34"/>
        <v>19044</v>
      </c>
      <c r="Q143" s="73">
        <f t="shared" si="35"/>
        <v>5587.4469322151099</v>
      </c>
      <c r="R143" s="73">
        <f t="shared" si="36"/>
        <v>108.09701254481519</v>
      </c>
      <c r="S143" s="73">
        <f t="shared" si="37"/>
        <v>384.00225982776948</v>
      </c>
      <c r="T143" s="73">
        <f t="shared" si="38"/>
        <v>9531.5271196610702</v>
      </c>
      <c r="U143" s="73">
        <f t="shared" si="39"/>
        <v>19236</v>
      </c>
      <c r="V143" s="73">
        <f t="shared" si="40"/>
        <v>104750.14712011717</v>
      </c>
      <c r="W143" s="73">
        <f t="shared" si="41"/>
        <v>107885.59531398876</v>
      </c>
    </row>
    <row r="144" spans="2:23">
      <c r="B144" t="s">
        <v>702</v>
      </c>
      <c r="C144" t="s">
        <v>435</v>
      </c>
      <c r="D144" t="s">
        <v>417</v>
      </c>
      <c r="E144" s="54">
        <v>40</v>
      </c>
      <c r="F144" s="45" t="s">
        <v>407</v>
      </c>
      <c r="G144" s="45" t="s">
        <v>408</v>
      </c>
      <c r="H144" s="45" t="s">
        <v>412</v>
      </c>
      <c r="I144" s="53">
        <v>83348.490000000005</v>
      </c>
      <c r="J144" s="58">
        <f t="shared" si="28"/>
        <v>86515.73262000001</v>
      </c>
      <c r="K144" s="58">
        <f t="shared" si="29"/>
        <v>89370.751796459997</v>
      </c>
      <c r="L144" s="74">
        <f t="shared" si="30"/>
        <v>6618.4535454300003</v>
      </c>
      <c r="M144" s="74">
        <f t="shared" si="31"/>
        <v>128.04328427760001</v>
      </c>
      <c r="N144" s="74">
        <f t="shared" si="32"/>
        <v>384.00225982776948</v>
      </c>
      <c r="O144" s="74">
        <f t="shared" si="33"/>
        <v>11138.900574825002</v>
      </c>
      <c r="P144" s="39">
        <f t="shared" si="34"/>
        <v>19044</v>
      </c>
      <c r="Q144" s="73">
        <f t="shared" si="35"/>
        <v>6836.8625124291893</v>
      </c>
      <c r="R144" s="73">
        <f t="shared" si="36"/>
        <v>132.26871265876079</v>
      </c>
      <c r="S144" s="73">
        <f t="shared" si="37"/>
        <v>384.00225982776948</v>
      </c>
      <c r="T144" s="73">
        <f t="shared" si="38"/>
        <v>11662.883109438029</v>
      </c>
      <c r="U144" s="73">
        <f t="shared" si="39"/>
        <v>19236</v>
      </c>
      <c r="V144" s="73">
        <f t="shared" si="40"/>
        <v>123829.13228436038</v>
      </c>
      <c r="W144" s="73">
        <f t="shared" si="41"/>
        <v>127622.76839081376</v>
      </c>
    </row>
    <row r="145" spans="2:23">
      <c r="B145" t="s">
        <v>703</v>
      </c>
      <c r="C145" t="s">
        <v>432</v>
      </c>
      <c r="D145" t="s">
        <v>420</v>
      </c>
      <c r="E145" s="54">
        <v>40</v>
      </c>
      <c r="F145" s="45" t="s">
        <v>407</v>
      </c>
      <c r="G145" s="45" t="s">
        <v>408</v>
      </c>
      <c r="H145" s="45" t="s">
        <v>412</v>
      </c>
      <c r="I145" s="53">
        <v>84962.48</v>
      </c>
      <c r="J145" s="58">
        <f t="shared" si="28"/>
        <v>88191.054239999998</v>
      </c>
      <c r="K145" s="58">
        <f t="shared" si="29"/>
        <v>91101.359029919986</v>
      </c>
      <c r="L145" s="74">
        <f t="shared" si="30"/>
        <v>6746.6156493600001</v>
      </c>
      <c r="M145" s="74">
        <f t="shared" si="31"/>
        <v>130.5227602752</v>
      </c>
      <c r="N145" s="74">
        <f t="shared" si="32"/>
        <v>384.00225982776948</v>
      </c>
      <c r="O145" s="74">
        <f t="shared" si="33"/>
        <v>11354.5982334</v>
      </c>
      <c r="P145" s="39">
        <f t="shared" si="34"/>
        <v>19044</v>
      </c>
      <c r="Q145" s="73">
        <f t="shared" si="35"/>
        <v>6969.2539657888792</v>
      </c>
      <c r="R145" s="73">
        <f t="shared" si="36"/>
        <v>134.83001136428157</v>
      </c>
      <c r="S145" s="73">
        <f t="shared" si="37"/>
        <v>384.00225982776948</v>
      </c>
      <c r="T145" s="73">
        <f t="shared" si="38"/>
        <v>11888.727353404558</v>
      </c>
      <c r="U145" s="73">
        <f t="shared" si="39"/>
        <v>19236</v>
      </c>
      <c r="V145" s="73">
        <f t="shared" si="40"/>
        <v>125850.79314286297</v>
      </c>
      <c r="W145" s="73">
        <f t="shared" si="41"/>
        <v>129714.17262030547</v>
      </c>
    </row>
    <row r="146" spans="2:23">
      <c r="B146" t="s">
        <v>704</v>
      </c>
      <c r="C146" t="s">
        <v>705</v>
      </c>
      <c r="D146" t="s">
        <v>661</v>
      </c>
      <c r="E146" s="54">
        <v>40</v>
      </c>
      <c r="F146" s="45" t="s">
        <v>407</v>
      </c>
      <c r="G146" s="45" t="s">
        <v>408</v>
      </c>
      <c r="H146" s="45" t="s">
        <v>412</v>
      </c>
      <c r="I146" s="53">
        <v>91430.16</v>
      </c>
      <c r="J146" s="58">
        <f t="shared" si="28"/>
        <v>94904.506080000006</v>
      </c>
      <c r="K146" s="58">
        <f t="shared" si="29"/>
        <v>98036.354780640002</v>
      </c>
      <c r="L146" s="74">
        <f t="shared" si="30"/>
        <v>7260.1947151200002</v>
      </c>
      <c r="M146" s="74">
        <f t="shared" si="31"/>
        <v>140.45866899840001</v>
      </c>
      <c r="N146" s="74">
        <f t="shared" si="32"/>
        <v>384.00225982776948</v>
      </c>
      <c r="O146" s="74">
        <f t="shared" si="33"/>
        <v>12218.955157800001</v>
      </c>
      <c r="P146" s="39">
        <f t="shared" si="34"/>
        <v>19044</v>
      </c>
      <c r="Q146" s="73">
        <f t="shared" si="35"/>
        <v>7499.7811407189602</v>
      </c>
      <c r="R146" s="73">
        <f t="shared" si="36"/>
        <v>145.09380507534721</v>
      </c>
      <c r="S146" s="73">
        <f t="shared" si="37"/>
        <v>384.00225982776948</v>
      </c>
      <c r="T146" s="73">
        <f t="shared" si="38"/>
        <v>12793.74429887352</v>
      </c>
      <c r="U146" s="73">
        <f t="shared" si="39"/>
        <v>19236</v>
      </c>
      <c r="V146" s="73">
        <f t="shared" si="40"/>
        <v>133952.11688174616</v>
      </c>
      <c r="W146" s="73">
        <f t="shared" si="41"/>
        <v>138094.97628513561</v>
      </c>
    </row>
    <row r="147" spans="2:23">
      <c r="B147" t="s">
        <v>706</v>
      </c>
      <c r="C147" t="s">
        <v>707</v>
      </c>
      <c r="D147" t="s">
        <v>553</v>
      </c>
      <c r="E147" s="54">
        <v>40</v>
      </c>
      <c r="F147" s="45" t="s">
        <v>407</v>
      </c>
      <c r="G147" s="45" t="s">
        <v>408</v>
      </c>
      <c r="H147" s="45" t="s">
        <v>412</v>
      </c>
      <c r="I147" s="53">
        <v>77639.17</v>
      </c>
      <c r="J147" s="58">
        <f t="shared" si="28"/>
        <v>80589.458459999994</v>
      </c>
      <c r="K147" s="58">
        <f t="shared" si="29"/>
        <v>83248.910589179985</v>
      </c>
      <c r="L147" s="74">
        <f t="shared" si="30"/>
        <v>6165.0935721899996</v>
      </c>
      <c r="M147" s="74">
        <f t="shared" si="31"/>
        <v>119.2723985208</v>
      </c>
      <c r="N147" s="74">
        <f t="shared" si="32"/>
        <v>384.00225982776948</v>
      </c>
      <c r="O147" s="74">
        <f t="shared" si="33"/>
        <v>10375.892776724999</v>
      </c>
      <c r="P147" s="39">
        <f t="shared" si="34"/>
        <v>19044</v>
      </c>
      <c r="Q147" s="73">
        <f t="shared" si="35"/>
        <v>6368.5416600722683</v>
      </c>
      <c r="R147" s="73">
        <f t="shared" si="36"/>
        <v>123.20838767198637</v>
      </c>
      <c r="S147" s="73">
        <f t="shared" si="37"/>
        <v>384.00225982776948</v>
      </c>
      <c r="T147" s="73">
        <f t="shared" si="38"/>
        <v>10863.982831887988</v>
      </c>
      <c r="U147" s="73">
        <f t="shared" si="39"/>
        <v>19236</v>
      </c>
      <c r="V147" s="73">
        <f t="shared" si="40"/>
        <v>116677.71946726357</v>
      </c>
      <c r="W147" s="73">
        <f t="shared" si="41"/>
        <v>120224.64572864</v>
      </c>
    </row>
    <row r="148" spans="2:23">
      <c r="B148" t="s">
        <v>708</v>
      </c>
      <c r="C148" t="s">
        <v>709</v>
      </c>
      <c r="D148" t="s">
        <v>710</v>
      </c>
      <c r="E148" s="54">
        <v>40</v>
      </c>
      <c r="F148" s="45" t="s">
        <v>407</v>
      </c>
      <c r="G148" s="45" t="s">
        <v>408</v>
      </c>
      <c r="H148" s="45" t="s">
        <v>412</v>
      </c>
      <c r="I148" s="53">
        <v>85439.62</v>
      </c>
      <c r="J148" s="58">
        <f t="shared" si="28"/>
        <v>88686.325559999997</v>
      </c>
      <c r="K148" s="58">
        <f t="shared" si="29"/>
        <v>91612.97430347999</v>
      </c>
      <c r="L148" s="74">
        <f t="shared" si="30"/>
        <v>6784.5039053399996</v>
      </c>
      <c r="M148" s="74">
        <f t="shared" si="31"/>
        <v>131.25576182879999</v>
      </c>
      <c r="N148" s="74">
        <f t="shared" si="32"/>
        <v>384.00225982776948</v>
      </c>
      <c r="O148" s="74">
        <f t="shared" si="33"/>
        <v>11418.364415849999</v>
      </c>
      <c r="P148" s="39">
        <f t="shared" si="34"/>
        <v>19044</v>
      </c>
      <c r="Q148" s="73">
        <f t="shared" si="35"/>
        <v>7008.3925342162192</v>
      </c>
      <c r="R148" s="73">
        <f t="shared" si="36"/>
        <v>135.58720196915039</v>
      </c>
      <c r="S148" s="73">
        <f t="shared" si="37"/>
        <v>384.00225982776948</v>
      </c>
      <c r="T148" s="73">
        <f t="shared" si="38"/>
        <v>11955.49314660414</v>
      </c>
      <c r="U148" s="73">
        <f t="shared" si="39"/>
        <v>19236</v>
      </c>
      <c r="V148" s="73">
        <f t="shared" si="40"/>
        <v>126448.45190284657</v>
      </c>
      <c r="W148" s="73">
        <f t="shared" si="41"/>
        <v>130332.44944609728</v>
      </c>
    </row>
    <row r="149" spans="2:23">
      <c r="B149" t="s">
        <v>711</v>
      </c>
      <c r="C149" t="s">
        <v>712</v>
      </c>
      <c r="D149" t="s">
        <v>446</v>
      </c>
      <c r="E149" s="54">
        <v>87</v>
      </c>
      <c r="F149" s="45" t="s">
        <v>407</v>
      </c>
      <c r="G149" s="45" t="s">
        <v>408</v>
      </c>
      <c r="H149" s="45" t="s">
        <v>412</v>
      </c>
      <c r="I149" s="53">
        <v>90864.94</v>
      </c>
      <c r="J149" s="58">
        <f t="shared" si="28"/>
        <v>94317.807720000012</v>
      </c>
      <c r="K149" s="58">
        <f t="shared" si="29"/>
        <v>97430.295374760011</v>
      </c>
      <c r="L149" s="74">
        <f t="shared" si="30"/>
        <v>7215.312290580001</v>
      </c>
      <c r="M149" s="74">
        <f t="shared" si="31"/>
        <v>139.59035542560002</v>
      </c>
      <c r="N149" s="74">
        <f t="shared" si="32"/>
        <v>384.00225982776948</v>
      </c>
      <c r="O149" s="74">
        <f t="shared" si="33"/>
        <v>12143.417743950002</v>
      </c>
      <c r="P149" s="39">
        <f t="shared" si="34"/>
        <v>19044</v>
      </c>
      <c r="Q149" s="73">
        <f t="shared" si="35"/>
        <v>7453.4175961691408</v>
      </c>
      <c r="R149" s="73">
        <f t="shared" si="36"/>
        <v>144.19683715464481</v>
      </c>
      <c r="S149" s="73">
        <f t="shared" si="37"/>
        <v>384.00225982776948</v>
      </c>
      <c r="T149" s="73">
        <f t="shared" si="38"/>
        <v>12714.653546406182</v>
      </c>
      <c r="U149" s="73">
        <f t="shared" si="39"/>
        <v>19236</v>
      </c>
      <c r="V149" s="73">
        <f t="shared" si="40"/>
        <v>133244.13036978338</v>
      </c>
      <c r="W149" s="73">
        <f t="shared" si="41"/>
        <v>137362.56561431775</v>
      </c>
    </row>
    <row r="150" spans="2:23">
      <c r="B150" t="s">
        <v>713</v>
      </c>
      <c r="C150" t="s">
        <v>714</v>
      </c>
      <c r="D150" t="s">
        <v>658</v>
      </c>
      <c r="E150" s="54">
        <v>40</v>
      </c>
      <c r="F150" s="45" t="s">
        <v>407</v>
      </c>
      <c r="G150" s="45" t="s">
        <v>408</v>
      </c>
      <c r="H150" s="45" t="s">
        <v>412</v>
      </c>
      <c r="I150" s="53">
        <v>93618.21</v>
      </c>
      <c r="J150" s="58">
        <f t="shared" si="28"/>
        <v>97175.701980000013</v>
      </c>
      <c r="K150" s="58">
        <f t="shared" si="29"/>
        <v>100382.50014534</v>
      </c>
      <c r="L150" s="74">
        <f t="shared" si="30"/>
        <v>7433.941201470001</v>
      </c>
      <c r="M150" s="74">
        <f t="shared" si="31"/>
        <v>143.82003893040002</v>
      </c>
      <c r="N150" s="74">
        <f t="shared" si="32"/>
        <v>384.00225982776948</v>
      </c>
      <c r="O150" s="74">
        <f t="shared" si="33"/>
        <v>12511.371629925003</v>
      </c>
      <c r="P150" s="39">
        <f t="shared" si="34"/>
        <v>19044</v>
      </c>
      <c r="Q150" s="73">
        <f t="shared" si="35"/>
        <v>7679.2612611185104</v>
      </c>
      <c r="R150" s="73">
        <f t="shared" si="36"/>
        <v>148.56610021510321</v>
      </c>
      <c r="S150" s="73">
        <f t="shared" si="37"/>
        <v>384.00225982776948</v>
      </c>
      <c r="T150" s="73">
        <f t="shared" si="38"/>
        <v>13099.91626896687</v>
      </c>
      <c r="U150" s="73">
        <f t="shared" si="39"/>
        <v>19236</v>
      </c>
      <c r="V150" s="73">
        <f t="shared" si="40"/>
        <v>136692.83711015317</v>
      </c>
      <c r="W150" s="73">
        <f t="shared" si="41"/>
        <v>140930.24603546824</v>
      </c>
    </row>
    <row r="151" spans="2:23">
      <c r="B151" t="s">
        <v>715</v>
      </c>
      <c r="C151" t="s">
        <v>716</v>
      </c>
      <c r="D151" t="s">
        <v>423</v>
      </c>
      <c r="E151" s="54">
        <v>40</v>
      </c>
      <c r="F151" s="45" t="s">
        <v>407</v>
      </c>
      <c r="G151" s="45" t="s">
        <v>408</v>
      </c>
      <c r="H151" s="45" t="s">
        <v>412</v>
      </c>
      <c r="I151" s="53">
        <v>79750.37</v>
      </c>
      <c r="J151" s="58">
        <f t="shared" si="28"/>
        <v>82780.884059999997</v>
      </c>
      <c r="K151" s="58">
        <f t="shared" si="29"/>
        <v>85512.653233979989</v>
      </c>
      <c r="L151" s="74">
        <f t="shared" si="30"/>
        <v>6332.7376305899998</v>
      </c>
      <c r="M151" s="74">
        <f t="shared" si="31"/>
        <v>122.51570840879999</v>
      </c>
      <c r="N151" s="74">
        <f t="shared" si="32"/>
        <v>384.00225982776948</v>
      </c>
      <c r="O151" s="74">
        <f t="shared" si="33"/>
        <v>10658.038822725001</v>
      </c>
      <c r="P151" s="39">
        <f t="shared" si="34"/>
        <v>19044</v>
      </c>
      <c r="Q151" s="73">
        <f t="shared" si="35"/>
        <v>6541.7179723994686</v>
      </c>
      <c r="R151" s="73">
        <f t="shared" si="36"/>
        <v>126.55872678629038</v>
      </c>
      <c r="S151" s="73">
        <f t="shared" si="37"/>
        <v>384.00225982776948</v>
      </c>
      <c r="T151" s="73">
        <f t="shared" si="38"/>
        <v>11159.40124703439</v>
      </c>
      <c r="U151" s="73">
        <f t="shared" si="39"/>
        <v>19236</v>
      </c>
      <c r="V151" s="73">
        <f t="shared" si="40"/>
        <v>119322.17848155156</v>
      </c>
      <c r="W151" s="73">
        <f t="shared" si="41"/>
        <v>122960.3334400279</v>
      </c>
    </row>
    <row r="152" spans="2:23">
      <c r="B152" t="s">
        <v>717</v>
      </c>
      <c r="C152" t="s">
        <v>718</v>
      </c>
      <c r="D152" t="s">
        <v>719</v>
      </c>
      <c r="E152" s="54">
        <v>40</v>
      </c>
      <c r="F152" s="45" t="s">
        <v>407</v>
      </c>
      <c r="G152" s="45" t="s">
        <v>408</v>
      </c>
      <c r="H152" s="45" t="s">
        <v>412</v>
      </c>
      <c r="I152" s="53">
        <v>88535</v>
      </c>
      <c r="J152" s="58">
        <f t="shared" si="28"/>
        <v>91899.33</v>
      </c>
      <c r="K152" s="58">
        <f t="shared" si="29"/>
        <v>94932.007889999993</v>
      </c>
      <c r="L152" s="74">
        <f t="shared" si="30"/>
        <v>7030.2987450000001</v>
      </c>
      <c r="M152" s="74">
        <f t="shared" si="31"/>
        <v>136.01100840000001</v>
      </c>
      <c r="N152" s="74">
        <f t="shared" si="32"/>
        <v>384.00225982776948</v>
      </c>
      <c r="O152" s="74">
        <f t="shared" si="33"/>
        <v>11832.038737500001</v>
      </c>
      <c r="P152" s="39">
        <f t="shared" si="34"/>
        <v>19044</v>
      </c>
      <c r="Q152" s="73">
        <f t="shared" si="35"/>
        <v>7262.298603584999</v>
      </c>
      <c r="R152" s="73">
        <f t="shared" si="36"/>
        <v>140.49937167719997</v>
      </c>
      <c r="S152" s="73">
        <f t="shared" si="37"/>
        <v>384.00225982776948</v>
      </c>
      <c r="T152" s="73">
        <f t="shared" si="38"/>
        <v>12388.627029645</v>
      </c>
      <c r="U152" s="73">
        <f t="shared" si="39"/>
        <v>19236</v>
      </c>
      <c r="V152" s="73">
        <f t="shared" si="40"/>
        <v>130325.68075072777</v>
      </c>
      <c r="W152" s="73">
        <f t="shared" si="41"/>
        <v>134343.43515473497</v>
      </c>
    </row>
    <row r="153" spans="2:23">
      <c r="B153" t="s">
        <v>720</v>
      </c>
      <c r="C153" t="s">
        <v>721</v>
      </c>
      <c r="D153" t="s">
        <v>722</v>
      </c>
      <c r="E153" s="54">
        <v>40</v>
      </c>
      <c r="F153" s="45" t="s">
        <v>407</v>
      </c>
      <c r="G153" s="45" t="s">
        <v>408</v>
      </c>
      <c r="H153" s="45" t="s">
        <v>412</v>
      </c>
      <c r="I153" s="53">
        <v>88463.64</v>
      </c>
      <c r="J153" s="58">
        <f t="shared" si="28"/>
        <v>91825.258320000008</v>
      </c>
      <c r="K153" s="58">
        <f t="shared" si="29"/>
        <v>94855.491844560005</v>
      </c>
      <c r="L153" s="74">
        <f t="shared" si="30"/>
        <v>7024.6322614800001</v>
      </c>
      <c r="M153" s="74">
        <f t="shared" si="31"/>
        <v>135.90138231360001</v>
      </c>
      <c r="N153" s="74">
        <f t="shared" si="32"/>
        <v>384.00225982776948</v>
      </c>
      <c r="O153" s="74">
        <f t="shared" si="33"/>
        <v>11822.502008700001</v>
      </c>
      <c r="P153" s="39">
        <f t="shared" si="34"/>
        <v>19044</v>
      </c>
      <c r="Q153" s="73">
        <f t="shared" si="35"/>
        <v>7256.4451261088407</v>
      </c>
      <c r="R153" s="73">
        <f t="shared" si="36"/>
        <v>140.3861279299488</v>
      </c>
      <c r="S153" s="73">
        <f t="shared" si="37"/>
        <v>384.00225982776948</v>
      </c>
      <c r="T153" s="73">
        <f t="shared" si="38"/>
        <v>12378.641685715082</v>
      </c>
      <c r="U153" s="73">
        <f t="shared" si="39"/>
        <v>19236</v>
      </c>
      <c r="V153" s="73">
        <f t="shared" si="40"/>
        <v>130236.29623232139</v>
      </c>
      <c r="W153" s="73">
        <f t="shared" si="41"/>
        <v>134250.96704414164</v>
      </c>
    </row>
    <row r="154" spans="2:23">
      <c r="B154" t="s">
        <v>723</v>
      </c>
      <c r="C154" t="s">
        <v>724</v>
      </c>
      <c r="D154" t="s">
        <v>725</v>
      </c>
      <c r="E154" s="54">
        <v>87</v>
      </c>
      <c r="F154" s="45" t="s">
        <v>407</v>
      </c>
      <c r="G154" s="45" t="s">
        <v>408</v>
      </c>
      <c r="H154" s="45" t="s">
        <v>412</v>
      </c>
      <c r="I154" s="53">
        <v>89494.55</v>
      </c>
      <c r="J154" s="58">
        <f t="shared" si="28"/>
        <v>92895.342900000003</v>
      </c>
      <c r="K154" s="58">
        <f t="shared" si="29"/>
        <v>95960.889215699994</v>
      </c>
      <c r="L154" s="74">
        <f t="shared" si="30"/>
        <v>7106.4937318499997</v>
      </c>
      <c r="M154" s="74">
        <f t="shared" si="31"/>
        <v>137.485107492</v>
      </c>
      <c r="N154" s="74">
        <f t="shared" si="32"/>
        <v>384.00225982776948</v>
      </c>
      <c r="O154" s="74">
        <f t="shared" si="33"/>
        <v>11960.275398375001</v>
      </c>
      <c r="P154" s="39">
        <f t="shared" si="34"/>
        <v>19044</v>
      </c>
      <c r="Q154" s="73">
        <f t="shared" si="35"/>
        <v>7341.0080250010496</v>
      </c>
      <c r="R154" s="73">
        <f t="shared" si="36"/>
        <v>142.02211603923598</v>
      </c>
      <c r="S154" s="73">
        <f t="shared" si="37"/>
        <v>384.00225982776948</v>
      </c>
      <c r="T154" s="73">
        <f t="shared" si="38"/>
        <v>12522.89604264885</v>
      </c>
      <c r="U154" s="73">
        <f t="shared" si="39"/>
        <v>19236</v>
      </c>
      <c r="V154" s="73">
        <f t="shared" si="40"/>
        <v>131527.59939754478</v>
      </c>
      <c r="W154" s="73">
        <f t="shared" si="41"/>
        <v>135586.8176592169</v>
      </c>
    </row>
    <row r="155" spans="2:23">
      <c r="B155" t="s">
        <v>726</v>
      </c>
      <c r="C155" t="s">
        <v>727</v>
      </c>
      <c r="D155" t="s">
        <v>699</v>
      </c>
      <c r="E155" s="54">
        <v>40</v>
      </c>
      <c r="F155" s="45" t="s">
        <v>407</v>
      </c>
      <c r="G155" s="45" t="s">
        <v>408</v>
      </c>
      <c r="H155" s="45" t="s">
        <v>412</v>
      </c>
      <c r="I155" s="53">
        <v>89160.2</v>
      </c>
      <c r="J155" s="58">
        <f t="shared" si="28"/>
        <v>92548.287599999996</v>
      </c>
      <c r="K155" s="58">
        <f t="shared" si="29"/>
        <v>95602.381090799987</v>
      </c>
      <c r="L155" s="74">
        <f t="shared" si="30"/>
        <v>7079.9440013999993</v>
      </c>
      <c r="M155" s="74">
        <f t="shared" si="31"/>
        <v>136.97146564799999</v>
      </c>
      <c r="N155" s="74">
        <f t="shared" si="32"/>
        <v>384.00225982776948</v>
      </c>
      <c r="O155" s="74">
        <f t="shared" si="33"/>
        <v>11915.592028499999</v>
      </c>
      <c r="P155" s="39">
        <f t="shared" si="34"/>
        <v>19044</v>
      </c>
      <c r="Q155" s="73">
        <f t="shared" si="35"/>
        <v>7313.5821534461993</v>
      </c>
      <c r="R155" s="73">
        <f t="shared" si="36"/>
        <v>141.49152401438397</v>
      </c>
      <c r="S155" s="73">
        <f t="shared" si="37"/>
        <v>384.00225982776948</v>
      </c>
      <c r="T155" s="73">
        <f t="shared" si="38"/>
        <v>12476.110732349398</v>
      </c>
      <c r="U155" s="73">
        <f t="shared" si="39"/>
        <v>19236</v>
      </c>
      <c r="V155" s="73">
        <f t="shared" si="40"/>
        <v>131108.79735537578</v>
      </c>
      <c r="W155" s="73">
        <f t="shared" si="41"/>
        <v>135153.56776043773</v>
      </c>
    </row>
    <row r="156" spans="2:23">
      <c r="B156" t="s">
        <v>728</v>
      </c>
      <c r="C156" t="s">
        <v>729</v>
      </c>
      <c r="D156" t="s">
        <v>467</v>
      </c>
      <c r="E156" s="54">
        <v>40</v>
      </c>
      <c r="F156" s="45" t="s">
        <v>407</v>
      </c>
      <c r="G156" s="45" t="s">
        <v>408</v>
      </c>
      <c r="H156" s="45" t="s">
        <v>412</v>
      </c>
      <c r="I156" s="53">
        <v>79750.37</v>
      </c>
      <c r="J156" s="58">
        <f t="shared" si="28"/>
        <v>82780.884059999997</v>
      </c>
      <c r="K156" s="58">
        <f t="shared" si="29"/>
        <v>85512.653233979989</v>
      </c>
      <c r="L156" s="74">
        <f t="shared" si="30"/>
        <v>6332.7376305899998</v>
      </c>
      <c r="M156" s="74">
        <f t="shared" si="31"/>
        <v>122.51570840879999</v>
      </c>
      <c r="N156" s="74">
        <f t="shared" si="32"/>
        <v>384.00225982776948</v>
      </c>
      <c r="O156" s="74">
        <f t="shared" si="33"/>
        <v>10658.038822725001</v>
      </c>
      <c r="P156" s="39">
        <f t="shared" si="34"/>
        <v>19044</v>
      </c>
      <c r="Q156" s="73">
        <f t="shared" si="35"/>
        <v>6541.7179723994686</v>
      </c>
      <c r="R156" s="73">
        <f t="shared" si="36"/>
        <v>126.55872678629038</v>
      </c>
      <c r="S156" s="73">
        <f t="shared" si="37"/>
        <v>384.00225982776948</v>
      </c>
      <c r="T156" s="73">
        <f t="shared" si="38"/>
        <v>11159.40124703439</v>
      </c>
      <c r="U156" s="73">
        <f t="shared" si="39"/>
        <v>19236</v>
      </c>
      <c r="V156" s="73">
        <f t="shared" si="40"/>
        <v>119322.17848155156</v>
      </c>
      <c r="W156" s="73">
        <f t="shared" si="41"/>
        <v>122960.3334400279</v>
      </c>
    </row>
    <row r="157" spans="2:23">
      <c r="B157" t="s">
        <v>730</v>
      </c>
      <c r="C157" t="s">
        <v>731</v>
      </c>
      <c r="D157" t="s">
        <v>556</v>
      </c>
      <c r="E157" s="54">
        <v>40</v>
      </c>
      <c r="F157" s="45" t="s">
        <v>407</v>
      </c>
      <c r="G157" s="45" t="s">
        <v>408</v>
      </c>
      <c r="H157" s="45" t="s">
        <v>412</v>
      </c>
      <c r="I157" s="53">
        <v>85053.7</v>
      </c>
      <c r="J157" s="58">
        <f t="shared" si="28"/>
        <v>88285.740600000005</v>
      </c>
      <c r="K157" s="58">
        <f t="shared" si="29"/>
        <v>91199.170039799996</v>
      </c>
      <c r="L157" s="74">
        <f t="shared" si="30"/>
        <v>6753.8591559000006</v>
      </c>
      <c r="M157" s="74">
        <f t="shared" si="31"/>
        <v>130.662896088</v>
      </c>
      <c r="N157" s="74">
        <f t="shared" si="32"/>
        <v>384.00225982776948</v>
      </c>
      <c r="O157" s="74">
        <f t="shared" si="33"/>
        <v>11366.789102250001</v>
      </c>
      <c r="P157" s="39">
        <f t="shared" si="34"/>
        <v>19044</v>
      </c>
      <c r="Q157" s="73">
        <f t="shared" si="35"/>
        <v>6976.7365080446998</v>
      </c>
      <c r="R157" s="73">
        <f t="shared" si="36"/>
        <v>134.97477165890399</v>
      </c>
      <c r="S157" s="73">
        <f t="shared" si="37"/>
        <v>384.00225982776948</v>
      </c>
      <c r="T157" s="73">
        <f t="shared" si="38"/>
        <v>11901.4916901939</v>
      </c>
      <c r="U157" s="73">
        <f t="shared" si="39"/>
        <v>19236</v>
      </c>
      <c r="V157" s="73">
        <f t="shared" si="40"/>
        <v>125965.05401406577</v>
      </c>
      <c r="W157" s="73">
        <f t="shared" si="41"/>
        <v>129832.37526952528</v>
      </c>
    </row>
    <row r="158" spans="2:23">
      <c r="B158" t="s">
        <v>732</v>
      </c>
      <c r="C158" t="s">
        <v>733</v>
      </c>
      <c r="D158" t="s">
        <v>417</v>
      </c>
      <c r="E158" s="54">
        <v>40</v>
      </c>
      <c r="F158" s="45" t="s">
        <v>407</v>
      </c>
      <c r="G158" s="45" t="s">
        <v>408</v>
      </c>
      <c r="H158" s="45" t="s">
        <v>412</v>
      </c>
      <c r="I158" s="53">
        <v>95996.160000000003</v>
      </c>
      <c r="J158" s="58">
        <f t="shared" si="28"/>
        <v>99644.014080000008</v>
      </c>
      <c r="K158" s="58">
        <f t="shared" si="29"/>
        <v>102932.26654464001</v>
      </c>
      <c r="L158" s="74">
        <f t="shared" si="30"/>
        <v>7622.7670771200001</v>
      </c>
      <c r="M158" s="74">
        <f t="shared" si="31"/>
        <v>147.47314083840001</v>
      </c>
      <c r="N158" s="74">
        <f t="shared" si="32"/>
        <v>384.00225982776948</v>
      </c>
      <c r="O158" s="74">
        <f t="shared" si="33"/>
        <v>12829.166812800002</v>
      </c>
      <c r="P158" s="39">
        <f t="shared" si="34"/>
        <v>19044</v>
      </c>
      <c r="Q158" s="73">
        <f t="shared" si="35"/>
        <v>7874.3183906649601</v>
      </c>
      <c r="R158" s="73">
        <f t="shared" si="36"/>
        <v>152.33975448606719</v>
      </c>
      <c r="S158" s="73">
        <f t="shared" si="37"/>
        <v>384.00225982776948</v>
      </c>
      <c r="T158" s="73">
        <f t="shared" si="38"/>
        <v>13432.66078407552</v>
      </c>
      <c r="U158" s="73">
        <f t="shared" si="39"/>
        <v>19236</v>
      </c>
      <c r="V158" s="73">
        <f t="shared" si="40"/>
        <v>139671.42337058618</v>
      </c>
      <c r="W158" s="73">
        <f t="shared" si="41"/>
        <v>144011.58773369432</v>
      </c>
    </row>
    <row r="159" spans="2:23">
      <c r="B159" t="s">
        <v>734</v>
      </c>
      <c r="C159" t="s">
        <v>735</v>
      </c>
      <c r="D159" t="s">
        <v>417</v>
      </c>
      <c r="E159" s="54">
        <v>40</v>
      </c>
      <c r="F159" s="45" t="s">
        <v>407</v>
      </c>
      <c r="G159" s="45" t="s">
        <v>408</v>
      </c>
      <c r="H159" s="45" t="s">
        <v>412</v>
      </c>
      <c r="I159" s="53">
        <v>100172.59</v>
      </c>
      <c r="J159" s="58">
        <f t="shared" si="28"/>
        <v>103979.14842</v>
      </c>
      <c r="K159" s="58">
        <f t="shared" si="29"/>
        <v>107410.46031785999</v>
      </c>
      <c r="L159" s="74">
        <f t="shared" si="30"/>
        <v>7954.4048541299999</v>
      </c>
      <c r="M159" s="74">
        <f t="shared" si="31"/>
        <v>153.88913966159998</v>
      </c>
      <c r="N159" s="74">
        <f t="shared" si="32"/>
        <v>384.00225982776948</v>
      </c>
      <c r="O159" s="74">
        <f t="shared" si="33"/>
        <v>13387.315359075001</v>
      </c>
      <c r="P159" s="39">
        <f t="shared" si="34"/>
        <v>19044</v>
      </c>
      <c r="Q159" s="73">
        <f t="shared" si="35"/>
        <v>8216.9002143162888</v>
      </c>
      <c r="R159" s="73">
        <f t="shared" si="36"/>
        <v>158.96748127043278</v>
      </c>
      <c r="S159" s="73">
        <f t="shared" si="37"/>
        <v>384.00225982776948</v>
      </c>
      <c r="T159" s="73">
        <f t="shared" si="38"/>
        <v>14017.065071480729</v>
      </c>
      <c r="U159" s="73">
        <f t="shared" si="39"/>
        <v>19236</v>
      </c>
      <c r="V159" s="73">
        <f t="shared" si="40"/>
        <v>144902.76003269438</v>
      </c>
      <c r="W159" s="73">
        <f t="shared" si="41"/>
        <v>149423.3953447552</v>
      </c>
    </row>
    <row r="160" spans="2:23">
      <c r="B160" t="s">
        <v>736</v>
      </c>
      <c r="C160" t="s">
        <v>737</v>
      </c>
      <c r="D160" t="s">
        <v>710</v>
      </c>
      <c r="E160" s="54">
        <v>40</v>
      </c>
      <c r="F160" s="45" t="s">
        <v>407</v>
      </c>
      <c r="G160" s="45" t="s">
        <v>408</v>
      </c>
      <c r="H160" s="45" t="s">
        <v>412</v>
      </c>
      <c r="I160" s="53">
        <v>105744.34</v>
      </c>
      <c r="J160" s="58">
        <f t="shared" si="28"/>
        <v>109762.62492</v>
      </c>
      <c r="K160" s="58">
        <f t="shared" si="29"/>
        <v>113384.79154235999</v>
      </c>
      <c r="L160" s="74">
        <f t="shared" si="30"/>
        <v>8396.8408063799998</v>
      </c>
      <c r="M160" s="74">
        <f t="shared" si="31"/>
        <v>162.4486848816</v>
      </c>
      <c r="N160" s="74">
        <f t="shared" si="32"/>
        <v>384.00225982776948</v>
      </c>
      <c r="O160" s="74">
        <f t="shared" si="33"/>
        <v>14131.93795845</v>
      </c>
      <c r="P160" s="39">
        <f t="shared" si="34"/>
        <v>19044</v>
      </c>
      <c r="Q160" s="73">
        <f t="shared" si="35"/>
        <v>8673.936552990539</v>
      </c>
      <c r="R160" s="73">
        <f t="shared" si="36"/>
        <v>167.80949148269278</v>
      </c>
      <c r="S160" s="73">
        <f t="shared" si="37"/>
        <v>384.00225982776948</v>
      </c>
      <c r="T160" s="73">
        <f t="shared" si="38"/>
        <v>14796.71529627798</v>
      </c>
      <c r="U160" s="73">
        <f t="shared" si="39"/>
        <v>19236</v>
      </c>
      <c r="V160" s="73">
        <f t="shared" si="40"/>
        <v>151881.85462953936</v>
      </c>
      <c r="W160" s="73">
        <f t="shared" si="41"/>
        <v>156643.25514293899</v>
      </c>
    </row>
    <row r="161" spans="2:23">
      <c r="B161" t="s">
        <v>738</v>
      </c>
      <c r="C161" t="s">
        <v>739</v>
      </c>
      <c r="D161" t="s">
        <v>661</v>
      </c>
      <c r="E161" s="54">
        <v>40</v>
      </c>
      <c r="F161" s="45" t="s">
        <v>407</v>
      </c>
      <c r="G161" s="45" t="s">
        <v>408</v>
      </c>
      <c r="H161" s="45" t="s">
        <v>412</v>
      </c>
      <c r="I161" s="53">
        <v>104425.16</v>
      </c>
      <c r="J161" s="58">
        <f t="shared" si="28"/>
        <v>108393.31608</v>
      </c>
      <c r="K161" s="58">
        <f t="shared" si="29"/>
        <v>111970.29551063999</v>
      </c>
      <c r="L161" s="74">
        <f t="shared" si="30"/>
        <v>8292.0886801199995</v>
      </c>
      <c r="M161" s="74">
        <f t="shared" si="31"/>
        <v>160.42210779839999</v>
      </c>
      <c r="N161" s="74">
        <f t="shared" si="32"/>
        <v>384.00225982776948</v>
      </c>
      <c r="O161" s="74">
        <f t="shared" si="33"/>
        <v>13955.639445300001</v>
      </c>
      <c r="P161" s="39">
        <f t="shared" si="34"/>
        <v>19044</v>
      </c>
      <c r="Q161" s="73">
        <f t="shared" si="35"/>
        <v>8565.7276065639599</v>
      </c>
      <c r="R161" s="73">
        <f t="shared" si="36"/>
        <v>165.71603735574718</v>
      </c>
      <c r="S161" s="73">
        <f t="shared" si="37"/>
        <v>384.00225982776948</v>
      </c>
      <c r="T161" s="73">
        <f t="shared" si="38"/>
        <v>14612.123564138519</v>
      </c>
      <c r="U161" s="73">
        <f t="shared" si="39"/>
        <v>19236</v>
      </c>
      <c r="V161" s="73">
        <f t="shared" si="40"/>
        <v>150229.46857304618</v>
      </c>
      <c r="W161" s="73">
        <f t="shared" si="41"/>
        <v>154933.86497852599</v>
      </c>
    </row>
    <row r="162" spans="2:23">
      <c r="B162" t="s">
        <v>740</v>
      </c>
      <c r="C162" t="s">
        <v>741</v>
      </c>
      <c r="D162" t="s">
        <v>658</v>
      </c>
      <c r="E162" s="54">
        <v>40</v>
      </c>
      <c r="F162" s="45" t="s">
        <v>407</v>
      </c>
      <c r="G162" s="45" t="s">
        <v>408</v>
      </c>
      <c r="H162" s="45" t="s">
        <v>412</v>
      </c>
      <c r="I162" s="53">
        <v>103438.98</v>
      </c>
      <c r="J162" s="58">
        <f t="shared" si="28"/>
        <v>107369.66124</v>
      </c>
      <c r="K162" s="58">
        <f t="shared" si="29"/>
        <v>110912.86006091999</v>
      </c>
      <c r="L162" s="74">
        <f t="shared" si="30"/>
        <v>8213.7790848599998</v>
      </c>
      <c r="M162" s="74">
        <f t="shared" si="31"/>
        <v>158.90709863519999</v>
      </c>
      <c r="N162" s="74">
        <f t="shared" si="32"/>
        <v>384.00225982776948</v>
      </c>
      <c r="O162" s="74">
        <f t="shared" si="33"/>
        <v>13823.843884650001</v>
      </c>
      <c r="P162" s="39">
        <f t="shared" si="34"/>
        <v>19044</v>
      </c>
      <c r="Q162" s="73">
        <f t="shared" si="35"/>
        <v>8484.8337946603788</v>
      </c>
      <c r="R162" s="73">
        <f t="shared" si="36"/>
        <v>164.15103289016159</v>
      </c>
      <c r="S162" s="73">
        <f t="shared" si="37"/>
        <v>384.00225982776948</v>
      </c>
      <c r="T162" s="73">
        <f t="shared" si="38"/>
        <v>14474.128237950059</v>
      </c>
      <c r="U162" s="73">
        <f t="shared" si="39"/>
        <v>19236</v>
      </c>
      <c r="V162" s="73">
        <f t="shared" si="40"/>
        <v>148994.19356797298</v>
      </c>
      <c r="W162" s="73">
        <f t="shared" si="41"/>
        <v>153655.97538624838</v>
      </c>
    </row>
    <row r="163" spans="2:23">
      <c r="B163" t="s">
        <v>742</v>
      </c>
      <c r="C163" t="s">
        <v>743</v>
      </c>
      <c r="D163" t="s">
        <v>420</v>
      </c>
      <c r="E163" s="54">
        <v>40</v>
      </c>
      <c r="F163" s="45" t="s">
        <v>407</v>
      </c>
      <c r="G163" s="45" t="s">
        <v>408</v>
      </c>
      <c r="H163" s="45" t="s">
        <v>412</v>
      </c>
      <c r="I163" s="53">
        <v>103168.21</v>
      </c>
      <c r="J163" s="58">
        <f t="shared" si="28"/>
        <v>107088.60198000001</v>
      </c>
      <c r="K163" s="58">
        <f t="shared" si="29"/>
        <v>110622.52584534</v>
      </c>
      <c r="L163" s="74">
        <f t="shared" si="30"/>
        <v>8192.2780514700007</v>
      </c>
      <c r="M163" s="74">
        <f t="shared" si="31"/>
        <v>158.4911309304</v>
      </c>
      <c r="N163" s="74">
        <f t="shared" si="32"/>
        <v>384.00225982776948</v>
      </c>
      <c r="O163" s="74">
        <f t="shared" si="33"/>
        <v>13787.657504925</v>
      </c>
      <c r="P163" s="39">
        <f t="shared" si="34"/>
        <v>19044</v>
      </c>
      <c r="Q163" s="73">
        <f t="shared" si="35"/>
        <v>8462.6232271685094</v>
      </c>
      <c r="R163" s="73">
        <f t="shared" si="36"/>
        <v>163.72133825110319</v>
      </c>
      <c r="S163" s="73">
        <f t="shared" si="37"/>
        <v>384.00225982776948</v>
      </c>
      <c r="T163" s="73">
        <f t="shared" si="38"/>
        <v>14436.239622816871</v>
      </c>
      <c r="U163" s="73">
        <f t="shared" si="39"/>
        <v>19236</v>
      </c>
      <c r="V163" s="73">
        <f t="shared" si="40"/>
        <v>148655.03092715319</v>
      </c>
      <c r="W163" s="73">
        <f t="shared" si="41"/>
        <v>153305.11229340427</v>
      </c>
    </row>
    <row r="164" spans="2:23">
      <c r="B164" t="s">
        <v>744</v>
      </c>
      <c r="C164" t="s">
        <v>745</v>
      </c>
      <c r="D164" t="s">
        <v>746</v>
      </c>
      <c r="E164" s="54">
        <v>40</v>
      </c>
      <c r="F164" s="45" t="s">
        <v>407</v>
      </c>
      <c r="G164" s="45" t="s">
        <v>408</v>
      </c>
      <c r="H164" s="45" t="s">
        <v>412</v>
      </c>
      <c r="I164" s="53">
        <v>87049.21</v>
      </c>
      <c r="J164" s="58">
        <f t="shared" si="28"/>
        <v>90357.07998000001</v>
      </c>
      <c r="K164" s="58">
        <f t="shared" si="29"/>
        <v>93338.863619340002</v>
      </c>
      <c r="L164" s="74">
        <f t="shared" si="30"/>
        <v>6912.3166184700003</v>
      </c>
      <c r="M164" s="74">
        <f t="shared" si="31"/>
        <v>133.72847837040001</v>
      </c>
      <c r="N164" s="74">
        <f t="shared" si="32"/>
        <v>384.00225982776948</v>
      </c>
      <c r="O164" s="74">
        <f t="shared" si="33"/>
        <v>11633.474047425001</v>
      </c>
      <c r="P164" s="39">
        <f t="shared" si="34"/>
        <v>19044</v>
      </c>
      <c r="Q164" s="73">
        <f t="shared" si="35"/>
        <v>7140.4230668795099</v>
      </c>
      <c r="R164" s="73">
        <f t="shared" si="36"/>
        <v>138.14151815662319</v>
      </c>
      <c r="S164" s="73">
        <f t="shared" si="37"/>
        <v>384.00225982776948</v>
      </c>
      <c r="T164" s="73">
        <f t="shared" si="38"/>
        <v>12180.72170232387</v>
      </c>
      <c r="U164" s="73">
        <f t="shared" si="39"/>
        <v>19236</v>
      </c>
      <c r="V164" s="73">
        <f t="shared" si="40"/>
        <v>128464.60138409318</v>
      </c>
      <c r="W164" s="73">
        <f t="shared" si="41"/>
        <v>132418.15216652778</v>
      </c>
    </row>
    <row r="165" spans="2:23">
      <c r="B165" t="s">
        <v>747</v>
      </c>
      <c r="C165" t="s">
        <v>748</v>
      </c>
      <c r="D165" t="s">
        <v>749</v>
      </c>
      <c r="E165" s="54">
        <v>40</v>
      </c>
      <c r="F165" s="45" t="s">
        <v>407</v>
      </c>
      <c r="G165" s="45" t="s">
        <v>408</v>
      </c>
      <c r="H165" s="45" t="s">
        <v>412</v>
      </c>
      <c r="I165" s="53">
        <v>103300.35</v>
      </c>
      <c r="J165" s="58">
        <f t="shared" si="28"/>
        <v>107225.76330000001</v>
      </c>
      <c r="K165" s="58">
        <f t="shared" si="29"/>
        <v>110764.2134889</v>
      </c>
      <c r="L165" s="74">
        <f t="shared" si="30"/>
        <v>8202.7708924500002</v>
      </c>
      <c r="M165" s="74">
        <f t="shared" si="31"/>
        <v>158.69412968400002</v>
      </c>
      <c r="N165" s="74">
        <f t="shared" si="32"/>
        <v>384.00225982776948</v>
      </c>
      <c r="O165" s="74">
        <f t="shared" si="33"/>
        <v>13805.317024875001</v>
      </c>
      <c r="P165" s="39">
        <f t="shared" si="34"/>
        <v>19044</v>
      </c>
      <c r="Q165" s="73">
        <f t="shared" si="35"/>
        <v>8473.4623319008497</v>
      </c>
      <c r="R165" s="73">
        <f t="shared" si="36"/>
        <v>163.93103596357199</v>
      </c>
      <c r="S165" s="73">
        <f t="shared" si="37"/>
        <v>384.00225982776948</v>
      </c>
      <c r="T165" s="73">
        <f t="shared" si="38"/>
        <v>14454.729860301451</v>
      </c>
      <c r="U165" s="73">
        <f t="shared" si="39"/>
        <v>19236</v>
      </c>
      <c r="V165" s="73">
        <f t="shared" si="40"/>
        <v>148820.54760683677</v>
      </c>
      <c r="W165" s="73">
        <f t="shared" si="41"/>
        <v>153476.33897689363</v>
      </c>
    </row>
    <row r="166" spans="2:23">
      <c r="B166" t="s">
        <v>750</v>
      </c>
      <c r="C166" t="s">
        <v>751</v>
      </c>
      <c r="D166" t="s">
        <v>417</v>
      </c>
      <c r="E166" s="54">
        <v>40</v>
      </c>
      <c r="F166" s="45" t="s">
        <v>407</v>
      </c>
      <c r="G166" s="45" t="s">
        <v>408</v>
      </c>
      <c r="H166" s="45" t="s">
        <v>412</v>
      </c>
      <c r="I166" s="53">
        <v>115410.28</v>
      </c>
      <c r="J166" s="58">
        <f t="shared" si="28"/>
        <v>119795.87064000001</v>
      </c>
      <c r="K166" s="58">
        <f t="shared" si="29"/>
        <v>123749.13437112</v>
      </c>
      <c r="L166" s="74">
        <f t="shared" si="30"/>
        <v>9164.3841039600011</v>
      </c>
      <c r="M166" s="74">
        <f t="shared" si="31"/>
        <v>177.29788854720002</v>
      </c>
      <c r="N166" s="74">
        <f t="shared" si="32"/>
        <v>384.00225982776948</v>
      </c>
      <c r="O166" s="74">
        <f t="shared" si="33"/>
        <v>15423.718344900002</v>
      </c>
      <c r="P166" s="39">
        <f t="shared" si="34"/>
        <v>19044</v>
      </c>
      <c r="Q166" s="73">
        <f t="shared" si="35"/>
        <v>9466.8087793906798</v>
      </c>
      <c r="R166" s="73">
        <f t="shared" si="36"/>
        <v>183.14871886925761</v>
      </c>
      <c r="S166" s="73">
        <f t="shared" si="37"/>
        <v>384.00225982776948</v>
      </c>
      <c r="T166" s="73">
        <f t="shared" si="38"/>
        <v>16149.26203543116</v>
      </c>
      <c r="U166" s="73">
        <f t="shared" si="39"/>
        <v>19236</v>
      </c>
      <c r="V166" s="73">
        <f t="shared" si="40"/>
        <v>163989.27323723497</v>
      </c>
      <c r="W166" s="73">
        <f t="shared" si="41"/>
        <v>169168.35616463888</v>
      </c>
    </row>
    <row r="167" spans="2:23">
      <c r="B167" t="s">
        <v>752</v>
      </c>
      <c r="C167" t="s">
        <v>753</v>
      </c>
      <c r="D167" t="s">
        <v>661</v>
      </c>
      <c r="E167" s="54">
        <v>40</v>
      </c>
      <c r="F167" s="45" t="s">
        <v>407</v>
      </c>
      <c r="G167" s="45" t="s">
        <v>408</v>
      </c>
      <c r="H167" s="45" t="s">
        <v>412</v>
      </c>
      <c r="I167" s="53">
        <v>122356.38</v>
      </c>
      <c r="J167" s="58">
        <f t="shared" si="28"/>
        <v>127005.92244000001</v>
      </c>
      <c r="K167" s="58">
        <f t="shared" si="29"/>
        <v>131197.11788052</v>
      </c>
      <c r="L167" s="74">
        <f t="shared" si="30"/>
        <v>9715.9530666600003</v>
      </c>
      <c r="M167" s="74">
        <f t="shared" si="31"/>
        <v>187.96876521120001</v>
      </c>
      <c r="N167" s="74">
        <f t="shared" si="32"/>
        <v>384.00225982776948</v>
      </c>
      <c r="O167" s="74">
        <f t="shared" si="33"/>
        <v>16352.012514150001</v>
      </c>
      <c r="P167" s="39">
        <f t="shared" si="34"/>
        <v>19044</v>
      </c>
      <c r="Q167" s="73">
        <f t="shared" si="35"/>
        <v>9863.1582092675399</v>
      </c>
      <c r="R167" s="73">
        <f t="shared" si="36"/>
        <v>194.1717344631696</v>
      </c>
      <c r="S167" s="73">
        <f t="shared" si="37"/>
        <v>384.00225982776948</v>
      </c>
      <c r="T167" s="73">
        <f t="shared" si="38"/>
        <v>17121.22388340786</v>
      </c>
      <c r="U167" s="73">
        <f t="shared" si="39"/>
        <v>19236</v>
      </c>
      <c r="V167" s="73">
        <f t="shared" si="40"/>
        <v>172689.85904584898</v>
      </c>
      <c r="W167" s="73">
        <f t="shared" si="41"/>
        <v>177995.67396748633</v>
      </c>
    </row>
    <row r="168" spans="2:23">
      <c r="B168" t="s">
        <v>754</v>
      </c>
      <c r="C168" t="s">
        <v>755</v>
      </c>
      <c r="D168" t="s">
        <v>658</v>
      </c>
      <c r="E168" s="54">
        <v>40</v>
      </c>
      <c r="F168" s="45" t="s">
        <v>407</v>
      </c>
      <c r="G168" s="45" t="s">
        <v>408</v>
      </c>
      <c r="H168" s="45" t="s">
        <v>412</v>
      </c>
      <c r="I168" s="53">
        <v>121026.97</v>
      </c>
      <c r="J168" s="58">
        <f t="shared" si="28"/>
        <v>125625.99486000001</v>
      </c>
      <c r="K168" s="58">
        <f t="shared" si="29"/>
        <v>129771.65269038</v>
      </c>
      <c r="L168" s="74">
        <f t="shared" si="30"/>
        <v>9610.3886067900003</v>
      </c>
      <c r="M168" s="74">
        <f t="shared" si="31"/>
        <v>185.92647239280001</v>
      </c>
      <c r="N168" s="74">
        <f t="shared" si="32"/>
        <v>384.00225982776948</v>
      </c>
      <c r="O168" s="74">
        <f t="shared" si="33"/>
        <v>16174.346838225001</v>
      </c>
      <c r="P168" s="39">
        <f t="shared" si="34"/>
        <v>19044</v>
      </c>
      <c r="Q168" s="73">
        <f t="shared" si="35"/>
        <v>9842.4889640105102</v>
      </c>
      <c r="R168" s="73">
        <f t="shared" si="36"/>
        <v>192.0620459817624</v>
      </c>
      <c r="S168" s="73">
        <f t="shared" si="37"/>
        <v>384.00225982776948</v>
      </c>
      <c r="T168" s="73">
        <f t="shared" si="38"/>
        <v>16935.200676094591</v>
      </c>
      <c r="U168" s="73">
        <f t="shared" si="39"/>
        <v>19236</v>
      </c>
      <c r="V168" s="73">
        <f t="shared" si="40"/>
        <v>171024.65903723557</v>
      </c>
      <c r="W168" s="73">
        <f t="shared" si="41"/>
        <v>176361.40663629462</v>
      </c>
    </row>
    <row r="169" spans="2:23">
      <c r="B169" t="s">
        <v>756</v>
      </c>
      <c r="C169" t="s">
        <v>757</v>
      </c>
      <c r="D169" t="s">
        <v>511</v>
      </c>
      <c r="E169" s="54">
        <v>35</v>
      </c>
      <c r="F169" s="45" t="s">
        <v>407</v>
      </c>
      <c r="G169" s="45" t="s">
        <v>408</v>
      </c>
      <c r="H169" s="45" t="s">
        <v>412</v>
      </c>
      <c r="I169" s="53">
        <v>75647.94</v>
      </c>
      <c r="J169" s="58">
        <f t="shared" si="28"/>
        <v>78522.561719999998</v>
      </c>
      <c r="K169" s="58">
        <f t="shared" si="29"/>
        <v>81113.806256759985</v>
      </c>
      <c r="L169" s="74">
        <f t="shared" si="30"/>
        <v>6006.9759715800001</v>
      </c>
      <c r="M169" s="74">
        <f t="shared" si="31"/>
        <v>116.2133913456</v>
      </c>
      <c r="N169" s="74">
        <f t="shared" si="32"/>
        <v>384.00225982776948</v>
      </c>
      <c r="O169" s="74">
        <f t="shared" si="33"/>
        <v>10109.77982145</v>
      </c>
      <c r="P169" s="39">
        <f t="shared" si="34"/>
        <v>19044</v>
      </c>
      <c r="Q169" s="73">
        <f t="shared" si="35"/>
        <v>6205.2061786421391</v>
      </c>
      <c r="R169" s="73">
        <f t="shared" si="36"/>
        <v>120.04843326000477</v>
      </c>
      <c r="S169" s="73">
        <f t="shared" si="37"/>
        <v>384.00225982776948</v>
      </c>
      <c r="T169" s="73">
        <f t="shared" si="38"/>
        <v>10585.351716507179</v>
      </c>
      <c r="U169" s="73">
        <f t="shared" si="39"/>
        <v>19236</v>
      </c>
      <c r="V169" s="73">
        <f t="shared" si="40"/>
        <v>114183.53316420337</v>
      </c>
      <c r="W169" s="73">
        <f t="shared" si="41"/>
        <v>117644.41484499708</v>
      </c>
    </row>
    <row r="170" spans="2:23">
      <c r="B170" t="s">
        <v>758</v>
      </c>
      <c r="C170" t="s">
        <v>759</v>
      </c>
      <c r="D170" t="s">
        <v>760</v>
      </c>
      <c r="E170" s="54">
        <v>40</v>
      </c>
      <c r="F170" s="45" t="s">
        <v>407</v>
      </c>
      <c r="G170" s="45" t="s">
        <v>408</v>
      </c>
      <c r="H170" s="45" t="s">
        <v>761</v>
      </c>
      <c r="I170" s="53">
        <v>107151.2</v>
      </c>
      <c r="J170" s="58">
        <f t="shared" si="28"/>
        <v>111222.94560000001</v>
      </c>
      <c r="K170" s="58">
        <f t="shared" si="29"/>
        <v>114893.3028048</v>
      </c>
      <c r="L170" s="74">
        <f t="shared" si="30"/>
        <v>8508.5553383999995</v>
      </c>
      <c r="M170" s="74">
        <f t="shared" si="31"/>
        <v>164.60995948800002</v>
      </c>
      <c r="N170" s="74">
        <f t="shared" si="32"/>
        <v>384.00225982776948</v>
      </c>
      <c r="O170" s="74">
        <f t="shared" si="33"/>
        <v>14319.954246000001</v>
      </c>
      <c r="P170" s="39">
        <f t="shared" si="34"/>
        <v>19044</v>
      </c>
      <c r="Q170" s="73">
        <f t="shared" si="35"/>
        <v>8789.3376645671997</v>
      </c>
      <c r="R170" s="73">
        <f t="shared" si="36"/>
        <v>170.042088151104</v>
      </c>
      <c r="S170" s="73">
        <f t="shared" si="37"/>
        <v>384.00225982776948</v>
      </c>
      <c r="T170" s="73">
        <f t="shared" si="38"/>
        <v>14993.5760160264</v>
      </c>
      <c r="U170" s="73">
        <f t="shared" si="39"/>
        <v>19236</v>
      </c>
      <c r="V170" s="73">
        <f t="shared" si="40"/>
        <v>153644.06740371577</v>
      </c>
      <c r="W170" s="73">
        <f t="shared" si="41"/>
        <v>158466.26083337248</v>
      </c>
    </row>
    <row r="171" spans="2:23">
      <c r="B171" t="s">
        <v>762</v>
      </c>
      <c r="C171" t="s">
        <v>763</v>
      </c>
      <c r="D171" t="s">
        <v>760</v>
      </c>
      <c r="E171" s="54">
        <v>40</v>
      </c>
      <c r="F171" s="45" t="s">
        <v>407</v>
      </c>
      <c r="G171" s="45" t="s">
        <v>408</v>
      </c>
      <c r="H171" s="45" t="s">
        <v>412</v>
      </c>
      <c r="I171" s="53">
        <v>104514.8</v>
      </c>
      <c r="J171" s="58">
        <f t="shared" si="28"/>
        <v>108486.36240000001</v>
      </c>
      <c r="K171" s="58">
        <f t="shared" si="29"/>
        <v>112066.41235920001</v>
      </c>
      <c r="L171" s="74">
        <f t="shared" si="30"/>
        <v>8299.2067236000003</v>
      </c>
      <c r="M171" s="74">
        <f t="shared" si="31"/>
        <v>160.55981635200001</v>
      </c>
      <c r="N171" s="74">
        <f t="shared" si="32"/>
        <v>384.00225982776948</v>
      </c>
      <c r="O171" s="74">
        <f t="shared" si="33"/>
        <v>13967.619159000002</v>
      </c>
      <c r="P171" s="39">
        <f t="shared" si="34"/>
        <v>19044</v>
      </c>
      <c r="Q171" s="73">
        <f t="shared" si="35"/>
        <v>8573.0805454788006</v>
      </c>
      <c r="R171" s="73">
        <f t="shared" si="36"/>
        <v>165.85829029161602</v>
      </c>
      <c r="S171" s="73">
        <f t="shared" si="37"/>
        <v>384.00225982776948</v>
      </c>
      <c r="T171" s="73">
        <f t="shared" si="38"/>
        <v>14624.666812875603</v>
      </c>
      <c r="U171" s="73">
        <f t="shared" si="39"/>
        <v>19236</v>
      </c>
      <c r="V171" s="73">
        <f t="shared" si="40"/>
        <v>150341.7503587798</v>
      </c>
      <c r="W171" s="73">
        <f t="shared" si="41"/>
        <v>155050.0202676738</v>
      </c>
    </row>
    <row r="172" spans="2:23">
      <c r="B172" t="s">
        <v>764</v>
      </c>
      <c r="C172" t="s">
        <v>763</v>
      </c>
      <c r="D172" t="s">
        <v>765</v>
      </c>
      <c r="E172" s="54">
        <v>40</v>
      </c>
      <c r="F172" s="45" t="s">
        <v>407</v>
      </c>
      <c r="G172" s="45" t="s">
        <v>408</v>
      </c>
      <c r="H172" s="45" t="s">
        <v>761</v>
      </c>
      <c r="I172" s="53">
        <v>104514.8</v>
      </c>
      <c r="J172" s="58">
        <f t="shared" si="28"/>
        <v>108486.36240000001</v>
      </c>
      <c r="K172" s="58">
        <f t="shared" si="29"/>
        <v>112066.41235920001</v>
      </c>
      <c r="L172" s="74">
        <f t="shared" si="30"/>
        <v>8299.2067236000003</v>
      </c>
      <c r="M172" s="74">
        <f t="shared" si="31"/>
        <v>160.55981635200001</v>
      </c>
      <c r="N172" s="74">
        <f t="shared" si="32"/>
        <v>384.00225982776948</v>
      </c>
      <c r="O172" s="74">
        <f t="shared" si="33"/>
        <v>13967.619159000002</v>
      </c>
      <c r="P172" s="39">
        <f t="shared" si="34"/>
        <v>19044</v>
      </c>
      <c r="Q172" s="73">
        <f t="shared" si="35"/>
        <v>8573.0805454788006</v>
      </c>
      <c r="R172" s="73">
        <f t="shared" si="36"/>
        <v>165.85829029161602</v>
      </c>
      <c r="S172" s="73">
        <f t="shared" si="37"/>
        <v>384.00225982776948</v>
      </c>
      <c r="T172" s="73">
        <f t="shared" si="38"/>
        <v>14624.666812875603</v>
      </c>
      <c r="U172" s="73">
        <f t="shared" si="39"/>
        <v>19236</v>
      </c>
      <c r="V172" s="73">
        <f t="shared" si="40"/>
        <v>150341.7503587798</v>
      </c>
      <c r="W172" s="73">
        <f t="shared" si="41"/>
        <v>155050.0202676738</v>
      </c>
    </row>
    <row r="173" spans="2:23">
      <c r="B173" t="s">
        <v>766</v>
      </c>
      <c r="C173" t="s">
        <v>767</v>
      </c>
      <c r="D173" t="s">
        <v>760</v>
      </c>
      <c r="E173" s="54">
        <v>40</v>
      </c>
      <c r="F173" s="45" t="s">
        <v>407</v>
      </c>
      <c r="G173" s="45" t="s">
        <v>408</v>
      </c>
      <c r="H173" s="45" t="s">
        <v>761</v>
      </c>
      <c r="I173" s="53">
        <v>118864</v>
      </c>
      <c r="J173" s="58">
        <f t="shared" si="28"/>
        <v>123380.83200000001</v>
      </c>
      <c r="K173" s="58">
        <f t="shared" si="29"/>
        <v>127452.399456</v>
      </c>
      <c r="L173" s="74">
        <f t="shared" si="30"/>
        <v>9438.6336480000009</v>
      </c>
      <c r="M173" s="74">
        <f t="shared" si="31"/>
        <v>182.60363136000001</v>
      </c>
      <c r="N173" s="74">
        <f t="shared" si="32"/>
        <v>384.00225982776948</v>
      </c>
      <c r="O173" s="74">
        <f t="shared" si="33"/>
        <v>15885.282120000002</v>
      </c>
      <c r="P173" s="39">
        <f t="shared" si="34"/>
        <v>19044</v>
      </c>
      <c r="Q173" s="73">
        <f t="shared" si="35"/>
        <v>9750.1085583839995</v>
      </c>
      <c r="R173" s="73">
        <f t="shared" si="36"/>
        <v>188.62955119488001</v>
      </c>
      <c r="S173" s="73">
        <f t="shared" si="37"/>
        <v>384.00225982776948</v>
      </c>
      <c r="T173" s="73">
        <f t="shared" si="38"/>
        <v>16632.538129008</v>
      </c>
      <c r="U173" s="73">
        <f t="shared" si="39"/>
        <v>19236</v>
      </c>
      <c r="V173" s="73">
        <f t="shared" si="40"/>
        <v>168315.35365918779</v>
      </c>
      <c r="W173" s="73">
        <f t="shared" si="41"/>
        <v>173643.67795441466</v>
      </c>
    </row>
    <row r="174" spans="2:23">
      <c r="B174" t="s">
        <v>768</v>
      </c>
      <c r="C174" t="s">
        <v>767</v>
      </c>
      <c r="D174" t="s">
        <v>765</v>
      </c>
      <c r="E174" s="54">
        <v>40</v>
      </c>
      <c r="F174" s="45" t="s">
        <v>407</v>
      </c>
      <c r="G174" s="45" t="s">
        <v>408</v>
      </c>
      <c r="H174" s="45" t="s">
        <v>761</v>
      </c>
      <c r="I174" s="53">
        <v>118864</v>
      </c>
      <c r="J174" s="58">
        <f t="shared" si="28"/>
        <v>123380.83200000001</v>
      </c>
      <c r="K174" s="58">
        <f t="shared" si="29"/>
        <v>127452.399456</v>
      </c>
      <c r="L174" s="74">
        <f t="shared" si="30"/>
        <v>9438.6336480000009</v>
      </c>
      <c r="M174" s="74">
        <f t="shared" si="31"/>
        <v>182.60363136000001</v>
      </c>
      <c r="N174" s="74">
        <f t="shared" si="32"/>
        <v>384.00225982776948</v>
      </c>
      <c r="O174" s="74">
        <f t="shared" si="33"/>
        <v>15885.282120000002</v>
      </c>
      <c r="P174" s="39">
        <f t="shared" si="34"/>
        <v>19044</v>
      </c>
      <c r="Q174" s="73">
        <f t="shared" si="35"/>
        <v>9750.1085583839995</v>
      </c>
      <c r="R174" s="73">
        <f t="shared" si="36"/>
        <v>188.62955119488001</v>
      </c>
      <c r="S174" s="73">
        <f t="shared" si="37"/>
        <v>384.00225982776948</v>
      </c>
      <c r="T174" s="73">
        <f t="shared" si="38"/>
        <v>16632.538129008</v>
      </c>
      <c r="U174" s="73">
        <f t="shared" si="39"/>
        <v>19236</v>
      </c>
      <c r="V174" s="73">
        <f t="shared" si="40"/>
        <v>168315.35365918779</v>
      </c>
      <c r="W174" s="73">
        <f t="shared" si="41"/>
        <v>173643.67795441466</v>
      </c>
    </row>
    <row r="175" spans="2:23">
      <c r="B175" t="s">
        <v>769</v>
      </c>
      <c r="C175" t="s">
        <v>770</v>
      </c>
      <c r="D175" t="s">
        <v>760</v>
      </c>
      <c r="E175" s="54">
        <v>40</v>
      </c>
      <c r="F175" s="45" t="s">
        <v>407</v>
      </c>
      <c r="G175" s="45" t="s">
        <v>408</v>
      </c>
      <c r="H175" s="45" t="s">
        <v>761</v>
      </c>
      <c r="I175" s="53">
        <v>133985.28</v>
      </c>
      <c r="J175" s="58">
        <f t="shared" si="28"/>
        <v>139076.72064000001</v>
      </c>
      <c r="K175" s="58">
        <f t="shared" si="29"/>
        <v>143666.25242112001</v>
      </c>
      <c r="L175" s="74">
        <f t="shared" si="30"/>
        <v>9977.4124492800001</v>
      </c>
      <c r="M175" s="74">
        <f t="shared" si="31"/>
        <v>205.83354654720003</v>
      </c>
      <c r="N175" s="74">
        <f t="shared" si="32"/>
        <v>384.00225982776948</v>
      </c>
      <c r="O175" s="74">
        <f t="shared" si="33"/>
        <v>17906.127782400003</v>
      </c>
      <c r="P175" s="39">
        <f t="shared" si="34"/>
        <v>19044</v>
      </c>
      <c r="Q175" s="73">
        <f t="shared" si="35"/>
        <v>10043.960660106241</v>
      </c>
      <c r="R175" s="73">
        <f t="shared" si="36"/>
        <v>212.6260535832576</v>
      </c>
      <c r="S175" s="73">
        <f t="shared" si="37"/>
        <v>384.00225982776948</v>
      </c>
      <c r="T175" s="73">
        <f t="shared" si="38"/>
        <v>18748.44594095616</v>
      </c>
      <c r="U175" s="73">
        <f t="shared" si="39"/>
        <v>19236</v>
      </c>
      <c r="V175" s="73">
        <f t="shared" si="40"/>
        <v>186594.09667805498</v>
      </c>
      <c r="W175" s="73">
        <f t="shared" si="41"/>
        <v>192291.28733559343</v>
      </c>
    </row>
    <row r="176" spans="2:23">
      <c r="B176" t="s">
        <v>771</v>
      </c>
      <c r="C176" t="s">
        <v>770</v>
      </c>
      <c r="D176" t="s">
        <v>765</v>
      </c>
      <c r="E176" s="54">
        <v>40</v>
      </c>
      <c r="F176" s="45" t="s">
        <v>407</v>
      </c>
      <c r="G176" s="45" t="s">
        <v>408</v>
      </c>
      <c r="H176" s="45" t="s">
        <v>761</v>
      </c>
      <c r="I176" s="53">
        <v>133985.28</v>
      </c>
      <c r="J176" s="58">
        <f t="shared" si="28"/>
        <v>139076.72064000001</v>
      </c>
      <c r="K176" s="58">
        <f t="shared" si="29"/>
        <v>143666.25242112001</v>
      </c>
      <c r="L176" s="74">
        <f t="shared" si="30"/>
        <v>9977.4124492800001</v>
      </c>
      <c r="M176" s="74">
        <f t="shared" si="31"/>
        <v>205.83354654720003</v>
      </c>
      <c r="N176" s="74">
        <f t="shared" si="32"/>
        <v>384.00225982776948</v>
      </c>
      <c r="O176" s="74">
        <f t="shared" si="33"/>
        <v>17906.127782400003</v>
      </c>
      <c r="P176" s="39">
        <f t="shared" si="34"/>
        <v>19044</v>
      </c>
      <c r="Q176" s="73">
        <f t="shared" si="35"/>
        <v>10043.960660106241</v>
      </c>
      <c r="R176" s="73">
        <f t="shared" si="36"/>
        <v>212.6260535832576</v>
      </c>
      <c r="S176" s="73">
        <f t="shared" si="37"/>
        <v>384.00225982776948</v>
      </c>
      <c r="T176" s="73">
        <f t="shared" si="38"/>
        <v>18748.44594095616</v>
      </c>
      <c r="U176" s="73">
        <f t="shared" si="39"/>
        <v>19236</v>
      </c>
      <c r="V176" s="73">
        <f t="shared" si="40"/>
        <v>186594.09667805498</v>
      </c>
      <c r="W176" s="73">
        <f t="shared" si="41"/>
        <v>192291.28733559343</v>
      </c>
    </row>
    <row r="177" spans="2:23">
      <c r="B177" t="s">
        <v>772</v>
      </c>
      <c r="C177" t="s">
        <v>741</v>
      </c>
      <c r="D177" t="s">
        <v>773</v>
      </c>
      <c r="E177" s="54">
        <v>40</v>
      </c>
      <c r="F177" s="45" t="s">
        <v>407</v>
      </c>
      <c r="G177" s="45" t="s">
        <v>408</v>
      </c>
      <c r="H177" s="45" t="s">
        <v>412</v>
      </c>
      <c r="I177" s="53">
        <v>103438.98</v>
      </c>
      <c r="J177" s="58">
        <f t="shared" si="28"/>
        <v>107369.66124</v>
      </c>
      <c r="K177" s="58">
        <f t="shared" si="29"/>
        <v>110912.86006091999</v>
      </c>
      <c r="L177" s="74">
        <f t="shared" si="30"/>
        <v>8213.7790848599998</v>
      </c>
      <c r="M177" s="74">
        <f t="shared" si="31"/>
        <v>158.90709863519999</v>
      </c>
      <c r="N177" s="74">
        <f t="shared" si="32"/>
        <v>384.00225982776948</v>
      </c>
      <c r="O177" s="74">
        <f t="shared" si="33"/>
        <v>13823.843884650001</v>
      </c>
      <c r="P177" s="39">
        <f t="shared" si="34"/>
        <v>19044</v>
      </c>
      <c r="Q177" s="73">
        <f t="shared" si="35"/>
        <v>8484.8337946603788</v>
      </c>
      <c r="R177" s="73">
        <f t="shared" si="36"/>
        <v>164.15103289016159</v>
      </c>
      <c r="S177" s="73">
        <f t="shared" si="37"/>
        <v>384.00225982776948</v>
      </c>
      <c r="T177" s="73">
        <f t="shared" si="38"/>
        <v>14474.128237950059</v>
      </c>
      <c r="U177" s="73">
        <f t="shared" si="39"/>
        <v>19236</v>
      </c>
      <c r="V177" s="73">
        <f t="shared" si="40"/>
        <v>148994.19356797298</v>
      </c>
      <c r="W177" s="73">
        <f t="shared" si="41"/>
        <v>153655.97538624838</v>
      </c>
    </row>
    <row r="178" spans="2:23">
      <c r="B178" t="s">
        <v>774</v>
      </c>
      <c r="C178" t="s">
        <v>751</v>
      </c>
      <c r="D178" t="s">
        <v>417</v>
      </c>
      <c r="E178" s="54">
        <v>40</v>
      </c>
      <c r="F178" s="45" t="s">
        <v>407</v>
      </c>
      <c r="G178" s="45" t="s">
        <v>408</v>
      </c>
      <c r="H178" s="45" t="s">
        <v>412</v>
      </c>
      <c r="I178" s="53">
        <v>115410.28</v>
      </c>
      <c r="J178" s="58">
        <f t="shared" si="28"/>
        <v>119795.87064000001</v>
      </c>
      <c r="K178" s="58">
        <f t="shared" si="29"/>
        <v>123749.13437112</v>
      </c>
      <c r="L178" s="74">
        <f t="shared" si="30"/>
        <v>9164.3841039600011</v>
      </c>
      <c r="M178" s="74">
        <f t="shared" si="31"/>
        <v>177.29788854720002</v>
      </c>
      <c r="N178" s="74">
        <f t="shared" si="32"/>
        <v>384.00225982776948</v>
      </c>
      <c r="O178" s="74">
        <f t="shared" si="33"/>
        <v>15423.718344900002</v>
      </c>
      <c r="P178" s="39">
        <f t="shared" si="34"/>
        <v>19044</v>
      </c>
      <c r="Q178" s="73">
        <f t="shared" si="35"/>
        <v>9466.8087793906798</v>
      </c>
      <c r="R178" s="73">
        <f t="shared" si="36"/>
        <v>183.14871886925761</v>
      </c>
      <c r="S178" s="73">
        <f t="shared" si="37"/>
        <v>384.00225982776948</v>
      </c>
      <c r="T178" s="73">
        <f t="shared" si="38"/>
        <v>16149.26203543116</v>
      </c>
      <c r="U178" s="73">
        <f t="shared" si="39"/>
        <v>19236</v>
      </c>
      <c r="V178" s="73">
        <f t="shared" si="40"/>
        <v>163989.27323723497</v>
      </c>
      <c r="W178" s="73">
        <f t="shared" si="41"/>
        <v>169168.35616463888</v>
      </c>
    </row>
    <row r="179" spans="2:23">
      <c r="B179" t="s">
        <v>775</v>
      </c>
      <c r="C179" t="s">
        <v>776</v>
      </c>
      <c r="D179" t="s">
        <v>417</v>
      </c>
      <c r="E179" s="54">
        <v>40</v>
      </c>
      <c r="F179" s="45" t="s">
        <v>407</v>
      </c>
      <c r="G179" s="45" t="s">
        <v>408</v>
      </c>
      <c r="H179" s="45" t="s">
        <v>412</v>
      </c>
      <c r="I179" s="53">
        <v>125571.61</v>
      </c>
      <c r="J179" s="58">
        <f t="shared" si="28"/>
        <v>130343.33118000001</v>
      </c>
      <c r="K179" s="58">
        <f t="shared" si="29"/>
        <v>134644.66110894</v>
      </c>
      <c r="L179" s="74">
        <f t="shared" si="30"/>
        <v>9850.7783021100004</v>
      </c>
      <c r="M179" s="74">
        <f t="shared" si="31"/>
        <v>192.9081301464</v>
      </c>
      <c r="N179" s="74">
        <f t="shared" si="32"/>
        <v>384.00225982776948</v>
      </c>
      <c r="O179" s="74">
        <f t="shared" si="33"/>
        <v>16781.703889425</v>
      </c>
      <c r="P179" s="39">
        <f t="shared" si="34"/>
        <v>19044</v>
      </c>
      <c r="Q179" s="73">
        <f t="shared" si="35"/>
        <v>9913.1475860796309</v>
      </c>
      <c r="R179" s="73">
        <f t="shared" si="36"/>
        <v>199.27409844123119</v>
      </c>
      <c r="S179" s="73">
        <f t="shared" si="37"/>
        <v>384.00225982776948</v>
      </c>
      <c r="T179" s="73">
        <f t="shared" si="38"/>
        <v>17571.12827471667</v>
      </c>
      <c r="U179" s="73">
        <f t="shared" si="39"/>
        <v>19236</v>
      </c>
      <c r="V179" s="73">
        <f t="shared" si="40"/>
        <v>176596.72376150917</v>
      </c>
      <c r="W179" s="73">
        <f t="shared" si="41"/>
        <v>181948.21332800528</v>
      </c>
    </row>
    <row r="180" spans="2:23">
      <c r="B180" t="s">
        <v>777</v>
      </c>
      <c r="C180" t="s">
        <v>735</v>
      </c>
      <c r="D180" t="s">
        <v>417</v>
      </c>
      <c r="E180" s="54">
        <v>40</v>
      </c>
      <c r="F180" s="45" t="s">
        <v>407</v>
      </c>
      <c r="G180" s="45" t="s">
        <v>408</v>
      </c>
      <c r="H180" s="45" t="s">
        <v>412</v>
      </c>
      <c r="I180" s="53">
        <v>100172.59</v>
      </c>
      <c r="J180" s="58">
        <f t="shared" si="28"/>
        <v>103979.14842</v>
      </c>
      <c r="K180" s="58">
        <f t="shared" si="29"/>
        <v>107410.46031785999</v>
      </c>
      <c r="L180" s="74">
        <f t="shared" si="30"/>
        <v>7954.4048541299999</v>
      </c>
      <c r="M180" s="74">
        <f t="shared" si="31"/>
        <v>153.88913966159998</v>
      </c>
      <c r="N180" s="74">
        <f t="shared" si="32"/>
        <v>384.00225982776948</v>
      </c>
      <c r="O180" s="74">
        <f t="shared" si="33"/>
        <v>13387.315359075001</v>
      </c>
      <c r="P180" s="39">
        <f t="shared" si="34"/>
        <v>19044</v>
      </c>
      <c r="Q180" s="73">
        <f t="shared" si="35"/>
        <v>8216.9002143162888</v>
      </c>
      <c r="R180" s="73">
        <f t="shared" si="36"/>
        <v>158.96748127043278</v>
      </c>
      <c r="S180" s="73">
        <f t="shared" si="37"/>
        <v>384.00225982776948</v>
      </c>
      <c r="T180" s="73">
        <f t="shared" si="38"/>
        <v>14017.065071480729</v>
      </c>
      <c r="U180" s="73">
        <f t="shared" si="39"/>
        <v>19236</v>
      </c>
      <c r="V180" s="73">
        <f t="shared" si="40"/>
        <v>144902.76003269438</v>
      </c>
      <c r="W180" s="73">
        <f t="shared" si="41"/>
        <v>149423.3953447552</v>
      </c>
    </row>
    <row r="181" spans="2:23">
      <c r="B181" t="s">
        <v>778</v>
      </c>
      <c r="C181" t="s">
        <v>779</v>
      </c>
      <c r="D181" t="s">
        <v>417</v>
      </c>
      <c r="E181" s="54">
        <v>40</v>
      </c>
      <c r="F181" s="45" t="s">
        <v>407</v>
      </c>
      <c r="G181" s="45" t="s">
        <v>408</v>
      </c>
      <c r="H181" s="45" t="s">
        <v>412</v>
      </c>
      <c r="I181" s="53">
        <v>112070.13</v>
      </c>
      <c r="J181" s="58">
        <f t="shared" si="28"/>
        <v>116328.79494000001</v>
      </c>
      <c r="K181" s="58">
        <f t="shared" si="29"/>
        <v>120167.64517301999</v>
      </c>
      <c r="L181" s="74">
        <f t="shared" si="30"/>
        <v>8899.1528129100006</v>
      </c>
      <c r="M181" s="74">
        <f t="shared" si="31"/>
        <v>172.1666165112</v>
      </c>
      <c r="N181" s="74">
        <f t="shared" si="32"/>
        <v>384.00225982776948</v>
      </c>
      <c r="O181" s="74">
        <f t="shared" si="33"/>
        <v>14977.332348525002</v>
      </c>
      <c r="P181" s="39">
        <f t="shared" si="34"/>
        <v>19044</v>
      </c>
      <c r="Q181" s="73">
        <f t="shared" si="35"/>
        <v>9192.8248557360293</v>
      </c>
      <c r="R181" s="73">
        <f t="shared" si="36"/>
        <v>177.84811485606957</v>
      </c>
      <c r="S181" s="73">
        <f t="shared" si="37"/>
        <v>384.00225982776948</v>
      </c>
      <c r="T181" s="73">
        <f t="shared" si="38"/>
        <v>15681.877695079109</v>
      </c>
      <c r="U181" s="73">
        <f t="shared" si="39"/>
        <v>19236</v>
      </c>
      <c r="V181" s="73">
        <f t="shared" si="40"/>
        <v>159805.44897777398</v>
      </c>
      <c r="W181" s="73">
        <f t="shared" si="41"/>
        <v>164840.19809851897</v>
      </c>
    </row>
    <row r="182" spans="2:23">
      <c r="B182" t="s">
        <v>780</v>
      </c>
      <c r="C182" t="s">
        <v>781</v>
      </c>
      <c r="D182" t="s">
        <v>417</v>
      </c>
      <c r="E182" s="54">
        <v>40</v>
      </c>
      <c r="F182" s="45" t="s">
        <v>407</v>
      </c>
      <c r="G182" s="45" t="s">
        <v>408</v>
      </c>
      <c r="H182" s="45" t="s">
        <v>412</v>
      </c>
      <c r="I182" s="53">
        <v>137350.06</v>
      </c>
      <c r="J182" s="58">
        <f t="shared" si="28"/>
        <v>142569.36228</v>
      </c>
      <c r="K182" s="58">
        <f t="shared" si="29"/>
        <v>147274.15123523999</v>
      </c>
      <c r="L182" s="74">
        <f t="shared" si="30"/>
        <v>10028.05575306</v>
      </c>
      <c r="M182" s="74">
        <f t="shared" si="31"/>
        <v>211.00265617439999</v>
      </c>
      <c r="N182" s="74">
        <f t="shared" si="32"/>
        <v>384.00225982776948</v>
      </c>
      <c r="O182" s="74">
        <f t="shared" si="33"/>
        <v>18355.805393549999</v>
      </c>
      <c r="P182" s="39">
        <f t="shared" si="34"/>
        <v>19044</v>
      </c>
      <c r="Q182" s="73">
        <f t="shared" si="35"/>
        <v>10096.27519291098</v>
      </c>
      <c r="R182" s="73">
        <f t="shared" si="36"/>
        <v>217.96574382815518</v>
      </c>
      <c r="S182" s="73">
        <f t="shared" si="37"/>
        <v>384.00225982776948</v>
      </c>
      <c r="T182" s="73">
        <f t="shared" si="38"/>
        <v>19219.276736198819</v>
      </c>
      <c r="U182" s="73">
        <f t="shared" si="39"/>
        <v>19236</v>
      </c>
      <c r="V182" s="73">
        <f t="shared" si="40"/>
        <v>190592.22834261216</v>
      </c>
      <c r="W182" s="73">
        <f t="shared" si="41"/>
        <v>196427.67116800571</v>
      </c>
    </row>
    <row r="183" spans="2:23">
      <c r="B183" t="s">
        <v>782</v>
      </c>
      <c r="C183" t="s">
        <v>783</v>
      </c>
      <c r="D183" t="s">
        <v>784</v>
      </c>
      <c r="E183" s="54">
        <v>40</v>
      </c>
      <c r="F183" s="45" t="s">
        <v>407</v>
      </c>
      <c r="G183" s="45" t="s">
        <v>408</v>
      </c>
      <c r="H183" s="45" t="s">
        <v>785</v>
      </c>
      <c r="I183" s="53">
        <v>43864.19</v>
      </c>
      <c r="J183" s="58">
        <f t="shared" si="28"/>
        <v>45531.029220000004</v>
      </c>
      <c r="K183" s="58">
        <f t="shared" si="29"/>
        <v>47033.553184260003</v>
      </c>
      <c r="L183" s="74">
        <f t="shared" si="30"/>
        <v>3483.1237353300003</v>
      </c>
      <c r="M183" s="74">
        <f t="shared" si="31"/>
        <v>67.385923245600011</v>
      </c>
      <c r="N183" s="74">
        <f t="shared" si="32"/>
        <v>384.00225982776948</v>
      </c>
      <c r="O183" s="74">
        <f t="shared" si="33"/>
        <v>5862.1200120750009</v>
      </c>
      <c r="P183" s="39">
        <f t="shared" si="34"/>
        <v>19044</v>
      </c>
      <c r="Q183" s="73">
        <f t="shared" si="35"/>
        <v>3598.0668185958903</v>
      </c>
      <c r="R183" s="73">
        <f t="shared" si="36"/>
        <v>69.6096587127048</v>
      </c>
      <c r="S183" s="73">
        <f t="shared" si="37"/>
        <v>384.00225982776948</v>
      </c>
      <c r="T183" s="73">
        <f t="shared" si="38"/>
        <v>6137.878690545931</v>
      </c>
      <c r="U183" s="73">
        <f t="shared" si="39"/>
        <v>19236</v>
      </c>
      <c r="V183" s="73">
        <f t="shared" si="40"/>
        <v>74371.66115047838</v>
      </c>
      <c r="W183" s="73">
        <f t="shared" si="41"/>
        <v>76459.110611942306</v>
      </c>
    </row>
    <row r="184" spans="2:23">
      <c r="B184" t="s">
        <v>786</v>
      </c>
      <c r="C184" t="s">
        <v>787</v>
      </c>
      <c r="D184" t="s">
        <v>784</v>
      </c>
      <c r="E184" s="54">
        <v>40</v>
      </c>
      <c r="F184" s="45" t="s">
        <v>407</v>
      </c>
      <c r="G184" s="45" t="s">
        <v>408</v>
      </c>
      <c r="H184" s="45" t="s">
        <v>785</v>
      </c>
      <c r="I184" s="53">
        <v>61836.84</v>
      </c>
      <c r="J184" s="58">
        <f t="shared" si="28"/>
        <v>64186.639920000001</v>
      </c>
      <c r="K184" s="58">
        <f t="shared" si="29"/>
        <v>66304.79903735999</v>
      </c>
      <c r="L184" s="74">
        <f t="shared" si="30"/>
        <v>4910.2779538799996</v>
      </c>
      <c r="M184" s="74">
        <f t="shared" si="31"/>
        <v>94.996227081599997</v>
      </c>
      <c r="N184" s="74">
        <f t="shared" si="32"/>
        <v>384.00225982776948</v>
      </c>
      <c r="O184" s="74">
        <f t="shared" si="33"/>
        <v>8264.0298897000011</v>
      </c>
      <c r="P184" s="39">
        <f t="shared" si="34"/>
        <v>19044</v>
      </c>
      <c r="Q184" s="73">
        <f t="shared" si="35"/>
        <v>5072.3171263580389</v>
      </c>
      <c r="R184" s="73">
        <f t="shared" si="36"/>
        <v>98.131102575292786</v>
      </c>
      <c r="S184" s="73">
        <f t="shared" si="37"/>
        <v>384.00225982776948</v>
      </c>
      <c r="T184" s="73">
        <f t="shared" si="38"/>
        <v>8652.7762743754793</v>
      </c>
      <c r="U184" s="73">
        <f t="shared" si="39"/>
        <v>19236</v>
      </c>
      <c r="V184" s="73">
        <f t="shared" si="40"/>
        <v>96883.946250489375</v>
      </c>
      <c r="W184" s="73">
        <f t="shared" si="41"/>
        <v>99748.025800496573</v>
      </c>
    </row>
    <row r="185" spans="2:23">
      <c r="B185" t="s">
        <v>788</v>
      </c>
      <c r="C185" t="s">
        <v>789</v>
      </c>
      <c r="D185" t="s">
        <v>784</v>
      </c>
      <c r="E185" s="54">
        <v>40</v>
      </c>
      <c r="F185" s="45" t="s">
        <v>407</v>
      </c>
      <c r="G185" s="45" t="s">
        <v>408</v>
      </c>
      <c r="H185" s="45" t="s">
        <v>785</v>
      </c>
      <c r="I185" s="53">
        <v>81090.77</v>
      </c>
      <c r="J185" s="58">
        <f t="shared" si="28"/>
        <v>84172.219260000013</v>
      </c>
      <c r="K185" s="58">
        <f t="shared" si="29"/>
        <v>86949.902495580012</v>
      </c>
      <c r="L185" s="74">
        <f t="shared" si="30"/>
        <v>6439.1747733900011</v>
      </c>
      <c r="M185" s="74">
        <f t="shared" si="31"/>
        <v>124.57488450480001</v>
      </c>
      <c r="N185" s="74">
        <f t="shared" si="32"/>
        <v>384.00225982776948</v>
      </c>
      <c r="O185" s="74">
        <f t="shared" si="33"/>
        <v>10837.173229725002</v>
      </c>
      <c r="P185" s="39">
        <f t="shared" si="34"/>
        <v>19044</v>
      </c>
      <c r="Q185" s="73">
        <f t="shared" si="35"/>
        <v>6651.6675409118707</v>
      </c>
      <c r="R185" s="73">
        <f t="shared" si="36"/>
        <v>128.68585569345842</v>
      </c>
      <c r="S185" s="73">
        <f t="shared" si="37"/>
        <v>384.00225982776948</v>
      </c>
      <c r="T185" s="73">
        <f t="shared" si="38"/>
        <v>11346.962275673191</v>
      </c>
      <c r="U185" s="73">
        <f t="shared" si="39"/>
        <v>19236</v>
      </c>
      <c r="V185" s="73">
        <f t="shared" si="40"/>
        <v>121001.14440744759</v>
      </c>
      <c r="W185" s="73">
        <f t="shared" si="41"/>
        <v>124697.2204276863</v>
      </c>
    </row>
    <row r="186" spans="2:23">
      <c r="B186" t="s">
        <v>790</v>
      </c>
      <c r="C186" t="s">
        <v>791</v>
      </c>
      <c r="D186" t="s">
        <v>784</v>
      </c>
      <c r="E186" s="54">
        <v>40</v>
      </c>
      <c r="F186" s="45" t="s">
        <v>407</v>
      </c>
      <c r="G186" s="45" t="s">
        <v>408</v>
      </c>
      <c r="H186" s="45" t="s">
        <v>785</v>
      </c>
      <c r="I186" s="53">
        <v>71219.22</v>
      </c>
      <c r="J186" s="58">
        <f t="shared" si="28"/>
        <v>73925.550360000008</v>
      </c>
      <c r="K186" s="58">
        <f t="shared" si="29"/>
        <v>76365.09352188</v>
      </c>
      <c r="L186" s="74">
        <f t="shared" si="30"/>
        <v>5655.3046025400008</v>
      </c>
      <c r="M186" s="74">
        <f t="shared" si="31"/>
        <v>109.40981453280001</v>
      </c>
      <c r="N186" s="74">
        <f t="shared" si="32"/>
        <v>384.00225982776948</v>
      </c>
      <c r="O186" s="74">
        <f t="shared" si="33"/>
        <v>9517.914608850002</v>
      </c>
      <c r="P186" s="39">
        <f t="shared" si="34"/>
        <v>19044</v>
      </c>
      <c r="Q186" s="73">
        <f t="shared" si="35"/>
        <v>5841.9296544238196</v>
      </c>
      <c r="R186" s="73">
        <f t="shared" si="36"/>
        <v>113.0203384123824</v>
      </c>
      <c r="S186" s="73">
        <f t="shared" si="37"/>
        <v>384.00225982776948</v>
      </c>
      <c r="T186" s="73">
        <f t="shared" si="38"/>
        <v>9965.6447046053399</v>
      </c>
      <c r="U186" s="73">
        <f t="shared" si="39"/>
        <v>19236</v>
      </c>
      <c r="V186" s="73">
        <f t="shared" si="40"/>
        <v>108636.18164575058</v>
      </c>
      <c r="W186" s="73">
        <f t="shared" si="41"/>
        <v>111905.69047914931</v>
      </c>
    </row>
    <row r="187" spans="2:23">
      <c r="B187" t="s">
        <v>792</v>
      </c>
      <c r="C187" t="s">
        <v>793</v>
      </c>
      <c r="D187" t="s">
        <v>784</v>
      </c>
      <c r="E187" s="54">
        <v>40</v>
      </c>
      <c r="F187" s="45" t="s">
        <v>407</v>
      </c>
      <c r="G187" s="45" t="s">
        <v>408</v>
      </c>
      <c r="H187" s="45" t="s">
        <v>412</v>
      </c>
      <c r="I187" s="53">
        <v>49280.26</v>
      </c>
      <c r="J187" s="58">
        <f t="shared" si="28"/>
        <v>51152.909880000007</v>
      </c>
      <c r="K187" s="58">
        <f t="shared" si="29"/>
        <v>52840.955906040006</v>
      </c>
      <c r="L187" s="74">
        <f t="shared" si="30"/>
        <v>3913.1976058200003</v>
      </c>
      <c r="M187" s="74">
        <f t="shared" si="31"/>
        <v>75.706306622400007</v>
      </c>
      <c r="N187" s="74">
        <f t="shared" si="32"/>
        <v>384.00225982776948</v>
      </c>
      <c r="O187" s="74">
        <f t="shared" si="33"/>
        <v>6585.9371470500009</v>
      </c>
      <c r="P187" s="39">
        <f t="shared" si="34"/>
        <v>19044</v>
      </c>
      <c r="Q187" s="73">
        <f t="shared" si="35"/>
        <v>4042.3331268120605</v>
      </c>
      <c r="R187" s="73">
        <f t="shared" si="36"/>
        <v>78.204614740939206</v>
      </c>
      <c r="S187" s="73">
        <f t="shared" si="37"/>
        <v>384.00225982776948</v>
      </c>
      <c r="T187" s="73">
        <f t="shared" si="38"/>
        <v>6895.7447457382214</v>
      </c>
      <c r="U187" s="73">
        <f t="shared" si="39"/>
        <v>19236</v>
      </c>
      <c r="V187" s="73">
        <f t="shared" si="40"/>
        <v>81155.75319932017</v>
      </c>
      <c r="W187" s="73">
        <f t="shared" si="41"/>
        <v>83477.240653158995</v>
      </c>
    </row>
    <row r="188" spans="2:23">
      <c r="B188" t="s">
        <v>794</v>
      </c>
      <c r="C188" t="s">
        <v>751</v>
      </c>
      <c r="D188" t="s">
        <v>417</v>
      </c>
      <c r="E188" s="54">
        <v>40</v>
      </c>
      <c r="F188" s="45" t="s">
        <v>407</v>
      </c>
      <c r="G188" s="45" t="s">
        <v>408</v>
      </c>
      <c r="H188" s="45" t="s">
        <v>785</v>
      </c>
      <c r="I188" s="53">
        <v>115410.28</v>
      </c>
      <c r="J188" s="58">
        <f t="shared" si="28"/>
        <v>119795.87064000001</v>
      </c>
      <c r="K188" s="58">
        <f t="shared" si="29"/>
        <v>123749.13437112</v>
      </c>
      <c r="L188" s="74">
        <f t="shared" si="30"/>
        <v>9164.3841039600011</v>
      </c>
      <c r="M188" s="74">
        <f t="shared" si="31"/>
        <v>177.29788854720002</v>
      </c>
      <c r="N188" s="74">
        <f t="shared" si="32"/>
        <v>384.00225982776948</v>
      </c>
      <c r="O188" s="74">
        <f t="shared" si="33"/>
        <v>15423.718344900002</v>
      </c>
      <c r="P188" s="39">
        <f t="shared" si="34"/>
        <v>19044</v>
      </c>
      <c r="Q188" s="73">
        <f t="shared" si="35"/>
        <v>9466.8087793906798</v>
      </c>
      <c r="R188" s="73">
        <f t="shared" si="36"/>
        <v>183.14871886925761</v>
      </c>
      <c r="S188" s="73">
        <f t="shared" si="37"/>
        <v>384.00225982776948</v>
      </c>
      <c r="T188" s="73">
        <f t="shared" si="38"/>
        <v>16149.26203543116</v>
      </c>
      <c r="U188" s="73">
        <f t="shared" si="39"/>
        <v>19236</v>
      </c>
      <c r="V188" s="73">
        <f t="shared" si="40"/>
        <v>163989.27323723497</v>
      </c>
      <c r="W188" s="73">
        <f t="shared" si="41"/>
        <v>169168.35616463888</v>
      </c>
    </row>
    <row r="189" spans="2:23">
      <c r="B189" t="s">
        <v>795</v>
      </c>
      <c r="C189" t="s">
        <v>796</v>
      </c>
      <c r="D189" t="s">
        <v>797</v>
      </c>
      <c r="E189" s="54">
        <v>40</v>
      </c>
      <c r="F189" s="45" t="s">
        <v>407</v>
      </c>
      <c r="G189" s="45" t="s">
        <v>408</v>
      </c>
      <c r="H189" s="45" t="s">
        <v>412</v>
      </c>
      <c r="I189" s="53">
        <v>55617.18</v>
      </c>
      <c r="J189" s="58">
        <f t="shared" si="28"/>
        <v>57730.632840000006</v>
      </c>
      <c r="K189" s="58">
        <f t="shared" si="29"/>
        <v>59635.743723719999</v>
      </c>
      <c r="L189" s="74">
        <f t="shared" si="30"/>
        <v>4416.3934122600003</v>
      </c>
      <c r="M189" s="74">
        <f t="shared" si="31"/>
        <v>85.441336603200014</v>
      </c>
      <c r="N189" s="74">
        <f t="shared" si="32"/>
        <v>384.00225982776948</v>
      </c>
      <c r="O189" s="74">
        <f t="shared" si="33"/>
        <v>7432.8189781500005</v>
      </c>
      <c r="P189" s="39">
        <f t="shared" si="34"/>
        <v>19044</v>
      </c>
      <c r="Q189" s="73">
        <f t="shared" si="35"/>
        <v>4562.1343948645799</v>
      </c>
      <c r="R189" s="73">
        <f t="shared" si="36"/>
        <v>88.260900711105592</v>
      </c>
      <c r="S189" s="73">
        <f t="shared" si="37"/>
        <v>384.00225982776948</v>
      </c>
      <c r="T189" s="73">
        <f t="shared" si="38"/>
        <v>7782.4645559454602</v>
      </c>
      <c r="U189" s="73">
        <f t="shared" si="39"/>
        <v>19236</v>
      </c>
      <c r="V189" s="73">
        <f t="shared" si="40"/>
        <v>89093.288826840973</v>
      </c>
      <c r="W189" s="73">
        <f t="shared" si="41"/>
        <v>91688.605835068913</v>
      </c>
    </row>
    <row r="190" spans="2:23">
      <c r="B190" t="s">
        <v>798</v>
      </c>
      <c r="C190" t="s">
        <v>427</v>
      </c>
      <c r="D190" t="s">
        <v>417</v>
      </c>
      <c r="E190" s="54">
        <v>40</v>
      </c>
      <c r="F190" s="45" t="s">
        <v>407</v>
      </c>
      <c r="G190" s="45" t="s">
        <v>408</v>
      </c>
      <c r="H190" s="45" t="s">
        <v>412</v>
      </c>
      <c r="I190" s="53">
        <v>94300.96</v>
      </c>
      <c r="J190" s="58">
        <f t="shared" si="28"/>
        <v>97884.39648000001</v>
      </c>
      <c r="K190" s="58">
        <f t="shared" si="29"/>
        <v>101114.58156384001</v>
      </c>
      <c r="L190" s="74">
        <f t="shared" si="30"/>
        <v>7488.1563307200004</v>
      </c>
      <c r="M190" s="74">
        <f t="shared" si="31"/>
        <v>144.86890679040002</v>
      </c>
      <c r="N190" s="74">
        <f t="shared" si="32"/>
        <v>384.00225982776948</v>
      </c>
      <c r="O190" s="74">
        <f t="shared" si="33"/>
        <v>12602.616046800002</v>
      </c>
      <c r="P190" s="39">
        <f t="shared" si="34"/>
        <v>19044</v>
      </c>
      <c r="Q190" s="73">
        <f t="shared" si="35"/>
        <v>7735.2654896337608</v>
      </c>
      <c r="R190" s="73">
        <f t="shared" si="36"/>
        <v>149.64958071448322</v>
      </c>
      <c r="S190" s="73">
        <f t="shared" si="37"/>
        <v>384.00225982776948</v>
      </c>
      <c r="T190" s="73">
        <f t="shared" si="38"/>
        <v>13195.452894081121</v>
      </c>
      <c r="U190" s="73">
        <f t="shared" si="39"/>
        <v>19236</v>
      </c>
      <c r="V190" s="73">
        <f t="shared" si="40"/>
        <v>137548.04002413817</v>
      </c>
      <c r="W190" s="73">
        <f t="shared" si="41"/>
        <v>141814.95178809715</v>
      </c>
    </row>
    <row r="191" spans="2:23">
      <c r="B191" t="s">
        <v>799</v>
      </c>
      <c r="C191" t="s">
        <v>800</v>
      </c>
      <c r="D191" t="s">
        <v>801</v>
      </c>
      <c r="E191" s="54">
        <v>40</v>
      </c>
      <c r="F191" s="45" t="s">
        <v>407</v>
      </c>
      <c r="G191" s="45" t="s">
        <v>408</v>
      </c>
      <c r="H191" s="45" t="s">
        <v>412</v>
      </c>
      <c r="I191" s="53">
        <v>101885.29</v>
      </c>
      <c r="J191" s="58">
        <f t="shared" si="28"/>
        <v>105756.93102</v>
      </c>
      <c r="K191" s="58">
        <f t="shared" si="29"/>
        <v>109246.90974366</v>
      </c>
      <c r="L191" s="74">
        <f t="shared" si="30"/>
        <v>8090.4052230300003</v>
      </c>
      <c r="M191" s="74">
        <f t="shared" si="31"/>
        <v>156.52025790959999</v>
      </c>
      <c r="N191" s="74">
        <f t="shared" si="32"/>
        <v>384.00225982776948</v>
      </c>
      <c r="O191" s="74">
        <f t="shared" si="33"/>
        <v>13616.204868825002</v>
      </c>
      <c r="P191" s="39">
        <f t="shared" si="34"/>
        <v>19044</v>
      </c>
      <c r="Q191" s="73">
        <f t="shared" si="35"/>
        <v>8357.3885953899899</v>
      </c>
      <c r="R191" s="73">
        <f t="shared" si="36"/>
        <v>161.68542642061681</v>
      </c>
      <c r="S191" s="73">
        <f t="shared" si="37"/>
        <v>384.00225982776948</v>
      </c>
      <c r="T191" s="73">
        <f t="shared" si="38"/>
        <v>14256.72172154763</v>
      </c>
      <c r="U191" s="73">
        <f t="shared" si="39"/>
        <v>19236</v>
      </c>
      <c r="V191" s="73">
        <f t="shared" si="40"/>
        <v>147048.06362959236</v>
      </c>
      <c r="W191" s="73">
        <f t="shared" si="41"/>
        <v>151642.70774684602</v>
      </c>
    </row>
    <row r="192" spans="2:23">
      <c r="B192" t="s">
        <v>802</v>
      </c>
      <c r="C192" t="s">
        <v>803</v>
      </c>
      <c r="D192" t="s">
        <v>661</v>
      </c>
      <c r="E192" s="54">
        <v>40</v>
      </c>
      <c r="F192" s="45" t="s">
        <v>407</v>
      </c>
      <c r="G192" s="45" t="s">
        <v>408</v>
      </c>
      <c r="H192" s="45" t="s">
        <v>412</v>
      </c>
      <c r="I192" s="53">
        <v>87686.58</v>
      </c>
      <c r="J192" s="58">
        <f t="shared" si="28"/>
        <v>91018.670040000012</v>
      </c>
      <c r="K192" s="58">
        <f t="shared" si="29"/>
        <v>94022.286151320004</v>
      </c>
      <c r="L192" s="74">
        <f t="shared" si="30"/>
        <v>6962.9282580600011</v>
      </c>
      <c r="M192" s="74">
        <f t="shared" si="31"/>
        <v>134.70763165920002</v>
      </c>
      <c r="N192" s="74">
        <f t="shared" si="32"/>
        <v>384.00225982776948</v>
      </c>
      <c r="O192" s="74">
        <f t="shared" si="33"/>
        <v>11718.653767650001</v>
      </c>
      <c r="P192" s="39">
        <f t="shared" si="34"/>
        <v>19044</v>
      </c>
      <c r="Q192" s="73">
        <f t="shared" si="35"/>
        <v>7192.7048905759802</v>
      </c>
      <c r="R192" s="73">
        <f t="shared" si="36"/>
        <v>139.15298350395361</v>
      </c>
      <c r="S192" s="73">
        <f t="shared" si="37"/>
        <v>384.00225982776948</v>
      </c>
      <c r="T192" s="73">
        <f t="shared" si="38"/>
        <v>12269.908342747261</v>
      </c>
      <c r="U192" s="73">
        <f t="shared" si="39"/>
        <v>19236</v>
      </c>
      <c r="V192" s="73">
        <f t="shared" si="40"/>
        <v>129262.96195719698</v>
      </c>
      <c r="W192" s="73">
        <f t="shared" si="41"/>
        <v>133244.05462797498</v>
      </c>
    </row>
    <row r="193" spans="2:23">
      <c r="B193" t="s">
        <v>804</v>
      </c>
      <c r="C193" t="s">
        <v>429</v>
      </c>
      <c r="D193" t="s">
        <v>420</v>
      </c>
      <c r="E193" s="54">
        <v>40</v>
      </c>
      <c r="F193" s="45" t="s">
        <v>407</v>
      </c>
      <c r="G193" s="45" t="s">
        <v>408</v>
      </c>
      <c r="H193" s="45" t="s">
        <v>412</v>
      </c>
      <c r="I193" s="53">
        <v>87686.58</v>
      </c>
      <c r="J193" s="58">
        <f t="shared" si="28"/>
        <v>91018.670040000012</v>
      </c>
      <c r="K193" s="58">
        <f t="shared" si="29"/>
        <v>94022.286151320004</v>
      </c>
      <c r="L193" s="74">
        <f t="shared" si="30"/>
        <v>6962.9282580600011</v>
      </c>
      <c r="M193" s="74">
        <f t="shared" si="31"/>
        <v>134.70763165920002</v>
      </c>
      <c r="N193" s="74">
        <f t="shared" si="32"/>
        <v>384.00225982776948</v>
      </c>
      <c r="O193" s="74">
        <f t="shared" si="33"/>
        <v>11718.653767650001</v>
      </c>
      <c r="P193" s="39">
        <f t="shared" si="34"/>
        <v>19044</v>
      </c>
      <c r="Q193" s="73">
        <f t="shared" si="35"/>
        <v>7192.7048905759802</v>
      </c>
      <c r="R193" s="73">
        <f t="shared" si="36"/>
        <v>139.15298350395361</v>
      </c>
      <c r="S193" s="73">
        <f t="shared" si="37"/>
        <v>384.00225982776948</v>
      </c>
      <c r="T193" s="73">
        <f t="shared" si="38"/>
        <v>12269.908342747261</v>
      </c>
      <c r="U193" s="73">
        <f t="shared" si="39"/>
        <v>19236</v>
      </c>
      <c r="V193" s="73">
        <f t="shared" si="40"/>
        <v>129262.96195719698</v>
      </c>
      <c r="W193" s="73">
        <f t="shared" si="41"/>
        <v>133244.05462797498</v>
      </c>
    </row>
    <row r="194" spans="2:23">
      <c r="B194" t="s">
        <v>805</v>
      </c>
      <c r="C194" t="s">
        <v>806</v>
      </c>
      <c r="D194" t="s">
        <v>807</v>
      </c>
      <c r="E194" s="54">
        <v>40</v>
      </c>
      <c r="F194" s="45" t="s">
        <v>407</v>
      </c>
      <c r="G194" s="45" t="s">
        <v>408</v>
      </c>
      <c r="H194" s="45" t="s">
        <v>412</v>
      </c>
      <c r="I194" s="53">
        <v>91531.5</v>
      </c>
      <c r="J194" s="58">
        <f t="shared" si="28"/>
        <v>95009.697</v>
      </c>
      <c r="K194" s="58">
        <f t="shared" si="29"/>
        <v>98145.017000999986</v>
      </c>
      <c r="L194" s="74">
        <f t="shared" si="30"/>
        <v>7268.2418204999994</v>
      </c>
      <c r="M194" s="74">
        <f t="shared" si="31"/>
        <v>140.61435155999999</v>
      </c>
      <c r="N194" s="74">
        <f t="shared" si="32"/>
        <v>384.00225982776948</v>
      </c>
      <c r="O194" s="74">
        <f t="shared" si="33"/>
        <v>12232.49848875</v>
      </c>
      <c r="P194" s="39">
        <f t="shared" si="34"/>
        <v>19044</v>
      </c>
      <c r="Q194" s="73">
        <f t="shared" si="35"/>
        <v>7508.0938005764983</v>
      </c>
      <c r="R194" s="73">
        <f t="shared" si="36"/>
        <v>145.25462516147996</v>
      </c>
      <c r="S194" s="73">
        <f t="shared" si="37"/>
        <v>384.00225982776948</v>
      </c>
      <c r="T194" s="73">
        <f t="shared" si="38"/>
        <v>12807.924718630498</v>
      </c>
      <c r="U194" s="73">
        <f t="shared" si="39"/>
        <v>19236</v>
      </c>
      <c r="V194" s="73">
        <f t="shared" si="40"/>
        <v>134079.05392063776</v>
      </c>
      <c r="W194" s="73">
        <f t="shared" si="41"/>
        <v>138226.29240519623</v>
      </c>
    </row>
    <row r="195" spans="2:23">
      <c r="B195" t="s">
        <v>808</v>
      </c>
      <c r="C195" t="s">
        <v>809</v>
      </c>
      <c r="D195" t="s">
        <v>417</v>
      </c>
      <c r="E195" s="54">
        <v>40</v>
      </c>
      <c r="F195" s="45" t="s">
        <v>407</v>
      </c>
      <c r="G195" s="45" t="s">
        <v>408</v>
      </c>
      <c r="H195" s="45" t="s">
        <v>412</v>
      </c>
      <c r="I195" s="53">
        <v>120165.43</v>
      </c>
      <c r="J195" s="58">
        <f t="shared" si="28"/>
        <v>124731.71634</v>
      </c>
      <c r="K195" s="58">
        <f t="shared" si="29"/>
        <v>128847.86297921999</v>
      </c>
      <c r="L195" s="74">
        <f t="shared" si="30"/>
        <v>9541.9763000099992</v>
      </c>
      <c r="M195" s="74">
        <f t="shared" si="31"/>
        <v>184.60294018319999</v>
      </c>
      <c r="N195" s="74">
        <f t="shared" si="32"/>
        <v>384.00225982776948</v>
      </c>
      <c r="O195" s="74">
        <f t="shared" si="33"/>
        <v>16059.208478775001</v>
      </c>
      <c r="P195" s="39">
        <f t="shared" si="34"/>
        <v>19044</v>
      </c>
      <c r="Q195" s="73">
        <f t="shared" si="35"/>
        <v>9829.0940131986899</v>
      </c>
      <c r="R195" s="73">
        <f t="shared" si="36"/>
        <v>190.69483720924558</v>
      </c>
      <c r="S195" s="73">
        <f t="shared" si="37"/>
        <v>384.00225982776948</v>
      </c>
      <c r="T195" s="73">
        <f t="shared" si="38"/>
        <v>16814.646118788209</v>
      </c>
      <c r="U195" s="73">
        <f t="shared" si="39"/>
        <v>19236</v>
      </c>
      <c r="V195" s="73">
        <f t="shared" si="40"/>
        <v>169945.50631879596</v>
      </c>
      <c r="W195" s="73">
        <f t="shared" si="41"/>
        <v>175302.30020824389</v>
      </c>
    </row>
    <row r="196" spans="2:23">
      <c r="B196" t="s">
        <v>810</v>
      </c>
      <c r="C196" t="s">
        <v>811</v>
      </c>
      <c r="D196" t="s">
        <v>801</v>
      </c>
      <c r="E196" s="54">
        <v>40</v>
      </c>
      <c r="F196" s="45" t="s">
        <v>407</v>
      </c>
      <c r="G196" s="45" t="s">
        <v>408</v>
      </c>
      <c r="H196" s="45" t="s">
        <v>412</v>
      </c>
      <c r="I196" s="53">
        <v>127171.92</v>
      </c>
      <c r="J196" s="58">
        <f t="shared" si="28"/>
        <v>132004.45296</v>
      </c>
      <c r="K196" s="58">
        <f t="shared" si="29"/>
        <v>136360.59990767998</v>
      </c>
      <c r="L196" s="74">
        <f t="shared" si="30"/>
        <v>9874.8645679199999</v>
      </c>
      <c r="M196" s="74">
        <f t="shared" si="31"/>
        <v>195.36659038079998</v>
      </c>
      <c r="N196" s="74">
        <f t="shared" si="32"/>
        <v>384.00225982776948</v>
      </c>
      <c r="O196" s="74">
        <f t="shared" si="33"/>
        <v>16995.5733186</v>
      </c>
      <c r="P196" s="39">
        <f t="shared" si="34"/>
        <v>19044</v>
      </c>
      <c r="Q196" s="73">
        <f t="shared" si="35"/>
        <v>9938.0286986613592</v>
      </c>
      <c r="R196" s="73">
        <f t="shared" si="36"/>
        <v>201.81368786336637</v>
      </c>
      <c r="S196" s="73">
        <f t="shared" si="37"/>
        <v>384.00225982776948</v>
      </c>
      <c r="T196" s="73">
        <f t="shared" si="38"/>
        <v>17795.058287952237</v>
      </c>
      <c r="U196" s="73">
        <f t="shared" si="39"/>
        <v>19236</v>
      </c>
      <c r="V196" s="73">
        <f t="shared" si="40"/>
        <v>178498.25969672855</v>
      </c>
      <c r="W196" s="73">
        <f t="shared" si="41"/>
        <v>183915.50284198471</v>
      </c>
    </row>
    <row r="197" spans="2:23">
      <c r="B197" t="s">
        <v>812</v>
      </c>
      <c r="C197" t="s">
        <v>813</v>
      </c>
      <c r="D197" t="s">
        <v>661</v>
      </c>
      <c r="E197" s="54">
        <v>40</v>
      </c>
      <c r="F197" s="45" t="s">
        <v>407</v>
      </c>
      <c r="G197" s="45" t="s">
        <v>408</v>
      </c>
      <c r="H197" s="45" t="s">
        <v>412</v>
      </c>
      <c r="I197" s="53">
        <v>111155.95</v>
      </c>
      <c r="J197" s="58">
        <f t="shared" si="28"/>
        <v>115379.87609999999</v>
      </c>
      <c r="K197" s="58">
        <f t="shared" si="29"/>
        <v>119187.41201129998</v>
      </c>
      <c r="L197" s="74">
        <f t="shared" si="30"/>
        <v>8826.5605216499989</v>
      </c>
      <c r="M197" s="74">
        <f t="shared" si="31"/>
        <v>170.76221662799998</v>
      </c>
      <c r="N197" s="74">
        <f t="shared" si="32"/>
        <v>384.00225982776948</v>
      </c>
      <c r="O197" s="74">
        <f t="shared" si="33"/>
        <v>14855.159047875</v>
      </c>
      <c r="P197" s="39">
        <f t="shared" si="34"/>
        <v>19044</v>
      </c>
      <c r="Q197" s="73">
        <f t="shared" si="35"/>
        <v>9117.8370188644476</v>
      </c>
      <c r="R197" s="73">
        <f t="shared" si="36"/>
        <v>176.39736977672396</v>
      </c>
      <c r="S197" s="73">
        <f t="shared" si="37"/>
        <v>384.00225982776948</v>
      </c>
      <c r="T197" s="73">
        <f t="shared" si="38"/>
        <v>15553.957267474649</v>
      </c>
      <c r="U197" s="73">
        <f t="shared" si="39"/>
        <v>19236</v>
      </c>
      <c r="V197" s="73">
        <f t="shared" si="40"/>
        <v>158660.36014598075</v>
      </c>
      <c r="W197" s="73">
        <f t="shared" si="41"/>
        <v>163655.60592724357</v>
      </c>
    </row>
    <row r="198" spans="2:23">
      <c r="B198" t="s">
        <v>814</v>
      </c>
      <c r="C198" t="s">
        <v>815</v>
      </c>
      <c r="D198" t="s">
        <v>807</v>
      </c>
      <c r="E198" s="54">
        <v>40</v>
      </c>
      <c r="F198" s="45" t="s">
        <v>407</v>
      </c>
      <c r="G198" s="45" t="s">
        <v>408</v>
      </c>
      <c r="H198" s="45" t="s">
        <v>412</v>
      </c>
      <c r="I198" s="53">
        <v>111155.95</v>
      </c>
      <c r="J198" s="58">
        <f t="shared" si="28"/>
        <v>115379.87609999999</v>
      </c>
      <c r="K198" s="58">
        <f t="shared" si="29"/>
        <v>119187.41201129998</v>
      </c>
      <c r="L198" s="74">
        <f t="shared" si="30"/>
        <v>8826.5605216499989</v>
      </c>
      <c r="M198" s="74">
        <f t="shared" si="31"/>
        <v>170.76221662799998</v>
      </c>
      <c r="N198" s="74">
        <f t="shared" si="32"/>
        <v>384.00225982776948</v>
      </c>
      <c r="O198" s="74">
        <f t="shared" si="33"/>
        <v>14855.159047875</v>
      </c>
      <c r="P198" s="39">
        <f t="shared" si="34"/>
        <v>19044</v>
      </c>
      <c r="Q198" s="73">
        <f t="shared" si="35"/>
        <v>9117.8370188644476</v>
      </c>
      <c r="R198" s="73">
        <f t="shared" si="36"/>
        <v>176.39736977672396</v>
      </c>
      <c r="S198" s="73">
        <f t="shared" si="37"/>
        <v>384.00225982776948</v>
      </c>
      <c r="T198" s="73">
        <f t="shared" si="38"/>
        <v>15553.957267474649</v>
      </c>
      <c r="U198" s="73">
        <f t="shared" si="39"/>
        <v>19236</v>
      </c>
      <c r="V198" s="73">
        <f t="shared" si="40"/>
        <v>158660.36014598075</v>
      </c>
      <c r="W198" s="73">
        <f t="shared" si="41"/>
        <v>163655.60592724357</v>
      </c>
    </row>
    <row r="199" spans="2:23">
      <c r="B199" t="s">
        <v>816</v>
      </c>
      <c r="C199" t="s">
        <v>817</v>
      </c>
      <c r="D199" t="s">
        <v>420</v>
      </c>
      <c r="E199" s="54">
        <v>40</v>
      </c>
      <c r="F199" s="45" t="s">
        <v>407</v>
      </c>
      <c r="G199" s="45" t="s">
        <v>408</v>
      </c>
      <c r="H199" s="45" t="s">
        <v>412</v>
      </c>
      <c r="I199" s="53">
        <v>111155.95</v>
      </c>
      <c r="J199" s="58">
        <f t="shared" si="28"/>
        <v>115379.87609999999</v>
      </c>
      <c r="K199" s="58">
        <f t="shared" si="29"/>
        <v>119187.41201129998</v>
      </c>
      <c r="L199" s="74">
        <f t="shared" si="30"/>
        <v>8826.5605216499989</v>
      </c>
      <c r="M199" s="74">
        <f t="shared" si="31"/>
        <v>170.76221662799998</v>
      </c>
      <c r="N199" s="74">
        <f t="shared" si="32"/>
        <v>384.00225982776948</v>
      </c>
      <c r="O199" s="74">
        <f t="shared" si="33"/>
        <v>14855.159047875</v>
      </c>
      <c r="P199" s="39">
        <f t="shared" si="34"/>
        <v>19044</v>
      </c>
      <c r="Q199" s="73">
        <f t="shared" si="35"/>
        <v>9117.8370188644476</v>
      </c>
      <c r="R199" s="73">
        <f t="shared" si="36"/>
        <v>176.39736977672396</v>
      </c>
      <c r="S199" s="73">
        <f t="shared" si="37"/>
        <v>384.00225982776948</v>
      </c>
      <c r="T199" s="73">
        <f t="shared" si="38"/>
        <v>15553.957267474649</v>
      </c>
      <c r="U199" s="73">
        <f t="shared" si="39"/>
        <v>19236</v>
      </c>
      <c r="V199" s="73">
        <f t="shared" si="40"/>
        <v>158660.36014598075</v>
      </c>
      <c r="W199" s="73">
        <f t="shared" si="41"/>
        <v>163655.60592724357</v>
      </c>
    </row>
    <row r="200" spans="2:23">
      <c r="B200" t="s">
        <v>818</v>
      </c>
      <c r="C200" t="s">
        <v>819</v>
      </c>
      <c r="D200" t="s">
        <v>446</v>
      </c>
      <c r="E200" s="54">
        <v>86.67</v>
      </c>
      <c r="F200" s="45" t="s">
        <v>407</v>
      </c>
      <c r="G200" s="45" t="s">
        <v>408</v>
      </c>
      <c r="H200" s="45" t="s">
        <v>412</v>
      </c>
      <c r="I200" s="53">
        <v>111572.78</v>
      </c>
      <c r="J200" s="58">
        <f t="shared" si="28"/>
        <v>115812.54564</v>
      </c>
      <c r="K200" s="58">
        <f t="shared" si="29"/>
        <v>119634.35964611999</v>
      </c>
      <c r="L200" s="74">
        <f t="shared" si="30"/>
        <v>8859.6597414600001</v>
      </c>
      <c r="M200" s="74">
        <f t="shared" si="31"/>
        <v>171.40256754719999</v>
      </c>
      <c r="N200" s="74">
        <f t="shared" si="32"/>
        <v>384.00225982776948</v>
      </c>
      <c r="O200" s="74">
        <f t="shared" si="33"/>
        <v>14910.86525115</v>
      </c>
      <c r="P200" s="39">
        <f t="shared" si="34"/>
        <v>19044</v>
      </c>
      <c r="Q200" s="73">
        <f t="shared" si="35"/>
        <v>9152.0285129281801</v>
      </c>
      <c r="R200" s="73">
        <f t="shared" si="36"/>
        <v>177.0588522762576</v>
      </c>
      <c r="S200" s="73">
        <f t="shared" si="37"/>
        <v>384.00225982776948</v>
      </c>
      <c r="T200" s="73">
        <f t="shared" si="38"/>
        <v>15612.28393381866</v>
      </c>
      <c r="U200" s="73">
        <f t="shared" si="39"/>
        <v>19236</v>
      </c>
      <c r="V200" s="73">
        <f t="shared" si="40"/>
        <v>159182.47545998497</v>
      </c>
      <c r="W200" s="73">
        <f t="shared" si="41"/>
        <v>164195.73320497086</v>
      </c>
    </row>
    <row r="201" spans="2:23">
      <c r="B201" t="s">
        <v>820</v>
      </c>
      <c r="C201" t="s">
        <v>821</v>
      </c>
      <c r="D201" t="s">
        <v>474</v>
      </c>
      <c r="E201" s="54">
        <v>35</v>
      </c>
      <c r="F201" s="45" t="s">
        <v>407</v>
      </c>
      <c r="G201" s="45" t="s">
        <v>408</v>
      </c>
      <c r="H201" s="45" t="s">
        <v>412</v>
      </c>
      <c r="I201" s="53">
        <v>110947.93</v>
      </c>
      <c r="J201" s="58">
        <f t="shared" si="28"/>
        <v>115163.95134</v>
      </c>
      <c r="K201" s="58">
        <f t="shared" si="29"/>
        <v>118964.36173421999</v>
      </c>
      <c r="L201" s="74">
        <f t="shared" si="30"/>
        <v>8810.0422775099996</v>
      </c>
      <c r="M201" s="74">
        <f t="shared" si="31"/>
        <v>170.4426479832</v>
      </c>
      <c r="N201" s="74">
        <f t="shared" si="32"/>
        <v>384.00225982776948</v>
      </c>
      <c r="O201" s="74">
        <f t="shared" si="33"/>
        <v>14827.358735025</v>
      </c>
      <c r="P201" s="39">
        <f t="shared" si="34"/>
        <v>19044</v>
      </c>
      <c r="Q201" s="73">
        <f t="shared" si="35"/>
        <v>9100.7736726678286</v>
      </c>
      <c r="R201" s="73">
        <f t="shared" si="36"/>
        <v>176.06725536664558</v>
      </c>
      <c r="S201" s="73">
        <f t="shared" si="37"/>
        <v>384.00225982776948</v>
      </c>
      <c r="T201" s="73">
        <f t="shared" si="38"/>
        <v>15524.849206315708</v>
      </c>
      <c r="U201" s="73">
        <f t="shared" si="39"/>
        <v>19236</v>
      </c>
      <c r="V201" s="73">
        <f t="shared" si="40"/>
        <v>158399.79726034598</v>
      </c>
      <c r="W201" s="73">
        <f t="shared" si="41"/>
        <v>163386.05412839795</v>
      </c>
    </row>
    <row r="202" spans="2:23">
      <c r="B202" t="s">
        <v>822</v>
      </c>
      <c r="C202" t="s">
        <v>469</v>
      </c>
      <c r="D202" t="s">
        <v>417</v>
      </c>
      <c r="E202" s="54">
        <v>40</v>
      </c>
      <c r="F202" s="45" t="s">
        <v>407</v>
      </c>
      <c r="G202" s="45" t="s">
        <v>408</v>
      </c>
      <c r="H202" s="45" t="s">
        <v>412</v>
      </c>
      <c r="I202" s="53">
        <v>104406.28</v>
      </c>
      <c r="J202" s="58">
        <f t="shared" ref="J202:J265" si="42">I202*(1+$F$1)</f>
        <v>108373.71864000001</v>
      </c>
      <c r="K202" s="58">
        <f t="shared" ref="K202:K265" si="43">J202*(1+$F$2)</f>
        <v>111950.05135512</v>
      </c>
      <c r="L202" s="74">
        <f t="shared" ref="L202:L265" si="44">IF(J202-$L$2&lt;0,J202*$I$3,($L$2*$I$3)+(J202-$L$2)*$I$4)</f>
        <v>8290.5894759599996</v>
      </c>
      <c r="M202" s="74">
        <f t="shared" ref="M202:M265" si="45">J202*0.00148</f>
        <v>160.39310358720002</v>
      </c>
      <c r="N202" s="74">
        <f t="shared" ref="N202:N265" si="46">2080*0.184616471071043</f>
        <v>384.00225982776948</v>
      </c>
      <c r="O202" s="74">
        <f t="shared" ref="O202:O265" si="47">J202*0.12875</f>
        <v>13953.116274900001</v>
      </c>
      <c r="P202" s="39">
        <f t="shared" ref="P202:P265" si="48">1587*12</f>
        <v>19044</v>
      </c>
      <c r="Q202" s="73">
        <f t="shared" ref="Q202:Q265" si="49">IF(K202-$L$2&lt;0,K202*$I$3,($L$2*$I$3)+(K202-$L$2)*$I$4)</f>
        <v>8564.178928666679</v>
      </c>
      <c r="R202" s="73">
        <f t="shared" ref="R202:R265" si="50">K202*0.00148</f>
        <v>165.6860760055776</v>
      </c>
      <c r="S202" s="73">
        <f t="shared" ref="S202:S265" si="51">2080*0.184616471071043</f>
        <v>384.00225982776948</v>
      </c>
      <c r="T202" s="73">
        <f t="shared" ref="T202:T265" si="52">K202*0.1305</f>
        <v>14609.48170184316</v>
      </c>
      <c r="U202" s="73">
        <f t="shared" ref="U202:U265" si="53">1603*12</f>
        <v>19236</v>
      </c>
      <c r="V202" s="73">
        <f t="shared" ref="V202:V265" si="54">J202+SUM(L202:P202)</f>
        <v>150205.81975427497</v>
      </c>
      <c r="W202" s="73">
        <f t="shared" ref="W202:W265" si="55">K202+SUM(Q202:U202)</f>
        <v>154909.40032146318</v>
      </c>
    </row>
    <row r="203" spans="2:23">
      <c r="B203" t="s">
        <v>823</v>
      </c>
      <c r="C203" t="s">
        <v>824</v>
      </c>
      <c r="D203" t="s">
        <v>801</v>
      </c>
      <c r="E203" s="54">
        <v>40</v>
      </c>
      <c r="F203" s="45" t="s">
        <v>407</v>
      </c>
      <c r="G203" s="45" t="s">
        <v>408</v>
      </c>
      <c r="H203" s="45" t="s">
        <v>412</v>
      </c>
      <c r="I203" s="53">
        <v>113094.64</v>
      </c>
      <c r="J203" s="58">
        <f t="shared" si="42"/>
        <v>117392.23632</v>
      </c>
      <c r="K203" s="58">
        <f t="shared" si="43"/>
        <v>121266.18011855999</v>
      </c>
      <c r="L203" s="74">
        <f t="shared" si="44"/>
        <v>8980.5060784799989</v>
      </c>
      <c r="M203" s="74">
        <f t="shared" si="45"/>
        <v>173.74050975359998</v>
      </c>
      <c r="N203" s="74">
        <f t="shared" si="46"/>
        <v>384.00225982776948</v>
      </c>
      <c r="O203" s="74">
        <f t="shared" si="47"/>
        <v>15114.2504262</v>
      </c>
      <c r="P203" s="39">
        <f t="shared" si="48"/>
        <v>19044</v>
      </c>
      <c r="Q203" s="73">
        <f t="shared" si="49"/>
        <v>9276.8627790698392</v>
      </c>
      <c r="R203" s="73">
        <f t="shared" si="50"/>
        <v>179.47394657546877</v>
      </c>
      <c r="S203" s="73">
        <f t="shared" si="51"/>
        <v>384.00225982776948</v>
      </c>
      <c r="T203" s="73">
        <f t="shared" si="52"/>
        <v>15825.236505472079</v>
      </c>
      <c r="U203" s="73">
        <f t="shared" si="53"/>
        <v>19236</v>
      </c>
      <c r="V203" s="73">
        <f t="shared" si="54"/>
        <v>161088.73559426138</v>
      </c>
      <c r="W203" s="73">
        <f t="shared" si="55"/>
        <v>166167.75560950514</v>
      </c>
    </row>
    <row r="204" spans="2:23">
      <c r="B204" t="s">
        <v>825</v>
      </c>
      <c r="C204" t="s">
        <v>826</v>
      </c>
      <c r="D204" t="s">
        <v>661</v>
      </c>
      <c r="E204" s="54">
        <v>40</v>
      </c>
      <c r="F204" s="45" t="s">
        <v>407</v>
      </c>
      <c r="G204" s="45" t="s">
        <v>408</v>
      </c>
      <c r="H204" s="45" t="s">
        <v>412</v>
      </c>
      <c r="I204" s="53">
        <v>115893.9</v>
      </c>
      <c r="J204" s="58">
        <f t="shared" si="42"/>
        <v>120297.8682</v>
      </c>
      <c r="K204" s="58">
        <f t="shared" si="43"/>
        <v>124267.69785059999</v>
      </c>
      <c r="L204" s="74">
        <f t="shared" si="44"/>
        <v>9202.7869172999999</v>
      </c>
      <c r="M204" s="74">
        <f t="shared" si="45"/>
        <v>178.04084493599998</v>
      </c>
      <c r="N204" s="74">
        <f t="shared" si="46"/>
        <v>384.00225982776948</v>
      </c>
      <c r="O204" s="74">
        <f t="shared" si="47"/>
        <v>15488.35053075</v>
      </c>
      <c r="P204" s="39">
        <f t="shared" si="48"/>
        <v>19044</v>
      </c>
      <c r="Q204" s="73">
        <f t="shared" si="49"/>
        <v>9506.4788855708994</v>
      </c>
      <c r="R204" s="73">
        <f t="shared" si="50"/>
        <v>183.91619281888796</v>
      </c>
      <c r="S204" s="73">
        <f t="shared" si="51"/>
        <v>384.00225982776948</v>
      </c>
      <c r="T204" s="73">
        <f t="shared" si="52"/>
        <v>16216.934569503299</v>
      </c>
      <c r="U204" s="73">
        <f t="shared" si="53"/>
        <v>19236</v>
      </c>
      <c r="V204" s="73">
        <f t="shared" si="54"/>
        <v>164595.04875281377</v>
      </c>
      <c r="W204" s="73">
        <f t="shared" si="55"/>
        <v>169795.02975832083</v>
      </c>
    </row>
    <row r="205" spans="2:23">
      <c r="B205" t="s">
        <v>827</v>
      </c>
      <c r="C205" t="s">
        <v>828</v>
      </c>
      <c r="D205" t="s">
        <v>807</v>
      </c>
      <c r="E205" s="54">
        <v>40</v>
      </c>
      <c r="F205" s="45" t="s">
        <v>407</v>
      </c>
      <c r="G205" s="45" t="s">
        <v>408</v>
      </c>
      <c r="H205" s="45" t="s">
        <v>412</v>
      </c>
      <c r="I205" s="53">
        <v>114146.32</v>
      </c>
      <c r="J205" s="58">
        <f t="shared" si="42"/>
        <v>118483.88016000002</v>
      </c>
      <c r="K205" s="58">
        <f t="shared" si="43"/>
        <v>122393.84820528001</v>
      </c>
      <c r="L205" s="74">
        <f t="shared" si="44"/>
        <v>9064.0168322400004</v>
      </c>
      <c r="M205" s="74">
        <f t="shared" si="45"/>
        <v>175.35614263680003</v>
      </c>
      <c r="N205" s="74">
        <f t="shared" si="46"/>
        <v>384.00225982776948</v>
      </c>
      <c r="O205" s="74">
        <f t="shared" si="47"/>
        <v>15254.799570600002</v>
      </c>
      <c r="P205" s="39">
        <f t="shared" si="48"/>
        <v>19044</v>
      </c>
      <c r="Q205" s="73">
        <f t="shared" si="49"/>
        <v>9363.1293877039207</v>
      </c>
      <c r="R205" s="73">
        <f t="shared" si="50"/>
        <v>181.14289534381442</v>
      </c>
      <c r="S205" s="73">
        <f t="shared" si="51"/>
        <v>384.00225982776948</v>
      </c>
      <c r="T205" s="73">
        <f t="shared" si="52"/>
        <v>15972.397190789043</v>
      </c>
      <c r="U205" s="73">
        <f t="shared" si="53"/>
        <v>19236</v>
      </c>
      <c r="V205" s="73">
        <f t="shared" si="54"/>
        <v>162406.05496530459</v>
      </c>
      <c r="W205" s="73">
        <f t="shared" si="55"/>
        <v>167530.51993894455</v>
      </c>
    </row>
    <row r="206" spans="2:23">
      <c r="B206" t="s">
        <v>829</v>
      </c>
      <c r="C206" t="s">
        <v>830</v>
      </c>
      <c r="D206" t="s">
        <v>420</v>
      </c>
      <c r="E206" s="54">
        <v>40</v>
      </c>
      <c r="F206" s="45" t="s">
        <v>407</v>
      </c>
      <c r="G206" s="45" t="s">
        <v>408</v>
      </c>
      <c r="H206" s="45" t="s">
        <v>412</v>
      </c>
      <c r="I206" s="53">
        <v>100385.66</v>
      </c>
      <c r="J206" s="58">
        <f t="shared" si="42"/>
        <v>104200.31508</v>
      </c>
      <c r="K206" s="58">
        <f t="shared" si="43"/>
        <v>107638.92547763999</v>
      </c>
      <c r="L206" s="74">
        <f t="shared" si="44"/>
        <v>7971.3241036199997</v>
      </c>
      <c r="M206" s="74">
        <f t="shared" si="45"/>
        <v>154.21646631839999</v>
      </c>
      <c r="N206" s="74">
        <f t="shared" si="46"/>
        <v>384.00225982776948</v>
      </c>
      <c r="O206" s="74">
        <f t="shared" si="47"/>
        <v>13415.79056655</v>
      </c>
      <c r="P206" s="39">
        <f t="shared" si="48"/>
        <v>19044</v>
      </c>
      <c r="Q206" s="73">
        <f t="shared" si="49"/>
        <v>8234.3777990394592</v>
      </c>
      <c r="R206" s="73">
        <f t="shared" si="50"/>
        <v>159.30560970690718</v>
      </c>
      <c r="S206" s="73">
        <f t="shared" si="51"/>
        <v>384.00225982776948</v>
      </c>
      <c r="T206" s="73">
        <f t="shared" si="52"/>
        <v>14046.879774832019</v>
      </c>
      <c r="U206" s="73">
        <f t="shared" si="53"/>
        <v>19236</v>
      </c>
      <c r="V206" s="73">
        <f t="shared" si="54"/>
        <v>145169.64847631619</v>
      </c>
      <c r="W206" s="73">
        <f t="shared" si="55"/>
        <v>149699.49092104615</v>
      </c>
    </row>
    <row r="207" spans="2:23">
      <c r="B207" t="s">
        <v>831</v>
      </c>
      <c r="C207" t="s">
        <v>832</v>
      </c>
      <c r="D207" t="s">
        <v>446</v>
      </c>
      <c r="E207" s="54">
        <v>86.67</v>
      </c>
      <c r="F207" s="45" t="s">
        <v>407</v>
      </c>
      <c r="G207" s="45" t="s">
        <v>408</v>
      </c>
      <c r="H207" s="45" t="s">
        <v>412</v>
      </c>
      <c r="I207" s="53">
        <v>116328.5</v>
      </c>
      <c r="J207" s="58">
        <f t="shared" si="42"/>
        <v>120748.98300000001</v>
      </c>
      <c r="K207" s="58">
        <f t="shared" si="43"/>
        <v>124733.699439</v>
      </c>
      <c r="L207" s="74">
        <f t="shared" si="44"/>
        <v>9237.2971995000007</v>
      </c>
      <c r="M207" s="74">
        <f t="shared" si="45"/>
        <v>178.70849484000001</v>
      </c>
      <c r="N207" s="74">
        <f t="shared" si="46"/>
        <v>384.00225982776948</v>
      </c>
      <c r="O207" s="74">
        <f t="shared" si="47"/>
        <v>15546.431561250001</v>
      </c>
      <c r="P207" s="39">
        <f t="shared" si="48"/>
        <v>19044</v>
      </c>
      <c r="Q207" s="73">
        <f t="shared" si="49"/>
        <v>9542.1280070835001</v>
      </c>
      <c r="R207" s="73">
        <f t="shared" si="50"/>
        <v>184.60587516972001</v>
      </c>
      <c r="S207" s="73">
        <f t="shared" si="51"/>
        <v>384.00225982776948</v>
      </c>
      <c r="T207" s="73">
        <f t="shared" si="52"/>
        <v>16277.747776789502</v>
      </c>
      <c r="U207" s="73">
        <f t="shared" si="53"/>
        <v>19236</v>
      </c>
      <c r="V207" s="73">
        <f t="shared" si="54"/>
        <v>165139.4225154178</v>
      </c>
      <c r="W207" s="73">
        <f t="shared" si="55"/>
        <v>170358.1833578705</v>
      </c>
    </row>
    <row r="208" spans="2:23">
      <c r="B208" t="s">
        <v>833</v>
      </c>
      <c r="C208" t="s">
        <v>834</v>
      </c>
      <c r="D208" t="s">
        <v>455</v>
      </c>
      <c r="E208" s="54">
        <v>40</v>
      </c>
      <c r="F208" s="45" t="s">
        <v>407</v>
      </c>
      <c r="G208" s="45" t="s">
        <v>408</v>
      </c>
      <c r="H208" s="45" t="s">
        <v>412</v>
      </c>
      <c r="I208" s="53">
        <v>98972.43</v>
      </c>
      <c r="J208" s="58">
        <f t="shared" si="42"/>
        <v>102733.38234</v>
      </c>
      <c r="K208" s="58">
        <f t="shared" si="43"/>
        <v>106123.58395721999</v>
      </c>
      <c r="L208" s="74">
        <f t="shared" si="44"/>
        <v>7859.1037490099998</v>
      </c>
      <c r="M208" s="74">
        <f t="shared" si="45"/>
        <v>152.04540586319999</v>
      </c>
      <c r="N208" s="74">
        <f t="shared" si="46"/>
        <v>384.00225982776948</v>
      </c>
      <c r="O208" s="74">
        <f t="shared" si="47"/>
        <v>13226.922976275</v>
      </c>
      <c r="P208" s="39">
        <f t="shared" si="48"/>
        <v>19044</v>
      </c>
      <c r="Q208" s="73">
        <f t="shared" si="49"/>
        <v>8118.454172727329</v>
      </c>
      <c r="R208" s="73">
        <f t="shared" si="50"/>
        <v>157.06290425668558</v>
      </c>
      <c r="S208" s="73">
        <f t="shared" si="51"/>
        <v>384.00225982776948</v>
      </c>
      <c r="T208" s="73">
        <f t="shared" si="52"/>
        <v>13849.12770641721</v>
      </c>
      <c r="U208" s="73">
        <f t="shared" si="53"/>
        <v>19236</v>
      </c>
      <c r="V208" s="73">
        <f t="shared" si="54"/>
        <v>143399.45673097597</v>
      </c>
      <c r="W208" s="73">
        <f t="shared" si="55"/>
        <v>147868.23100044898</v>
      </c>
    </row>
    <row r="209" spans="2:23">
      <c r="B209" t="s">
        <v>835</v>
      </c>
      <c r="C209" t="s">
        <v>836</v>
      </c>
      <c r="D209" t="s">
        <v>511</v>
      </c>
      <c r="E209" s="54">
        <v>35</v>
      </c>
      <c r="F209" s="45" t="s">
        <v>407</v>
      </c>
      <c r="G209" s="45" t="s">
        <v>408</v>
      </c>
      <c r="H209" s="45" t="s">
        <v>412</v>
      </c>
      <c r="I209" s="53">
        <v>98672.39</v>
      </c>
      <c r="J209" s="58">
        <f t="shared" si="42"/>
        <v>102421.94082</v>
      </c>
      <c r="K209" s="58">
        <f t="shared" si="43"/>
        <v>105801.86486705999</v>
      </c>
      <c r="L209" s="74">
        <f t="shared" si="44"/>
        <v>7835.2784727300004</v>
      </c>
      <c r="M209" s="74">
        <f t="shared" si="45"/>
        <v>151.5844724136</v>
      </c>
      <c r="N209" s="74">
        <f t="shared" si="46"/>
        <v>384.00225982776948</v>
      </c>
      <c r="O209" s="74">
        <f t="shared" si="47"/>
        <v>13186.824880575001</v>
      </c>
      <c r="P209" s="39">
        <f t="shared" si="48"/>
        <v>19044</v>
      </c>
      <c r="Q209" s="73">
        <f t="shared" si="49"/>
        <v>8093.8426623300893</v>
      </c>
      <c r="R209" s="73">
        <f t="shared" si="50"/>
        <v>156.5867600032488</v>
      </c>
      <c r="S209" s="73">
        <f t="shared" si="51"/>
        <v>384.00225982776948</v>
      </c>
      <c r="T209" s="73">
        <f t="shared" si="52"/>
        <v>13807.143365151329</v>
      </c>
      <c r="U209" s="73">
        <f t="shared" si="53"/>
        <v>19236</v>
      </c>
      <c r="V209" s="73">
        <f t="shared" si="54"/>
        <v>143023.63090554636</v>
      </c>
      <c r="W209" s="73">
        <f t="shared" si="55"/>
        <v>147479.43991437243</v>
      </c>
    </row>
    <row r="210" spans="2:23">
      <c r="B210" t="s">
        <v>837</v>
      </c>
      <c r="C210" t="s">
        <v>838</v>
      </c>
      <c r="D210" t="s">
        <v>839</v>
      </c>
      <c r="E210" s="54">
        <v>40</v>
      </c>
      <c r="F210" s="45" t="s">
        <v>407</v>
      </c>
      <c r="G210" s="45" t="s">
        <v>408</v>
      </c>
      <c r="H210" s="45" t="s">
        <v>761</v>
      </c>
      <c r="I210" s="53">
        <v>57327.51</v>
      </c>
      <c r="J210" s="58">
        <f t="shared" si="42"/>
        <v>59505.955380000007</v>
      </c>
      <c r="K210" s="58">
        <f t="shared" si="43"/>
        <v>61469.651907539999</v>
      </c>
      <c r="L210" s="74">
        <f t="shared" si="44"/>
        <v>4552.2055865700004</v>
      </c>
      <c r="M210" s="74">
        <f t="shared" si="45"/>
        <v>88.068813962400014</v>
      </c>
      <c r="N210" s="74">
        <f t="shared" si="46"/>
        <v>384.00225982776948</v>
      </c>
      <c r="O210" s="74">
        <f t="shared" si="47"/>
        <v>7661.391755175001</v>
      </c>
      <c r="P210" s="39">
        <f t="shared" si="48"/>
        <v>19044</v>
      </c>
      <c r="Q210" s="73">
        <f t="shared" si="49"/>
        <v>4702.4283709268102</v>
      </c>
      <c r="R210" s="73">
        <f t="shared" si="50"/>
        <v>90.975084823159193</v>
      </c>
      <c r="S210" s="73">
        <f t="shared" si="51"/>
        <v>384.00225982776948</v>
      </c>
      <c r="T210" s="73">
        <f t="shared" si="52"/>
        <v>8021.7895739339701</v>
      </c>
      <c r="U210" s="73">
        <f t="shared" si="53"/>
        <v>19236</v>
      </c>
      <c r="V210" s="73">
        <f t="shared" si="54"/>
        <v>91235.623795535183</v>
      </c>
      <c r="W210" s="73">
        <f t="shared" si="55"/>
        <v>93904.847197051713</v>
      </c>
    </row>
    <row r="211" spans="2:23">
      <c r="B211" t="s">
        <v>840</v>
      </c>
      <c r="C211" t="s">
        <v>841</v>
      </c>
      <c r="D211" t="s">
        <v>839</v>
      </c>
      <c r="E211" s="54">
        <v>35</v>
      </c>
      <c r="F211" s="45" t="s">
        <v>407</v>
      </c>
      <c r="G211" s="45" t="s">
        <v>408</v>
      </c>
      <c r="H211" s="45" t="s">
        <v>761</v>
      </c>
      <c r="I211" s="53">
        <v>48892.31</v>
      </c>
      <c r="J211" s="58">
        <f t="shared" si="42"/>
        <v>50750.217779999999</v>
      </c>
      <c r="K211" s="58">
        <f t="shared" si="43"/>
        <v>52424.974966739996</v>
      </c>
      <c r="L211" s="74">
        <f t="shared" si="44"/>
        <v>3882.3916601699998</v>
      </c>
      <c r="M211" s="74">
        <f t="shared" si="45"/>
        <v>75.110322314399994</v>
      </c>
      <c r="N211" s="74">
        <f t="shared" si="46"/>
        <v>384.00225982776948</v>
      </c>
      <c r="O211" s="74">
        <f t="shared" si="47"/>
        <v>6534.0905391750002</v>
      </c>
      <c r="P211" s="39">
        <f t="shared" si="48"/>
        <v>19044</v>
      </c>
      <c r="Q211" s="73">
        <f t="shared" si="49"/>
        <v>4010.5105849556094</v>
      </c>
      <c r="R211" s="73">
        <f t="shared" si="50"/>
        <v>77.588962950775198</v>
      </c>
      <c r="S211" s="73">
        <f t="shared" si="51"/>
        <v>384.00225982776948</v>
      </c>
      <c r="T211" s="73">
        <f t="shared" si="52"/>
        <v>6841.4592331595695</v>
      </c>
      <c r="U211" s="73">
        <f t="shared" si="53"/>
        <v>19236</v>
      </c>
      <c r="V211" s="73">
        <f t="shared" si="54"/>
        <v>80669.812561487168</v>
      </c>
      <c r="W211" s="73">
        <f t="shared" si="55"/>
        <v>82974.536007633724</v>
      </c>
    </row>
    <row r="212" spans="2:23">
      <c r="B212" t="s">
        <v>842</v>
      </c>
      <c r="C212" t="s">
        <v>843</v>
      </c>
      <c r="D212" t="s">
        <v>839</v>
      </c>
      <c r="E212" s="54">
        <v>40</v>
      </c>
      <c r="F212" s="45" t="s">
        <v>407</v>
      </c>
      <c r="G212" s="45" t="s">
        <v>408</v>
      </c>
      <c r="H212" s="45" t="s">
        <v>412</v>
      </c>
      <c r="I212" s="53">
        <v>90882.69</v>
      </c>
      <c r="J212" s="58">
        <f t="shared" si="42"/>
        <v>94336.232220000005</v>
      </c>
      <c r="K212" s="58">
        <f t="shared" si="43"/>
        <v>97449.327883260004</v>
      </c>
      <c r="L212" s="74">
        <f t="shared" si="44"/>
        <v>7216.7217648300002</v>
      </c>
      <c r="M212" s="74">
        <f t="shared" si="45"/>
        <v>139.61762368559999</v>
      </c>
      <c r="N212" s="74">
        <f t="shared" si="46"/>
        <v>384.00225982776948</v>
      </c>
      <c r="O212" s="74">
        <f t="shared" si="47"/>
        <v>12145.789898325002</v>
      </c>
      <c r="P212" s="39">
        <f t="shared" si="48"/>
        <v>19044</v>
      </c>
      <c r="Q212" s="73">
        <f t="shared" si="49"/>
        <v>7454.8735830693904</v>
      </c>
      <c r="R212" s="73">
        <f t="shared" si="50"/>
        <v>144.22500526722482</v>
      </c>
      <c r="S212" s="73">
        <f t="shared" si="51"/>
        <v>384.00225982776948</v>
      </c>
      <c r="T212" s="73">
        <f t="shared" si="52"/>
        <v>12717.137288765431</v>
      </c>
      <c r="U212" s="73">
        <f t="shared" si="53"/>
        <v>19236</v>
      </c>
      <c r="V212" s="73">
        <f t="shared" si="54"/>
        <v>133266.36376666836</v>
      </c>
      <c r="W212" s="73">
        <f t="shared" si="55"/>
        <v>137385.56602018981</v>
      </c>
    </row>
    <row r="213" spans="2:23">
      <c r="B213" t="s">
        <v>844</v>
      </c>
      <c r="C213" t="s">
        <v>845</v>
      </c>
      <c r="D213" t="s">
        <v>417</v>
      </c>
      <c r="E213" s="54">
        <v>40</v>
      </c>
      <c r="F213" s="45" t="s">
        <v>407</v>
      </c>
      <c r="G213" s="45" t="s">
        <v>408</v>
      </c>
      <c r="H213" s="45" t="s">
        <v>785</v>
      </c>
      <c r="I213" s="53">
        <v>54518.62</v>
      </c>
      <c r="J213" s="58">
        <f t="shared" si="42"/>
        <v>56590.327560000005</v>
      </c>
      <c r="K213" s="58">
        <f t="shared" si="43"/>
        <v>58457.808369480001</v>
      </c>
      <c r="L213" s="74">
        <f t="shared" si="44"/>
        <v>4329.1600583400004</v>
      </c>
      <c r="M213" s="74">
        <f t="shared" si="45"/>
        <v>83.753684788800001</v>
      </c>
      <c r="N213" s="74">
        <f t="shared" si="46"/>
        <v>384.00225982776948</v>
      </c>
      <c r="O213" s="74">
        <f t="shared" si="47"/>
        <v>7286.0046733500012</v>
      </c>
      <c r="P213" s="39">
        <f t="shared" si="48"/>
        <v>19044</v>
      </c>
      <c r="Q213" s="73">
        <f t="shared" si="49"/>
        <v>4472.02234026522</v>
      </c>
      <c r="R213" s="73">
        <f t="shared" si="50"/>
        <v>86.517556386830407</v>
      </c>
      <c r="S213" s="73">
        <f t="shared" si="51"/>
        <v>384.00225982776948</v>
      </c>
      <c r="T213" s="73">
        <f t="shared" si="52"/>
        <v>7628.7439922171407</v>
      </c>
      <c r="U213" s="73">
        <f t="shared" si="53"/>
        <v>19236</v>
      </c>
      <c r="V213" s="73">
        <f t="shared" si="54"/>
        <v>87717.248236306579</v>
      </c>
      <c r="W213" s="73">
        <f t="shared" si="55"/>
        <v>90265.094518176964</v>
      </c>
    </row>
    <row r="214" spans="2:23">
      <c r="B214" t="s">
        <v>846</v>
      </c>
      <c r="C214" t="s">
        <v>677</v>
      </c>
      <c r="D214" t="s">
        <v>417</v>
      </c>
      <c r="E214" s="54">
        <v>40</v>
      </c>
      <c r="F214" s="45" t="s">
        <v>407</v>
      </c>
      <c r="G214" s="45" t="s">
        <v>408</v>
      </c>
      <c r="H214" s="45" t="s">
        <v>785</v>
      </c>
      <c r="I214" s="53">
        <v>74770.45</v>
      </c>
      <c r="J214" s="58">
        <f t="shared" si="42"/>
        <v>77611.727100000004</v>
      </c>
      <c r="K214" s="58">
        <f t="shared" si="43"/>
        <v>80172.914094299995</v>
      </c>
      <c r="L214" s="74">
        <f t="shared" si="44"/>
        <v>5937.2971231500005</v>
      </c>
      <c r="M214" s="74">
        <f t="shared" si="45"/>
        <v>114.865356108</v>
      </c>
      <c r="N214" s="74">
        <f t="shared" si="46"/>
        <v>384.00225982776948</v>
      </c>
      <c r="O214" s="74">
        <f t="shared" si="47"/>
        <v>9992.5098641250006</v>
      </c>
      <c r="P214" s="39">
        <f t="shared" si="48"/>
        <v>19044</v>
      </c>
      <c r="Q214" s="73">
        <f t="shared" si="49"/>
        <v>6133.2279282139498</v>
      </c>
      <c r="R214" s="73">
        <f t="shared" si="50"/>
        <v>118.655912859564</v>
      </c>
      <c r="S214" s="73">
        <f t="shared" si="51"/>
        <v>384.00225982776948</v>
      </c>
      <c r="T214" s="73">
        <f t="shared" si="52"/>
        <v>10462.565289306151</v>
      </c>
      <c r="U214" s="73">
        <f t="shared" si="53"/>
        <v>19236</v>
      </c>
      <c r="V214" s="73">
        <f t="shared" si="54"/>
        <v>113084.40170321078</v>
      </c>
      <c r="W214" s="73">
        <f t="shared" si="55"/>
        <v>116507.36548450743</v>
      </c>
    </row>
    <row r="215" spans="2:23">
      <c r="B215" t="s">
        <v>847</v>
      </c>
      <c r="C215" t="s">
        <v>848</v>
      </c>
      <c r="D215" t="s">
        <v>417</v>
      </c>
      <c r="E215" s="54">
        <v>40</v>
      </c>
      <c r="F215" s="45" t="s">
        <v>407</v>
      </c>
      <c r="G215" s="45" t="s">
        <v>408</v>
      </c>
      <c r="H215" s="45" t="s">
        <v>412</v>
      </c>
      <c r="I215" s="53">
        <v>84063.24</v>
      </c>
      <c r="J215" s="58">
        <f t="shared" si="42"/>
        <v>87257.643120000008</v>
      </c>
      <c r="K215" s="58">
        <f t="shared" si="43"/>
        <v>90137.145342960008</v>
      </c>
      <c r="L215" s="74">
        <f t="shared" si="44"/>
        <v>6675.2096986800007</v>
      </c>
      <c r="M215" s="74">
        <f t="shared" si="45"/>
        <v>129.14131181760001</v>
      </c>
      <c r="N215" s="74">
        <f t="shared" si="46"/>
        <v>384.00225982776948</v>
      </c>
      <c r="O215" s="74">
        <f t="shared" si="47"/>
        <v>11234.421551700001</v>
      </c>
      <c r="P215" s="39">
        <f t="shared" si="48"/>
        <v>19044</v>
      </c>
      <c r="Q215" s="73">
        <f t="shared" si="49"/>
        <v>6895.4916187364406</v>
      </c>
      <c r="R215" s="73">
        <f t="shared" si="50"/>
        <v>133.4029751075808</v>
      </c>
      <c r="S215" s="73">
        <f t="shared" si="51"/>
        <v>384.00225982776948</v>
      </c>
      <c r="T215" s="73">
        <f t="shared" si="52"/>
        <v>11762.897467256282</v>
      </c>
      <c r="U215" s="73">
        <f t="shared" si="53"/>
        <v>19236</v>
      </c>
      <c r="V215" s="73">
        <f t="shared" si="54"/>
        <v>124724.41794202538</v>
      </c>
      <c r="W215" s="73">
        <f t="shared" si="55"/>
        <v>128548.93966388807</v>
      </c>
    </row>
    <row r="216" spans="2:23">
      <c r="B216" t="s">
        <v>849</v>
      </c>
      <c r="C216" t="s">
        <v>850</v>
      </c>
      <c r="D216" t="s">
        <v>851</v>
      </c>
      <c r="E216" s="54">
        <v>40</v>
      </c>
      <c r="F216" s="45" t="s">
        <v>407</v>
      </c>
      <c r="G216" s="45" t="s">
        <v>408</v>
      </c>
      <c r="H216" s="45" t="s">
        <v>785</v>
      </c>
      <c r="I216" s="53">
        <v>77881.11</v>
      </c>
      <c r="J216" s="58">
        <f t="shared" si="42"/>
        <v>80840.592180000007</v>
      </c>
      <c r="K216" s="58">
        <f t="shared" si="43"/>
        <v>83508.331721940005</v>
      </c>
      <c r="L216" s="74">
        <f t="shared" si="44"/>
        <v>6184.3053017700004</v>
      </c>
      <c r="M216" s="74">
        <f t="shared" si="45"/>
        <v>119.64407642640001</v>
      </c>
      <c r="N216" s="74">
        <f t="shared" si="46"/>
        <v>384.00225982776948</v>
      </c>
      <c r="O216" s="74">
        <f t="shared" si="47"/>
        <v>10408.226243175</v>
      </c>
      <c r="P216" s="39">
        <f t="shared" si="48"/>
        <v>19044</v>
      </c>
      <c r="Q216" s="73">
        <f t="shared" si="49"/>
        <v>6388.3873767284103</v>
      </c>
      <c r="R216" s="73">
        <f t="shared" si="50"/>
        <v>123.5923309484712</v>
      </c>
      <c r="S216" s="73">
        <f t="shared" si="51"/>
        <v>384.00225982776948</v>
      </c>
      <c r="T216" s="73">
        <f t="shared" si="52"/>
        <v>10897.83728971317</v>
      </c>
      <c r="U216" s="73">
        <f t="shared" si="53"/>
        <v>19236</v>
      </c>
      <c r="V216" s="73">
        <f t="shared" si="54"/>
        <v>116980.77006119917</v>
      </c>
      <c r="W216" s="73">
        <f t="shared" si="55"/>
        <v>120538.15097915783</v>
      </c>
    </row>
    <row r="217" spans="2:23">
      <c r="B217" t="s">
        <v>852</v>
      </c>
      <c r="C217" t="s">
        <v>471</v>
      </c>
      <c r="D217" t="s">
        <v>417</v>
      </c>
      <c r="E217" s="54">
        <v>40</v>
      </c>
      <c r="F217" s="45" t="s">
        <v>407</v>
      </c>
      <c r="G217" s="45" t="s">
        <v>408</v>
      </c>
      <c r="H217" s="45" t="s">
        <v>412</v>
      </c>
      <c r="I217" s="53">
        <v>116856.44</v>
      </c>
      <c r="J217" s="58">
        <f t="shared" si="42"/>
        <v>121296.98472000001</v>
      </c>
      <c r="K217" s="58">
        <f t="shared" si="43"/>
        <v>125299.78521576</v>
      </c>
      <c r="L217" s="74">
        <f t="shared" si="44"/>
        <v>9279.2193310800012</v>
      </c>
      <c r="M217" s="74">
        <f t="shared" si="45"/>
        <v>179.51953738560002</v>
      </c>
      <c r="N217" s="74">
        <f t="shared" si="46"/>
        <v>384.00225982776948</v>
      </c>
      <c r="O217" s="74">
        <f t="shared" si="47"/>
        <v>15616.986782700002</v>
      </c>
      <c r="P217" s="39">
        <f t="shared" si="48"/>
        <v>19044</v>
      </c>
      <c r="Q217" s="73">
        <f t="shared" si="49"/>
        <v>9585.4335690056396</v>
      </c>
      <c r="R217" s="73">
        <f t="shared" si="50"/>
        <v>185.44368211932479</v>
      </c>
      <c r="S217" s="73">
        <f t="shared" si="51"/>
        <v>384.00225982776948</v>
      </c>
      <c r="T217" s="73">
        <f t="shared" si="52"/>
        <v>16351.621970656681</v>
      </c>
      <c r="U217" s="73">
        <f t="shared" si="53"/>
        <v>19236</v>
      </c>
      <c r="V217" s="73">
        <f t="shared" si="54"/>
        <v>165800.7126309934</v>
      </c>
      <c r="W217" s="73">
        <f t="shared" si="55"/>
        <v>171042.28669736942</v>
      </c>
    </row>
    <row r="218" spans="2:23">
      <c r="B218" t="s">
        <v>853</v>
      </c>
      <c r="C218" t="s">
        <v>460</v>
      </c>
      <c r="D218" t="s">
        <v>417</v>
      </c>
      <c r="E218" s="54">
        <v>40</v>
      </c>
      <c r="F218" s="45" t="s">
        <v>407</v>
      </c>
      <c r="G218" s="45" t="s">
        <v>408</v>
      </c>
      <c r="H218" s="45" t="s">
        <v>412</v>
      </c>
      <c r="I218" s="53">
        <v>71961.259999999995</v>
      </c>
      <c r="J218" s="58">
        <f t="shared" si="42"/>
        <v>74695.787880000003</v>
      </c>
      <c r="K218" s="58">
        <f t="shared" si="43"/>
        <v>77160.748880040002</v>
      </c>
      <c r="L218" s="74">
        <f t="shared" si="44"/>
        <v>5714.2277728200006</v>
      </c>
      <c r="M218" s="74">
        <f t="shared" si="45"/>
        <v>110.54976606240001</v>
      </c>
      <c r="N218" s="74">
        <f t="shared" si="46"/>
        <v>384.00225982776948</v>
      </c>
      <c r="O218" s="74">
        <f t="shared" si="47"/>
        <v>9617.0826895500013</v>
      </c>
      <c r="P218" s="39">
        <f t="shared" si="48"/>
        <v>19044</v>
      </c>
      <c r="Q218" s="73">
        <f t="shared" si="49"/>
        <v>5902.7972893230599</v>
      </c>
      <c r="R218" s="73">
        <f t="shared" si="50"/>
        <v>114.1979083424592</v>
      </c>
      <c r="S218" s="73">
        <f t="shared" si="51"/>
        <v>384.00225982776948</v>
      </c>
      <c r="T218" s="73">
        <f t="shared" si="52"/>
        <v>10069.477728845221</v>
      </c>
      <c r="U218" s="73">
        <f t="shared" si="53"/>
        <v>19236</v>
      </c>
      <c r="V218" s="73">
        <f t="shared" si="54"/>
        <v>109565.65036826018</v>
      </c>
      <c r="W218" s="73">
        <f t="shared" si="55"/>
        <v>112867.22406637852</v>
      </c>
    </row>
    <row r="219" spans="2:23">
      <c r="B219" t="s">
        <v>854</v>
      </c>
      <c r="C219" t="s">
        <v>855</v>
      </c>
      <c r="D219" t="s">
        <v>420</v>
      </c>
      <c r="E219" s="54">
        <v>40</v>
      </c>
      <c r="F219" s="45" t="s">
        <v>407</v>
      </c>
      <c r="G219" s="45" t="s">
        <v>408</v>
      </c>
      <c r="H219" s="45" t="s">
        <v>412</v>
      </c>
      <c r="I219" s="53">
        <v>64846.25</v>
      </c>
      <c r="J219" s="58">
        <f t="shared" si="42"/>
        <v>67310.407500000001</v>
      </c>
      <c r="K219" s="58">
        <f t="shared" si="43"/>
        <v>69531.650947499991</v>
      </c>
      <c r="L219" s="74">
        <f t="shared" si="44"/>
        <v>5149.2461737499998</v>
      </c>
      <c r="M219" s="74">
        <f t="shared" si="45"/>
        <v>99.6194031</v>
      </c>
      <c r="N219" s="74">
        <f t="shared" si="46"/>
        <v>384.00225982776948</v>
      </c>
      <c r="O219" s="74">
        <f t="shared" si="47"/>
        <v>8666.2149656250003</v>
      </c>
      <c r="P219" s="39">
        <f t="shared" si="48"/>
        <v>19044</v>
      </c>
      <c r="Q219" s="73">
        <f t="shared" si="49"/>
        <v>5319.1712974837492</v>
      </c>
      <c r="R219" s="73">
        <f t="shared" si="50"/>
        <v>102.90684340229998</v>
      </c>
      <c r="S219" s="73">
        <f t="shared" si="51"/>
        <v>384.00225982776948</v>
      </c>
      <c r="T219" s="73">
        <f t="shared" si="52"/>
        <v>9073.8804486487497</v>
      </c>
      <c r="U219" s="73">
        <f t="shared" si="53"/>
        <v>19236</v>
      </c>
      <c r="V219" s="73">
        <f t="shared" si="54"/>
        <v>100653.49030230277</v>
      </c>
      <c r="W219" s="73">
        <f t="shared" si="55"/>
        <v>103647.61179686256</v>
      </c>
    </row>
    <row r="220" spans="2:23">
      <c r="B220" t="s">
        <v>856</v>
      </c>
      <c r="C220" t="s">
        <v>848</v>
      </c>
      <c r="D220" t="s">
        <v>417</v>
      </c>
      <c r="E220" s="54">
        <v>40</v>
      </c>
      <c r="F220" s="45" t="s">
        <v>407</v>
      </c>
      <c r="G220" s="45" t="s">
        <v>408</v>
      </c>
      <c r="H220" s="45" t="s">
        <v>412</v>
      </c>
      <c r="I220" s="53">
        <v>84063.24</v>
      </c>
      <c r="J220" s="58">
        <f t="shared" si="42"/>
        <v>87257.643120000008</v>
      </c>
      <c r="K220" s="58">
        <f t="shared" si="43"/>
        <v>90137.145342960008</v>
      </c>
      <c r="L220" s="74">
        <f t="shared" si="44"/>
        <v>6675.2096986800007</v>
      </c>
      <c r="M220" s="74">
        <f t="shared" si="45"/>
        <v>129.14131181760001</v>
      </c>
      <c r="N220" s="74">
        <f t="shared" si="46"/>
        <v>384.00225982776948</v>
      </c>
      <c r="O220" s="74">
        <f t="shared" si="47"/>
        <v>11234.421551700001</v>
      </c>
      <c r="P220" s="39">
        <f t="shared" si="48"/>
        <v>19044</v>
      </c>
      <c r="Q220" s="73">
        <f t="shared" si="49"/>
        <v>6895.4916187364406</v>
      </c>
      <c r="R220" s="73">
        <f t="shared" si="50"/>
        <v>133.4029751075808</v>
      </c>
      <c r="S220" s="73">
        <f t="shared" si="51"/>
        <v>384.00225982776948</v>
      </c>
      <c r="T220" s="73">
        <f t="shared" si="52"/>
        <v>11762.897467256282</v>
      </c>
      <c r="U220" s="73">
        <f t="shared" si="53"/>
        <v>19236</v>
      </c>
      <c r="V220" s="73">
        <f t="shared" si="54"/>
        <v>124724.41794202538</v>
      </c>
      <c r="W220" s="73">
        <f t="shared" si="55"/>
        <v>128548.93966388807</v>
      </c>
    </row>
    <row r="221" spans="2:23">
      <c r="B221" t="s">
        <v>857</v>
      </c>
      <c r="C221" t="s">
        <v>858</v>
      </c>
      <c r="D221" t="s">
        <v>511</v>
      </c>
      <c r="E221" s="54">
        <v>35</v>
      </c>
      <c r="F221" s="45" t="s">
        <v>407</v>
      </c>
      <c r="G221" s="45" t="s">
        <v>408</v>
      </c>
      <c r="H221" s="45" t="s">
        <v>412</v>
      </c>
      <c r="I221" s="53">
        <v>85336.52</v>
      </c>
      <c r="J221" s="58">
        <f t="shared" si="42"/>
        <v>88579.307760000011</v>
      </c>
      <c r="K221" s="58">
        <f t="shared" si="43"/>
        <v>91502.42491608001</v>
      </c>
      <c r="L221" s="74">
        <f t="shared" si="44"/>
        <v>6776.3170436400005</v>
      </c>
      <c r="M221" s="74">
        <f t="shared" si="45"/>
        <v>131.09737548480001</v>
      </c>
      <c r="N221" s="74">
        <f t="shared" si="46"/>
        <v>384.00225982776948</v>
      </c>
      <c r="O221" s="74">
        <f t="shared" si="47"/>
        <v>11404.585874100001</v>
      </c>
      <c r="P221" s="39">
        <f t="shared" si="48"/>
        <v>19044</v>
      </c>
      <c r="Q221" s="73">
        <f t="shared" si="49"/>
        <v>6999.9355060801208</v>
      </c>
      <c r="R221" s="73">
        <f t="shared" si="50"/>
        <v>135.4235888757984</v>
      </c>
      <c r="S221" s="73">
        <f t="shared" si="51"/>
        <v>384.00225982776948</v>
      </c>
      <c r="T221" s="73">
        <f t="shared" si="52"/>
        <v>11941.066451548442</v>
      </c>
      <c r="U221" s="73">
        <f t="shared" si="53"/>
        <v>19236</v>
      </c>
      <c r="V221" s="73">
        <f t="shared" si="54"/>
        <v>126319.31031305259</v>
      </c>
      <c r="W221" s="73">
        <f t="shared" si="55"/>
        <v>130198.85272241215</v>
      </c>
    </row>
    <row r="222" spans="2:23">
      <c r="B222" t="s">
        <v>859</v>
      </c>
      <c r="C222" t="s">
        <v>427</v>
      </c>
      <c r="D222" t="s">
        <v>417</v>
      </c>
      <c r="E222" s="54">
        <v>40</v>
      </c>
      <c r="F222" s="45" t="s">
        <v>407</v>
      </c>
      <c r="G222" s="45" t="s">
        <v>408</v>
      </c>
      <c r="H222" s="45" t="s">
        <v>412</v>
      </c>
      <c r="I222" s="53">
        <v>94300.96</v>
      </c>
      <c r="J222" s="58">
        <f t="shared" si="42"/>
        <v>97884.39648000001</v>
      </c>
      <c r="K222" s="58">
        <f t="shared" si="43"/>
        <v>101114.58156384001</v>
      </c>
      <c r="L222" s="74">
        <f t="shared" si="44"/>
        <v>7488.1563307200004</v>
      </c>
      <c r="M222" s="74">
        <f t="shared" si="45"/>
        <v>144.86890679040002</v>
      </c>
      <c r="N222" s="74">
        <f t="shared" si="46"/>
        <v>384.00225982776948</v>
      </c>
      <c r="O222" s="74">
        <f t="shared" si="47"/>
        <v>12602.616046800002</v>
      </c>
      <c r="P222" s="39">
        <f t="shared" si="48"/>
        <v>19044</v>
      </c>
      <c r="Q222" s="73">
        <f t="shared" si="49"/>
        <v>7735.2654896337608</v>
      </c>
      <c r="R222" s="73">
        <f t="shared" si="50"/>
        <v>149.64958071448322</v>
      </c>
      <c r="S222" s="73">
        <f t="shared" si="51"/>
        <v>384.00225982776948</v>
      </c>
      <c r="T222" s="73">
        <f t="shared" si="52"/>
        <v>13195.452894081121</v>
      </c>
      <c r="U222" s="73">
        <f t="shared" si="53"/>
        <v>19236</v>
      </c>
      <c r="V222" s="73">
        <f t="shared" si="54"/>
        <v>137548.04002413817</v>
      </c>
      <c r="W222" s="73">
        <f t="shared" si="55"/>
        <v>141814.95178809715</v>
      </c>
    </row>
    <row r="223" spans="2:23">
      <c r="B223" t="s">
        <v>860</v>
      </c>
      <c r="C223" t="s">
        <v>861</v>
      </c>
      <c r="D223" t="s">
        <v>839</v>
      </c>
      <c r="E223" s="54">
        <v>40</v>
      </c>
      <c r="F223" s="45" t="s">
        <v>407</v>
      </c>
      <c r="G223" s="45" t="s">
        <v>408</v>
      </c>
      <c r="H223" s="45" t="s">
        <v>412</v>
      </c>
      <c r="I223" s="53">
        <v>64989.120000000003</v>
      </c>
      <c r="J223" s="58">
        <f t="shared" si="42"/>
        <v>67458.706560000006</v>
      </c>
      <c r="K223" s="58">
        <f t="shared" si="43"/>
        <v>69684.843876479994</v>
      </c>
      <c r="L223" s="74">
        <f t="shared" si="44"/>
        <v>5160.5910518400005</v>
      </c>
      <c r="M223" s="74">
        <f t="shared" si="45"/>
        <v>99.838885708800007</v>
      </c>
      <c r="N223" s="74">
        <f t="shared" si="46"/>
        <v>384.00225982776948</v>
      </c>
      <c r="O223" s="74">
        <f t="shared" si="47"/>
        <v>8685.3084696000005</v>
      </c>
      <c r="P223" s="39">
        <f t="shared" si="48"/>
        <v>19044</v>
      </c>
      <c r="Q223" s="73">
        <f t="shared" si="49"/>
        <v>5330.8905565507193</v>
      </c>
      <c r="R223" s="73">
        <f t="shared" si="50"/>
        <v>103.13356893719039</v>
      </c>
      <c r="S223" s="73">
        <f t="shared" si="51"/>
        <v>384.00225982776948</v>
      </c>
      <c r="T223" s="73">
        <f t="shared" si="52"/>
        <v>9093.8721258806399</v>
      </c>
      <c r="U223" s="73">
        <f t="shared" si="53"/>
        <v>19236</v>
      </c>
      <c r="V223" s="73">
        <f t="shared" si="54"/>
        <v>100832.44722697657</v>
      </c>
      <c r="W223" s="73">
        <f t="shared" si="55"/>
        <v>103832.74238767632</v>
      </c>
    </row>
    <row r="224" spans="2:23">
      <c r="B224" t="s">
        <v>862</v>
      </c>
      <c r="C224" t="s">
        <v>863</v>
      </c>
      <c r="D224" t="s">
        <v>839</v>
      </c>
      <c r="E224" s="54">
        <v>40</v>
      </c>
      <c r="F224" s="45" t="s">
        <v>407</v>
      </c>
      <c r="G224" s="45" t="s">
        <v>408</v>
      </c>
      <c r="H224" s="45" t="s">
        <v>412</v>
      </c>
      <c r="I224" s="53">
        <v>69004.37</v>
      </c>
      <c r="J224" s="58">
        <f t="shared" si="42"/>
        <v>71626.536059999999</v>
      </c>
      <c r="K224" s="58">
        <f t="shared" si="43"/>
        <v>73990.211749979993</v>
      </c>
      <c r="L224" s="74">
        <f t="shared" si="44"/>
        <v>5479.4300085899995</v>
      </c>
      <c r="M224" s="74">
        <f t="shared" si="45"/>
        <v>106.0072733688</v>
      </c>
      <c r="N224" s="74">
        <f t="shared" si="46"/>
        <v>384.00225982776948</v>
      </c>
      <c r="O224" s="74">
        <f t="shared" si="47"/>
        <v>9221.9165177249997</v>
      </c>
      <c r="P224" s="39">
        <f t="shared" si="48"/>
        <v>19044</v>
      </c>
      <c r="Q224" s="73">
        <f t="shared" si="49"/>
        <v>5660.2511988734695</v>
      </c>
      <c r="R224" s="73">
        <f t="shared" si="50"/>
        <v>109.50551338997039</v>
      </c>
      <c r="S224" s="73">
        <f t="shared" si="51"/>
        <v>384.00225982776948</v>
      </c>
      <c r="T224" s="73">
        <f t="shared" si="52"/>
        <v>9655.7226333723902</v>
      </c>
      <c r="U224" s="73">
        <f t="shared" si="53"/>
        <v>19236</v>
      </c>
      <c r="V224" s="73">
        <f t="shared" si="54"/>
        <v>105861.89211951157</v>
      </c>
      <c r="W224" s="73">
        <f t="shared" si="55"/>
        <v>109035.6933554436</v>
      </c>
    </row>
    <row r="225" spans="2:23">
      <c r="B225" t="s">
        <v>864</v>
      </c>
      <c r="C225" t="s">
        <v>735</v>
      </c>
      <c r="D225" t="s">
        <v>417</v>
      </c>
      <c r="E225" s="54">
        <v>40</v>
      </c>
      <c r="F225" s="45" t="s">
        <v>407</v>
      </c>
      <c r="G225" s="45" t="s">
        <v>408</v>
      </c>
      <c r="H225" s="45" t="s">
        <v>412</v>
      </c>
      <c r="I225" s="53">
        <v>100172.59</v>
      </c>
      <c r="J225" s="58">
        <f t="shared" si="42"/>
        <v>103979.14842</v>
      </c>
      <c r="K225" s="58">
        <f t="shared" si="43"/>
        <v>107410.46031785999</v>
      </c>
      <c r="L225" s="74">
        <f t="shared" si="44"/>
        <v>7954.4048541299999</v>
      </c>
      <c r="M225" s="74">
        <f t="shared" si="45"/>
        <v>153.88913966159998</v>
      </c>
      <c r="N225" s="74">
        <f t="shared" si="46"/>
        <v>384.00225982776948</v>
      </c>
      <c r="O225" s="74">
        <f t="shared" si="47"/>
        <v>13387.315359075001</v>
      </c>
      <c r="P225" s="39">
        <f t="shared" si="48"/>
        <v>19044</v>
      </c>
      <c r="Q225" s="73">
        <f t="shared" si="49"/>
        <v>8216.9002143162888</v>
      </c>
      <c r="R225" s="73">
        <f t="shared" si="50"/>
        <v>158.96748127043278</v>
      </c>
      <c r="S225" s="73">
        <f t="shared" si="51"/>
        <v>384.00225982776948</v>
      </c>
      <c r="T225" s="73">
        <f t="shared" si="52"/>
        <v>14017.065071480729</v>
      </c>
      <c r="U225" s="73">
        <f t="shared" si="53"/>
        <v>19236</v>
      </c>
      <c r="V225" s="73">
        <f t="shared" si="54"/>
        <v>144902.76003269438</v>
      </c>
      <c r="W225" s="73">
        <f t="shared" si="55"/>
        <v>149423.3953447552</v>
      </c>
    </row>
    <row r="226" spans="2:23">
      <c r="B226" t="s">
        <v>865</v>
      </c>
      <c r="C226" t="s">
        <v>464</v>
      </c>
      <c r="D226" t="s">
        <v>417</v>
      </c>
      <c r="E226" s="54">
        <v>40</v>
      </c>
      <c r="F226" s="45" t="s">
        <v>407</v>
      </c>
      <c r="G226" s="45" t="s">
        <v>408</v>
      </c>
      <c r="H226" s="45" t="s">
        <v>412</v>
      </c>
      <c r="I226" s="53">
        <v>86498.28</v>
      </c>
      <c r="J226" s="58">
        <f t="shared" si="42"/>
        <v>89785.214640000006</v>
      </c>
      <c r="K226" s="58">
        <f t="shared" si="43"/>
        <v>92748.126723120004</v>
      </c>
      <c r="L226" s="74">
        <f t="shared" si="44"/>
        <v>6868.5689199600001</v>
      </c>
      <c r="M226" s="74">
        <f t="shared" si="45"/>
        <v>132.88211766719999</v>
      </c>
      <c r="N226" s="74">
        <f t="shared" si="46"/>
        <v>384.00225982776948</v>
      </c>
      <c r="O226" s="74">
        <f t="shared" si="47"/>
        <v>11559.846384900002</v>
      </c>
      <c r="P226" s="39">
        <f t="shared" si="48"/>
        <v>19044</v>
      </c>
      <c r="Q226" s="73">
        <f t="shared" si="49"/>
        <v>7095.2316943186797</v>
      </c>
      <c r="R226" s="73">
        <f t="shared" si="50"/>
        <v>137.2672275502176</v>
      </c>
      <c r="S226" s="73">
        <f t="shared" si="51"/>
        <v>384.00225982776948</v>
      </c>
      <c r="T226" s="73">
        <f t="shared" si="52"/>
        <v>12103.63053736716</v>
      </c>
      <c r="U226" s="73">
        <f t="shared" si="53"/>
        <v>19236</v>
      </c>
      <c r="V226" s="73">
        <f t="shared" si="54"/>
        <v>127774.51432235498</v>
      </c>
      <c r="W226" s="73">
        <f t="shared" si="55"/>
        <v>131704.25844218384</v>
      </c>
    </row>
    <row r="227" spans="2:23">
      <c r="B227" t="s">
        <v>866</v>
      </c>
      <c r="C227" t="s">
        <v>427</v>
      </c>
      <c r="D227" t="s">
        <v>417</v>
      </c>
      <c r="E227" s="54">
        <v>40</v>
      </c>
      <c r="F227" s="45" t="s">
        <v>407</v>
      </c>
      <c r="G227" s="45" t="s">
        <v>408</v>
      </c>
      <c r="H227" s="45" t="s">
        <v>412</v>
      </c>
      <c r="I227" s="53">
        <v>94300.96</v>
      </c>
      <c r="J227" s="58">
        <f t="shared" si="42"/>
        <v>97884.39648000001</v>
      </c>
      <c r="K227" s="58">
        <f t="shared" si="43"/>
        <v>101114.58156384001</v>
      </c>
      <c r="L227" s="74">
        <f t="shared" si="44"/>
        <v>7488.1563307200004</v>
      </c>
      <c r="M227" s="74">
        <f t="shared" si="45"/>
        <v>144.86890679040002</v>
      </c>
      <c r="N227" s="74">
        <f t="shared" si="46"/>
        <v>384.00225982776948</v>
      </c>
      <c r="O227" s="74">
        <f t="shared" si="47"/>
        <v>12602.616046800002</v>
      </c>
      <c r="P227" s="39">
        <f t="shared" si="48"/>
        <v>19044</v>
      </c>
      <c r="Q227" s="73">
        <f t="shared" si="49"/>
        <v>7735.2654896337608</v>
      </c>
      <c r="R227" s="73">
        <f t="shared" si="50"/>
        <v>149.64958071448322</v>
      </c>
      <c r="S227" s="73">
        <f t="shared" si="51"/>
        <v>384.00225982776948</v>
      </c>
      <c r="T227" s="73">
        <f t="shared" si="52"/>
        <v>13195.452894081121</v>
      </c>
      <c r="U227" s="73">
        <f t="shared" si="53"/>
        <v>19236</v>
      </c>
      <c r="V227" s="73">
        <f t="shared" si="54"/>
        <v>137548.04002413817</v>
      </c>
      <c r="W227" s="73">
        <f t="shared" si="55"/>
        <v>141814.95178809715</v>
      </c>
    </row>
    <row r="228" spans="2:23">
      <c r="B228" t="s">
        <v>867</v>
      </c>
      <c r="C228" t="s">
        <v>868</v>
      </c>
      <c r="D228" t="s">
        <v>869</v>
      </c>
      <c r="E228" s="54">
        <v>40</v>
      </c>
      <c r="F228" s="45" t="s">
        <v>407</v>
      </c>
      <c r="G228" s="45" t="s">
        <v>408</v>
      </c>
      <c r="H228" s="45" t="s">
        <v>412</v>
      </c>
      <c r="I228" s="53">
        <v>181848.37</v>
      </c>
      <c r="J228" s="58">
        <f t="shared" si="42"/>
        <v>188758.60806</v>
      </c>
      <c r="K228" s="58">
        <f t="shared" si="43"/>
        <v>194987.64212598</v>
      </c>
      <c r="L228" s="74">
        <f t="shared" si="44"/>
        <v>10697.79981687</v>
      </c>
      <c r="M228" s="74">
        <f t="shared" si="45"/>
        <v>279.36273992880001</v>
      </c>
      <c r="N228" s="74">
        <f t="shared" si="46"/>
        <v>384.00225982776948</v>
      </c>
      <c r="O228" s="74">
        <f t="shared" si="47"/>
        <v>24302.670787725001</v>
      </c>
      <c r="P228" s="39">
        <f t="shared" si="48"/>
        <v>19044</v>
      </c>
      <c r="Q228" s="73">
        <f t="shared" si="49"/>
        <v>10788.120810826711</v>
      </c>
      <c r="R228" s="73">
        <f t="shared" si="50"/>
        <v>288.58171034645039</v>
      </c>
      <c r="S228" s="73">
        <f t="shared" si="51"/>
        <v>384.00225982776948</v>
      </c>
      <c r="T228" s="73">
        <f t="shared" si="52"/>
        <v>25445.887297440389</v>
      </c>
      <c r="U228" s="73">
        <f t="shared" si="53"/>
        <v>19236</v>
      </c>
      <c r="V228" s="73">
        <f t="shared" si="54"/>
        <v>243466.44366435157</v>
      </c>
      <c r="W228" s="73">
        <f t="shared" si="55"/>
        <v>251130.23420442131</v>
      </c>
    </row>
    <row r="229" spans="2:23">
      <c r="B229" t="s">
        <v>870</v>
      </c>
      <c r="C229" t="s">
        <v>871</v>
      </c>
      <c r="D229" t="s">
        <v>872</v>
      </c>
      <c r="E229" s="54">
        <v>40</v>
      </c>
      <c r="F229" s="45" t="s">
        <v>407</v>
      </c>
      <c r="G229" s="45" t="s">
        <v>408</v>
      </c>
      <c r="H229" s="45" t="s">
        <v>412</v>
      </c>
      <c r="I229" s="53">
        <v>189742.48</v>
      </c>
      <c r="J229" s="58">
        <f t="shared" si="42"/>
        <v>196952.69424000001</v>
      </c>
      <c r="K229" s="58">
        <f t="shared" si="43"/>
        <v>203452.13314992</v>
      </c>
      <c r="L229" s="74">
        <f t="shared" si="44"/>
        <v>10816.61406648</v>
      </c>
      <c r="M229" s="74">
        <f t="shared" si="45"/>
        <v>291.4899874752</v>
      </c>
      <c r="N229" s="74">
        <f t="shared" si="46"/>
        <v>384.00225982776948</v>
      </c>
      <c r="O229" s="74">
        <f t="shared" si="47"/>
        <v>25357.659383400001</v>
      </c>
      <c r="P229" s="39">
        <f t="shared" si="48"/>
        <v>19044</v>
      </c>
      <c r="Q229" s="73">
        <f t="shared" si="49"/>
        <v>10910.855930673841</v>
      </c>
      <c r="R229" s="73">
        <f t="shared" si="50"/>
        <v>301.1091570618816</v>
      </c>
      <c r="S229" s="73">
        <f t="shared" si="51"/>
        <v>384.00225982776948</v>
      </c>
      <c r="T229" s="73">
        <f t="shared" si="52"/>
        <v>26550.50337606456</v>
      </c>
      <c r="U229" s="73">
        <f t="shared" si="53"/>
        <v>19236</v>
      </c>
      <c r="V229" s="73">
        <f t="shared" si="54"/>
        <v>252846.45993718298</v>
      </c>
      <c r="W229" s="73">
        <f t="shared" si="55"/>
        <v>260834.60387354804</v>
      </c>
    </row>
    <row r="230" spans="2:23">
      <c r="B230" t="s">
        <v>873</v>
      </c>
      <c r="C230" t="s">
        <v>874</v>
      </c>
      <c r="D230" t="s">
        <v>458</v>
      </c>
      <c r="E230" s="54">
        <v>35</v>
      </c>
      <c r="F230" s="45" t="s">
        <v>407</v>
      </c>
      <c r="G230" s="45" t="s">
        <v>408</v>
      </c>
      <c r="H230" s="45" t="s">
        <v>412</v>
      </c>
      <c r="I230" s="53">
        <v>235615.02</v>
      </c>
      <c r="J230" s="58">
        <f t="shared" si="42"/>
        <v>244568.39076000001</v>
      </c>
      <c r="K230" s="58">
        <f t="shared" si="43"/>
        <v>252639.14765507999</v>
      </c>
      <c r="L230" s="74">
        <f t="shared" si="44"/>
        <v>11507.041666020001</v>
      </c>
      <c r="M230" s="74">
        <f t="shared" si="45"/>
        <v>361.96121832480003</v>
      </c>
      <c r="N230" s="74">
        <f t="shared" si="46"/>
        <v>384.00225982776948</v>
      </c>
      <c r="O230" s="74">
        <f t="shared" si="47"/>
        <v>31488.180310350002</v>
      </c>
      <c r="P230" s="39">
        <f t="shared" si="48"/>
        <v>19044</v>
      </c>
      <c r="Q230" s="73">
        <f t="shared" si="49"/>
        <v>11624.067640998661</v>
      </c>
      <c r="R230" s="73">
        <f t="shared" si="50"/>
        <v>373.90593852951838</v>
      </c>
      <c r="S230" s="73">
        <f t="shared" si="51"/>
        <v>384.00225982776948</v>
      </c>
      <c r="T230" s="73">
        <f t="shared" si="52"/>
        <v>32969.408768987938</v>
      </c>
      <c r="U230" s="73">
        <f t="shared" si="53"/>
        <v>19236</v>
      </c>
      <c r="V230" s="73">
        <f t="shared" si="54"/>
        <v>307353.57621452259</v>
      </c>
      <c r="W230" s="73">
        <f t="shared" si="55"/>
        <v>317226.5322634239</v>
      </c>
    </row>
    <row r="231" spans="2:23">
      <c r="B231" t="s">
        <v>875</v>
      </c>
      <c r="C231" t="s">
        <v>876</v>
      </c>
      <c r="D231" t="s">
        <v>483</v>
      </c>
      <c r="E231" s="54">
        <v>40</v>
      </c>
      <c r="F231" s="45" t="s">
        <v>407</v>
      </c>
      <c r="G231" s="45" t="s">
        <v>408</v>
      </c>
      <c r="H231" s="45" t="s">
        <v>785</v>
      </c>
      <c r="I231" s="53">
        <v>105273.54</v>
      </c>
      <c r="J231" s="58">
        <f t="shared" si="42"/>
        <v>109273.93452</v>
      </c>
      <c r="K231" s="58">
        <f t="shared" si="43"/>
        <v>112879.97435915998</v>
      </c>
      <c r="L231" s="74">
        <f t="shared" si="44"/>
        <v>8359.4559907799994</v>
      </c>
      <c r="M231" s="74">
        <f t="shared" si="45"/>
        <v>161.72542308959999</v>
      </c>
      <c r="N231" s="74">
        <f t="shared" si="46"/>
        <v>384.00225982776948</v>
      </c>
      <c r="O231" s="74">
        <f t="shared" si="47"/>
        <v>14069.01906945</v>
      </c>
      <c r="P231" s="39">
        <f t="shared" si="48"/>
        <v>19044</v>
      </c>
      <c r="Q231" s="73">
        <f t="shared" si="49"/>
        <v>8635.3180384757379</v>
      </c>
      <c r="R231" s="73">
        <f t="shared" si="50"/>
        <v>167.06236205155676</v>
      </c>
      <c r="S231" s="73">
        <f t="shared" si="51"/>
        <v>384.00225982776948</v>
      </c>
      <c r="T231" s="73">
        <f t="shared" si="52"/>
        <v>14730.836653870378</v>
      </c>
      <c r="U231" s="73">
        <f t="shared" si="53"/>
        <v>19236</v>
      </c>
      <c r="V231" s="73">
        <f t="shared" si="54"/>
        <v>151292.13726314736</v>
      </c>
      <c r="W231" s="73">
        <f t="shared" si="55"/>
        <v>156033.19367338542</v>
      </c>
    </row>
    <row r="232" spans="2:23">
      <c r="B232" t="s">
        <v>877</v>
      </c>
      <c r="C232" t="s">
        <v>878</v>
      </c>
      <c r="D232" t="s">
        <v>879</v>
      </c>
      <c r="E232" s="54">
        <v>87</v>
      </c>
      <c r="F232" s="45" t="s">
        <v>407</v>
      </c>
      <c r="G232" s="45" t="s">
        <v>408</v>
      </c>
      <c r="H232" s="45" t="s">
        <v>785</v>
      </c>
      <c r="I232" s="53">
        <v>108192.58</v>
      </c>
      <c r="J232" s="58">
        <f t="shared" si="42"/>
        <v>112303.89804</v>
      </c>
      <c r="K232" s="58">
        <f t="shared" si="43"/>
        <v>116009.92667531999</v>
      </c>
      <c r="L232" s="74">
        <f t="shared" si="44"/>
        <v>8591.2482000599994</v>
      </c>
      <c r="M232" s="74">
        <f t="shared" si="45"/>
        <v>166.2097690992</v>
      </c>
      <c r="N232" s="74">
        <f t="shared" si="46"/>
        <v>384.00225982776948</v>
      </c>
      <c r="O232" s="74">
        <f t="shared" si="47"/>
        <v>14459.12687265</v>
      </c>
      <c r="P232" s="39">
        <f t="shared" si="48"/>
        <v>19044</v>
      </c>
      <c r="Q232" s="73">
        <f t="shared" si="49"/>
        <v>8874.7593906619786</v>
      </c>
      <c r="R232" s="73">
        <f t="shared" si="50"/>
        <v>171.69469147947359</v>
      </c>
      <c r="S232" s="73">
        <f t="shared" si="51"/>
        <v>384.00225982776948</v>
      </c>
      <c r="T232" s="73">
        <f t="shared" si="52"/>
        <v>15139.29543112926</v>
      </c>
      <c r="U232" s="73">
        <f t="shared" si="53"/>
        <v>19236</v>
      </c>
      <c r="V232" s="73">
        <f t="shared" si="54"/>
        <v>154948.48514163698</v>
      </c>
      <c r="W232" s="73">
        <f t="shared" si="55"/>
        <v>159815.67844841848</v>
      </c>
    </row>
    <row r="233" spans="2:23">
      <c r="B233" t="s">
        <v>880</v>
      </c>
      <c r="C233" t="s">
        <v>858</v>
      </c>
      <c r="D233" t="s">
        <v>511</v>
      </c>
      <c r="E233" s="54">
        <v>35</v>
      </c>
      <c r="F233" s="45" t="s">
        <v>407</v>
      </c>
      <c r="G233" s="45" t="s">
        <v>408</v>
      </c>
      <c r="H233" s="45" t="s">
        <v>412</v>
      </c>
      <c r="I233" s="53">
        <v>85336.52</v>
      </c>
      <c r="J233" s="58">
        <f t="shared" si="42"/>
        <v>88579.307760000011</v>
      </c>
      <c r="K233" s="58">
        <f t="shared" si="43"/>
        <v>91502.42491608001</v>
      </c>
      <c r="L233" s="74">
        <f t="shared" si="44"/>
        <v>6776.3170436400005</v>
      </c>
      <c r="M233" s="74">
        <f t="shared" si="45"/>
        <v>131.09737548480001</v>
      </c>
      <c r="N233" s="74">
        <f t="shared" si="46"/>
        <v>384.00225982776948</v>
      </c>
      <c r="O233" s="74">
        <f t="shared" si="47"/>
        <v>11404.585874100001</v>
      </c>
      <c r="P233" s="39">
        <f t="shared" si="48"/>
        <v>19044</v>
      </c>
      <c r="Q233" s="73">
        <f t="shared" si="49"/>
        <v>6999.9355060801208</v>
      </c>
      <c r="R233" s="73">
        <f t="shared" si="50"/>
        <v>135.4235888757984</v>
      </c>
      <c r="S233" s="73">
        <f t="shared" si="51"/>
        <v>384.00225982776948</v>
      </c>
      <c r="T233" s="73">
        <f t="shared" si="52"/>
        <v>11941.066451548442</v>
      </c>
      <c r="U233" s="73">
        <f t="shared" si="53"/>
        <v>19236</v>
      </c>
      <c r="V233" s="73">
        <f t="shared" si="54"/>
        <v>126319.31031305259</v>
      </c>
      <c r="W233" s="73">
        <f t="shared" si="55"/>
        <v>130198.85272241215</v>
      </c>
    </row>
    <row r="234" spans="2:23">
      <c r="B234" t="s">
        <v>881</v>
      </c>
      <c r="C234" t="s">
        <v>882</v>
      </c>
      <c r="D234" t="s">
        <v>511</v>
      </c>
      <c r="E234" s="54">
        <v>35</v>
      </c>
      <c r="F234" s="45" t="s">
        <v>407</v>
      </c>
      <c r="G234" s="45" t="s">
        <v>408</v>
      </c>
      <c r="H234" s="45" t="s">
        <v>412</v>
      </c>
      <c r="I234" s="53">
        <v>79390.490000000005</v>
      </c>
      <c r="J234" s="58">
        <f t="shared" si="42"/>
        <v>82407.328620000015</v>
      </c>
      <c r="K234" s="58">
        <f t="shared" si="43"/>
        <v>85126.770464460002</v>
      </c>
      <c r="L234" s="74">
        <f t="shared" si="44"/>
        <v>6304.1606394300006</v>
      </c>
      <c r="M234" s="74">
        <f t="shared" si="45"/>
        <v>121.96284635760001</v>
      </c>
      <c r="N234" s="74">
        <f t="shared" si="46"/>
        <v>384.00225982776948</v>
      </c>
      <c r="O234" s="74">
        <f t="shared" si="47"/>
        <v>10609.943559825002</v>
      </c>
      <c r="P234" s="39">
        <f t="shared" si="48"/>
        <v>19044</v>
      </c>
      <c r="Q234" s="73">
        <f t="shared" si="49"/>
        <v>6512.1979405311904</v>
      </c>
      <c r="R234" s="73">
        <f t="shared" si="50"/>
        <v>125.9876202874008</v>
      </c>
      <c r="S234" s="73">
        <f t="shared" si="51"/>
        <v>384.00225982776948</v>
      </c>
      <c r="T234" s="73">
        <f t="shared" si="52"/>
        <v>11109.04354561203</v>
      </c>
      <c r="U234" s="73">
        <f t="shared" si="53"/>
        <v>19236</v>
      </c>
      <c r="V234" s="73">
        <f t="shared" si="54"/>
        <v>118871.39792544038</v>
      </c>
      <c r="W234" s="73">
        <f t="shared" si="55"/>
        <v>122494.00183071839</v>
      </c>
    </row>
    <row r="235" spans="2:23">
      <c r="B235" t="s">
        <v>883</v>
      </c>
      <c r="C235" t="s">
        <v>757</v>
      </c>
      <c r="D235" t="s">
        <v>511</v>
      </c>
      <c r="E235" s="54">
        <v>35</v>
      </c>
      <c r="F235" s="45" t="s">
        <v>407</v>
      </c>
      <c r="G235" s="45" t="s">
        <v>408</v>
      </c>
      <c r="H235" s="45" t="s">
        <v>412</v>
      </c>
      <c r="I235" s="53">
        <v>75647.94</v>
      </c>
      <c r="J235" s="58">
        <f t="shared" si="42"/>
        <v>78522.561719999998</v>
      </c>
      <c r="K235" s="58">
        <f t="shared" si="43"/>
        <v>81113.806256759985</v>
      </c>
      <c r="L235" s="74">
        <f t="shared" si="44"/>
        <v>6006.9759715800001</v>
      </c>
      <c r="M235" s="74">
        <f t="shared" si="45"/>
        <v>116.2133913456</v>
      </c>
      <c r="N235" s="74">
        <f t="shared" si="46"/>
        <v>384.00225982776948</v>
      </c>
      <c r="O235" s="74">
        <f t="shared" si="47"/>
        <v>10109.77982145</v>
      </c>
      <c r="P235" s="39">
        <f t="shared" si="48"/>
        <v>19044</v>
      </c>
      <c r="Q235" s="73">
        <f t="shared" si="49"/>
        <v>6205.2061786421391</v>
      </c>
      <c r="R235" s="73">
        <f t="shared" si="50"/>
        <v>120.04843326000477</v>
      </c>
      <c r="S235" s="73">
        <f t="shared" si="51"/>
        <v>384.00225982776948</v>
      </c>
      <c r="T235" s="73">
        <f t="shared" si="52"/>
        <v>10585.351716507179</v>
      </c>
      <c r="U235" s="73">
        <f t="shared" si="53"/>
        <v>19236</v>
      </c>
      <c r="V235" s="73">
        <f t="shared" si="54"/>
        <v>114183.53316420337</v>
      </c>
      <c r="W235" s="73">
        <f t="shared" si="55"/>
        <v>117644.41484499708</v>
      </c>
    </row>
    <row r="236" spans="2:23">
      <c r="B236" t="s">
        <v>884</v>
      </c>
      <c r="C236" t="s">
        <v>885</v>
      </c>
      <c r="D236" t="s">
        <v>458</v>
      </c>
      <c r="E236" s="54">
        <v>40</v>
      </c>
      <c r="F236" s="45" t="s">
        <v>407</v>
      </c>
      <c r="G236" s="45" t="s">
        <v>408</v>
      </c>
      <c r="H236" s="45" t="s">
        <v>412</v>
      </c>
      <c r="I236" s="53">
        <v>69261.09</v>
      </c>
      <c r="J236" s="58">
        <f t="shared" si="42"/>
        <v>71893.011419999995</v>
      </c>
      <c r="K236" s="58">
        <f t="shared" si="43"/>
        <v>74265.480796859993</v>
      </c>
      <c r="L236" s="74">
        <f t="shared" si="44"/>
        <v>5499.8153736299992</v>
      </c>
      <c r="M236" s="74">
        <f t="shared" si="45"/>
        <v>106.40165690159999</v>
      </c>
      <c r="N236" s="74">
        <f t="shared" si="46"/>
        <v>384.00225982776948</v>
      </c>
      <c r="O236" s="74">
        <f t="shared" si="47"/>
        <v>9256.2252203249991</v>
      </c>
      <c r="P236" s="39">
        <f t="shared" si="48"/>
        <v>19044</v>
      </c>
      <c r="Q236" s="73">
        <f t="shared" si="49"/>
        <v>5681.3092809597892</v>
      </c>
      <c r="R236" s="73">
        <f t="shared" si="50"/>
        <v>109.91291157935279</v>
      </c>
      <c r="S236" s="73">
        <f t="shared" si="51"/>
        <v>384.00225982776948</v>
      </c>
      <c r="T236" s="73">
        <f t="shared" si="52"/>
        <v>9691.6452439902296</v>
      </c>
      <c r="U236" s="73">
        <f t="shared" si="53"/>
        <v>19236</v>
      </c>
      <c r="V236" s="73">
        <f t="shared" si="54"/>
        <v>106183.45593068436</v>
      </c>
      <c r="W236" s="73">
        <f t="shared" si="55"/>
        <v>109368.35049321713</v>
      </c>
    </row>
    <row r="237" spans="2:23">
      <c r="B237" t="s">
        <v>886</v>
      </c>
      <c r="C237" t="s">
        <v>675</v>
      </c>
      <c r="D237" t="s">
        <v>458</v>
      </c>
      <c r="E237" s="54">
        <v>35</v>
      </c>
      <c r="F237" s="45" t="s">
        <v>407</v>
      </c>
      <c r="G237" s="45" t="s">
        <v>408</v>
      </c>
      <c r="H237" s="45" t="s">
        <v>412</v>
      </c>
      <c r="I237" s="53">
        <v>84795.44</v>
      </c>
      <c r="J237" s="58">
        <f t="shared" si="42"/>
        <v>88017.666720000008</v>
      </c>
      <c r="K237" s="58">
        <f t="shared" si="43"/>
        <v>90922.249721760003</v>
      </c>
      <c r="L237" s="74">
        <f t="shared" si="44"/>
        <v>6733.3515040800003</v>
      </c>
      <c r="M237" s="74">
        <f t="shared" si="45"/>
        <v>130.2661467456</v>
      </c>
      <c r="N237" s="74">
        <f t="shared" si="46"/>
        <v>384.00225982776948</v>
      </c>
      <c r="O237" s="74">
        <f t="shared" si="47"/>
        <v>11332.274590200001</v>
      </c>
      <c r="P237" s="39">
        <f t="shared" si="48"/>
        <v>19044</v>
      </c>
      <c r="Q237" s="73">
        <f t="shared" si="49"/>
        <v>6955.55210371464</v>
      </c>
      <c r="R237" s="73">
        <f t="shared" si="50"/>
        <v>134.56492958820479</v>
      </c>
      <c r="S237" s="73">
        <f t="shared" si="51"/>
        <v>384.00225982776948</v>
      </c>
      <c r="T237" s="73">
        <f t="shared" si="52"/>
        <v>11865.353588689681</v>
      </c>
      <c r="U237" s="73">
        <f t="shared" si="53"/>
        <v>19236</v>
      </c>
      <c r="V237" s="73">
        <f t="shared" si="54"/>
        <v>125641.56122085339</v>
      </c>
      <c r="W237" s="73">
        <f t="shared" si="55"/>
        <v>129497.7226035803</v>
      </c>
    </row>
    <row r="238" spans="2:23">
      <c r="B238" t="s">
        <v>887</v>
      </c>
      <c r="C238" t="s">
        <v>888</v>
      </c>
      <c r="D238" t="s">
        <v>458</v>
      </c>
      <c r="E238" s="54">
        <v>35</v>
      </c>
      <c r="F238" s="45" t="s">
        <v>407</v>
      </c>
      <c r="G238" s="45" t="s">
        <v>408</v>
      </c>
      <c r="H238" s="45" t="s">
        <v>412</v>
      </c>
      <c r="I238" s="53">
        <v>101623.34</v>
      </c>
      <c r="J238" s="58">
        <f t="shared" si="42"/>
        <v>105485.02692</v>
      </c>
      <c r="K238" s="58">
        <f t="shared" si="43"/>
        <v>108966.03280835999</v>
      </c>
      <c r="L238" s="74">
        <f t="shared" si="44"/>
        <v>8069.60455938</v>
      </c>
      <c r="M238" s="74">
        <f t="shared" si="45"/>
        <v>156.11783984160002</v>
      </c>
      <c r="N238" s="74">
        <f t="shared" si="46"/>
        <v>384.00225982776948</v>
      </c>
      <c r="O238" s="74">
        <f t="shared" si="47"/>
        <v>13581.19721595</v>
      </c>
      <c r="P238" s="39">
        <f t="shared" si="48"/>
        <v>19044</v>
      </c>
      <c r="Q238" s="73">
        <f t="shared" si="49"/>
        <v>8335.9015098395394</v>
      </c>
      <c r="R238" s="73">
        <f t="shared" si="50"/>
        <v>161.26972855637277</v>
      </c>
      <c r="S238" s="73">
        <f t="shared" si="51"/>
        <v>384.00225982776948</v>
      </c>
      <c r="T238" s="73">
        <f t="shared" si="52"/>
        <v>14220.067281490979</v>
      </c>
      <c r="U238" s="73">
        <f t="shared" si="53"/>
        <v>19236</v>
      </c>
      <c r="V238" s="73">
        <f t="shared" si="54"/>
        <v>146719.94879499939</v>
      </c>
      <c r="W238" s="73">
        <f t="shared" si="55"/>
        <v>151303.27358807466</v>
      </c>
    </row>
    <row r="239" spans="2:23">
      <c r="B239" t="s">
        <v>889</v>
      </c>
      <c r="C239" t="s">
        <v>776</v>
      </c>
      <c r="D239" t="s">
        <v>417</v>
      </c>
      <c r="E239" s="54">
        <v>40</v>
      </c>
      <c r="F239" s="45" t="s">
        <v>407</v>
      </c>
      <c r="G239" s="45" t="s">
        <v>408</v>
      </c>
      <c r="H239" s="45" t="s">
        <v>412</v>
      </c>
      <c r="I239" s="53">
        <v>125571.61</v>
      </c>
      <c r="J239" s="58">
        <f t="shared" si="42"/>
        <v>130343.33118000001</v>
      </c>
      <c r="K239" s="58">
        <f t="shared" si="43"/>
        <v>134644.66110894</v>
      </c>
      <c r="L239" s="74">
        <f t="shared" si="44"/>
        <v>9850.7783021100004</v>
      </c>
      <c r="M239" s="74">
        <f t="shared" si="45"/>
        <v>192.9081301464</v>
      </c>
      <c r="N239" s="74">
        <f t="shared" si="46"/>
        <v>384.00225982776948</v>
      </c>
      <c r="O239" s="74">
        <f t="shared" si="47"/>
        <v>16781.703889425</v>
      </c>
      <c r="P239" s="39">
        <f t="shared" si="48"/>
        <v>19044</v>
      </c>
      <c r="Q239" s="73">
        <f t="shared" si="49"/>
        <v>9913.1475860796309</v>
      </c>
      <c r="R239" s="73">
        <f t="shared" si="50"/>
        <v>199.27409844123119</v>
      </c>
      <c r="S239" s="73">
        <f t="shared" si="51"/>
        <v>384.00225982776948</v>
      </c>
      <c r="T239" s="73">
        <f t="shared" si="52"/>
        <v>17571.12827471667</v>
      </c>
      <c r="U239" s="73">
        <f t="shared" si="53"/>
        <v>19236</v>
      </c>
      <c r="V239" s="73">
        <f t="shared" si="54"/>
        <v>176596.72376150917</v>
      </c>
      <c r="W239" s="73">
        <f t="shared" si="55"/>
        <v>181948.21332800528</v>
      </c>
    </row>
    <row r="240" spans="2:23">
      <c r="B240" t="s">
        <v>890</v>
      </c>
      <c r="C240" t="s">
        <v>871</v>
      </c>
      <c r="D240" t="s">
        <v>417</v>
      </c>
      <c r="E240" s="54">
        <v>40</v>
      </c>
      <c r="F240" s="45" t="s">
        <v>407</v>
      </c>
      <c r="G240" s="45" t="s">
        <v>408</v>
      </c>
      <c r="H240" s="45" t="s">
        <v>412</v>
      </c>
      <c r="I240" s="53">
        <v>189742.48</v>
      </c>
      <c r="J240" s="58">
        <f t="shared" si="42"/>
        <v>196952.69424000001</v>
      </c>
      <c r="K240" s="58">
        <f t="shared" si="43"/>
        <v>203452.13314992</v>
      </c>
      <c r="L240" s="74">
        <f t="shared" si="44"/>
        <v>10816.61406648</v>
      </c>
      <c r="M240" s="74">
        <f t="shared" si="45"/>
        <v>291.4899874752</v>
      </c>
      <c r="N240" s="74">
        <f t="shared" si="46"/>
        <v>384.00225982776948</v>
      </c>
      <c r="O240" s="74">
        <f t="shared" si="47"/>
        <v>25357.659383400001</v>
      </c>
      <c r="P240" s="39">
        <f t="shared" si="48"/>
        <v>19044</v>
      </c>
      <c r="Q240" s="73">
        <f t="shared" si="49"/>
        <v>10910.855930673841</v>
      </c>
      <c r="R240" s="73">
        <f t="shared" si="50"/>
        <v>301.1091570618816</v>
      </c>
      <c r="S240" s="73">
        <f t="shared" si="51"/>
        <v>384.00225982776948</v>
      </c>
      <c r="T240" s="73">
        <f t="shared" si="52"/>
        <v>26550.50337606456</v>
      </c>
      <c r="U240" s="73">
        <f t="shared" si="53"/>
        <v>19236</v>
      </c>
      <c r="V240" s="73">
        <f t="shared" si="54"/>
        <v>252846.45993718298</v>
      </c>
      <c r="W240" s="73">
        <f t="shared" si="55"/>
        <v>260834.60387354804</v>
      </c>
    </row>
    <row r="241" spans="2:23">
      <c r="B241" t="s">
        <v>891</v>
      </c>
      <c r="C241" t="s">
        <v>892</v>
      </c>
      <c r="D241" t="s">
        <v>417</v>
      </c>
      <c r="E241" s="54">
        <v>40</v>
      </c>
      <c r="F241" s="45" t="s">
        <v>407</v>
      </c>
      <c r="G241" s="45" t="s">
        <v>408</v>
      </c>
      <c r="H241" s="45" t="s">
        <v>412</v>
      </c>
      <c r="I241" s="53">
        <v>213379.05</v>
      </c>
      <c r="J241" s="58">
        <f t="shared" si="42"/>
        <v>221487.45389999999</v>
      </c>
      <c r="K241" s="58">
        <f t="shared" si="43"/>
        <v>228796.53987869999</v>
      </c>
      <c r="L241" s="74">
        <f t="shared" si="44"/>
        <v>11172.368081550001</v>
      </c>
      <c r="M241" s="74">
        <f t="shared" si="45"/>
        <v>327.801431772</v>
      </c>
      <c r="N241" s="74">
        <f t="shared" si="46"/>
        <v>384.00225982776948</v>
      </c>
      <c r="O241" s="74">
        <f t="shared" si="47"/>
        <v>28516.509689625</v>
      </c>
      <c r="P241" s="39">
        <f t="shared" si="48"/>
        <v>19044</v>
      </c>
      <c r="Q241" s="73">
        <f t="shared" si="49"/>
        <v>11278.349828241149</v>
      </c>
      <c r="R241" s="73">
        <f t="shared" si="50"/>
        <v>338.61887902047596</v>
      </c>
      <c r="S241" s="73">
        <f t="shared" si="51"/>
        <v>384.00225982776948</v>
      </c>
      <c r="T241" s="73">
        <f t="shared" si="52"/>
        <v>29857.94845417035</v>
      </c>
      <c r="U241" s="73">
        <f t="shared" si="53"/>
        <v>19236</v>
      </c>
      <c r="V241" s="73">
        <f t="shared" si="54"/>
        <v>280932.13536277477</v>
      </c>
      <c r="W241" s="73">
        <f t="shared" si="55"/>
        <v>289891.45929995971</v>
      </c>
    </row>
    <row r="242" spans="2:23">
      <c r="B242" t="s">
        <v>893</v>
      </c>
      <c r="C242" t="s">
        <v>894</v>
      </c>
      <c r="D242" t="s">
        <v>872</v>
      </c>
      <c r="E242" s="54">
        <v>40</v>
      </c>
      <c r="F242" s="45" t="s">
        <v>407</v>
      </c>
      <c r="G242" s="45" t="s">
        <v>408</v>
      </c>
      <c r="H242" s="45" t="s">
        <v>412</v>
      </c>
      <c r="I242" s="53">
        <v>66069.740000000005</v>
      </c>
      <c r="J242" s="58">
        <f t="shared" si="42"/>
        <v>68580.390120000011</v>
      </c>
      <c r="K242" s="58">
        <f t="shared" si="43"/>
        <v>70843.54299396</v>
      </c>
      <c r="L242" s="74">
        <f t="shared" si="44"/>
        <v>5246.3998441800004</v>
      </c>
      <c r="M242" s="74">
        <f t="shared" si="45"/>
        <v>101.49897737760001</v>
      </c>
      <c r="N242" s="74">
        <f t="shared" si="46"/>
        <v>384.00225982776948</v>
      </c>
      <c r="O242" s="74">
        <f t="shared" si="47"/>
        <v>8829.7252279500008</v>
      </c>
      <c r="P242" s="39">
        <f t="shared" si="48"/>
        <v>19044</v>
      </c>
      <c r="Q242" s="73">
        <f t="shared" si="49"/>
        <v>5419.53103903794</v>
      </c>
      <c r="R242" s="73">
        <f t="shared" si="50"/>
        <v>104.8484436310608</v>
      </c>
      <c r="S242" s="73">
        <f t="shared" si="51"/>
        <v>384.00225982776948</v>
      </c>
      <c r="T242" s="73">
        <f t="shared" si="52"/>
        <v>9245.08236071178</v>
      </c>
      <c r="U242" s="73">
        <f t="shared" si="53"/>
        <v>19236</v>
      </c>
      <c r="V242" s="73">
        <f t="shared" si="54"/>
        <v>102186.01642933537</v>
      </c>
      <c r="W242" s="73">
        <f t="shared" si="55"/>
        <v>105233.00709716855</v>
      </c>
    </row>
    <row r="243" spans="2:23">
      <c r="B243" t="s">
        <v>895</v>
      </c>
      <c r="C243" t="s">
        <v>809</v>
      </c>
      <c r="D243" t="s">
        <v>417</v>
      </c>
      <c r="E243" s="54">
        <v>40</v>
      </c>
      <c r="F243" s="45" t="s">
        <v>407</v>
      </c>
      <c r="G243" s="45" t="s">
        <v>408</v>
      </c>
      <c r="H243" s="45" t="s">
        <v>412</v>
      </c>
      <c r="I243" s="53">
        <v>120165.43</v>
      </c>
      <c r="J243" s="58">
        <f t="shared" si="42"/>
        <v>124731.71634</v>
      </c>
      <c r="K243" s="58">
        <f t="shared" si="43"/>
        <v>128847.86297921999</v>
      </c>
      <c r="L243" s="74">
        <f t="shared" si="44"/>
        <v>9541.9763000099992</v>
      </c>
      <c r="M243" s="74">
        <f t="shared" si="45"/>
        <v>184.60294018319999</v>
      </c>
      <c r="N243" s="74">
        <f t="shared" si="46"/>
        <v>384.00225982776948</v>
      </c>
      <c r="O243" s="74">
        <f t="shared" si="47"/>
        <v>16059.208478775001</v>
      </c>
      <c r="P243" s="39">
        <f t="shared" si="48"/>
        <v>19044</v>
      </c>
      <c r="Q243" s="73">
        <f t="shared" si="49"/>
        <v>9829.0940131986899</v>
      </c>
      <c r="R243" s="73">
        <f t="shared" si="50"/>
        <v>190.69483720924558</v>
      </c>
      <c r="S243" s="73">
        <f t="shared" si="51"/>
        <v>384.00225982776948</v>
      </c>
      <c r="T243" s="73">
        <f t="shared" si="52"/>
        <v>16814.646118788209</v>
      </c>
      <c r="U243" s="73">
        <f t="shared" si="53"/>
        <v>19236</v>
      </c>
      <c r="V243" s="73">
        <f t="shared" si="54"/>
        <v>169945.50631879596</v>
      </c>
      <c r="W243" s="73">
        <f t="shared" si="55"/>
        <v>175302.30020824389</v>
      </c>
    </row>
    <row r="244" spans="2:23">
      <c r="B244" t="s">
        <v>896</v>
      </c>
      <c r="C244" t="s">
        <v>897</v>
      </c>
      <c r="D244" t="s">
        <v>417</v>
      </c>
      <c r="E244" s="54">
        <v>40</v>
      </c>
      <c r="F244" s="45" t="s">
        <v>407</v>
      </c>
      <c r="G244" s="45" t="s">
        <v>408</v>
      </c>
      <c r="H244" s="45" t="s">
        <v>412</v>
      </c>
      <c r="I244" s="53">
        <v>128977.22</v>
      </c>
      <c r="J244" s="58">
        <f t="shared" si="42"/>
        <v>133878.35436</v>
      </c>
      <c r="K244" s="58">
        <f t="shared" si="43"/>
        <v>138296.34005387998</v>
      </c>
      <c r="L244" s="74">
        <f t="shared" si="44"/>
        <v>9902.0361382200008</v>
      </c>
      <c r="M244" s="74">
        <f t="shared" si="45"/>
        <v>198.1399644528</v>
      </c>
      <c r="N244" s="74">
        <f t="shared" si="46"/>
        <v>384.00225982776948</v>
      </c>
      <c r="O244" s="74">
        <f t="shared" si="47"/>
        <v>17236.838123850001</v>
      </c>
      <c r="P244" s="39">
        <f t="shared" si="48"/>
        <v>19044</v>
      </c>
      <c r="Q244" s="73">
        <f t="shared" si="49"/>
        <v>9966.0969307812593</v>
      </c>
      <c r="R244" s="73">
        <f t="shared" si="50"/>
        <v>204.67858327974236</v>
      </c>
      <c r="S244" s="73">
        <f t="shared" si="51"/>
        <v>384.00225982776948</v>
      </c>
      <c r="T244" s="73">
        <f t="shared" si="52"/>
        <v>18047.672377031337</v>
      </c>
      <c r="U244" s="73">
        <f t="shared" si="53"/>
        <v>19236</v>
      </c>
      <c r="V244" s="73">
        <f t="shared" si="54"/>
        <v>180643.37084635056</v>
      </c>
      <c r="W244" s="73">
        <f t="shared" si="55"/>
        <v>186134.79020480008</v>
      </c>
    </row>
    <row r="245" spans="2:23">
      <c r="B245" t="s">
        <v>898</v>
      </c>
      <c r="C245" t="s">
        <v>897</v>
      </c>
      <c r="D245" t="s">
        <v>417</v>
      </c>
      <c r="E245" s="54">
        <v>40</v>
      </c>
      <c r="F245" s="45" t="s">
        <v>407</v>
      </c>
      <c r="G245" s="45" t="s">
        <v>408</v>
      </c>
      <c r="H245" s="45" t="s">
        <v>412</v>
      </c>
      <c r="I245" s="53">
        <v>128977.22</v>
      </c>
      <c r="J245" s="58">
        <f t="shared" si="42"/>
        <v>133878.35436</v>
      </c>
      <c r="K245" s="58">
        <f t="shared" si="43"/>
        <v>138296.34005387998</v>
      </c>
      <c r="L245" s="74">
        <f t="shared" si="44"/>
        <v>9902.0361382200008</v>
      </c>
      <c r="M245" s="74">
        <f t="shared" si="45"/>
        <v>198.1399644528</v>
      </c>
      <c r="N245" s="74">
        <f t="shared" si="46"/>
        <v>384.00225982776948</v>
      </c>
      <c r="O245" s="74">
        <f t="shared" si="47"/>
        <v>17236.838123850001</v>
      </c>
      <c r="P245" s="39">
        <f t="shared" si="48"/>
        <v>19044</v>
      </c>
      <c r="Q245" s="73">
        <f t="shared" si="49"/>
        <v>9966.0969307812593</v>
      </c>
      <c r="R245" s="73">
        <f t="shared" si="50"/>
        <v>204.67858327974236</v>
      </c>
      <c r="S245" s="73">
        <f t="shared" si="51"/>
        <v>384.00225982776948</v>
      </c>
      <c r="T245" s="73">
        <f t="shared" si="52"/>
        <v>18047.672377031337</v>
      </c>
      <c r="U245" s="73">
        <f t="shared" si="53"/>
        <v>19236</v>
      </c>
      <c r="V245" s="73">
        <f t="shared" si="54"/>
        <v>180643.37084635056</v>
      </c>
      <c r="W245" s="73">
        <f t="shared" si="55"/>
        <v>186134.79020480008</v>
      </c>
    </row>
    <row r="246" spans="2:23">
      <c r="B246" t="s">
        <v>899</v>
      </c>
      <c r="C246" t="s">
        <v>513</v>
      </c>
      <c r="D246" t="s">
        <v>417</v>
      </c>
      <c r="E246" s="54">
        <v>40</v>
      </c>
      <c r="F246" s="45" t="s">
        <v>407</v>
      </c>
      <c r="G246" s="45" t="s">
        <v>408</v>
      </c>
      <c r="H246" s="45" t="s">
        <v>412</v>
      </c>
      <c r="I246" s="53">
        <v>137012.22</v>
      </c>
      <c r="J246" s="58">
        <f t="shared" si="42"/>
        <v>142218.68436000001</v>
      </c>
      <c r="K246" s="58">
        <f t="shared" si="43"/>
        <v>146911.90094388</v>
      </c>
      <c r="L246" s="74">
        <f t="shared" si="44"/>
        <v>10022.97092322</v>
      </c>
      <c r="M246" s="74">
        <f t="shared" si="45"/>
        <v>210.48365285280002</v>
      </c>
      <c r="N246" s="74">
        <f t="shared" si="46"/>
        <v>384.00225982776948</v>
      </c>
      <c r="O246" s="74">
        <f t="shared" si="47"/>
        <v>18310.655611350001</v>
      </c>
      <c r="P246" s="39">
        <f t="shared" si="48"/>
        <v>19044</v>
      </c>
      <c r="Q246" s="73">
        <f t="shared" si="49"/>
        <v>10091.02256368626</v>
      </c>
      <c r="R246" s="73">
        <f t="shared" si="50"/>
        <v>217.42961339694239</v>
      </c>
      <c r="S246" s="73">
        <f t="shared" si="51"/>
        <v>384.00225982776948</v>
      </c>
      <c r="T246" s="73">
        <f t="shared" si="52"/>
        <v>19172.00307317634</v>
      </c>
      <c r="U246" s="73">
        <f t="shared" si="53"/>
        <v>19236</v>
      </c>
      <c r="V246" s="73">
        <f t="shared" si="54"/>
        <v>190190.79680725059</v>
      </c>
      <c r="W246" s="73">
        <f t="shared" si="55"/>
        <v>196012.35845396732</v>
      </c>
    </row>
    <row r="247" spans="2:23">
      <c r="B247" t="s">
        <v>900</v>
      </c>
      <c r="C247" t="s">
        <v>513</v>
      </c>
      <c r="D247" t="s">
        <v>417</v>
      </c>
      <c r="E247" s="54">
        <v>40</v>
      </c>
      <c r="F247" s="45" t="s">
        <v>407</v>
      </c>
      <c r="G247" s="45" t="s">
        <v>408</v>
      </c>
      <c r="H247" s="45" t="s">
        <v>412</v>
      </c>
      <c r="I247" s="53">
        <v>137012.22</v>
      </c>
      <c r="J247" s="58">
        <f t="shared" si="42"/>
        <v>142218.68436000001</v>
      </c>
      <c r="K247" s="58">
        <f t="shared" si="43"/>
        <v>146911.90094388</v>
      </c>
      <c r="L247" s="74">
        <f t="shared" si="44"/>
        <v>10022.97092322</v>
      </c>
      <c r="M247" s="74">
        <f t="shared" si="45"/>
        <v>210.48365285280002</v>
      </c>
      <c r="N247" s="74">
        <f t="shared" si="46"/>
        <v>384.00225982776948</v>
      </c>
      <c r="O247" s="74">
        <f t="shared" si="47"/>
        <v>18310.655611350001</v>
      </c>
      <c r="P247" s="39">
        <f t="shared" si="48"/>
        <v>19044</v>
      </c>
      <c r="Q247" s="73">
        <f t="shared" si="49"/>
        <v>10091.02256368626</v>
      </c>
      <c r="R247" s="73">
        <f t="shared" si="50"/>
        <v>217.42961339694239</v>
      </c>
      <c r="S247" s="73">
        <f t="shared" si="51"/>
        <v>384.00225982776948</v>
      </c>
      <c r="T247" s="73">
        <f t="shared" si="52"/>
        <v>19172.00307317634</v>
      </c>
      <c r="U247" s="73">
        <f t="shared" si="53"/>
        <v>19236</v>
      </c>
      <c r="V247" s="73">
        <f t="shared" si="54"/>
        <v>190190.79680725059</v>
      </c>
      <c r="W247" s="73">
        <f t="shared" si="55"/>
        <v>196012.35845396732</v>
      </c>
    </row>
    <row r="248" spans="2:23">
      <c r="B248" t="s">
        <v>901</v>
      </c>
      <c r="C248" t="s">
        <v>897</v>
      </c>
      <c r="D248" t="s">
        <v>417</v>
      </c>
      <c r="E248" s="54">
        <v>40</v>
      </c>
      <c r="F248" s="45" t="s">
        <v>407</v>
      </c>
      <c r="G248" s="45" t="s">
        <v>408</v>
      </c>
      <c r="H248" s="45" t="s">
        <v>412</v>
      </c>
      <c r="I248" s="53">
        <v>128977.22</v>
      </c>
      <c r="J248" s="58">
        <f t="shared" si="42"/>
        <v>133878.35436</v>
      </c>
      <c r="K248" s="58">
        <f t="shared" si="43"/>
        <v>138296.34005387998</v>
      </c>
      <c r="L248" s="74">
        <f t="shared" si="44"/>
        <v>9902.0361382200008</v>
      </c>
      <c r="M248" s="74">
        <f t="shared" si="45"/>
        <v>198.1399644528</v>
      </c>
      <c r="N248" s="74">
        <f t="shared" si="46"/>
        <v>384.00225982776948</v>
      </c>
      <c r="O248" s="74">
        <f t="shared" si="47"/>
        <v>17236.838123850001</v>
      </c>
      <c r="P248" s="39">
        <f t="shared" si="48"/>
        <v>19044</v>
      </c>
      <c r="Q248" s="73">
        <f t="shared" si="49"/>
        <v>9966.0969307812593</v>
      </c>
      <c r="R248" s="73">
        <f t="shared" si="50"/>
        <v>204.67858327974236</v>
      </c>
      <c r="S248" s="73">
        <f t="shared" si="51"/>
        <v>384.00225982776948</v>
      </c>
      <c r="T248" s="73">
        <f t="shared" si="52"/>
        <v>18047.672377031337</v>
      </c>
      <c r="U248" s="73">
        <f t="shared" si="53"/>
        <v>19236</v>
      </c>
      <c r="V248" s="73">
        <f t="shared" si="54"/>
        <v>180643.37084635056</v>
      </c>
      <c r="W248" s="73">
        <f t="shared" si="55"/>
        <v>186134.79020480008</v>
      </c>
    </row>
    <row r="249" spans="2:23">
      <c r="B249" t="s">
        <v>902</v>
      </c>
      <c r="C249" t="s">
        <v>513</v>
      </c>
      <c r="D249" t="s">
        <v>417</v>
      </c>
      <c r="E249" s="54">
        <v>40</v>
      </c>
      <c r="F249" s="45" t="s">
        <v>407</v>
      </c>
      <c r="G249" s="45" t="s">
        <v>408</v>
      </c>
      <c r="H249" s="45" t="s">
        <v>412</v>
      </c>
      <c r="I249" s="53">
        <v>137012.22</v>
      </c>
      <c r="J249" s="58">
        <f t="shared" si="42"/>
        <v>142218.68436000001</v>
      </c>
      <c r="K249" s="58">
        <f t="shared" si="43"/>
        <v>146911.90094388</v>
      </c>
      <c r="L249" s="74">
        <f t="shared" si="44"/>
        <v>10022.97092322</v>
      </c>
      <c r="M249" s="74">
        <f t="shared" si="45"/>
        <v>210.48365285280002</v>
      </c>
      <c r="N249" s="74">
        <f t="shared" si="46"/>
        <v>384.00225982776948</v>
      </c>
      <c r="O249" s="74">
        <f t="shared" si="47"/>
        <v>18310.655611350001</v>
      </c>
      <c r="P249" s="39">
        <f t="shared" si="48"/>
        <v>19044</v>
      </c>
      <c r="Q249" s="73">
        <f t="shared" si="49"/>
        <v>10091.02256368626</v>
      </c>
      <c r="R249" s="73">
        <f t="shared" si="50"/>
        <v>217.42961339694239</v>
      </c>
      <c r="S249" s="73">
        <f t="shared" si="51"/>
        <v>384.00225982776948</v>
      </c>
      <c r="T249" s="73">
        <f t="shared" si="52"/>
        <v>19172.00307317634</v>
      </c>
      <c r="U249" s="73">
        <f t="shared" si="53"/>
        <v>19236</v>
      </c>
      <c r="V249" s="73">
        <f t="shared" si="54"/>
        <v>190190.79680725059</v>
      </c>
      <c r="W249" s="73">
        <f t="shared" si="55"/>
        <v>196012.35845396732</v>
      </c>
    </row>
    <row r="250" spans="2:23">
      <c r="B250" t="s">
        <v>903</v>
      </c>
      <c r="C250" t="s">
        <v>904</v>
      </c>
      <c r="D250" t="s">
        <v>417</v>
      </c>
      <c r="E250" s="54">
        <v>40</v>
      </c>
      <c r="F250" s="45" t="s">
        <v>407</v>
      </c>
      <c r="G250" s="45" t="s">
        <v>408</v>
      </c>
      <c r="H250" s="45" t="s">
        <v>412</v>
      </c>
      <c r="I250" s="53">
        <v>150816.89000000001</v>
      </c>
      <c r="J250" s="58">
        <f t="shared" si="42"/>
        <v>156547.93182000003</v>
      </c>
      <c r="K250" s="58">
        <f t="shared" si="43"/>
        <v>161714.01357006002</v>
      </c>
      <c r="L250" s="74">
        <f t="shared" si="44"/>
        <v>10230.745011390001</v>
      </c>
      <c r="M250" s="74">
        <f t="shared" si="45"/>
        <v>231.69093909360004</v>
      </c>
      <c r="N250" s="74">
        <f t="shared" si="46"/>
        <v>384.00225982776948</v>
      </c>
      <c r="O250" s="74">
        <f t="shared" si="47"/>
        <v>20155.546221825003</v>
      </c>
      <c r="P250" s="39">
        <f t="shared" si="48"/>
        <v>19044</v>
      </c>
      <c r="Q250" s="73">
        <f t="shared" si="49"/>
        <v>10305.65319676587</v>
      </c>
      <c r="R250" s="73">
        <f t="shared" si="50"/>
        <v>239.33674008368882</v>
      </c>
      <c r="S250" s="73">
        <f t="shared" si="51"/>
        <v>384.00225982776948</v>
      </c>
      <c r="T250" s="73">
        <f t="shared" si="52"/>
        <v>21103.678770892835</v>
      </c>
      <c r="U250" s="73">
        <f t="shared" si="53"/>
        <v>19236</v>
      </c>
      <c r="V250" s="73">
        <f t="shared" si="54"/>
        <v>206593.91625213641</v>
      </c>
      <c r="W250" s="73">
        <f t="shared" si="55"/>
        <v>212982.68453763018</v>
      </c>
    </row>
    <row r="251" spans="2:23">
      <c r="B251" t="s">
        <v>905</v>
      </c>
      <c r="C251" t="s">
        <v>897</v>
      </c>
      <c r="D251" t="s">
        <v>417</v>
      </c>
      <c r="E251" s="54">
        <v>40</v>
      </c>
      <c r="F251" s="45" t="s">
        <v>407</v>
      </c>
      <c r="G251" s="45" t="s">
        <v>408</v>
      </c>
      <c r="H251" s="45" t="s">
        <v>412</v>
      </c>
      <c r="I251" s="53">
        <v>128977.22</v>
      </c>
      <c r="J251" s="58">
        <f t="shared" si="42"/>
        <v>133878.35436</v>
      </c>
      <c r="K251" s="58">
        <f t="shared" si="43"/>
        <v>138296.34005387998</v>
      </c>
      <c r="L251" s="74">
        <f t="shared" si="44"/>
        <v>9902.0361382200008</v>
      </c>
      <c r="M251" s="74">
        <f t="shared" si="45"/>
        <v>198.1399644528</v>
      </c>
      <c r="N251" s="74">
        <f t="shared" si="46"/>
        <v>384.00225982776948</v>
      </c>
      <c r="O251" s="74">
        <f t="shared" si="47"/>
        <v>17236.838123850001</v>
      </c>
      <c r="P251" s="39">
        <f t="shared" si="48"/>
        <v>19044</v>
      </c>
      <c r="Q251" s="73">
        <f t="shared" si="49"/>
        <v>9966.0969307812593</v>
      </c>
      <c r="R251" s="73">
        <f t="shared" si="50"/>
        <v>204.67858327974236</v>
      </c>
      <c r="S251" s="73">
        <f t="shared" si="51"/>
        <v>384.00225982776948</v>
      </c>
      <c r="T251" s="73">
        <f t="shared" si="52"/>
        <v>18047.672377031337</v>
      </c>
      <c r="U251" s="73">
        <f t="shared" si="53"/>
        <v>19236</v>
      </c>
      <c r="V251" s="73">
        <f t="shared" si="54"/>
        <v>180643.37084635056</v>
      </c>
      <c r="W251" s="73">
        <f t="shared" si="55"/>
        <v>186134.79020480008</v>
      </c>
    </row>
    <row r="252" spans="2:23">
      <c r="B252" t="s">
        <v>906</v>
      </c>
      <c r="C252" t="s">
        <v>897</v>
      </c>
      <c r="D252" t="s">
        <v>417</v>
      </c>
      <c r="E252" s="54">
        <v>40</v>
      </c>
      <c r="F252" s="45" t="s">
        <v>407</v>
      </c>
      <c r="G252" s="45" t="s">
        <v>408</v>
      </c>
      <c r="H252" s="45" t="s">
        <v>412</v>
      </c>
      <c r="I252" s="53">
        <v>128977.22</v>
      </c>
      <c r="J252" s="58">
        <f t="shared" si="42"/>
        <v>133878.35436</v>
      </c>
      <c r="K252" s="58">
        <f t="shared" si="43"/>
        <v>138296.34005387998</v>
      </c>
      <c r="L252" s="74">
        <f t="shared" si="44"/>
        <v>9902.0361382200008</v>
      </c>
      <c r="M252" s="74">
        <f t="shared" si="45"/>
        <v>198.1399644528</v>
      </c>
      <c r="N252" s="74">
        <f t="shared" si="46"/>
        <v>384.00225982776948</v>
      </c>
      <c r="O252" s="74">
        <f t="shared" si="47"/>
        <v>17236.838123850001</v>
      </c>
      <c r="P252" s="39">
        <f t="shared" si="48"/>
        <v>19044</v>
      </c>
      <c r="Q252" s="73">
        <f t="shared" si="49"/>
        <v>9966.0969307812593</v>
      </c>
      <c r="R252" s="73">
        <f t="shared" si="50"/>
        <v>204.67858327974236</v>
      </c>
      <c r="S252" s="73">
        <f t="shared" si="51"/>
        <v>384.00225982776948</v>
      </c>
      <c r="T252" s="73">
        <f t="shared" si="52"/>
        <v>18047.672377031337</v>
      </c>
      <c r="U252" s="73">
        <f t="shared" si="53"/>
        <v>19236</v>
      </c>
      <c r="V252" s="73">
        <f t="shared" si="54"/>
        <v>180643.37084635056</v>
      </c>
      <c r="W252" s="73">
        <f t="shared" si="55"/>
        <v>186134.79020480008</v>
      </c>
    </row>
    <row r="253" spans="2:23">
      <c r="B253" t="s">
        <v>907</v>
      </c>
      <c r="C253" t="s">
        <v>897</v>
      </c>
      <c r="D253" t="s">
        <v>417</v>
      </c>
      <c r="E253" s="54">
        <v>40</v>
      </c>
      <c r="F253" s="45" t="s">
        <v>407</v>
      </c>
      <c r="G253" s="45" t="s">
        <v>408</v>
      </c>
      <c r="H253" s="45" t="s">
        <v>412</v>
      </c>
      <c r="I253" s="53">
        <v>128977.22</v>
      </c>
      <c r="J253" s="58">
        <f t="shared" si="42"/>
        <v>133878.35436</v>
      </c>
      <c r="K253" s="58">
        <f t="shared" si="43"/>
        <v>138296.34005387998</v>
      </c>
      <c r="L253" s="74">
        <f t="shared" si="44"/>
        <v>9902.0361382200008</v>
      </c>
      <c r="M253" s="74">
        <f t="shared" si="45"/>
        <v>198.1399644528</v>
      </c>
      <c r="N253" s="74">
        <f t="shared" si="46"/>
        <v>384.00225982776948</v>
      </c>
      <c r="O253" s="74">
        <f t="shared" si="47"/>
        <v>17236.838123850001</v>
      </c>
      <c r="P253" s="39">
        <f t="shared" si="48"/>
        <v>19044</v>
      </c>
      <c r="Q253" s="73">
        <f t="shared" si="49"/>
        <v>9966.0969307812593</v>
      </c>
      <c r="R253" s="73">
        <f t="shared" si="50"/>
        <v>204.67858327974236</v>
      </c>
      <c r="S253" s="73">
        <f t="shared" si="51"/>
        <v>384.00225982776948</v>
      </c>
      <c r="T253" s="73">
        <f t="shared" si="52"/>
        <v>18047.672377031337</v>
      </c>
      <c r="U253" s="73">
        <f t="shared" si="53"/>
        <v>19236</v>
      </c>
      <c r="V253" s="73">
        <f t="shared" si="54"/>
        <v>180643.37084635056</v>
      </c>
      <c r="W253" s="73">
        <f t="shared" si="55"/>
        <v>186134.79020480008</v>
      </c>
    </row>
    <row r="254" spans="2:23">
      <c r="B254" t="s">
        <v>908</v>
      </c>
      <c r="C254" t="s">
        <v>897</v>
      </c>
      <c r="D254" t="s">
        <v>417</v>
      </c>
      <c r="E254" s="54">
        <v>40</v>
      </c>
      <c r="F254" s="45" t="s">
        <v>407</v>
      </c>
      <c r="G254" s="45" t="s">
        <v>408</v>
      </c>
      <c r="H254" s="45" t="s">
        <v>412</v>
      </c>
      <c r="I254" s="53">
        <v>128977.22</v>
      </c>
      <c r="J254" s="58">
        <f t="shared" si="42"/>
        <v>133878.35436</v>
      </c>
      <c r="K254" s="58">
        <f t="shared" si="43"/>
        <v>138296.34005387998</v>
      </c>
      <c r="L254" s="74">
        <f t="shared" si="44"/>
        <v>9902.0361382200008</v>
      </c>
      <c r="M254" s="74">
        <f t="shared" si="45"/>
        <v>198.1399644528</v>
      </c>
      <c r="N254" s="74">
        <f t="shared" si="46"/>
        <v>384.00225982776948</v>
      </c>
      <c r="O254" s="74">
        <f t="shared" si="47"/>
        <v>17236.838123850001</v>
      </c>
      <c r="P254" s="39">
        <f t="shared" si="48"/>
        <v>19044</v>
      </c>
      <c r="Q254" s="73">
        <f t="shared" si="49"/>
        <v>9966.0969307812593</v>
      </c>
      <c r="R254" s="73">
        <f t="shared" si="50"/>
        <v>204.67858327974236</v>
      </c>
      <c r="S254" s="73">
        <f t="shared" si="51"/>
        <v>384.00225982776948</v>
      </c>
      <c r="T254" s="73">
        <f t="shared" si="52"/>
        <v>18047.672377031337</v>
      </c>
      <c r="U254" s="73">
        <f t="shared" si="53"/>
        <v>19236</v>
      </c>
      <c r="V254" s="73">
        <f t="shared" si="54"/>
        <v>180643.37084635056</v>
      </c>
      <c r="W254" s="73">
        <f t="shared" si="55"/>
        <v>186134.79020480008</v>
      </c>
    </row>
    <row r="255" spans="2:23">
      <c r="B255" t="s">
        <v>909</v>
      </c>
      <c r="C255" t="s">
        <v>513</v>
      </c>
      <c r="D255" t="s">
        <v>417</v>
      </c>
      <c r="E255" s="54">
        <v>40</v>
      </c>
      <c r="F255" s="45" t="s">
        <v>407</v>
      </c>
      <c r="G255" s="45" t="s">
        <v>408</v>
      </c>
      <c r="H255" s="45" t="s">
        <v>412</v>
      </c>
      <c r="I255" s="53">
        <v>137012.22</v>
      </c>
      <c r="J255" s="58">
        <f t="shared" si="42"/>
        <v>142218.68436000001</v>
      </c>
      <c r="K255" s="58">
        <f t="shared" si="43"/>
        <v>146911.90094388</v>
      </c>
      <c r="L255" s="74">
        <f t="shared" si="44"/>
        <v>10022.97092322</v>
      </c>
      <c r="M255" s="74">
        <f t="shared" si="45"/>
        <v>210.48365285280002</v>
      </c>
      <c r="N255" s="74">
        <f t="shared" si="46"/>
        <v>384.00225982776948</v>
      </c>
      <c r="O255" s="74">
        <f t="shared" si="47"/>
        <v>18310.655611350001</v>
      </c>
      <c r="P255" s="39">
        <f t="shared" si="48"/>
        <v>19044</v>
      </c>
      <c r="Q255" s="73">
        <f t="shared" si="49"/>
        <v>10091.02256368626</v>
      </c>
      <c r="R255" s="73">
        <f t="shared" si="50"/>
        <v>217.42961339694239</v>
      </c>
      <c r="S255" s="73">
        <f t="shared" si="51"/>
        <v>384.00225982776948</v>
      </c>
      <c r="T255" s="73">
        <f t="shared" si="52"/>
        <v>19172.00307317634</v>
      </c>
      <c r="U255" s="73">
        <f t="shared" si="53"/>
        <v>19236</v>
      </c>
      <c r="V255" s="73">
        <f t="shared" si="54"/>
        <v>190190.79680725059</v>
      </c>
      <c r="W255" s="73">
        <f t="shared" si="55"/>
        <v>196012.35845396732</v>
      </c>
    </row>
    <row r="256" spans="2:23">
      <c r="B256" t="s">
        <v>910</v>
      </c>
      <c r="C256" t="s">
        <v>513</v>
      </c>
      <c r="D256" t="s">
        <v>417</v>
      </c>
      <c r="E256" s="54">
        <v>40</v>
      </c>
      <c r="F256" s="45" t="s">
        <v>407</v>
      </c>
      <c r="G256" s="45" t="s">
        <v>408</v>
      </c>
      <c r="H256" s="45" t="s">
        <v>412</v>
      </c>
      <c r="I256" s="53">
        <v>137012.22</v>
      </c>
      <c r="J256" s="58">
        <f t="shared" si="42"/>
        <v>142218.68436000001</v>
      </c>
      <c r="K256" s="58">
        <f t="shared" si="43"/>
        <v>146911.90094388</v>
      </c>
      <c r="L256" s="74">
        <f t="shared" si="44"/>
        <v>10022.97092322</v>
      </c>
      <c r="M256" s="74">
        <f t="shared" si="45"/>
        <v>210.48365285280002</v>
      </c>
      <c r="N256" s="74">
        <f t="shared" si="46"/>
        <v>384.00225982776948</v>
      </c>
      <c r="O256" s="74">
        <f t="shared" si="47"/>
        <v>18310.655611350001</v>
      </c>
      <c r="P256" s="39">
        <f t="shared" si="48"/>
        <v>19044</v>
      </c>
      <c r="Q256" s="73">
        <f t="shared" si="49"/>
        <v>10091.02256368626</v>
      </c>
      <c r="R256" s="73">
        <f t="shared" si="50"/>
        <v>217.42961339694239</v>
      </c>
      <c r="S256" s="73">
        <f t="shared" si="51"/>
        <v>384.00225982776948</v>
      </c>
      <c r="T256" s="73">
        <f t="shared" si="52"/>
        <v>19172.00307317634</v>
      </c>
      <c r="U256" s="73">
        <f t="shared" si="53"/>
        <v>19236</v>
      </c>
      <c r="V256" s="73">
        <f t="shared" si="54"/>
        <v>190190.79680725059</v>
      </c>
      <c r="W256" s="73">
        <f t="shared" si="55"/>
        <v>196012.35845396732</v>
      </c>
    </row>
    <row r="257" spans="2:23">
      <c r="B257" t="s">
        <v>911</v>
      </c>
      <c r="C257" t="s">
        <v>912</v>
      </c>
      <c r="D257" t="s">
        <v>417</v>
      </c>
      <c r="E257" s="54">
        <v>40</v>
      </c>
      <c r="F257" s="45" t="s">
        <v>407</v>
      </c>
      <c r="G257" s="45" t="s">
        <v>408</v>
      </c>
      <c r="H257" s="45" t="s">
        <v>412</v>
      </c>
      <c r="I257" s="53">
        <v>173389.13</v>
      </c>
      <c r="J257" s="58">
        <f t="shared" si="42"/>
        <v>179977.91694000002</v>
      </c>
      <c r="K257" s="58">
        <f t="shared" si="43"/>
        <v>185917.18819902002</v>
      </c>
      <c r="L257" s="74">
        <f t="shared" si="44"/>
        <v>10570.479795630001</v>
      </c>
      <c r="M257" s="74">
        <f t="shared" si="45"/>
        <v>266.36731707120003</v>
      </c>
      <c r="N257" s="74">
        <f t="shared" si="46"/>
        <v>384.00225982776948</v>
      </c>
      <c r="O257" s="74">
        <f t="shared" si="47"/>
        <v>23172.156806025003</v>
      </c>
      <c r="P257" s="39">
        <f t="shared" si="48"/>
        <v>19044</v>
      </c>
      <c r="Q257" s="73">
        <f t="shared" si="49"/>
        <v>10656.599228885791</v>
      </c>
      <c r="R257" s="73">
        <f t="shared" si="50"/>
        <v>275.15743853454961</v>
      </c>
      <c r="S257" s="73">
        <f t="shared" si="51"/>
        <v>384.00225982776948</v>
      </c>
      <c r="T257" s="73">
        <f t="shared" si="52"/>
        <v>24262.193059972113</v>
      </c>
      <c r="U257" s="73">
        <f t="shared" si="53"/>
        <v>19236</v>
      </c>
      <c r="V257" s="73">
        <f t="shared" si="54"/>
        <v>233414.923118554</v>
      </c>
      <c r="W257" s="73">
        <f t="shared" si="55"/>
        <v>240731.14018624026</v>
      </c>
    </row>
    <row r="258" spans="2:23">
      <c r="B258" t="s">
        <v>913</v>
      </c>
      <c r="C258" t="s">
        <v>513</v>
      </c>
      <c r="D258" t="s">
        <v>417</v>
      </c>
      <c r="E258" s="54">
        <v>40</v>
      </c>
      <c r="F258" s="45" t="s">
        <v>407</v>
      </c>
      <c r="G258" s="45" t="s">
        <v>408</v>
      </c>
      <c r="H258" s="45" t="s">
        <v>412</v>
      </c>
      <c r="I258" s="53">
        <v>137012.22</v>
      </c>
      <c r="J258" s="58">
        <f t="shared" si="42"/>
        <v>142218.68436000001</v>
      </c>
      <c r="K258" s="58">
        <f t="shared" si="43"/>
        <v>146911.90094388</v>
      </c>
      <c r="L258" s="74">
        <f t="shared" si="44"/>
        <v>10022.97092322</v>
      </c>
      <c r="M258" s="74">
        <f t="shared" si="45"/>
        <v>210.48365285280002</v>
      </c>
      <c r="N258" s="74">
        <f t="shared" si="46"/>
        <v>384.00225982776948</v>
      </c>
      <c r="O258" s="74">
        <f t="shared" si="47"/>
        <v>18310.655611350001</v>
      </c>
      <c r="P258" s="39">
        <f t="shared" si="48"/>
        <v>19044</v>
      </c>
      <c r="Q258" s="73">
        <f t="shared" si="49"/>
        <v>10091.02256368626</v>
      </c>
      <c r="R258" s="73">
        <f t="shared" si="50"/>
        <v>217.42961339694239</v>
      </c>
      <c r="S258" s="73">
        <f t="shared" si="51"/>
        <v>384.00225982776948</v>
      </c>
      <c r="T258" s="73">
        <f t="shared" si="52"/>
        <v>19172.00307317634</v>
      </c>
      <c r="U258" s="73">
        <f t="shared" si="53"/>
        <v>19236</v>
      </c>
      <c r="V258" s="73">
        <f t="shared" si="54"/>
        <v>190190.79680725059</v>
      </c>
      <c r="W258" s="73">
        <f t="shared" si="55"/>
        <v>196012.35845396732</v>
      </c>
    </row>
    <row r="259" spans="2:23">
      <c r="B259" t="s">
        <v>914</v>
      </c>
      <c r="C259" t="s">
        <v>513</v>
      </c>
      <c r="D259" t="s">
        <v>417</v>
      </c>
      <c r="E259" s="54">
        <v>40</v>
      </c>
      <c r="F259" s="45" t="s">
        <v>407</v>
      </c>
      <c r="G259" s="45" t="s">
        <v>408</v>
      </c>
      <c r="H259" s="45" t="s">
        <v>412</v>
      </c>
      <c r="I259" s="53">
        <v>137012.22</v>
      </c>
      <c r="J259" s="58">
        <f t="shared" si="42"/>
        <v>142218.68436000001</v>
      </c>
      <c r="K259" s="58">
        <f t="shared" si="43"/>
        <v>146911.90094388</v>
      </c>
      <c r="L259" s="74">
        <f t="shared" si="44"/>
        <v>10022.97092322</v>
      </c>
      <c r="M259" s="74">
        <f t="shared" si="45"/>
        <v>210.48365285280002</v>
      </c>
      <c r="N259" s="74">
        <f t="shared" si="46"/>
        <v>384.00225982776948</v>
      </c>
      <c r="O259" s="74">
        <f t="shared" si="47"/>
        <v>18310.655611350001</v>
      </c>
      <c r="P259" s="39">
        <f t="shared" si="48"/>
        <v>19044</v>
      </c>
      <c r="Q259" s="73">
        <f t="shared" si="49"/>
        <v>10091.02256368626</v>
      </c>
      <c r="R259" s="73">
        <f t="shared" si="50"/>
        <v>217.42961339694239</v>
      </c>
      <c r="S259" s="73">
        <f t="shared" si="51"/>
        <v>384.00225982776948</v>
      </c>
      <c r="T259" s="73">
        <f t="shared" si="52"/>
        <v>19172.00307317634</v>
      </c>
      <c r="U259" s="73">
        <f t="shared" si="53"/>
        <v>19236</v>
      </c>
      <c r="V259" s="73">
        <f t="shared" si="54"/>
        <v>190190.79680725059</v>
      </c>
      <c r="W259" s="73">
        <f t="shared" si="55"/>
        <v>196012.35845396732</v>
      </c>
    </row>
    <row r="260" spans="2:23">
      <c r="B260" t="s">
        <v>915</v>
      </c>
      <c r="C260" t="s">
        <v>809</v>
      </c>
      <c r="D260" t="s">
        <v>417</v>
      </c>
      <c r="E260" s="54">
        <v>40</v>
      </c>
      <c r="F260" s="45" t="s">
        <v>407</v>
      </c>
      <c r="G260" s="45" t="s">
        <v>408</v>
      </c>
      <c r="H260" s="45" t="s">
        <v>412</v>
      </c>
      <c r="I260" s="53">
        <v>120165.43</v>
      </c>
      <c r="J260" s="58">
        <f t="shared" si="42"/>
        <v>124731.71634</v>
      </c>
      <c r="K260" s="58">
        <f t="shared" si="43"/>
        <v>128847.86297921999</v>
      </c>
      <c r="L260" s="74">
        <f t="shared" si="44"/>
        <v>9541.9763000099992</v>
      </c>
      <c r="M260" s="74">
        <f t="shared" si="45"/>
        <v>184.60294018319999</v>
      </c>
      <c r="N260" s="74">
        <f t="shared" si="46"/>
        <v>384.00225982776948</v>
      </c>
      <c r="O260" s="74">
        <f t="shared" si="47"/>
        <v>16059.208478775001</v>
      </c>
      <c r="P260" s="39">
        <f t="shared" si="48"/>
        <v>19044</v>
      </c>
      <c r="Q260" s="73">
        <f t="shared" si="49"/>
        <v>9829.0940131986899</v>
      </c>
      <c r="R260" s="73">
        <f t="shared" si="50"/>
        <v>190.69483720924558</v>
      </c>
      <c r="S260" s="73">
        <f t="shared" si="51"/>
        <v>384.00225982776948</v>
      </c>
      <c r="T260" s="73">
        <f t="shared" si="52"/>
        <v>16814.646118788209</v>
      </c>
      <c r="U260" s="73">
        <f t="shared" si="53"/>
        <v>19236</v>
      </c>
      <c r="V260" s="73">
        <f t="shared" si="54"/>
        <v>169945.50631879596</v>
      </c>
      <c r="W260" s="73">
        <f t="shared" si="55"/>
        <v>175302.30020824389</v>
      </c>
    </row>
    <row r="261" spans="2:23">
      <c r="B261" t="s">
        <v>916</v>
      </c>
      <c r="C261" t="s">
        <v>809</v>
      </c>
      <c r="D261" t="s">
        <v>417</v>
      </c>
      <c r="E261" s="54">
        <v>40</v>
      </c>
      <c r="F261" s="45" t="s">
        <v>407</v>
      </c>
      <c r="G261" s="45" t="s">
        <v>408</v>
      </c>
      <c r="H261" s="45" t="s">
        <v>412</v>
      </c>
      <c r="I261" s="53">
        <v>120165.43</v>
      </c>
      <c r="J261" s="58">
        <f t="shared" si="42"/>
        <v>124731.71634</v>
      </c>
      <c r="K261" s="58">
        <f t="shared" si="43"/>
        <v>128847.86297921999</v>
      </c>
      <c r="L261" s="74">
        <f t="shared" si="44"/>
        <v>9541.9763000099992</v>
      </c>
      <c r="M261" s="74">
        <f t="shared" si="45"/>
        <v>184.60294018319999</v>
      </c>
      <c r="N261" s="74">
        <f t="shared" si="46"/>
        <v>384.00225982776948</v>
      </c>
      <c r="O261" s="74">
        <f t="shared" si="47"/>
        <v>16059.208478775001</v>
      </c>
      <c r="P261" s="39">
        <f t="shared" si="48"/>
        <v>19044</v>
      </c>
      <c r="Q261" s="73">
        <f t="shared" si="49"/>
        <v>9829.0940131986899</v>
      </c>
      <c r="R261" s="73">
        <f t="shared" si="50"/>
        <v>190.69483720924558</v>
      </c>
      <c r="S261" s="73">
        <f t="shared" si="51"/>
        <v>384.00225982776948</v>
      </c>
      <c r="T261" s="73">
        <f t="shared" si="52"/>
        <v>16814.646118788209</v>
      </c>
      <c r="U261" s="73">
        <f t="shared" si="53"/>
        <v>19236</v>
      </c>
      <c r="V261" s="73">
        <f t="shared" si="54"/>
        <v>169945.50631879596</v>
      </c>
      <c r="W261" s="73">
        <f t="shared" si="55"/>
        <v>175302.30020824389</v>
      </c>
    </row>
    <row r="262" spans="2:23">
      <c r="B262" t="s">
        <v>917</v>
      </c>
      <c r="C262" t="s">
        <v>809</v>
      </c>
      <c r="D262" t="s">
        <v>417</v>
      </c>
      <c r="E262" s="54">
        <v>40</v>
      </c>
      <c r="F262" s="45" t="s">
        <v>407</v>
      </c>
      <c r="G262" s="45" t="s">
        <v>408</v>
      </c>
      <c r="H262" s="45" t="s">
        <v>412</v>
      </c>
      <c r="I262" s="53">
        <v>120165.43</v>
      </c>
      <c r="J262" s="58">
        <f t="shared" si="42"/>
        <v>124731.71634</v>
      </c>
      <c r="K262" s="58">
        <f t="shared" si="43"/>
        <v>128847.86297921999</v>
      </c>
      <c r="L262" s="74">
        <f t="shared" si="44"/>
        <v>9541.9763000099992</v>
      </c>
      <c r="M262" s="74">
        <f t="shared" si="45"/>
        <v>184.60294018319999</v>
      </c>
      <c r="N262" s="74">
        <f t="shared" si="46"/>
        <v>384.00225982776948</v>
      </c>
      <c r="O262" s="74">
        <f t="shared" si="47"/>
        <v>16059.208478775001</v>
      </c>
      <c r="P262" s="39">
        <f t="shared" si="48"/>
        <v>19044</v>
      </c>
      <c r="Q262" s="73">
        <f t="shared" si="49"/>
        <v>9829.0940131986899</v>
      </c>
      <c r="R262" s="73">
        <f t="shared" si="50"/>
        <v>190.69483720924558</v>
      </c>
      <c r="S262" s="73">
        <f t="shared" si="51"/>
        <v>384.00225982776948</v>
      </c>
      <c r="T262" s="73">
        <f t="shared" si="52"/>
        <v>16814.646118788209</v>
      </c>
      <c r="U262" s="73">
        <f t="shared" si="53"/>
        <v>19236</v>
      </c>
      <c r="V262" s="73">
        <f t="shared" si="54"/>
        <v>169945.50631879596</v>
      </c>
      <c r="W262" s="73">
        <f t="shared" si="55"/>
        <v>175302.30020824389</v>
      </c>
    </row>
    <row r="263" spans="2:23">
      <c r="B263" t="s">
        <v>918</v>
      </c>
      <c r="C263" t="s">
        <v>897</v>
      </c>
      <c r="D263" t="s">
        <v>417</v>
      </c>
      <c r="E263" s="54">
        <v>40</v>
      </c>
      <c r="F263" s="45" t="s">
        <v>407</v>
      </c>
      <c r="G263" s="45" t="s">
        <v>408</v>
      </c>
      <c r="H263" s="45" t="s">
        <v>412</v>
      </c>
      <c r="I263" s="53">
        <v>128977.22</v>
      </c>
      <c r="J263" s="58">
        <f t="shared" si="42"/>
        <v>133878.35436</v>
      </c>
      <c r="K263" s="58">
        <f t="shared" si="43"/>
        <v>138296.34005387998</v>
      </c>
      <c r="L263" s="74">
        <f t="shared" si="44"/>
        <v>9902.0361382200008</v>
      </c>
      <c r="M263" s="74">
        <f t="shared" si="45"/>
        <v>198.1399644528</v>
      </c>
      <c r="N263" s="74">
        <f t="shared" si="46"/>
        <v>384.00225982776948</v>
      </c>
      <c r="O263" s="74">
        <f t="shared" si="47"/>
        <v>17236.838123850001</v>
      </c>
      <c r="P263" s="39">
        <f t="shared" si="48"/>
        <v>19044</v>
      </c>
      <c r="Q263" s="73">
        <f t="shared" si="49"/>
        <v>9966.0969307812593</v>
      </c>
      <c r="R263" s="73">
        <f t="shared" si="50"/>
        <v>204.67858327974236</v>
      </c>
      <c r="S263" s="73">
        <f t="shared" si="51"/>
        <v>384.00225982776948</v>
      </c>
      <c r="T263" s="73">
        <f t="shared" si="52"/>
        <v>18047.672377031337</v>
      </c>
      <c r="U263" s="73">
        <f t="shared" si="53"/>
        <v>19236</v>
      </c>
      <c r="V263" s="73">
        <f t="shared" si="54"/>
        <v>180643.37084635056</v>
      </c>
      <c r="W263" s="73">
        <f t="shared" si="55"/>
        <v>186134.79020480008</v>
      </c>
    </row>
    <row r="264" spans="2:23">
      <c r="B264" t="s">
        <v>919</v>
      </c>
      <c r="C264" t="s">
        <v>897</v>
      </c>
      <c r="D264" t="s">
        <v>417</v>
      </c>
      <c r="E264" s="54">
        <v>40</v>
      </c>
      <c r="F264" s="45" t="s">
        <v>407</v>
      </c>
      <c r="G264" s="45" t="s">
        <v>408</v>
      </c>
      <c r="H264" s="45" t="s">
        <v>412</v>
      </c>
      <c r="I264" s="53">
        <v>128977.22</v>
      </c>
      <c r="J264" s="58">
        <f t="shared" si="42"/>
        <v>133878.35436</v>
      </c>
      <c r="K264" s="58">
        <f t="shared" si="43"/>
        <v>138296.34005387998</v>
      </c>
      <c r="L264" s="74">
        <f t="shared" si="44"/>
        <v>9902.0361382200008</v>
      </c>
      <c r="M264" s="74">
        <f t="shared" si="45"/>
        <v>198.1399644528</v>
      </c>
      <c r="N264" s="74">
        <f t="shared" si="46"/>
        <v>384.00225982776948</v>
      </c>
      <c r="O264" s="74">
        <f t="shared" si="47"/>
        <v>17236.838123850001</v>
      </c>
      <c r="P264" s="39">
        <f t="shared" si="48"/>
        <v>19044</v>
      </c>
      <c r="Q264" s="73">
        <f t="shared" si="49"/>
        <v>9966.0969307812593</v>
      </c>
      <c r="R264" s="73">
        <f t="shared" si="50"/>
        <v>204.67858327974236</v>
      </c>
      <c r="S264" s="73">
        <f t="shared" si="51"/>
        <v>384.00225982776948</v>
      </c>
      <c r="T264" s="73">
        <f t="shared" si="52"/>
        <v>18047.672377031337</v>
      </c>
      <c r="U264" s="73">
        <f t="shared" si="53"/>
        <v>19236</v>
      </c>
      <c r="V264" s="73">
        <f t="shared" si="54"/>
        <v>180643.37084635056</v>
      </c>
      <c r="W264" s="73">
        <f t="shared" si="55"/>
        <v>186134.79020480008</v>
      </c>
    </row>
    <row r="265" spans="2:23">
      <c r="B265" t="s">
        <v>920</v>
      </c>
      <c r="C265" t="s">
        <v>809</v>
      </c>
      <c r="D265" t="s">
        <v>417</v>
      </c>
      <c r="E265" s="54">
        <v>40</v>
      </c>
      <c r="F265" s="45" t="s">
        <v>407</v>
      </c>
      <c r="G265" s="45" t="s">
        <v>408</v>
      </c>
      <c r="H265" s="45" t="s">
        <v>412</v>
      </c>
      <c r="I265" s="53">
        <v>120165.43</v>
      </c>
      <c r="J265" s="58">
        <f t="shared" si="42"/>
        <v>124731.71634</v>
      </c>
      <c r="K265" s="58">
        <f t="shared" si="43"/>
        <v>128847.86297921999</v>
      </c>
      <c r="L265" s="74">
        <f t="shared" si="44"/>
        <v>9541.9763000099992</v>
      </c>
      <c r="M265" s="74">
        <f t="shared" si="45"/>
        <v>184.60294018319999</v>
      </c>
      <c r="N265" s="74">
        <f t="shared" si="46"/>
        <v>384.00225982776948</v>
      </c>
      <c r="O265" s="74">
        <f t="shared" si="47"/>
        <v>16059.208478775001</v>
      </c>
      <c r="P265" s="39">
        <f t="shared" si="48"/>
        <v>19044</v>
      </c>
      <c r="Q265" s="73">
        <f t="shared" si="49"/>
        <v>9829.0940131986899</v>
      </c>
      <c r="R265" s="73">
        <f t="shared" si="50"/>
        <v>190.69483720924558</v>
      </c>
      <c r="S265" s="73">
        <f t="shared" si="51"/>
        <v>384.00225982776948</v>
      </c>
      <c r="T265" s="73">
        <f t="shared" si="52"/>
        <v>16814.646118788209</v>
      </c>
      <c r="U265" s="73">
        <f t="shared" si="53"/>
        <v>19236</v>
      </c>
      <c r="V265" s="73">
        <f t="shared" si="54"/>
        <v>169945.50631879596</v>
      </c>
      <c r="W265" s="73">
        <f t="shared" si="55"/>
        <v>175302.30020824389</v>
      </c>
    </row>
    <row r="266" spans="2:23">
      <c r="B266" t="s">
        <v>921</v>
      </c>
      <c r="C266" t="s">
        <v>922</v>
      </c>
      <c r="D266" t="s">
        <v>417</v>
      </c>
      <c r="E266" s="54">
        <v>40</v>
      </c>
      <c r="F266" s="45" t="s">
        <v>407</v>
      </c>
      <c r="G266" s="45" t="s">
        <v>408</v>
      </c>
      <c r="H266" s="45" t="s">
        <v>412</v>
      </c>
      <c r="I266" s="53">
        <v>149716</v>
      </c>
      <c r="J266" s="58">
        <f t="shared" ref="J266:J329" si="56">I266*(1+$F$1)</f>
        <v>155405.20800000001</v>
      </c>
      <c r="K266" s="58">
        <f t="shared" ref="K266:K329" si="57">J266*(1+$F$2)</f>
        <v>160533.579864</v>
      </c>
      <c r="L266" s="74">
        <f t="shared" ref="L266:L329" si="58">IF(J266-$L$2&lt;0,J266*$I$3,($L$2*$I$3)+(J266-$L$2)*$I$4)</f>
        <v>10214.175516000001</v>
      </c>
      <c r="M266" s="74">
        <f t="shared" ref="M266:M329" si="59">J266*0.00148</f>
        <v>229.99970784000001</v>
      </c>
      <c r="N266" s="74">
        <f t="shared" ref="N266:N329" si="60">2080*0.184616471071043</f>
        <v>384.00225982776948</v>
      </c>
      <c r="O266" s="74">
        <f t="shared" ref="O266:O329" si="61">J266*0.12875</f>
        <v>20008.420530000003</v>
      </c>
      <c r="P266" s="39">
        <f t="shared" ref="P266:P329" si="62">1587*12</f>
        <v>19044</v>
      </c>
      <c r="Q266" s="73">
        <f t="shared" ref="Q266:Q329" si="63">IF(K266-$L$2&lt;0,K266*$I$3,($L$2*$I$3)+(K266-$L$2)*$I$4)</f>
        <v>10288.536908028</v>
      </c>
      <c r="R266" s="73">
        <f t="shared" ref="R266:R329" si="64">K266*0.00148</f>
        <v>237.58969819871999</v>
      </c>
      <c r="S266" s="73">
        <f t="shared" ref="S266:S329" si="65">2080*0.184616471071043</f>
        <v>384.00225982776948</v>
      </c>
      <c r="T266" s="73">
        <f t="shared" ref="T266:T329" si="66">K266*0.1305</f>
        <v>20949.632172252001</v>
      </c>
      <c r="U266" s="73">
        <f t="shared" ref="U266:U329" si="67">1603*12</f>
        <v>19236</v>
      </c>
      <c r="V266" s="73">
        <f t="shared" ref="V266:V329" si="68">J266+SUM(L266:P266)</f>
        <v>205285.80601366778</v>
      </c>
      <c r="W266" s="73">
        <f t="shared" ref="W266:W329" si="69">K266+SUM(Q266:U266)</f>
        <v>211629.34090230649</v>
      </c>
    </row>
    <row r="267" spans="2:23">
      <c r="B267" t="s">
        <v>923</v>
      </c>
      <c r="C267" t="s">
        <v>924</v>
      </c>
      <c r="D267" t="s">
        <v>417</v>
      </c>
      <c r="E267" s="54">
        <v>40</v>
      </c>
      <c r="F267" s="45" t="s">
        <v>407</v>
      </c>
      <c r="G267" s="45" t="s">
        <v>408</v>
      </c>
      <c r="H267" s="45" t="s">
        <v>412</v>
      </c>
      <c r="I267" s="53">
        <v>129194.36</v>
      </c>
      <c r="J267" s="58">
        <f t="shared" si="56"/>
        <v>134103.74567999999</v>
      </c>
      <c r="K267" s="58">
        <f t="shared" si="57"/>
        <v>138529.16928743999</v>
      </c>
      <c r="L267" s="74">
        <f t="shared" si="58"/>
        <v>9905.30431236</v>
      </c>
      <c r="M267" s="74">
        <f t="shared" si="59"/>
        <v>198.4735436064</v>
      </c>
      <c r="N267" s="74">
        <f t="shared" si="60"/>
        <v>384.00225982776948</v>
      </c>
      <c r="O267" s="74">
        <f t="shared" si="61"/>
        <v>17265.857256299998</v>
      </c>
      <c r="P267" s="39">
        <f t="shared" si="62"/>
        <v>19044</v>
      </c>
      <c r="Q267" s="73">
        <f t="shared" si="63"/>
        <v>9969.4729546678809</v>
      </c>
      <c r="R267" s="73">
        <f t="shared" si="64"/>
        <v>205.02317054541118</v>
      </c>
      <c r="S267" s="73">
        <f t="shared" si="65"/>
        <v>384.00225982776948</v>
      </c>
      <c r="T267" s="73">
        <f t="shared" si="66"/>
        <v>18078.056592010918</v>
      </c>
      <c r="U267" s="73">
        <f t="shared" si="67"/>
        <v>19236</v>
      </c>
      <c r="V267" s="73">
        <f t="shared" si="68"/>
        <v>180901.38305209417</v>
      </c>
      <c r="W267" s="73">
        <f t="shared" si="69"/>
        <v>186401.72426449196</v>
      </c>
    </row>
    <row r="268" spans="2:23">
      <c r="B268" t="s">
        <v>925</v>
      </c>
      <c r="C268" t="s">
        <v>435</v>
      </c>
      <c r="D268" t="s">
        <v>417</v>
      </c>
      <c r="E268" s="54">
        <v>40</v>
      </c>
      <c r="F268" s="45" t="s">
        <v>407</v>
      </c>
      <c r="G268" s="45" t="s">
        <v>408</v>
      </c>
      <c r="H268" s="45" t="s">
        <v>761</v>
      </c>
      <c r="I268" s="53">
        <v>83348.490000000005</v>
      </c>
      <c r="J268" s="58">
        <f t="shared" si="56"/>
        <v>86515.73262000001</v>
      </c>
      <c r="K268" s="58">
        <f t="shared" si="57"/>
        <v>89370.751796459997</v>
      </c>
      <c r="L268" s="74">
        <f t="shared" si="58"/>
        <v>6618.4535454300003</v>
      </c>
      <c r="M268" s="74">
        <f t="shared" si="59"/>
        <v>128.04328427760001</v>
      </c>
      <c r="N268" s="74">
        <f t="shared" si="60"/>
        <v>384.00225982776948</v>
      </c>
      <c r="O268" s="74">
        <f t="shared" si="61"/>
        <v>11138.900574825002</v>
      </c>
      <c r="P268" s="39">
        <f t="shared" si="62"/>
        <v>19044</v>
      </c>
      <c r="Q268" s="73">
        <f t="shared" si="63"/>
        <v>6836.8625124291893</v>
      </c>
      <c r="R268" s="73">
        <f t="shared" si="64"/>
        <v>132.26871265876079</v>
      </c>
      <c r="S268" s="73">
        <f t="shared" si="65"/>
        <v>384.00225982776948</v>
      </c>
      <c r="T268" s="73">
        <f t="shared" si="66"/>
        <v>11662.883109438029</v>
      </c>
      <c r="U268" s="73">
        <f t="shared" si="67"/>
        <v>19236</v>
      </c>
      <c r="V268" s="73">
        <f t="shared" si="68"/>
        <v>123829.13228436038</v>
      </c>
      <c r="W268" s="73">
        <f t="shared" si="69"/>
        <v>127622.76839081376</v>
      </c>
    </row>
    <row r="269" spans="2:23">
      <c r="B269" t="s">
        <v>926</v>
      </c>
      <c r="C269" t="s">
        <v>927</v>
      </c>
      <c r="D269" t="s">
        <v>928</v>
      </c>
      <c r="E269" s="54">
        <v>40</v>
      </c>
      <c r="F269" s="45" t="s">
        <v>407</v>
      </c>
      <c r="G269" s="45" t="s">
        <v>408</v>
      </c>
      <c r="H269" s="45" t="s">
        <v>412</v>
      </c>
      <c r="I269" s="53">
        <v>97916</v>
      </c>
      <c r="J269" s="58">
        <f t="shared" si="56"/>
        <v>101636.808</v>
      </c>
      <c r="K269" s="58">
        <f t="shared" si="57"/>
        <v>104990.82266399999</v>
      </c>
      <c r="L269" s="74">
        <f t="shared" si="58"/>
        <v>7775.2158120000004</v>
      </c>
      <c r="M269" s="74">
        <f t="shared" si="59"/>
        <v>150.42247584</v>
      </c>
      <c r="N269" s="74">
        <f t="shared" si="60"/>
        <v>384.00225982776948</v>
      </c>
      <c r="O269" s="74">
        <f t="shared" si="61"/>
        <v>13085.739030000001</v>
      </c>
      <c r="P269" s="39">
        <f t="shared" si="62"/>
        <v>19044</v>
      </c>
      <c r="Q269" s="73">
        <f t="shared" si="63"/>
        <v>8031.7979337959996</v>
      </c>
      <c r="R269" s="73">
        <f t="shared" si="64"/>
        <v>155.38641754271998</v>
      </c>
      <c r="S269" s="73">
        <f t="shared" si="65"/>
        <v>384.00225982776948</v>
      </c>
      <c r="T269" s="73">
        <f t="shared" si="66"/>
        <v>13701.302357651999</v>
      </c>
      <c r="U269" s="73">
        <f t="shared" si="67"/>
        <v>19236</v>
      </c>
      <c r="V269" s="73">
        <f t="shared" si="68"/>
        <v>142076.18757766776</v>
      </c>
      <c r="W269" s="73">
        <f t="shared" si="69"/>
        <v>146499.31163281848</v>
      </c>
    </row>
    <row r="270" spans="2:23">
      <c r="B270" t="s">
        <v>929</v>
      </c>
      <c r="C270" t="s">
        <v>930</v>
      </c>
      <c r="D270" t="s">
        <v>928</v>
      </c>
      <c r="E270" s="54">
        <v>40</v>
      </c>
      <c r="F270" s="45" t="s">
        <v>407</v>
      </c>
      <c r="G270" s="45" t="s">
        <v>408</v>
      </c>
      <c r="H270" s="45" t="s">
        <v>412</v>
      </c>
      <c r="I270" s="53">
        <v>112580</v>
      </c>
      <c r="J270" s="58">
        <f t="shared" si="56"/>
        <v>116858.04000000001</v>
      </c>
      <c r="K270" s="58">
        <f t="shared" si="57"/>
        <v>120714.35532</v>
      </c>
      <c r="L270" s="74">
        <f t="shared" si="58"/>
        <v>8939.6400599999997</v>
      </c>
      <c r="M270" s="74">
        <f t="shared" si="59"/>
        <v>172.9498992</v>
      </c>
      <c r="N270" s="74">
        <f t="shared" si="60"/>
        <v>384.00225982776948</v>
      </c>
      <c r="O270" s="74">
        <f t="shared" si="61"/>
        <v>15045.472650000002</v>
      </c>
      <c r="P270" s="39">
        <f t="shared" si="62"/>
        <v>19044</v>
      </c>
      <c r="Q270" s="73">
        <f t="shared" si="63"/>
        <v>9234.6481819799992</v>
      </c>
      <c r="R270" s="73">
        <f t="shared" si="64"/>
        <v>178.6572458736</v>
      </c>
      <c r="S270" s="73">
        <f t="shared" si="65"/>
        <v>384.00225982776948</v>
      </c>
      <c r="T270" s="73">
        <f t="shared" si="66"/>
        <v>15753.22336926</v>
      </c>
      <c r="U270" s="73">
        <f t="shared" si="67"/>
        <v>19236</v>
      </c>
      <c r="V270" s="73">
        <f t="shared" si="68"/>
        <v>160444.1048690278</v>
      </c>
      <c r="W270" s="73">
        <f t="shared" si="69"/>
        <v>165500.88637694137</v>
      </c>
    </row>
    <row r="271" spans="2:23">
      <c r="B271" t="s">
        <v>931</v>
      </c>
      <c r="C271" t="s">
        <v>932</v>
      </c>
      <c r="D271" t="s">
        <v>518</v>
      </c>
      <c r="E271" s="54">
        <v>40</v>
      </c>
      <c r="F271" s="45" t="s">
        <v>407</v>
      </c>
      <c r="G271" s="45" t="s">
        <v>408</v>
      </c>
      <c r="H271" s="45" t="s">
        <v>412</v>
      </c>
      <c r="I271" s="53">
        <v>140355.64000000001</v>
      </c>
      <c r="J271" s="58">
        <f t="shared" si="56"/>
        <v>145689.15432000003</v>
      </c>
      <c r="K271" s="58">
        <f t="shared" si="57"/>
        <v>150496.89641256002</v>
      </c>
      <c r="L271" s="74">
        <f t="shared" si="58"/>
        <v>10073.29273764</v>
      </c>
      <c r="M271" s="74">
        <f t="shared" si="59"/>
        <v>215.61994839360005</v>
      </c>
      <c r="N271" s="74">
        <f t="shared" si="60"/>
        <v>384.00225982776948</v>
      </c>
      <c r="O271" s="74">
        <f t="shared" si="61"/>
        <v>18757.478618700003</v>
      </c>
      <c r="P271" s="39">
        <f t="shared" si="62"/>
        <v>19044</v>
      </c>
      <c r="Q271" s="73">
        <f t="shared" si="63"/>
        <v>10143.004997982121</v>
      </c>
      <c r="R271" s="73">
        <f t="shared" si="64"/>
        <v>222.73540669058883</v>
      </c>
      <c r="S271" s="73">
        <f t="shared" si="65"/>
        <v>384.00225982776948</v>
      </c>
      <c r="T271" s="73">
        <f t="shared" si="66"/>
        <v>19639.844981839084</v>
      </c>
      <c r="U271" s="73">
        <f t="shared" si="67"/>
        <v>19236</v>
      </c>
      <c r="V271" s="73">
        <f t="shared" si="68"/>
        <v>194163.54788456141</v>
      </c>
      <c r="W271" s="73">
        <f t="shared" si="69"/>
        <v>200122.48405889957</v>
      </c>
    </row>
    <row r="272" spans="2:23">
      <c r="B272" t="s">
        <v>933</v>
      </c>
      <c r="C272" t="s">
        <v>934</v>
      </c>
      <c r="D272" t="s">
        <v>417</v>
      </c>
      <c r="E272" s="54">
        <v>40</v>
      </c>
      <c r="F272" s="45" t="s">
        <v>407</v>
      </c>
      <c r="G272" s="45" t="s">
        <v>408</v>
      </c>
      <c r="H272" s="45" t="s">
        <v>412</v>
      </c>
      <c r="I272" s="53">
        <v>96537.06</v>
      </c>
      <c r="J272" s="58">
        <f t="shared" si="56"/>
        <v>100205.46828</v>
      </c>
      <c r="K272" s="58">
        <f t="shared" si="57"/>
        <v>103512.24873323999</v>
      </c>
      <c r="L272" s="74">
        <f t="shared" si="58"/>
        <v>7665.7183234200002</v>
      </c>
      <c r="M272" s="74">
        <f t="shared" si="59"/>
        <v>148.3040930544</v>
      </c>
      <c r="N272" s="74">
        <f t="shared" si="60"/>
        <v>384.00225982776948</v>
      </c>
      <c r="O272" s="74">
        <f t="shared" si="61"/>
        <v>12901.454041050001</v>
      </c>
      <c r="P272" s="39">
        <f t="shared" si="62"/>
        <v>19044</v>
      </c>
      <c r="Q272" s="73">
        <f t="shared" si="63"/>
        <v>7918.6870280928588</v>
      </c>
      <c r="R272" s="73">
        <f t="shared" si="64"/>
        <v>153.19812812519518</v>
      </c>
      <c r="S272" s="73">
        <f t="shared" si="65"/>
        <v>384.00225982776948</v>
      </c>
      <c r="T272" s="73">
        <f t="shared" si="66"/>
        <v>13508.348459687819</v>
      </c>
      <c r="U272" s="73">
        <f t="shared" si="67"/>
        <v>19236</v>
      </c>
      <c r="V272" s="73">
        <f t="shared" si="68"/>
        <v>140348.94699735218</v>
      </c>
      <c r="W272" s="73">
        <f t="shared" si="69"/>
        <v>144712.48460897364</v>
      </c>
    </row>
    <row r="273" spans="2:23">
      <c r="B273" t="s">
        <v>935</v>
      </c>
      <c r="C273" t="s">
        <v>934</v>
      </c>
      <c r="D273" t="s">
        <v>417</v>
      </c>
      <c r="E273" s="54">
        <v>40</v>
      </c>
      <c r="F273" s="45" t="s">
        <v>407</v>
      </c>
      <c r="G273" s="45" t="s">
        <v>408</v>
      </c>
      <c r="H273" s="45" t="s">
        <v>412</v>
      </c>
      <c r="I273" s="53">
        <v>96537.06</v>
      </c>
      <c r="J273" s="58">
        <f t="shared" si="56"/>
        <v>100205.46828</v>
      </c>
      <c r="K273" s="58">
        <f t="shared" si="57"/>
        <v>103512.24873323999</v>
      </c>
      <c r="L273" s="74">
        <f t="shared" si="58"/>
        <v>7665.7183234200002</v>
      </c>
      <c r="M273" s="74">
        <f t="shared" si="59"/>
        <v>148.3040930544</v>
      </c>
      <c r="N273" s="74">
        <f t="shared" si="60"/>
        <v>384.00225982776948</v>
      </c>
      <c r="O273" s="74">
        <f t="shared" si="61"/>
        <v>12901.454041050001</v>
      </c>
      <c r="P273" s="39">
        <f t="shared" si="62"/>
        <v>19044</v>
      </c>
      <c r="Q273" s="73">
        <f t="shared" si="63"/>
        <v>7918.6870280928588</v>
      </c>
      <c r="R273" s="73">
        <f t="shared" si="64"/>
        <v>153.19812812519518</v>
      </c>
      <c r="S273" s="73">
        <f t="shared" si="65"/>
        <v>384.00225982776948</v>
      </c>
      <c r="T273" s="73">
        <f t="shared" si="66"/>
        <v>13508.348459687819</v>
      </c>
      <c r="U273" s="73">
        <f t="shared" si="67"/>
        <v>19236</v>
      </c>
      <c r="V273" s="73">
        <f t="shared" si="68"/>
        <v>140348.94699735218</v>
      </c>
      <c r="W273" s="73">
        <f t="shared" si="69"/>
        <v>144712.48460897364</v>
      </c>
    </row>
    <row r="274" spans="2:23">
      <c r="B274" t="s">
        <v>936</v>
      </c>
      <c r="C274" t="s">
        <v>937</v>
      </c>
      <c r="D274" t="s">
        <v>511</v>
      </c>
      <c r="E274" s="54">
        <v>35</v>
      </c>
      <c r="F274" s="45" t="s">
        <v>407</v>
      </c>
      <c r="G274" s="45" t="s">
        <v>408</v>
      </c>
      <c r="H274" s="45" t="s">
        <v>412</v>
      </c>
      <c r="I274" s="53">
        <v>99489.12</v>
      </c>
      <c r="J274" s="58">
        <f t="shared" si="56"/>
        <v>103269.70655999999</v>
      </c>
      <c r="K274" s="58">
        <f t="shared" si="57"/>
        <v>106677.60687647999</v>
      </c>
      <c r="L274" s="74">
        <f t="shared" si="58"/>
        <v>7900.132551839999</v>
      </c>
      <c r="M274" s="74">
        <f t="shared" si="59"/>
        <v>152.83916570879998</v>
      </c>
      <c r="N274" s="74">
        <f t="shared" si="60"/>
        <v>384.00225982776948</v>
      </c>
      <c r="O274" s="74">
        <f t="shared" si="61"/>
        <v>13295.974719599999</v>
      </c>
      <c r="P274" s="39">
        <f t="shared" si="62"/>
        <v>19044</v>
      </c>
      <c r="Q274" s="73">
        <f t="shared" si="63"/>
        <v>8160.8369260507188</v>
      </c>
      <c r="R274" s="73">
        <f t="shared" si="64"/>
        <v>157.88285817719037</v>
      </c>
      <c r="S274" s="73">
        <f t="shared" si="65"/>
        <v>384.00225982776948</v>
      </c>
      <c r="T274" s="73">
        <f t="shared" si="66"/>
        <v>13921.427697380639</v>
      </c>
      <c r="U274" s="73">
        <f t="shared" si="67"/>
        <v>19236</v>
      </c>
      <c r="V274" s="73">
        <f t="shared" si="68"/>
        <v>144046.65525697655</v>
      </c>
      <c r="W274" s="73">
        <f t="shared" si="69"/>
        <v>148537.75661791631</v>
      </c>
    </row>
    <row r="275" spans="2:23">
      <c r="B275" t="s">
        <v>938</v>
      </c>
      <c r="C275" t="s">
        <v>845</v>
      </c>
      <c r="D275" t="s">
        <v>474</v>
      </c>
      <c r="E275" s="54">
        <v>35</v>
      </c>
      <c r="F275" s="45" t="s">
        <v>407</v>
      </c>
      <c r="G275" s="45" t="s">
        <v>408</v>
      </c>
      <c r="H275" s="45" t="s">
        <v>412</v>
      </c>
      <c r="I275" s="53">
        <v>54518.62</v>
      </c>
      <c r="J275" s="58">
        <f t="shared" si="56"/>
        <v>56590.327560000005</v>
      </c>
      <c r="K275" s="58">
        <f t="shared" si="57"/>
        <v>58457.808369480001</v>
      </c>
      <c r="L275" s="74">
        <f t="shared" si="58"/>
        <v>4329.1600583400004</v>
      </c>
      <c r="M275" s="74">
        <f t="shared" si="59"/>
        <v>83.753684788800001</v>
      </c>
      <c r="N275" s="74">
        <f t="shared" si="60"/>
        <v>384.00225982776948</v>
      </c>
      <c r="O275" s="74">
        <f t="shared" si="61"/>
        <v>7286.0046733500012</v>
      </c>
      <c r="P275" s="39">
        <f t="shared" si="62"/>
        <v>19044</v>
      </c>
      <c r="Q275" s="73">
        <f t="shared" si="63"/>
        <v>4472.02234026522</v>
      </c>
      <c r="R275" s="73">
        <f t="shared" si="64"/>
        <v>86.517556386830407</v>
      </c>
      <c r="S275" s="73">
        <f t="shared" si="65"/>
        <v>384.00225982776948</v>
      </c>
      <c r="T275" s="73">
        <f t="shared" si="66"/>
        <v>7628.7439922171407</v>
      </c>
      <c r="U275" s="73">
        <f t="shared" si="67"/>
        <v>19236</v>
      </c>
      <c r="V275" s="73">
        <f t="shared" si="68"/>
        <v>87717.248236306579</v>
      </c>
      <c r="W275" s="73">
        <f t="shared" si="69"/>
        <v>90265.094518176964</v>
      </c>
    </row>
    <row r="276" spans="2:23">
      <c r="B276" t="s">
        <v>939</v>
      </c>
      <c r="C276" t="s">
        <v>476</v>
      </c>
      <c r="D276" t="s">
        <v>458</v>
      </c>
      <c r="E276" s="54">
        <v>35</v>
      </c>
      <c r="F276" s="45" t="s">
        <v>407</v>
      </c>
      <c r="G276" s="45" t="s">
        <v>408</v>
      </c>
      <c r="H276" s="45" t="s">
        <v>412</v>
      </c>
      <c r="I276" s="53">
        <v>90127.65</v>
      </c>
      <c r="J276" s="58">
        <f t="shared" si="56"/>
        <v>93552.500700000004</v>
      </c>
      <c r="K276" s="58">
        <f t="shared" si="57"/>
        <v>96639.733223100004</v>
      </c>
      <c r="L276" s="74">
        <f t="shared" si="58"/>
        <v>7156.76630355</v>
      </c>
      <c r="M276" s="74">
        <f t="shared" si="59"/>
        <v>138.457701036</v>
      </c>
      <c r="N276" s="74">
        <f t="shared" si="60"/>
        <v>384.00225982776948</v>
      </c>
      <c r="O276" s="74">
        <f t="shared" si="61"/>
        <v>12044.884465125</v>
      </c>
      <c r="P276" s="39">
        <f t="shared" si="62"/>
        <v>19044</v>
      </c>
      <c r="Q276" s="73">
        <f t="shared" si="63"/>
        <v>7392.9395915671503</v>
      </c>
      <c r="R276" s="73">
        <f t="shared" si="64"/>
        <v>143.026805170188</v>
      </c>
      <c r="S276" s="73">
        <f t="shared" si="65"/>
        <v>384.00225982776948</v>
      </c>
      <c r="T276" s="73">
        <f t="shared" si="66"/>
        <v>12611.485185614551</v>
      </c>
      <c r="U276" s="73">
        <f t="shared" si="67"/>
        <v>19236</v>
      </c>
      <c r="V276" s="73">
        <f t="shared" si="68"/>
        <v>132320.61142953878</v>
      </c>
      <c r="W276" s="73">
        <f t="shared" si="69"/>
        <v>136407.18706527966</v>
      </c>
    </row>
    <row r="277" spans="2:23">
      <c r="B277" t="s">
        <v>940</v>
      </c>
      <c r="C277" t="s">
        <v>838</v>
      </c>
      <c r="D277" t="s">
        <v>839</v>
      </c>
      <c r="E277" s="54">
        <v>35</v>
      </c>
      <c r="F277" s="45" t="s">
        <v>407</v>
      </c>
      <c r="G277" s="45" t="s">
        <v>408</v>
      </c>
      <c r="H277" s="45" t="s">
        <v>412</v>
      </c>
      <c r="I277" s="53">
        <v>57327.51</v>
      </c>
      <c r="J277" s="58">
        <f t="shared" si="56"/>
        <v>59505.955380000007</v>
      </c>
      <c r="K277" s="58">
        <f t="shared" si="57"/>
        <v>61469.651907539999</v>
      </c>
      <c r="L277" s="74">
        <f t="shared" si="58"/>
        <v>4552.2055865700004</v>
      </c>
      <c r="M277" s="74">
        <f t="shared" si="59"/>
        <v>88.068813962400014</v>
      </c>
      <c r="N277" s="74">
        <f t="shared" si="60"/>
        <v>384.00225982776948</v>
      </c>
      <c r="O277" s="74">
        <f t="shared" si="61"/>
        <v>7661.391755175001</v>
      </c>
      <c r="P277" s="39">
        <f t="shared" si="62"/>
        <v>19044</v>
      </c>
      <c r="Q277" s="73">
        <f t="shared" si="63"/>
        <v>4702.4283709268102</v>
      </c>
      <c r="R277" s="73">
        <f t="shared" si="64"/>
        <v>90.975084823159193</v>
      </c>
      <c r="S277" s="73">
        <f t="shared" si="65"/>
        <v>384.00225982776948</v>
      </c>
      <c r="T277" s="73">
        <f t="shared" si="66"/>
        <v>8021.7895739339701</v>
      </c>
      <c r="U277" s="73">
        <f t="shared" si="67"/>
        <v>19236</v>
      </c>
      <c r="V277" s="73">
        <f t="shared" si="68"/>
        <v>91235.623795535183</v>
      </c>
      <c r="W277" s="73">
        <f t="shared" si="69"/>
        <v>93904.847197051713</v>
      </c>
    </row>
    <row r="278" spans="2:23">
      <c r="B278" t="s">
        <v>941</v>
      </c>
      <c r="C278" t="s">
        <v>843</v>
      </c>
      <c r="D278" t="s">
        <v>839</v>
      </c>
      <c r="E278" s="54">
        <v>35</v>
      </c>
      <c r="F278" s="45" t="s">
        <v>407</v>
      </c>
      <c r="G278" s="45" t="s">
        <v>408</v>
      </c>
      <c r="H278" s="45" t="s">
        <v>412</v>
      </c>
      <c r="I278" s="53">
        <v>90882.69</v>
      </c>
      <c r="J278" s="58">
        <f t="shared" si="56"/>
        <v>94336.232220000005</v>
      </c>
      <c r="K278" s="58">
        <f t="shared" si="57"/>
        <v>97449.327883260004</v>
      </c>
      <c r="L278" s="74">
        <f t="shared" si="58"/>
        <v>7216.7217648300002</v>
      </c>
      <c r="M278" s="74">
        <f t="shared" si="59"/>
        <v>139.61762368559999</v>
      </c>
      <c r="N278" s="74">
        <f t="shared" si="60"/>
        <v>384.00225982776948</v>
      </c>
      <c r="O278" s="74">
        <f t="shared" si="61"/>
        <v>12145.789898325002</v>
      </c>
      <c r="P278" s="39">
        <f t="shared" si="62"/>
        <v>19044</v>
      </c>
      <c r="Q278" s="73">
        <f t="shared" si="63"/>
        <v>7454.8735830693904</v>
      </c>
      <c r="R278" s="73">
        <f t="shared" si="64"/>
        <v>144.22500526722482</v>
      </c>
      <c r="S278" s="73">
        <f t="shared" si="65"/>
        <v>384.00225982776948</v>
      </c>
      <c r="T278" s="73">
        <f t="shared" si="66"/>
        <v>12717.137288765431</v>
      </c>
      <c r="U278" s="73">
        <f t="shared" si="67"/>
        <v>19236</v>
      </c>
      <c r="V278" s="73">
        <f t="shared" si="68"/>
        <v>133266.36376666836</v>
      </c>
      <c r="W278" s="73">
        <f t="shared" si="69"/>
        <v>137385.56602018981</v>
      </c>
    </row>
    <row r="279" spans="2:23">
      <c r="B279" t="s">
        <v>942</v>
      </c>
      <c r="C279" t="s">
        <v>943</v>
      </c>
      <c r="D279" t="s">
        <v>839</v>
      </c>
      <c r="E279" s="54">
        <v>40</v>
      </c>
      <c r="F279" s="45" t="s">
        <v>407</v>
      </c>
      <c r="G279" s="45" t="s">
        <v>408</v>
      </c>
      <c r="H279" s="45" t="s">
        <v>761</v>
      </c>
      <c r="I279" s="53">
        <v>66081.62</v>
      </c>
      <c r="J279" s="58">
        <f t="shared" si="56"/>
        <v>68592.721559999991</v>
      </c>
      <c r="K279" s="58">
        <f t="shared" si="57"/>
        <v>70856.281371479985</v>
      </c>
      <c r="L279" s="74">
        <f t="shared" si="58"/>
        <v>5247.343199339999</v>
      </c>
      <c r="M279" s="74">
        <f t="shared" si="59"/>
        <v>101.51722790879998</v>
      </c>
      <c r="N279" s="74">
        <f t="shared" si="60"/>
        <v>384.00225982776948</v>
      </c>
      <c r="O279" s="74">
        <f t="shared" si="61"/>
        <v>8831.3129008499982</v>
      </c>
      <c r="P279" s="39">
        <f t="shared" si="62"/>
        <v>19044</v>
      </c>
      <c r="Q279" s="73">
        <f t="shared" si="63"/>
        <v>5420.5055249182187</v>
      </c>
      <c r="R279" s="73">
        <f t="shared" si="64"/>
        <v>104.86729642979037</v>
      </c>
      <c r="S279" s="73">
        <f t="shared" si="65"/>
        <v>384.00225982776948</v>
      </c>
      <c r="T279" s="73">
        <f t="shared" si="66"/>
        <v>9246.7447189781378</v>
      </c>
      <c r="U279" s="73">
        <f t="shared" si="67"/>
        <v>19236</v>
      </c>
      <c r="V279" s="73">
        <f t="shared" si="68"/>
        <v>102200.89714792656</v>
      </c>
      <c r="W279" s="73">
        <f t="shared" si="69"/>
        <v>105248.4011716339</v>
      </c>
    </row>
    <row r="280" spans="2:23">
      <c r="B280" t="s">
        <v>944</v>
      </c>
      <c r="C280" t="s">
        <v>945</v>
      </c>
      <c r="D280" t="s">
        <v>946</v>
      </c>
      <c r="E280" s="54">
        <v>40</v>
      </c>
      <c r="F280" s="45" t="s">
        <v>407</v>
      </c>
      <c r="G280" s="45" t="s">
        <v>408</v>
      </c>
      <c r="H280" s="45" t="s">
        <v>412</v>
      </c>
      <c r="I280" s="53">
        <v>62482.400000000001</v>
      </c>
      <c r="J280" s="58">
        <f t="shared" si="56"/>
        <v>64856.731200000002</v>
      </c>
      <c r="K280" s="58">
        <f t="shared" si="57"/>
        <v>66997.003329600004</v>
      </c>
      <c r="L280" s="74">
        <f t="shared" si="58"/>
        <v>4961.5399367999999</v>
      </c>
      <c r="M280" s="74">
        <f t="shared" si="59"/>
        <v>95.987962175999996</v>
      </c>
      <c r="N280" s="74">
        <f t="shared" si="60"/>
        <v>384.00225982776948</v>
      </c>
      <c r="O280" s="74">
        <f t="shared" si="61"/>
        <v>8350.3041420000009</v>
      </c>
      <c r="P280" s="39">
        <f t="shared" si="62"/>
        <v>19044</v>
      </c>
      <c r="Q280" s="73">
        <f t="shared" si="63"/>
        <v>5125.2707547144</v>
      </c>
      <c r="R280" s="73">
        <f t="shared" si="64"/>
        <v>99.155564927808001</v>
      </c>
      <c r="S280" s="73">
        <f t="shared" si="65"/>
        <v>384.00225982776948</v>
      </c>
      <c r="T280" s="73">
        <f t="shared" si="66"/>
        <v>8743.1089345128003</v>
      </c>
      <c r="U280" s="73">
        <f t="shared" si="67"/>
        <v>19236</v>
      </c>
      <c r="V280" s="73">
        <f t="shared" si="68"/>
        <v>97692.565500803772</v>
      </c>
      <c r="W280" s="73">
        <f t="shared" si="69"/>
        <v>100584.54084358278</v>
      </c>
    </row>
    <row r="281" spans="2:23">
      <c r="B281" t="s">
        <v>947</v>
      </c>
      <c r="C281" t="s">
        <v>513</v>
      </c>
      <c r="D281" t="s">
        <v>417</v>
      </c>
      <c r="E281" s="54">
        <v>40</v>
      </c>
      <c r="F281" s="45" t="s">
        <v>407</v>
      </c>
      <c r="G281" s="45" t="s">
        <v>408</v>
      </c>
      <c r="H281" s="45" t="s">
        <v>412</v>
      </c>
      <c r="I281" s="53">
        <v>137012.22</v>
      </c>
      <c r="J281" s="58">
        <f t="shared" si="56"/>
        <v>142218.68436000001</v>
      </c>
      <c r="K281" s="58">
        <f t="shared" si="57"/>
        <v>146911.90094388</v>
      </c>
      <c r="L281" s="74">
        <f t="shared" si="58"/>
        <v>10022.97092322</v>
      </c>
      <c r="M281" s="74">
        <f t="shared" si="59"/>
        <v>210.48365285280002</v>
      </c>
      <c r="N281" s="74">
        <f t="shared" si="60"/>
        <v>384.00225982776948</v>
      </c>
      <c r="O281" s="74">
        <f t="shared" si="61"/>
        <v>18310.655611350001</v>
      </c>
      <c r="P281" s="39">
        <f t="shared" si="62"/>
        <v>19044</v>
      </c>
      <c r="Q281" s="73">
        <f t="shared" si="63"/>
        <v>10091.02256368626</v>
      </c>
      <c r="R281" s="73">
        <f t="shared" si="64"/>
        <v>217.42961339694239</v>
      </c>
      <c r="S281" s="73">
        <f t="shared" si="65"/>
        <v>384.00225982776948</v>
      </c>
      <c r="T281" s="73">
        <f t="shared" si="66"/>
        <v>19172.00307317634</v>
      </c>
      <c r="U281" s="73">
        <f t="shared" si="67"/>
        <v>19236</v>
      </c>
      <c r="V281" s="73">
        <f t="shared" si="68"/>
        <v>190190.79680725059</v>
      </c>
      <c r="W281" s="73">
        <f t="shared" si="69"/>
        <v>196012.35845396732</v>
      </c>
    </row>
    <row r="282" spans="2:23">
      <c r="B282" t="s">
        <v>948</v>
      </c>
      <c r="C282" t="s">
        <v>949</v>
      </c>
      <c r="D282" t="s">
        <v>420</v>
      </c>
      <c r="E282" s="54">
        <v>40</v>
      </c>
      <c r="F282" s="45" t="s">
        <v>407</v>
      </c>
      <c r="G282" s="45" t="s">
        <v>408</v>
      </c>
      <c r="H282" s="45" t="s">
        <v>412</v>
      </c>
      <c r="I282" s="53">
        <v>125150.46</v>
      </c>
      <c r="J282" s="58">
        <f t="shared" si="56"/>
        <v>129906.17748000001</v>
      </c>
      <c r="K282" s="58">
        <f t="shared" si="57"/>
        <v>134193.08133684</v>
      </c>
      <c r="L282" s="74">
        <f t="shared" si="58"/>
        <v>9844.4395734600002</v>
      </c>
      <c r="M282" s="74">
        <f t="shared" si="59"/>
        <v>192.26114267040001</v>
      </c>
      <c r="N282" s="74">
        <f t="shared" si="60"/>
        <v>384.00225982776948</v>
      </c>
      <c r="O282" s="74">
        <f t="shared" si="61"/>
        <v>16725.420350550001</v>
      </c>
      <c r="P282" s="39">
        <f t="shared" si="62"/>
        <v>19044</v>
      </c>
      <c r="Q282" s="73">
        <f t="shared" si="63"/>
        <v>9906.5996793841805</v>
      </c>
      <c r="R282" s="73">
        <f t="shared" si="64"/>
        <v>198.6057603785232</v>
      </c>
      <c r="S282" s="73">
        <f t="shared" si="65"/>
        <v>384.00225982776948</v>
      </c>
      <c r="T282" s="73">
        <f t="shared" si="66"/>
        <v>17512.19711445762</v>
      </c>
      <c r="U282" s="73">
        <f t="shared" si="67"/>
        <v>19236</v>
      </c>
      <c r="V282" s="73">
        <f t="shared" si="68"/>
        <v>176096.30080650817</v>
      </c>
      <c r="W282" s="73">
        <f t="shared" si="69"/>
        <v>181430.48615088809</v>
      </c>
    </row>
    <row r="283" spans="2:23">
      <c r="B283" t="s">
        <v>950</v>
      </c>
      <c r="C283" t="s">
        <v>513</v>
      </c>
      <c r="D283" t="s">
        <v>417</v>
      </c>
      <c r="E283" s="54">
        <v>40</v>
      </c>
      <c r="F283" s="45" t="s">
        <v>407</v>
      </c>
      <c r="G283" s="45" t="s">
        <v>408</v>
      </c>
      <c r="H283" s="45" t="s">
        <v>412</v>
      </c>
      <c r="I283" s="53">
        <v>137012.22</v>
      </c>
      <c r="J283" s="58">
        <f t="shared" si="56"/>
        <v>142218.68436000001</v>
      </c>
      <c r="K283" s="58">
        <f t="shared" si="57"/>
        <v>146911.90094388</v>
      </c>
      <c r="L283" s="74">
        <f t="shared" si="58"/>
        <v>10022.97092322</v>
      </c>
      <c r="M283" s="74">
        <f t="shared" si="59"/>
        <v>210.48365285280002</v>
      </c>
      <c r="N283" s="74">
        <f t="shared" si="60"/>
        <v>384.00225982776948</v>
      </c>
      <c r="O283" s="74">
        <f t="shared" si="61"/>
        <v>18310.655611350001</v>
      </c>
      <c r="P283" s="39">
        <f t="shared" si="62"/>
        <v>19044</v>
      </c>
      <c r="Q283" s="73">
        <f t="shared" si="63"/>
        <v>10091.02256368626</v>
      </c>
      <c r="R283" s="73">
        <f t="shared" si="64"/>
        <v>217.42961339694239</v>
      </c>
      <c r="S283" s="73">
        <f t="shared" si="65"/>
        <v>384.00225982776948</v>
      </c>
      <c r="T283" s="73">
        <f t="shared" si="66"/>
        <v>19172.00307317634</v>
      </c>
      <c r="U283" s="73">
        <f t="shared" si="67"/>
        <v>19236</v>
      </c>
      <c r="V283" s="73">
        <f t="shared" si="68"/>
        <v>190190.79680725059</v>
      </c>
      <c r="W283" s="73">
        <f t="shared" si="69"/>
        <v>196012.35845396732</v>
      </c>
    </row>
    <row r="284" spans="2:23">
      <c r="B284" t="s">
        <v>951</v>
      </c>
      <c r="C284" t="s">
        <v>952</v>
      </c>
      <c r="D284" t="s">
        <v>417</v>
      </c>
      <c r="E284" s="54">
        <v>40</v>
      </c>
      <c r="F284" s="45" t="s">
        <v>407</v>
      </c>
      <c r="G284" s="45" t="s">
        <v>408</v>
      </c>
      <c r="H284" s="45" t="s">
        <v>412</v>
      </c>
      <c r="I284" s="53">
        <v>64273.15</v>
      </c>
      <c r="J284" s="58">
        <f t="shared" si="56"/>
        <v>66715.529699999999</v>
      </c>
      <c r="K284" s="58">
        <f t="shared" si="57"/>
        <v>68917.142180099996</v>
      </c>
      <c r="L284" s="74">
        <f t="shared" si="58"/>
        <v>5103.7380220499999</v>
      </c>
      <c r="M284" s="74">
        <f t="shared" si="59"/>
        <v>98.738983955999998</v>
      </c>
      <c r="N284" s="74">
        <f t="shared" si="60"/>
        <v>384.00225982776948</v>
      </c>
      <c r="O284" s="74">
        <f t="shared" si="61"/>
        <v>8589.6244488749999</v>
      </c>
      <c r="P284" s="39">
        <f t="shared" si="62"/>
        <v>19044</v>
      </c>
      <c r="Q284" s="73">
        <f t="shared" si="63"/>
        <v>5272.1613767776498</v>
      </c>
      <c r="R284" s="73">
        <f t="shared" si="64"/>
        <v>101.99737042654799</v>
      </c>
      <c r="S284" s="73">
        <f t="shared" si="65"/>
        <v>384.00225982776948</v>
      </c>
      <c r="T284" s="73">
        <f t="shared" si="66"/>
        <v>8993.6870545030506</v>
      </c>
      <c r="U284" s="73">
        <f t="shared" si="67"/>
        <v>19236</v>
      </c>
      <c r="V284" s="73">
        <f t="shared" si="68"/>
        <v>99935.633414708776</v>
      </c>
      <c r="W284" s="73">
        <f t="shared" si="69"/>
        <v>102904.99024163501</v>
      </c>
    </row>
    <row r="285" spans="2:23">
      <c r="B285" t="s">
        <v>953</v>
      </c>
      <c r="C285" t="s">
        <v>954</v>
      </c>
      <c r="D285" t="s">
        <v>423</v>
      </c>
      <c r="E285" s="54">
        <v>40</v>
      </c>
      <c r="F285" s="45" t="s">
        <v>407</v>
      </c>
      <c r="G285" s="45" t="s">
        <v>408</v>
      </c>
      <c r="H285" s="45" t="s">
        <v>412</v>
      </c>
      <c r="I285" s="53">
        <v>67406.52</v>
      </c>
      <c r="J285" s="58">
        <f t="shared" si="56"/>
        <v>69967.96776</v>
      </c>
      <c r="K285" s="58">
        <f t="shared" si="57"/>
        <v>72276.910696079998</v>
      </c>
      <c r="L285" s="74">
        <f t="shared" si="58"/>
        <v>5352.5495336399999</v>
      </c>
      <c r="M285" s="74">
        <f t="shared" si="59"/>
        <v>103.5525922848</v>
      </c>
      <c r="N285" s="74">
        <f t="shared" si="60"/>
        <v>384.00225982776948</v>
      </c>
      <c r="O285" s="74">
        <f t="shared" si="61"/>
        <v>9008.3758491000008</v>
      </c>
      <c r="P285" s="39">
        <f t="shared" si="62"/>
        <v>19044</v>
      </c>
      <c r="Q285" s="73">
        <f t="shared" si="63"/>
        <v>5529.1836682501198</v>
      </c>
      <c r="R285" s="73">
        <f t="shared" si="64"/>
        <v>106.9698278301984</v>
      </c>
      <c r="S285" s="73">
        <f t="shared" si="65"/>
        <v>384.00225982776948</v>
      </c>
      <c r="T285" s="73">
        <f t="shared" si="66"/>
        <v>9432.1368458384404</v>
      </c>
      <c r="U285" s="73">
        <f t="shared" si="67"/>
        <v>19236</v>
      </c>
      <c r="V285" s="73">
        <f t="shared" si="68"/>
        <v>103860.44799485257</v>
      </c>
      <c r="W285" s="73">
        <f t="shared" si="69"/>
        <v>106965.20329782652</v>
      </c>
    </row>
    <row r="286" spans="2:23">
      <c r="B286" t="s">
        <v>955</v>
      </c>
      <c r="C286" t="s">
        <v>956</v>
      </c>
      <c r="D286" t="s">
        <v>957</v>
      </c>
      <c r="E286" s="54">
        <v>40</v>
      </c>
      <c r="F286" s="45" t="s">
        <v>407</v>
      </c>
      <c r="G286" s="45" t="s">
        <v>408</v>
      </c>
      <c r="H286" s="45" t="s">
        <v>785</v>
      </c>
      <c r="I286" s="53">
        <v>42036.95</v>
      </c>
      <c r="J286" s="58">
        <f t="shared" si="56"/>
        <v>43634.354099999997</v>
      </c>
      <c r="K286" s="58">
        <f t="shared" si="57"/>
        <v>45074.287785299995</v>
      </c>
      <c r="L286" s="74">
        <f t="shared" si="58"/>
        <v>3338.0280886499995</v>
      </c>
      <c r="M286" s="74">
        <f t="shared" si="59"/>
        <v>64.578844067999995</v>
      </c>
      <c r="N286" s="74">
        <f t="shared" si="60"/>
        <v>384.00225982776948</v>
      </c>
      <c r="O286" s="74">
        <f t="shared" si="61"/>
        <v>5617.9230903749994</v>
      </c>
      <c r="P286" s="39">
        <f t="shared" si="62"/>
        <v>19044</v>
      </c>
      <c r="Q286" s="73">
        <f t="shared" si="63"/>
        <v>3448.1830155754496</v>
      </c>
      <c r="R286" s="73">
        <f t="shared" si="64"/>
        <v>66.709945922243989</v>
      </c>
      <c r="S286" s="73">
        <f t="shared" si="65"/>
        <v>384.00225982776948</v>
      </c>
      <c r="T286" s="73">
        <f t="shared" si="66"/>
        <v>5882.1945559816495</v>
      </c>
      <c r="U286" s="73">
        <f t="shared" si="67"/>
        <v>19236</v>
      </c>
      <c r="V286" s="73">
        <f t="shared" si="68"/>
        <v>72082.886382920769</v>
      </c>
      <c r="W286" s="73">
        <f t="shared" si="69"/>
        <v>74091.377562607115</v>
      </c>
    </row>
    <row r="287" spans="2:23">
      <c r="B287" t="s">
        <v>958</v>
      </c>
      <c r="C287" t="s">
        <v>959</v>
      </c>
      <c r="D287" t="s">
        <v>957</v>
      </c>
      <c r="E287" s="54">
        <v>40</v>
      </c>
      <c r="F287" s="45" t="s">
        <v>407</v>
      </c>
      <c r="G287" s="45" t="s">
        <v>408</v>
      </c>
      <c r="H287" s="45" t="s">
        <v>785</v>
      </c>
      <c r="I287" s="53">
        <v>54567.34</v>
      </c>
      <c r="J287" s="58">
        <f t="shared" si="56"/>
        <v>56640.89892</v>
      </c>
      <c r="K287" s="58">
        <f t="shared" si="57"/>
        <v>58510.048584359996</v>
      </c>
      <c r="L287" s="74">
        <f t="shared" si="58"/>
        <v>4333.0287673800003</v>
      </c>
      <c r="M287" s="74">
        <f t="shared" si="59"/>
        <v>83.828530401599991</v>
      </c>
      <c r="N287" s="74">
        <f t="shared" si="60"/>
        <v>384.00225982776948</v>
      </c>
      <c r="O287" s="74">
        <f t="shared" si="61"/>
        <v>7292.5157359499999</v>
      </c>
      <c r="P287" s="39">
        <f t="shared" si="62"/>
        <v>19044</v>
      </c>
      <c r="Q287" s="73">
        <f t="shared" si="63"/>
        <v>4476.0187167035392</v>
      </c>
      <c r="R287" s="73">
        <f t="shared" si="64"/>
        <v>86.594871904852795</v>
      </c>
      <c r="S287" s="73">
        <f t="shared" si="65"/>
        <v>384.00225982776948</v>
      </c>
      <c r="T287" s="73">
        <f t="shared" si="66"/>
        <v>7635.5613402589797</v>
      </c>
      <c r="U287" s="73">
        <f t="shared" si="67"/>
        <v>19236</v>
      </c>
      <c r="V287" s="73">
        <f t="shared" si="68"/>
        <v>87778.274213559373</v>
      </c>
      <c r="W287" s="73">
        <f t="shared" si="69"/>
        <v>90328.225773055136</v>
      </c>
    </row>
    <row r="288" spans="2:23">
      <c r="B288" t="s">
        <v>960</v>
      </c>
      <c r="C288" t="s">
        <v>675</v>
      </c>
      <c r="D288" t="s">
        <v>458</v>
      </c>
      <c r="E288" s="54">
        <v>35</v>
      </c>
      <c r="F288" s="45" t="s">
        <v>407</v>
      </c>
      <c r="G288" s="45" t="s">
        <v>408</v>
      </c>
      <c r="H288" s="45" t="s">
        <v>412</v>
      </c>
      <c r="I288" s="53">
        <v>84795.44</v>
      </c>
      <c r="J288" s="58">
        <f t="shared" si="56"/>
        <v>88017.666720000008</v>
      </c>
      <c r="K288" s="58">
        <f t="shared" si="57"/>
        <v>90922.249721760003</v>
      </c>
      <c r="L288" s="74">
        <f t="shared" si="58"/>
        <v>6733.3515040800003</v>
      </c>
      <c r="M288" s="74">
        <f t="shared" si="59"/>
        <v>130.2661467456</v>
      </c>
      <c r="N288" s="74">
        <f t="shared" si="60"/>
        <v>384.00225982776948</v>
      </c>
      <c r="O288" s="74">
        <f t="shared" si="61"/>
        <v>11332.274590200001</v>
      </c>
      <c r="P288" s="39">
        <f t="shared" si="62"/>
        <v>19044</v>
      </c>
      <c r="Q288" s="73">
        <f t="shared" si="63"/>
        <v>6955.55210371464</v>
      </c>
      <c r="R288" s="73">
        <f t="shared" si="64"/>
        <v>134.56492958820479</v>
      </c>
      <c r="S288" s="73">
        <f t="shared" si="65"/>
        <v>384.00225982776948</v>
      </c>
      <c r="T288" s="73">
        <f t="shared" si="66"/>
        <v>11865.353588689681</v>
      </c>
      <c r="U288" s="73">
        <f t="shared" si="67"/>
        <v>19236</v>
      </c>
      <c r="V288" s="73">
        <f t="shared" si="68"/>
        <v>125641.56122085339</v>
      </c>
      <c r="W288" s="73">
        <f t="shared" si="69"/>
        <v>129497.7226035803</v>
      </c>
    </row>
    <row r="289" spans="2:23">
      <c r="B289" t="s">
        <v>961</v>
      </c>
      <c r="C289" t="s">
        <v>454</v>
      </c>
      <c r="D289" t="s">
        <v>455</v>
      </c>
      <c r="E289" s="54">
        <v>40</v>
      </c>
      <c r="F289" s="45" t="s">
        <v>407</v>
      </c>
      <c r="G289" s="45" t="s">
        <v>408</v>
      </c>
      <c r="H289" s="45" t="s">
        <v>412</v>
      </c>
      <c r="I289" s="53">
        <v>64708.49</v>
      </c>
      <c r="J289" s="58">
        <f t="shared" si="56"/>
        <v>67167.412620000003</v>
      </c>
      <c r="K289" s="58">
        <f t="shared" si="57"/>
        <v>69383.937236459999</v>
      </c>
      <c r="L289" s="74">
        <f t="shared" si="58"/>
        <v>5138.30706543</v>
      </c>
      <c r="M289" s="74">
        <f t="shared" si="59"/>
        <v>99.407770677599999</v>
      </c>
      <c r="N289" s="74">
        <f t="shared" si="60"/>
        <v>384.00225982776948</v>
      </c>
      <c r="O289" s="74">
        <f t="shared" si="61"/>
        <v>8647.8043748250002</v>
      </c>
      <c r="P289" s="39">
        <f t="shared" si="62"/>
        <v>19044</v>
      </c>
      <c r="Q289" s="73">
        <f t="shared" si="63"/>
        <v>5307.8711985891896</v>
      </c>
      <c r="R289" s="73">
        <f t="shared" si="64"/>
        <v>102.68822710996079</v>
      </c>
      <c r="S289" s="73">
        <f t="shared" si="65"/>
        <v>384.00225982776948</v>
      </c>
      <c r="T289" s="73">
        <f t="shared" si="66"/>
        <v>9054.60380935803</v>
      </c>
      <c r="U289" s="73">
        <f t="shared" si="67"/>
        <v>19236</v>
      </c>
      <c r="V289" s="73">
        <f t="shared" si="68"/>
        <v>100480.93409076038</v>
      </c>
      <c r="W289" s="73">
        <f t="shared" si="69"/>
        <v>103469.10273134494</v>
      </c>
    </row>
    <row r="290" spans="2:23">
      <c r="B290" t="s">
        <v>962</v>
      </c>
      <c r="C290" t="s">
        <v>848</v>
      </c>
      <c r="D290" t="s">
        <v>417</v>
      </c>
      <c r="E290" s="54">
        <v>40</v>
      </c>
      <c r="F290" s="45" t="s">
        <v>407</v>
      </c>
      <c r="G290" s="45" t="s">
        <v>408</v>
      </c>
      <c r="H290" s="45" t="s">
        <v>412</v>
      </c>
      <c r="I290" s="53">
        <v>84063.24</v>
      </c>
      <c r="J290" s="58">
        <f t="shared" si="56"/>
        <v>87257.643120000008</v>
      </c>
      <c r="K290" s="58">
        <f t="shared" si="57"/>
        <v>90137.145342960008</v>
      </c>
      <c r="L290" s="74">
        <f t="shared" si="58"/>
        <v>6675.2096986800007</v>
      </c>
      <c r="M290" s="74">
        <f t="shared" si="59"/>
        <v>129.14131181760001</v>
      </c>
      <c r="N290" s="74">
        <f t="shared" si="60"/>
        <v>384.00225982776948</v>
      </c>
      <c r="O290" s="74">
        <f t="shared" si="61"/>
        <v>11234.421551700001</v>
      </c>
      <c r="P290" s="39">
        <f t="shared" si="62"/>
        <v>19044</v>
      </c>
      <c r="Q290" s="73">
        <f t="shared" si="63"/>
        <v>6895.4916187364406</v>
      </c>
      <c r="R290" s="73">
        <f t="shared" si="64"/>
        <v>133.4029751075808</v>
      </c>
      <c r="S290" s="73">
        <f t="shared" si="65"/>
        <v>384.00225982776948</v>
      </c>
      <c r="T290" s="73">
        <f t="shared" si="66"/>
        <v>11762.897467256282</v>
      </c>
      <c r="U290" s="73">
        <f t="shared" si="67"/>
        <v>19236</v>
      </c>
      <c r="V290" s="73">
        <f t="shared" si="68"/>
        <v>124724.41794202538</v>
      </c>
      <c r="W290" s="73">
        <f t="shared" si="69"/>
        <v>128548.93966388807</v>
      </c>
    </row>
    <row r="291" spans="2:23">
      <c r="B291" t="s">
        <v>963</v>
      </c>
      <c r="C291" t="s">
        <v>427</v>
      </c>
      <c r="D291" t="s">
        <v>417</v>
      </c>
      <c r="E291" s="54">
        <v>40</v>
      </c>
      <c r="F291" s="45" t="s">
        <v>407</v>
      </c>
      <c r="G291" s="45" t="s">
        <v>408</v>
      </c>
      <c r="H291" s="45" t="s">
        <v>412</v>
      </c>
      <c r="I291" s="53">
        <v>94300.96</v>
      </c>
      <c r="J291" s="58">
        <f t="shared" si="56"/>
        <v>97884.39648000001</v>
      </c>
      <c r="K291" s="58">
        <f t="shared" si="57"/>
        <v>101114.58156384001</v>
      </c>
      <c r="L291" s="74">
        <f t="shared" si="58"/>
        <v>7488.1563307200004</v>
      </c>
      <c r="M291" s="74">
        <f t="shared" si="59"/>
        <v>144.86890679040002</v>
      </c>
      <c r="N291" s="74">
        <f t="shared" si="60"/>
        <v>384.00225982776948</v>
      </c>
      <c r="O291" s="74">
        <f t="shared" si="61"/>
        <v>12602.616046800002</v>
      </c>
      <c r="P291" s="39">
        <f t="shared" si="62"/>
        <v>19044</v>
      </c>
      <c r="Q291" s="73">
        <f t="shared" si="63"/>
        <v>7735.2654896337608</v>
      </c>
      <c r="R291" s="73">
        <f t="shared" si="64"/>
        <v>149.64958071448322</v>
      </c>
      <c r="S291" s="73">
        <f t="shared" si="65"/>
        <v>384.00225982776948</v>
      </c>
      <c r="T291" s="73">
        <f t="shared" si="66"/>
        <v>13195.452894081121</v>
      </c>
      <c r="U291" s="73">
        <f t="shared" si="67"/>
        <v>19236</v>
      </c>
      <c r="V291" s="73">
        <f t="shared" si="68"/>
        <v>137548.04002413817</v>
      </c>
      <c r="W291" s="73">
        <f t="shared" si="69"/>
        <v>141814.95178809715</v>
      </c>
    </row>
    <row r="292" spans="2:23">
      <c r="B292" t="s">
        <v>964</v>
      </c>
      <c r="C292" t="s">
        <v>469</v>
      </c>
      <c r="D292" t="s">
        <v>474</v>
      </c>
      <c r="E292" s="54">
        <v>35</v>
      </c>
      <c r="F292" s="45" t="s">
        <v>407</v>
      </c>
      <c r="G292" s="45" t="s">
        <v>408</v>
      </c>
      <c r="H292" s="45" t="s">
        <v>412</v>
      </c>
      <c r="I292" s="53">
        <v>104406.28</v>
      </c>
      <c r="J292" s="58">
        <f t="shared" si="56"/>
        <v>108373.71864000001</v>
      </c>
      <c r="K292" s="58">
        <f t="shared" si="57"/>
        <v>111950.05135512</v>
      </c>
      <c r="L292" s="74">
        <f t="shared" si="58"/>
        <v>8290.5894759599996</v>
      </c>
      <c r="M292" s="74">
        <f t="shared" si="59"/>
        <v>160.39310358720002</v>
      </c>
      <c r="N292" s="74">
        <f t="shared" si="60"/>
        <v>384.00225982776948</v>
      </c>
      <c r="O292" s="74">
        <f t="shared" si="61"/>
        <v>13953.116274900001</v>
      </c>
      <c r="P292" s="39">
        <f t="shared" si="62"/>
        <v>19044</v>
      </c>
      <c r="Q292" s="73">
        <f t="shared" si="63"/>
        <v>8564.178928666679</v>
      </c>
      <c r="R292" s="73">
        <f t="shared" si="64"/>
        <v>165.6860760055776</v>
      </c>
      <c r="S292" s="73">
        <f t="shared" si="65"/>
        <v>384.00225982776948</v>
      </c>
      <c r="T292" s="73">
        <f t="shared" si="66"/>
        <v>14609.48170184316</v>
      </c>
      <c r="U292" s="73">
        <f t="shared" si="67"/>
        <v>19236</v>
      </c>
      <c r="V292" s="73">
        <f t="shared" si="68"/>
        <v>150205.81975427497</v>
      </c>
      <c r="W292" s="73">
        <f t="shared" si="69"/>
        <v>154909.40032146318</v>
      </c>
    </row>
    <row r="293" spans="2:23">
      <c r="B293" t="s">
        <v>965</v>
      </c>
      <c r="C293" t="s">
        <v>469</v>
      </c>
      <c r="D293" t="s">
        <v>417</v>
      </c>
      <c r="E293" s="54">
        <v>40</v>
      </c>
      <c r="F293" s="45" t="s">
        <v>407</v>
      </c>
      <c r="G293" s="45" t="s">
        <v>408</v>
      </c>
      <c r="H293" s="45" t="s">
        <v>412</v>
      </c>
      <c r="I293" s="53">
        <v>104406.28</v>
      </c>
      <c r="J293" s="58">
        <f t="shared" si="56"/>
        <v>108373.71864000001</v>
      </c>
      <c r="K293" s="58">
        <f t="shared" si="57"/>
        <v>111950.05135512</v>
      </c>
      <c r="L293" s="74">
        <f t="shared" si="58"/>
        <v>8290.5894759599996</v>
      </c>
      <c r="M293" s="74">
        <f t="shared" si="59"/>
        <v>160.39310358720002</v>
      </c>
      <c r="N293" s="74">
        <f t="shared" si="60"/>
        <v>384.00225982776948</v>
      </c>
      <c r="O293" s="74">
        <f t="shared" si="61"/>
        <v>13953.116274900001</v>
      </c>
      <c r="P293" s="39">
        <f t="shared" si="62"/>
        <v>19044</v>
      </c>
      <c r="Q293" s="73">
        <f t="shared" si="63"/>
        <v>8564.178928666679</v>
      </c>
      <c r="R293" s="73">
        <f t="shared" si="64"/>
        <v>165.6860760055776</v>
      </c>
      <c r="S293" s="73">
        <f t="shared" si="65"/>
        <v>384.00225982776948</v>
      </c>
      <c r="T293" s="73">
        <f t="shared" si="66"/>
        <v>14609.48170184316</v>
      </c>
      <c r="U293" s="73">
        <f t="shared" si="67"/>
        <v>19236</v>
      </c>
      <c r="V293" s="73">
        <f t="shared" si="68"/>
        <v>150205.81975427497</v>
      </c>
      <c r="W293" s="73">
        <f t="shared" si="69"/>
        <v>154909.40032146318</v>
      </c>
    </row>
    <row r="294" spans="2:23">
      <c r="B294" t="s">
        <v>966</v>
      </c>
      <c r="C294" t="s">
        <v>967</v>
      </c>
      <c r="D294" t="s">
        <v>474</v>
      </c>
      <c r="E294" s="54">
        <v>35</v>
      </c>
      <c r="F294" s="45" t="s">
        <v>407</v>
      </c>
      <c r="G294" s="45" t="s">
        <v>408</v>
      </c>
      <c r="H294" s="45" t="s">
        <v>412</v>
      </c>
      <c r="I294" s="53">
        <v>62065.65</v>
      </c>
      <c r="J294" s="58">
        <f t="shared" si="56"/>
        <v>64424.144700000004</v>
      </c>
      <c r="K294" s="58">
        <f t="shared" si="57"/>
        <v>66550.141475099997</v>
      </c>
      <c r="L294" s="74">
        <f t="shared" si="58"/>
        <v>4928.4470695500004</v>
      </c>
      <c r="M294" s="74">
        <f t="shared" si="59"/>
        <v>95.347734156000001</v>
      </c>
      <c r="N294" s="74">
        <f t="shared" si="60"/>
        <v>384.00225982776948</v>
      </c>
      <c r="O294" s="74">
        <f t="shared" si="61"/>
        <v>8294.6086301250016</v>
      </c>
      <c r="P294" s="39">
        <f t="shared" si="62"/>
        <v>19044</v>
      </c>
      <c r="Q294" s="73">
        <f t="shared" si="63"/>
        <v>5091.0858228451498</v>
      </c>
      <c r="R294" s="73">
        <f t="shared" si="64"/>
        <v>98.494209383147989</v>
      </c>
      <c r="S294" s="73">
        <f t="shared" si="65"/>
        <v>384.00225982776948</v>
      </c>
      <c r="T294" s="73">
        <f t="shared" si="66"/>
        <v>8684.7934625005491</v>
      </c>
      <c r="U294" s="73">
        <f t="shared" si="67"/>
        <v>19236</v>
      </c>
      <c r="V294" s="73">
        <f t="shared" si="68"/>
        <v>97170.550393658777</v>
      </c>
      <c r="W294" s="73">
        <f t="shared" si="69"/>
        <v>100044.51722965662</v>
      </c>
    </row>
    <row r="295" spans="2:23">
      <c r="B295" t="s">
        <v>968</v>
      </c>
      <c r="C295" t="s">
        <v>751</v>
      </c>
      <c r="D295" t="s">
        <v>417</v>
      </c>
      <c r="E295" s="54">
        <v>40</v>
      </c>
      <c r="F295" s="45" t="s">
        <v>407</v>
      </c>
      <c r="G295" s="45" t="s">
        <v>408</v>
      </c>
      <c r="H295" s="45" t="s">
        <v>412</v>
      </c>
      <c r="I295" s="53">
        <v>115410.28</v>
      </c>
      <c r="J295" s="58">
        <f t="shared" si="56"/>
        <v>119795.87064000001</v>
      </c>
      <c r="K295" s="58">
        <f t="shared" si="57"/>
        <v>123749.13437112</v>
      </c>
      <c r="L295" s="74">
        <f t="shared" si="58"/>
        <v>9164.3841039600011</v>
      </c>
      <c r="M295" s="74">
        <f t="shared" si="59"/>
        <v>177.29788854720002</v>
      </c>
      <c r="N295" s="74">
        <f t="shared" si="60"/>
        <v>384.00225982776948</v>
      </c>
      <c r="O295" s="74">
        <f t="shared" si="61"/>
        <v>15423.718344900002</v>
      </c>
      <c r="P295" s="39">
        <f t="shared" si="62"/>
        <v>19044</v>
      </c>
      <c r="Q295" s="73">
        <f t="shared" si="63"/>
        <v>9466.8087793906798</v>
      </c>
      <c r="R295" s="73">
        <f t="shared" si="64"/>
        <v>183.14871886925761</v>
      </c>
      <c r="S295" s="73">
        <f t="shared" si="65"/>
        <v>384.00225982776948</v>
      </c>
      <c r="T295" s="73">
        <f t="shared" si="66"/>
        <v>16149.26203543116</v>
      </c>
      <c r="U295" s="73">
        <f t="shared" si="67"/>
        <v>19236</v>
      </c>
      <c r="V295" s="73">
        <f t="shared" si="68"/>
        <v>163989.27323723497</v>
      </c>
      <c r="W295" s="73">
        <f t="shared" si="69"/>
        <v>169168.35616463888</v>
      </c>
    </row>
    <row r="296" spans="2:23">
      <c r="B296" t="s">
        <v>969</v>
      </c>
      <c r="C296" t="s">
        <v>970</v>
      </c>
      <c r="D296" t="s">
        <v>417</v>
      </c>
      <c r="E296" s="54">
        <v>40</v>
      </c>
      <c r="F296" s="45" t="s">
        <v>407</v>
      </c>
      <c r="G296" s="45" t="s">
        <v>408</v>
      </c>
      <c r="H296" s="45" t="s">
        <v>412</v>
      </c>
      <c r="I296" s="53">
        <v>118002.77</v>
      </c>
      <c r="J296" s="58">
        <f t="shared" si="56"/>
        <v>122486.87526000002</v>
      </c>
      <c r="K296" s="58">
        <f t="shared" si="57"/>
        <v>126528.94214358</v>
      </c>
      <c r="L296" s="74">
        <f t="shared" si="58"/>
        <v>9370.2459573900014</v>
      </c>
      <c r="M296" s="74">
        <f t="shared" si="59"/>
        <v>181.28057538480002</v>
      </c>
      <c r="N296" s="74">
        <f t="shared" si="60"/>
        <v>384.00225982776948</v>
      </c>
      <c r="O296" s="74">
        <f t="shared" si="61"/>
        <v>15770.185189725002</v>
      </c>
      <c r="P296" s="39">
        <f t="shared" si="62"/>
        <v>19044</v>
      </c>
      <c r="Q296" s="73">
        <f t="shared" si="63"/>
        <v>9679.4640739838705</v>
      </c>
      <c r="R296" s="73">
        <f t="shared" si="64"/>
        <v>187.26283437249839</v>
      </c>
      <c r="S296" s="73">
        <f t="shared" si="65"/>
        <v>384.00225982776948</v>
      </c>
      <c r="T296" s="73">
        <f t="shared" si="66"/>
        <v>16512.026949737192</v>
      </c>
      <c r="U296" s="73">
        <f t="shared" si="67"/>
        <v>19236</v>
      </c>
      <c r="V296" s="73">
        <f t="shared" si="68"/>
        <v>167236.58924232758</v>
      </c>
      <c r="W296" s="73">
        <f t="shared" si="69"/>
        <v>172527.69826150133</v>
      </c>
    </row>
    <row r="297" spans="2:23">
      <c r="B297" t="s">
        <v>971</v>
      </c>
      <c r="C297" t="s">
        <v>779</v>
      </c>
      <c r="D297" t="s">
        <v>474</v>
      </c>
      <c r="E297" s="54">
        <v>35</v>
      </c>
      <c r="F297" s="45" t="s">
        <v>407</v>
      </c>
      <c r="G297" s="45" t="s">
        <v>408</v>
      </c>
      <c r="H297" s="45" t="s">
        <v>412</v>
      </c>
      <c r="I297" s="53">
        <v>112070.13</v>
      </c>
      <c r="J297" s="58">
        <f t="shared" si="56"/>
        <v>116328.79494000001</v>
      </c>
      <c r="K297" s="58">
        <f t="shared" si="57"/>
        <v>120167.64517301999</v>
      </c>
      <c r="L297" s="74">
        <f t="shared" si="58"/>
        <v>8899.1528129100006</v>
      </c>
      <c r="M297" s="74">
        <f t="shared" si="59"/>
        <v>172.1666165112</v>
      </c>
      <c r="N297" s="74">
        <f t="shared" si="60"/>
        <v>384.00225982776948</v>
      </c>
      <c r="O297" s="74">
        <f t="shared" si="61"/>
        <v>14977.332348525002</v>
      </c>
      <c r="P297" s="39">
        <f t="shared" si="62"/>
        <v>19044</v>
      </c>
      <c r="Q297" s="73">
        <f t="shared" si="63"/>
        <v>9192.8248557360293</v>
      </c>
      <c r="R297" s="73">
        <f t="shared" si="64"/>
        <v>177.84811485606957</v>
      </c>
      <c r="S297" s="73">
        <f t="shared" si="65"/>
        <v>384.00225982776948</v>
      </c>
      <c r="T297" s="73">
        <f t="shared" si="66"/>
        <v>15681.877695079109</v>
      </c>
      <c r="U297" s="73">
        <f t="shared" si="67"/>
        <v>19236</v>
      </c>
      <c r="V297" s="73">
        <f t="shared" si="68"/>
        <v>159805.44897777398</v>
      </c>
      <c r="W297" s="73">
        <f t="shared" si="69"/>
        <v>164840.19809851897</v>
      </c>
    </row>
    <row r="298" spans="2:23">
      <c r="B298" t="s">
        <v>972</v>
      </c>
      <c r="C298" t="s">
        <v>973</v>
      </c>
      <c r="D298" t="s">
        <v>417</v>
      </c>
      <c r="E298" s="54">
        <v>40</v>
      </c>
      <c r="F298" s="45" t="s">
        <v>407</v>
      </c>
      <c r="G298" s="45" t="s">
        <v>408</v>
      </c>
      <c r="H298" s="45" t="s">
        <v>412</v>
      </c>
      <c r="I298" s="53">
        <v>76892.81</v>
      </c>
      <c r="J298" s="58">
        <f t="shared" si="56"/>
        <v>79814.736780000007</v>
      </c>
      <c r="K298" s="58">
        <f t="shared" si="57"/>
        <v>82448.623093739996</v>
      </c>
      <c r="L298" s="74">
        <f t="shared" si="58"/>
        <v>6105.8273636700005</v>
      </c>
      <c r="M298" s="74">
        <f t="shared" si="59"/>
        <v>118.12581043440001</v>
      </c>
      <c r="N298" s="74">
        <f t="shared" si="60"/>
        <v>384.00225982776948</v>
      </c>
      <c r="O298" s="74">
        <f t="shared" si="61"/>
        <v>10276.147360425</v>
      </c>
      <c r="P298" s="39">
        <f t="shared" si="62"/>
        <v>19044</v>
      </c>
      <c r="Q298" s="73">
        <f t="shared" si="63"/>
        <v>6307.3196666711092</v>
      </c>
      <c r="R298" s="73">
        <f t="shared" si="64"/>
        <v>122.02396217873519</v>
      </c>
      <c r="S298" s="73">
        <f t="shared" si="65"/>
        <v>384.00225982776948</v>
      </c>
      <c r="T298" s="73">
        <f t="shared" si="66"/>
        <v>10759.54531373307</v>
      </c>
      <c r="U298" s="73">
        <f t="shared" si="67"/>
        <v>19236</v>
      </c>
      <c r="V298" s="73">
        <f t="shared" si="68"/>
        <v>115742.83957435717</v>
      </c>
      <c r="W298" s="73">
        <f t="shared" si="69"/>
        <v>119257.51429615068</v>
      </c>
    </row>
    <row r="299" spans="2:23">
      <c r="B299" t="s">
        <v>974</v>
      </c>
      <c r="C299" t="s">
        <v>975</v>
      </c>
      <c r="D299" t="s">
        <v>661</v>
      </c>
      <c r="E299" s="54">
        <v>40</v>
      </c>
      <c r="F299" s="45" t="s">
        <v>407</v>
      </c>
      <c r="G299" s="45" t="s">
        <v>408</v>
      </c>
      <c r="H299" s="45" t="s">
        <v>412</v>
      </c>
      <c r="I299" s="53">
        <v>87188.76</v>
      </c>
      <c r="J299" s="58">
        <f t="shared" si="56"/>
        <v>90501.932879999993</v>
      </c>
      <c r="K299" s="58">
        <f t="shared" si="57"/>
        <v>93488.496665039987</v>
      </c>
      <c r="L299" s="74">
        <f t="shared" si="58"/>
        <v>6923.3978653199993</v>
      </c>
      <c r="M299" s="74">
        <f t="shared" si="59"/>
        <v>133.94286066239999</v>
      </c>
      <c r="N299" s="74">
        <f t="shared" si="60"/>
        <v>384.00225982776948</v>
      </c>
      <c r="O299" s="74">
        <f t="shared" si="61"/>
        <v>11652.123858299999</v>
      </c>
      <c r="P299" s="39">
        <f t="shared" si="62"/>
        <v>19044</v>
      </c>
      <c r="Q299" s="73">
        <f t="shared" si="63"/>
        <v>7151.8699948755593</v>
      </c>
      <c r="R299" s="73">
        <f t="shared" si="64"/>
        <v>138.36297506425919</v>
      </c>
      <c r="S299" s="73">
        <f t="shared" si="65"/>
        <v>384.00225982776948</v>
      </c>
      <c r="T299" s="73">
        <f t="shared" si="66"/>
        <v>12200.248814787719</v>
      </c>
      <c r="U299" s="73">
        <f t="shared" si="67"/>
        <v>19236</v>
      </c>
      <c r="V299" s="73">
        <f t="shared" si="68"/>
        <v>128639.39972411016</v>
      </c>
      <c r="W299" s="73">
        <f t="shared" si="69"/>
        <v>132598.98070959529</v>
      </c>
    </row>
    <row r="300" spans="2:23">
      <c r="B300" t="s">
        <v>976</v>
      </c>
      <c r="C300" t="s">
        <v>977</v>
      </c>
      <c r="D300" t="s">
        <v>658</v>
      </c>
      <c r="E300" s="54">
        <v>40</v>
      </c>
      <c r="F300" s="45" t="s">
        <v>407</v>
      </c>
      <c r="G300" s="45" t="s">
        <v>408</v>
      </c>
      <c r="H300" s="45" t="s">
        <v>412</v>
      </c>
      <c r="I300" s="53">
        <v>79190.27</v>
      </c>
      <c r="J300" s="58">
        <f t="shared" si="56"/>
        <v>82199.500260000001</v>
      </c>
      <c r="K300" s="58">
        <f t="shared" si="57"/>
        <v>84912.083768579992</v>
      </c>
      <c r="L300" s="74">
        <f t="shared" si="58"/>
        <v>6288.2617698900003</v>
      </c>
      <c r="M300" s="74">
        <f t="shared" si="59"/>
        <v>121.6552603848</v>
      </c>
      <c r="N300" s="74">
        <f t="shared" si="60"/>
        <v>384.00225982776948</v>
      </c>
      <c r="O300" s="74">
        <f t="shared" si="61"/>
        <v>10583.185658475</v>
      </c>
      <c r="P300" s="39">
        <f t="shared" si="62"/>
        <v>19044</v>
      </c>
      <c r="Q300" s="73">
        <f t="shared" si="63"/>
        <v>6495.7744082963691</v>
      </c>
      <c r="R300" s="73">
        <f t="shared" si="64"/>
        <v>125.66988397749839</v>
      </c>
      <c r="S300" s="73">
        <f t="shared" si="65"/>
        <v>384.00225982776948</v>
      </c>
      <c r="T300" s="73">
        <f t="shared" si="66"/>
        <v>11081.02693179969</v>
      </c>
      <c r="U300" s="73">
        <f t="shared" si="67"/>
        <v>19236</v>
      </c>
      <c r="V300" s="73">
        <f t="shared" si="68"/>
        <v>118620.60520857757</v>
      </c>
      <c r="W300" s="73">
        <f t="shared" si="69"/>
        <v>122234.55725248132</v>
      </c>
    </row>
    <row r="301" spans="2:23">
      <c r="B301" t="s">
        <v>978</v>
      </c>
      <c r="C301" t="s">
        <v>979</v>
      </c>
      <c r="D301" t="s">
        <v>546</v>
      </c>
      <c r="E301" s="54">
        <v>40</v>
      </c>
      <c r="F301" s="45" t="s">
        <v>407</v>
      </c>
      <c r="G301" s="45" t="s">
        <v>408</v>
      </c>
      <c r="H301" s="45" t="s">
        <v>412</v>
      </c>
      <c r="I301" s="53">
        <v>70330.42</v>
      </c>
      <c r="J301" s="58">
        <f t="shared" si="56"/>
        <v>73002.975959999996</v>
      </c>
      <c r="K301" s="58">
        <f t="shared" si="57"/>
        <v>75412.074166679988</v>
      </c>
      <c r="L301" s="74">
        <f t="shared" si="58"/>
        <v>5584.7276609399996</v>
      </c>
      <c r="M301" s="74">
        <f t="shared" si="59"/>
        <v>108.04440442079999</v>
      </c>
      <c r="N301" s="74">
        <f t="shared" si="60"/>
        <v>384.00225982776948</v>
      </c>
      <c r="O301" s="74">
        <f t="shared" si="61"/>
        <v>9399.1331548500002</v>
      </c>
      <c r="P301" s="39">
        <f t="shared" si="62"/>
        <v>19044</v>
      </c>
      <c r="Q301" s="73">
        <f t="shared" si="63"/>
        <v>5769.0236737510186</v>
      </c>
      <c r="R301" s="73">
        <f t="shared" si="64"/>
        <v>111.60986976668639</v>
      </c>
      <c r="S301" s="73">
        <f t="shared" si="65"/>
        <v>384.00225982776948</v>
      </c>
      <c r="T301" s="73">
        <f t="shared" si="66"/>
        <v>9841.2756787517392</v>
      </c>
      <c r="U301" s="73">
        <f t="shared" si="67"/>
        <v>19236</v>
      </c>
      <c r="V301" s="73">
        <f t="shared" si="68"/>
        <v>107522.88344003857</v>
      </c>
      <c r="W301" s="73">
        <f t="shared" si="69"/>
        <v>110753.9856487772</v>
      </c>
    </row>
    <row r="302" spans="2:23">
      <c r="B302" t="s">
        <v>980</v>
      </c>
      <c r="C302" t="s">
        <v>981</v>
      </c>
      <c r="D302" t="s">
        <v>420</v>
      </c>
      <c r="E302" s="54">
        <v>40</v>
      </c>
      <c r="F302" s="45" t="s">
        <v>407</v>
      </c>
      <c r="G302" s="45" t="s">
        <v>408</v>
      </c>
      <c r="H302" s="45" t="s">
        <v>412</v>
      </c>
      <c r="I302" s="53">
        <v>75516.2</v>
      </c>
      <c r="J302" s="58">
        <f t="shared" si="56"/>
        <v>78385.815600000002</v>
      </c>
      <c r="K302" s="58">
        <f t="shared" si="57"/>
        <v>80972.547514799997</v>
      </c>
      <c r="L302" s="74">
        <f t="shared" si="58"/>
        <v>5996.5148933999999</v>
      </c>
      <c r="M302" s="74">
        <f t="shared" si="59"/>
        <v>116.011007088</v>
      </c>
      <c r="N302" s="74">
        <f t="shared" si="60"/>
        <v>384.00225982776948</v>
      </c>
      <c r="O302" s="74">
        <f t="shared" si="61"/>
        <v>10092.173758500001</v>
      </c>
      <c r="P302" s="39">
        <f t="shared" si="62"/>
        <v>19044</v>
      </c>
      <c r="Q302" s="73">
        <f t="shared" si="63"/>
        <v>6194.3998848821993</v>
      </c>
      <c r="R302" s="73">
        <f t="shared" si="64"/>
        <v>119.839370321904</v>
      </c>
      <c r="S302" s="73">
        <f t="shared" si="65"/>
        <v>384.00225982776948</v>
      </c>
      <c r="T302" s="73">
        <f t="shared" si="66"/>
        <v>10566.9174506814</v>
      </c>
      <c r="U302" s="73">
        <f t="shared" si="67"/>
        <v>19236</v>
      </c>
      <c r="V302" s="73">
        <f t="shared" si="68"/>
        <v>114018.51751881577</v>
      </c>
      <c r="W302" s="73">
        <f t="shared" si="69"/>
        <v>117473.70648051327</v>
      </c>
    </row>
    <row r="303" spans="2:23">
      <c r="B303" t="s">
        <v>982</v>
      </c>
      <c r="C303" t="s">
        <v>983</v>
      </c>
      <c r="D303" t="s">
        <v>553</v>
      </c>
      <c r="E303" s="54">
        <v>40</v>
      </c>
      <c r="F303" s="45" t="s">
        <v>407</v>
      </c>
      <c r="G303" s="45" t="s">
        <v>408</v>
      </c>
      <c r="H303" s="45" t="s">
        <v>412</v>
      </c>
      <c r="I303" s="53">
        <v>72162.080000000002</v>
      </c>
      <c r="J303" s="58">
        <f t="shared" si="56"/>
        <v>74904.23904</v>
      </c>
      <c r="K303" s="58">
        <f t="shared" si="57"/>
        <v>77376.078928319999</v>
      </c>
      <c r="L303" s="74">
        <f t="shared" si="58"/>
        <v>5730.1742865599999</v>
      </c>
      <c r="M303" s="74">
        <f t="shared" si="59"/>
        <v>110.8582737792</v>
      </c>
      <c r="N303" s="74">
        <f t="shared" si="60"/>
        <v>384.00225982776948</v>
      </c>
      <c r="O303" s="74">
        <f t="shared" si="61"/>
        <v>9643.9207764000002</v>
      </c>
      <c r="P303" s="39">
        <f t="shared" si="62"/>
        <v>19044</v>
      </c>
      <c r="Q303" s="73">
        <f t="shared" si="63"/>
        <v>5919.2700380164797</v>
      </c>
      <c r="R303" s="73">
        <f t="shared" si="64"/>
        <v>114.51659681391359</v>
      </c>
      <c r="S303" s="73">
        <f t="shared" si="65"/>
        <v>384.00225982776948</v>
      </c>
      <c r="T303" s="73">
        <f t="shared" si="66"/>
        <v>10097.57830014576</v>
      </c>
      <c r="U303" s="73">
        <f t="shared" si="67"/>
        <v>19236</v>
      </c>
      <c r="V303" s="73">
        <f t="shared" si="68"/>
        <v>109817.19463656697</v>
      </c>
      <c r="W303" s="73">
        <f t="shared" si="69"/>
        <v>113127.44612312393</v>
      </c>
    </row>
    <row r="304" spans="2:23">
      <c r="B304" t="s">
        <v>984</v>
      </c>
      <c r="C304" t="s">
        <v>985</v>
      </c>
      <c r="D304" t="s">
        <v>423</v>
      </c>
      <c r="E304" s="54">
        <v>40</v>
      </c>
      <c r="F304" s="45" t="s">
        <v>407</v>
      </c>
      <c r="G304" s="45" t="s">
        <v>408</v>
      </c>
      <c r="H304" s="45" t="s">
        <v>412</v>
      </c>
      <c r="I304" s="53">
        <v>79527.38</v>
      </c>
      <c r="J304" s="58">
        <f t="shared" si="56"/>
        <v>82549.420440000002</v>
      </c>
      <c r="K304" s="58">
        <f t="shared" si="57"/>
        <v>85273.551314519995</v>
      </c>
      <c r="L304" s="74">
        <f t="shared" si="58"/>
        <v>6315.0306636599998</v>
      </c>
      <c r="M304" s="74">
        <f t="shared" si="59"/>
        <v>122.17314225120001</v>
      </c>
      <c r="N304" s="74">
        <f t="shared" si="60"/>
        <v>384.00225982776948</v>
      </c>
      <c r="O304" s="74">
        <f t="shared" si="61"/>
        <v>10628.23788165</v>
      </c>
      <c r="P304" s="39">
        <f t="shared" si="62"/>
        <v>19044</v>
      </c>
      <c r="Q304" s="73">
        <f t="shared" si="63"/>
        <v>6523.4266755607796</v>
      </c>
      <c r="R304" s="73">
        <f t="shared" si="64"/>
        <v>126.20485594548958</v>
      </c>
      <c r="S304" s="73">
        <f t="shared" si="65"/>
        <v>384.00225982776948</v>
      </c>
      <c r="T304" s="73">
        <f t="shared" si="66"/>
        <v>11128.19844654486</v>
      </c>
      <c r="U304" s="73">
        <f t="shared" si="67"/>
        <v>19236</v>
      </c>
      <c r="V304" s="73">
        <f t="shared" si="68"/>
        <v>119042.86438738897</v>
      </c>
      <c r="W304" s="73">
        <f t="shared" si="69"/>
        <v>122671.3835523989</v>
      </c>
    </row>
    <row r="305" spans="2:23">
      <c r="B305" t="s">
        <v>986</v>
      </c>
      <c r="C305" t="s">
        <v>987</v>
      </c>
      <c r="D305" t="s">
        <v>710</v>
      </c>
      <c r="E305" s="54">
        <v>40</v>
      </c>
      <c r="F305" s="45" t="s">
        <v>407</v>
      </c>
      <c r="G305" s="45" t="s">
        <v>408</v>
      </c>
      <c r="H305" s="45" t="s">
        <v>412</v>
      </c>
      <c r="I305" s="53">
        <v>79815.13</v>
      </c>
      <c r="J305" s="58">
        <f t="shared" si="56"/>
        <v>82848.104940000005</v>
      </c>
      <c r="K305" s="58">
        <f t="shared" si="57"/>
        <v>85582.092403019997</v>
      </c>
      <c r="L305" s="74">
        <f t="shared" si="58"/>
        <v>6337.8800279100005</v>
      </c>
      <c r="M305" s="74">
        <f t="shared" si="59"/>
        <v>122.61519531120001</v>
      </c>
      <c r="N305" s="74">
        <f t="shared" si="60"/>
        <v>384.00225982776948</v>
      </c>
      <c r="O305" s="74">
        <f t="shared" si="61"/>
        <v>10666.693511025001</v>
      </c>
      <c r="P305" s="39">
        <f t="shared" si="62"/>
        <v>19044</v>
      </c>
      <c r="Q305" s="73">
        <f t="shared" si="63"/>
        <v>6547.0300688310299</v>
      </c>
      <c r="R305" s="73">
        <f t="shared" si="64"/>
        <v>126.66149675646959</v>
      </c>
      <c r="S305" s="73">
        <f t="shared" si="65"/>
        <v>384.00225982776948</v>
      </c>
      <c r="T305" s="73">
        <f t="shared" si="66"/>
        <v>11168.46305859411</v>
      </c>
      <c r="U305" s="73">
        <f t="shared" si="67"/>
        <v>19236</v>
      </c>
      <c r="V305" s="73">
        <f t="shared" si="68"/>
        <v>119403.29593407398</v>
      </c>
      <c r="W305" s="73">
        <f t="shared" si="69"/>
        <v>123044.24928702938</v>
      </c>
    </row>
    <row r="306" spans="2:23">
      <c r="B306" t="s">
        <v>988</v>
      </c>
      <c r="C306" t="s">
        <v>989</v>
      </c>
      <c r="D306" t="s">
        <v>501</v>
      </c>
      <c r="E306" s="54">
        <v>40</v>
      </c>
      <c r="F306" s="45" t="s">
        <v>407</v>
      </c>
      <c r="G306" s="45" t="s">
        <v>408</v>
      </c>
      <c r="H306" s="45" t="s">
        <v>412</v>
      </c>
      <c r="I306" s="53">
        <v>67402.399999999994</v>
      </c>
      <c r="J306" s="58">
        <f t="shared" si="56"/>
        <v>69963.691200000001</v>
      </c>
      <c r="K306" s="58">
        <f t="shared" si="57"/>
        <v>72272.493009600003</v>
      </c>
      <c r="L306" s="74">
        <f t="shared" si="58"/>
        <v>5352.2223768000003</v>
      </c>
      <c r="M306" s="74">
        <f t="shared" si="59"/>
        <v>103.54626297599999</v>
      </c>
      <c r="N306" s="74">
        <f t="shared" si="60"/>
        <v>384.00225982776948</v>
      </c>
      <c r="O306" s="74">
        <f t="shared" si="61"/>
        <v>9007.8252420000008</v>
      </c>
      <c r="P306" s="39">
        <f t="shared" si="62"/>
        <v>19044</v>
      </c>
      <c r="Q306" s="73">
        <f t="shared" si="63"/>
        <v>5528.8457152343999</v>
      </c>
      <c r="R306" s="73">
        <f t="shared" si="64"/>
        <v>106.963289654208</v>
      </c>
      <c r="S306" s="73">
        <f t="shared" si="65"/>
        <v>384.00225982776948</v>
      </c>
      <c r="T306" s="73">
        <f t="shared" si="66"/>
        <v>9431.5603377528005</v>
      </c>
      <c r="U306" s="73">
        <f t="shared" si="67"/>
        <v>19236</v>
      </c>
      <c r="V306" s="73">
        <f t="shared" si="68"/>
        <v>103855.28734160378</v>
      </c>
      <c r="W306" s="73">
        <f t="shared" si="69"/>
        <v>106959.86461206918</v>
      </c>
    </row>
    <row r="307" spans="2:23">
      <c r="B307" t="s">
        <v>990</v>
      </c>
      <c r="C307" t="s">
        <v>991</v>
      </c>
      <c r="D307" t="s">
        <v>446</v>
      </c>
      <c r="E307" s="54">
        <v>87</v>
      </c>
      <c r="F307" s="45" t="s">
        <v>407</v>
      </c>
      <c r="G307" s="45" t="s">
        <v>408</v>
      </c>
      <c r="H307" s="45" t="s">
        <v>412</v>
      </c>
      <c r="I307" s="53">
        <v>73981.740000000005</v>
      </c>
      <c r="J307" s="58">
        <f t="shared" si="56"/>
        <v>76793.046120000014</v>
      </c>
      <c r="K307" s="58">
        <f t="shared" si="57"/>
        <v>79327.216641960011</v>
      </c>
      <c r="L307" s="74">
        <f t="shared" si="58"/>
        <v>5874.6680281800009</v>
      </c>
      <c r="M307" s="74">
        <f t="shared" si="59"/>
        <v>113.65370825760002</v>
      </c>
      <c r="N307" s="74">
        <f t="shared" si="60"/>
        <v>384.00225982776948</v>
      </c>
      <c r="O307" s="74">
        <f t="shared" si="61"/>
        <v>9887.1046879500027</v>
      </c>
      <c r="P307" s="39">
        <f t="shared" si="62"/>
        <v>19044</v>
      </c>
      <c r="Q307" s="73">
        <f t="shared" si="63"/>
        <v>6068.5320731099409</v>
      </c>
      <c r="R307" s="73">
        <f t="shared" si="64"/>
        <v>117.40428063010081</v>
      </c>
      <c r="S307" s="73">
        <f t="shared" si="65"/>
        <v>384.00225982776948</v>
      </c>
      <c r="T307" s="73">
        <f t="shared" si="66"/>
        <v>10352.201771775783</v>
      </c>
      <c r="U307" s="73">
        <f t="shared" si="67"/>
        <v>19236</v>
      </c>
      <c r="V307" s="73">
        <f t="shared" si="68"/>
        <v>112096.4748042154</v>
      </c>
      <c r="W307" s="73">
        <f t="shared" si="69"/>
        <v>115485.3570273036</v>
      </c>
    </row>
    <row r="308" spans="2:23">
      <c r="B308" t="s">
        <v>992</v>
      </c>
      <c r="C308" t="s">
        <v>993</v>
      </c>
      <c r="D308" t="s">
        <v>719</v>
      </c>
      <c r="E308" s="54">
        <v>40</v>
      </c>
      <c r="F308" s="45" t="s">
        <v>407</v>
      </c>
      <c r="G308" s="45" t="s">
        <v>408</v>
      </c>
      <c r="H308" s="45" t="s">
        <v>412</v>
      </c>
      <c r="I308" s="53">
        <v>72162.080000000002</v>
      </c>
      <c r="J308" s="58">
        <f t="shared" si="56"/>
        <v>74904.23904</v>
      </c>
      <c r="K308" s="58">
        <f t="shared" si="57"/>
        <v>77376.078928319999</v>
      </c>
      <c r="L308" s="74">
        <f t="shared" si="58"/>
        <v>5730.1742865599999</v>
      </c>
      <c r="M308" s="74">
        <f t="shared" si="59"/>
        <v>110.8582737792</v>
      </c>
      <c r="N308" s="74">
        <f t="shared" si="60"/>
        <v>384.00225982776948</v>
      </c>
      <c r="O308" s="74">
        <f t="shared" si="61"/>
        <v>9643.9207764000002</v>
      </c>
      <c r="P308" s="39">
        <f t="shared" si="62"/>
        <v>19044</v>
      </c>
      <c r="Q308" s="73">
        <f t="shared" si="63"/>
        <v>5919.2700380164797</v>
      </c>
      <c r="R308" s="73">
        <f t="shared" si="64"/>
        <v>114.51659681391359</v>
      </c>
      <c r="S308" s="73">
        <f t="shared" si="65"/>
        <v>384.00225982776948</v>
      </c>
      <c r="T308" s="73">
        <f t="shared" si="66"/>
        <v>10097.57830014576</v>
      </c>
      <c r="U308" s="73">
        <f t="shared" si="67"/>
        <v>19236</v>
      </c>
      <c r="V308" s="73">
        <f t="shared" si="68"/>
        <v>109817.19463656697</v>
      </c>
      <c r="W308" s="73">
        <f t="shared" si="69"/>
        <v>113127.44612312393</v>
      </c>
    </row>
    <row r="309" spans="2:23">
      <c r="B309" t="s">
        <v>994</v>
      </c>
      <c r="C309" t="s">
        <v>464</v>
      </c>
      <c r="D309" t="s">
        <v>417</v>
      </c>
      <c r="E309" s="54">
        <v>40</v>
      </c>
      <c r="F309" s="45" t="s">
        <v>407</v>
      </c>
      <c r="G309" s="45" t="s">
        <v>408</v>
      </c>
      <c r="H309" s="45" t="s">
        <v>412</v>
      </c>
      <c r="I309" s="53">
        <v>86498.28</v>
      </c>
      <c r="J309" s="58">
        <f t="shared" si="56"/>
        <v>89785.214640000006</v>
      </c>
      <c r="K309" s="58">
        <f t="shared" si="57"/>
        <v>92748.126723120004</v>
      </c>
      <c r="L309" s="74">
        <f t="shared" si="58"/>
        <v>6868.5689199600001</v>
      </c>
      <c r="M309" s="74">
        <f t="shared" si="59"/>
        <v>132.88211766719999</v>
      </c>
      <c r="N309" s="74">
        <f t="shared" si="60"/>
        <v>384.00225982776948</v>
      </c>
      <c r="O309" s="74">
        <f t="shared" si="61"/>
        <v>11559.846384900002</v>
      </c>
      <c r="P309" s="39">
        <f t="shared" si="62"/>
        <v>19044</v>
      </c>
      <c r="Q309" s="73">
        <f t="shared" si="63"/>
        <v>7095.2316943186797</v>
      </c>
      <c r="R309" s="73">
        <f t="shared" si="64"/>
        <v>137.2672275502176</v>
      </c>
      <c r="S309" s="73">
        <f t="shared" si="65"/>
        <v>384.00225982776948</v>
      </c>
      <c r="T309" s="73">
        <f t="shared" si="66"/>
        <v>12103.63053736716</v>
      </c>
      <c r="U309" s="73">
        <f t="shared" si="67"/>
        <v>19236</v>
      </c>
      <c r="V309" s="73">
        <f t="shared" si="68"/>
        <v>127774.51432235498</v>
      </c>
      <c r="W309" s="73">
        <f t="shared" si="69"/>
        <v>131704.25844218384</v>
      </c>
    </row>
    <row r="310" spans="2:23">
      <c r="B310" t="s">
        <v>995</v>
      </c>
      <c r="C310" t="s">
        <v>996</v>
      </c>
      <c r="D310" t="s">
        <v>658</v>
      </c>
      <c r="E310" s="54">
        <v>40</v>
      </c>
      <c r="F310" s="45" t="s">
        <v>407</v>
      </c>
      <c r="G310" s="45" t="s">
        <v>408</v>
      </c>
      <c r="H310" s="45" t="s">
        <v>412</v>
      </c>
      <c r="I310" s="53">
        <v>84142.22</v>
      </c>
      <c r="J310" s="58">
        <f t="shared" si="56"/>
        <v>87339.624360000002</v>
      </c>
      <c r="K310" s="58">
        <f t="shared" si="57"/>
        <v>90221.831963879988</v>
      </c>
      <c r="L310" s="74">
        <f t="shared" si="58"/>
        <v>6681.4812635400003</v>
      </c>
      <c r="M310" s="74">
        <f t="shared" si="59"/>
        <v>129.2626440528</v>
      </c>
      <c r="N310" s="74">
        <f t="shared" si="60"/>
        <v>384.00225982776948</v>
      </c>
      <c r="O310" s="74">
        <f t="shared" si="61"/>
        <v>11244.97663635</v>
      </c>
      <c r="P310" s="39">
        <f t="shared" si="62"/>
        <v>19044</v>
      </c>
      <c r="Q310" s="73">
        <f t="shared" si="63"/>
        <v>6901.970145236819</v>
      </c>
      <c r="R310" s="73">
        <f t="shared" si="64"/>
        <v>133.52831130654238</v>
      </c>
      <c r="S310" s="73">
        <f t="shared" si="65"/>
        <v>384.00225982776948</v>
      </c>
      <c r="T310" s="73">
        <f t="shared" si="66"/>
        <v>11773.949071286339</v>
      </c>
      <c r="U310" s="73">
        <f t="shared" si="67"/>
        <v>19236</v>
      </c>
      <c r="V310" s="73">
        <f t="shared" si="68"/>
        <v>124823.34716377058</v>
      </c>
      <c r="W310" s="73">
        <f t="shared" si="69"/>
        <v>128651.28175153746</v>
      </c>
    </row>
    <row r="311" spans="2:23">
      <c r="B311" t="s">
        <v>997</v>
      </c>
      <c r="C311" t="s">
        <v>998</v>
      </c>
      <c r="D311" t="s">
        <v>661</v>
      </c>
      <c r="E311" s="54">
        <v>40</v>
      </c>
      <c r="F311" s="45" t="s">
        <v>407</v>
      </c>
      <c r="G311" s="45" t="s">
        <v>408</v>
      </c>
      <c r="H311" s="45" t="s">
        <v>412</v>
      </c>
      <c r="I311" s="53">
        <v>91600.29</v>
      </c>
      <c r="J311" s="58">
        <f t="shared" si="56"/>
        <v>95081.101020000002</v>
      </c>
      <c r="K311" s="58">
        <f t="shared" si="57"/>
        <v>98218.77735366</v>
      </c>
      <c r="L311" s="74">
        <f t="shared" si="58"/>
        <v>7273.7042280300002</v>
      </c>
      <c r="M311" s="74">
        <f t="shared" si="59"/>
        <v>140.72002950960001</v>
      </c>
      <c r="N311" s="74">
        <f t="shared" si="60"/>
        <v>384.00225982776948</v>
      </c>
      <c r="O311" s="74">
        <f t="shared" si="61"/>
        <v>12241.691756325001</v>
      </c>
      <c r="P311" s="39">
        <f t="shared" si="62"/>
        <v>19044</v>
      </c>
      <c r="Q311" s="73">
        <f t="shared" si="63"/>
        <v>7513.7364675549898</v>
      </c>
      <c r="R311" s="73">
        <f t="shared" si="64"/>
        <v>145.36379048341681</v>
      </c>
      <c r="S311" s="73">
        <f t="shared" si="65"/>
        <v>384.00225982776948</v>
      </c>
      <c r="T311" s="73">
        <f t="shared" si="66"/>
        <v>12817.55044465263</v>
      </c>
      <c r="U311" s="73">
        <f t="shared" si="67"/>
        <v>19236</v>
      </c>
      <c r="V311" s="73">
        <f t="shared" si="68"/>
        <v>134165.21929369238</v>
      </c>
      <c r="W311" s="73">
        <f t="shared" si="69"/>
        <v>138315.4303161788</v>
      </c>
    </row>
    <row r="312" spans="2:23">
      <c r="B312" t="s">
        <v>999</v>
      </c>
      <c r="C312" t="s">
        <v>998</v>
      </c>
      <c r="D312" t="s">
        <v>661</v>
      </c>
      <c r="E312" s="54">
        <v>40</v>
      </c>
      <c r="F312" s="45" t="s">
        <v>407</v>
      </c>
      <c r="G312" s="45" t="s">
        <v>408</v>
      </c>
      <c r="H312" s="45" t="s">
        <v>412</v>
      </c>
      <c r="I312" s="53">
        <v>91600.29</v>
      </c>
      <c r="J312" s="58">
        <f t="shared" si="56"/>
        <v>95081.101020000002</v>
      </c>
      <c r="K312" s="58">
        <f t="shared" si="57"/>
        <v>98218.77735366</v>
      </c>
      <c r="L312" s="74">
        <f t="shared" si="58"/>
        <v>7273.7042280300002</v>
      </c>
      <c r="M312" s="74">
        <f t="shared" si="59"/>
        <v>140.72002950960001</v>
      </c>
      <c r="N312" s="74">
        <f t="shared" si="60"/>
        <v>384.00225982776948</v>
      </c>
      <c r="O312" s="74">
        <f t="shared" si="61"/>
        <v>12241.691756325001</v>
      </c>
      <c r="P312" s="39">
        <f t="shared" si="62"/>
        <v>19044</v>
      </c>
      <c r="Q312" s="73">
        <f t="shared" si="63"/>
        <v>7513.7364675549898</v>
      </c>
      <c r="R312" s="73">
        <f t="shared" si="64"/>
        <v>145.36379048341681</v>
      </c>
      <c r="S312" s="73">
        <f t="shared" si="65"/>
        <v>384.00225982776948</v>
      </c>
      <c r="T312" s="73">
        <f t="shared" si="66"/>
        <v>12817.55044465263</v>
      </c>
      <c r="U312" s="73">
        <f t="shared" si="67"/>
        <v>19236</v>
      </c>
      <c r="V312" s="73">
        <f t="shared" si="68"/>
        <v>134165.21929369238</v>
      </c>
      <c r="W312" s="73">
        <f t="shared" si="69"/>
        <v>138315.4303161788</v>
      </c>
    </row>
    <row r="313" spans="2:23">
      <c r="B313" t="s">
        <v>1000</v>
      </c>
      <c r="C313" t="s">
        <v>1001</v>
      </c>
      <c r="D313" t="s">
        <v>420</v>
      </c>
      <c r="E313" s="54">
        <v>40</v>
      </c>
      <c r="F313" s="45" t="s">
        <v>407</v>
      </c>
      <c r="G313" s="45" t="s">
        <v>408</v>
      </c>
      <c r="H313" s="45" t="s">
        <v>412</v>
      </c>
      <c r="I313" s="53">
        <v>88557.45</v>
      </c>
      <c r="J313" s="58">
        <f t="shared" si="56"/>
        <v>91922.633100000006</v>
      </c>
      <c r="K313" s="58">
        <f t="shared" si="57"/>
        <v>94956.079992300001</v>
      </c>
      <c r="L313" s="74">
        <f t="shared" si="58"/>
        <v>7032.0814321500002</v>
      </c>
      <c r="M313" s="74">
        <f t="shared" si="59"/>
        <v>136.045496988</v>
      </c>
      <c r="N313" s="74">
        <f t="shared" si="60"/>
        <v>384.00225982776948</v>
      </c>
      <c r="O313" s="74">
        <f t="shared" si="61"/>
        <v>11835.039011625002</v>
      </c>
      <c r="P313" s="39">
        <f t="shared" si="62"/>
        <v>19044</v>
      </c>
      <c r="Q313" s="73">
        <f t="shared" si="63"/>
        <v>7264.1401194109503</v>
      </c>
      <c r="R313" s="73">
        <f t="shared" si="64"/>
        <v>140.53499838860401</v>
      </c>
      <c r="S313" s="73">
        <f t="shared" si="65"/>
        <v>384.00225982776948</v>
      </c>
      <c r="T313" s="73">
        <f t="shared" si="66"/>
        <v>12391.76843899515</v>
      </c>
      <c r="U313" s="73">
        <f t="shared" si="67"/>
        <v>19236</v>
      </c>
      <c r="V313" s="73">
        <f t="shared" si="68"/>
        <v>130353.80130059077</v>
      </c>
      <c r="W313" s="73">
        <f t="shared" si="69"/>
        <v>134372.52580892248</v>
      </c>
    </row>
    <row r="314" spans="2:23">
      <c r="B314" t="s">
        <v>1002</v>
      </c>
      <c r="C314" t="s">
        <v>1003</v>
      </c>
      <c r="D314" t="s">
        <v>553</v>
      </c>
      <c r="E314" s="54">
        <v>40</v>
      </c>
      <c r="F314" s="45" t="s">
        <v>407</v>
      </c>
      <c r="G314" s="45" t="s">
        <v>408</v>
      </c>
      <c r="H314" s="45" t="s">
        <v>412</v>
      </c>
      <c r="I314" s="53">
        <v>88804.81</v>
      </c>
      <c r="J314" s="58">
        <f t="shared" si="56"/>
        <v>92179.392779999995</v>
      </c>
      <c r="K314" s="58">
        <f t="shared" si="57"/>
        <v>95221.312741739981</v>
      </c>
      <c r="L314" s="74">
        <f t="shared" si="58"/>
        <v>7051.7235476699998</v>
      </c>
      <c r="M314" s="74">
        <f t="shared" si="59"/>
        <v>136.42550131439998</v>
      </c>
      <c r="N314" s="74">
        <f t="shared" si="60"/>
        <v>384.00225982776948</v>
      </c>
      <c r="O314" s="74">
        <f t="shared" si="61"/>
        <v>11868.096820425</v>
      </c>
      <c r="P314" s="39">
        <f t="shared" si="62"/>
        <v>19044</v>
      </c>
      <c r="Q314" s="73">
        <f t="shared" si="63"/>
        <v>7284.4304247431082</v>
      </c>
      <c r="R314" s="73">
        <f t="shared" si="64"/>
        <v>140.92754285777517</v>
      </c>
      <c r="S314" s="73">
        <f t="shared" si="65"/>
        <v>384.00225982776948</v>
      </c>
      <c r="T314" s="73">
        <f t="shared" si="66"/>
        <v>12426.381312797068</v>
      </c>
      <c r="U314" s="73">
        <f t="shared" si="67"/>
        <v>19236</v>
      </c>
      <c r="V314" s="73">
        <f t="shared" si="68"/>
        <v>130663.64090923716</v>
      </c>
      <c r="W314" s="73">
        <f t="shared" si="69"/>
        <v>134693.05428196571</v>
      </c>
    </row>
    <row r="315" spans="2:23">
      <c r="B315" t="s">
        <v>1004</v>
      </c>
      <c r="C315" t="s">
        <v>1005</v>
      </c>
      <c r="D315" t="s">
        <v>546</v>
      </c>
      <c r="E315" s="54">
        <v>40</v>
      </c>
      <c r="F315" s="45" t="s">
        <v>407</v>
      </c>
      <c r="G315" s="45" t="s">
        <v>408</v>
      </c>
      <c r="H315" s="45" t="s">
        <v>412</v>
      </c>
      <c r="I315" s="53">
        <v>79184.98</v>
      </c>
      <c r="J315" s="58">
        <f t="shared" si="56"/>
        <v>82194.009239999999</v>
      </c>
      <c r="K315" s="58">
        <f t="shared" si="57"/>
        <v>84906.411544919989</v>
      </c>
      <c r="L315" s="74">
        <f t="shared" si="58"/>
        <v>6287.8417068600002</v>
      </c>
      <c r="M315" s="74">
        <f t="shared" si="59"/>
        <v>121.6471336752</v>
      </c>
      <c r="N315" s="74">
        <f t="shared" si="60"/>
        <v>384.00225982776948</v>
      </c>
      <c r="O315" s="74">
        <f t="shared" si="61"/>
        <v>10582.478689650001</v>
      </c>
      <c r="P315" s="39">
        <f t="shared" si="62"/>
        <v>19044</v>
      </c>
      <c r="Q315" s="73">
        <f t="shared" si="63"/>
        <v>6495.3404831863791</v>
      </c>
      <c r="R315" s="73">
        <f t="shared" si="64"/>
        <v>125.66148908648158</v>
      </c>
      <c r="S315" s="73">
        <f t="shared" si="65"/>
        <v>384.00225982776948</v>
      </c>
      <c r="T315" s="73">
        <f t="shared" si="66"/>
        <v>11080.28670661206</v>
      </c>
      <c r="U315" s="73">
        <f t="shared" si="67"/>
        <v>19236</v>
      </c>
      <c r="V315" s="73">
        <f t="shared" si="68"/>
        <v>118613.97903001297</v>
      </c>
      <c r="W315" s="73">
        <f t="shared" si="69"/>
        <v>122227.70248363267</v>
      </c>
    </row>
    <row r="316" spans="2:23">
      <c r="B316" t="s">
        <v>1006</v>
      </c>
      <c r="C316" t="s">
        <v>1007</v>
      </c>
      <c r="D316" t="s">
        <v>644</v>
      </c>
      <c r="E316" s="54">
        <v>36</v>
      </c>
      <c r="F316" s="45" t="s">
        <v>407</v>
      </c>
      <c r="G316" s="45" t="s">
        <v>408</v>
      </c>
      <c r="H316" s="45" t="s">
        <v>412</v>
      </c>
      <c r="I316" s="53">
        <v>94043.83</v>
      </c>
      <c r="J316" s="58">
        <f t="shared" si="56"/>
        <v>97617.495540000004</v>
      </c>
      <c r="K316" s="58">
        <f t="shared" si="57"/>
        <v>100838.87289282</v>
      </c>
      <c r="L316" s="74">
        <f t="shared" si="58"/>
        <v>7467.7384088099998</v>
      </c>
      <c r="M316" s="74">
        <f t="shared" si="59"/>
        <v>144.47389339919999</v>
      </c>
      <c r="N316" s="74">
        <f t="shared" si="60"/>
        <v>384.00225982776948</v>
      </c>
      <c r="O316" s="74">
        <f t="shared" si="61"/>
        <v>12568.252550775002</v>
      </c>
      <c r="P316" s="39">
        <f t="shared" si="62"/>
        <v>19044</v>
      </c>
      <c r="Q316" s="73">
        <f t="shared" si="63"/>
        <v>7714.1737763007295</v>
      </c>
      <c r="R316" s="73">
        <f t="shared" si="64"/>
        <v>149.24153188137359</v>
      </c>
      <c r="S316" s="73">
        <f t="shared" si="65"/>
        <v>384.00225982776948</v>
      </c>
      <c r="T316" s="73">
        <f t="shared" si="66"/>
        <v>13159.472912513011</v>
      </c>
      <c r="U316" s="73">
        <f t="shared" si="67"/>
        <v>19236</v>
      </c>
      <c r="V316" s="73">
        <f t="shared" si="68"/>
        <v>137225.96265281196</v>
      </c>
      <c r="W316" s="73">
        <f t="shared" si="69"/>
        <v>141481.76337334287</v>
      </c>
    </row>
    <row r="317" spans="2:23">
      <c r="B317" t="s">
        <v>1008</v>
      </c>
      <c r="C317" t="s">
        <v>1009</v>
      </c>
      <c r="D317" t="s">
        <v>423</v>
      </c>
      <c r="E317" s="54">
        <v>40</v>
      </c>
      <c r="F317" s="45" t="s">
        <v>407</v>
      </c>
      <c r="G317" s="45" t="s">
        <v>408</v>
      </c>
      <c r="H317" s="45" t="s">
        <v>412</v>
      </c>
      <c r="I317" s="53">
        <v>88196.79</v>
      </c>
      <c r="J317" s="58">
        <f t="shared" si="56"/>
        <v>91548.268020000003</v>
      </c>
      <c r="K317" s="58">
        <f t="shared" si="57"/>
        <v>94569.36086465999</v>
      </c>
      <c r="L317" s="74">
        <f t="shared" si="58"/>
        <v>7003.4425035300001</v>
      </c>
      <c r="M317" s="74">
        <f t="shared" si="59"/>
        <v>135.49143666960001</v>
      </c>
      <c r="N317" s="74">
        <f t="shared" si="60"/>
        <v>384.00225982776948</v>
      </c>
      <c r="O317" s="74">
        <f t="shared" si="61"/>
        <v>11786.839507575001</v>
      </c>
      <c r="P317" s="39">
        <f t="shared" si="62"/>
        <v>19044</v>
      </c>
      <c r="Q317" s="73">
        <f t="shared" si="63"/>
        <v>7234.5561061464887</v>
      </c>
      <c r="R317" s="73">
        <f t="shared" si="64"/>
        <v>139.96265407969679</v>
      </c>
      <c r="S317" s="73">
        <f t="shared" si="65"/>
        <v>384.00225982776948</v>
      </c>
      <c r="T317" s="73">
        <f t="shared" si="66"/>
        <v>12341.301592838128</v>
      </c>
      <c r="U317" s="73">
        <f t="shared" si="67"/>
        <v>19236</v>
      </c>
      <c r="V317" s="73">
        <f t="shared" si="68"/>
        <v>129902.04372760237</v>
      </c>
      <c r="W317" s="73">
        <f t="shared" si="69"/>
        <v>133905.18347755208</v>
      </c>
    </row>
    <row r="318" spans="2:23">
      <c r="B318" t="s">
        <v>1010</v>
      </c>
      <c r="C318" t="s">
        <v>1011</v>
      </c>
      <c r="D318" t="s">
        <v>710</v>
      </c>
      <c r="E318" s="54">
        <v>40</v>
      </c>
      <c r="F318" s="45" t="s">
        <v>407</v>
      </c>
      <c r="G318" s="45" t="s">
        <v>408</v>
      </c>
      <c r="H318" s="45" t="s">
        <v>412</v>
      </c>
      <c r="I318" s="53">
        <v>91364.58</v>
      </c>
      <c r="J318" s="58">
        <f t="shared" si="56"/>
        <v>94836.434040000007</v>
      </c>
      <c r="K318" s="58">
        <f t="shared" si="57"/>
        <v>97966.036363320003</v>
      </c>
      <c r="L318" s="74">
        <f t="shared" si="58"/>
        <v>7254.9872040600003</v>
      </c>
      <c r="M318" s="74">
        <f t="shared" si="59"/>
        <v>140.35792237920001</v>
      </c>
      <c r="N318" s="74">
        <f t="shared" si="60"/>
        <v>384.00225982776948</v>
      </c>
      <c r="O318" s="74">
        <f t="shared" si="61"/>
        <v>12210.190882650002</v>
      </c>
      <c r="P318" s="39">
        <f t="shared" si="62"/>
        <v>19044</v>
      </c>
      <c r="Q318" s="73">
        <f t="shared" si="63"/>
        <v>7494.4017817939803</v>
      </c>
      <c r="R318" s="73">
        <f t="shared" si="64"/>
        <v>144.98973381771361</v>
      </c>
      <c r="S318" s="73">
        <f t="shared" si="65"/>
        <v>384.00225982776948</v>
      </c>
      <c r="T318" s="73">
        <f t="shared" si="66"/>
        <v>12784.56774541326</v>
      </c>
      <c r="U318" s="73">
        <f t="shared" si="67"/>
        <v>19236</v>
      </c>
      <c r="V318" s="73">
        <f t="shared" si="68"/>
        <v>133869.97230891697</v>
      </c>
      <c r="W318" s="73">
        <f t="shared" si="69"/>
        <v>138009.99788417271</v>
      </c>
    </row>
    <row r="319" spans="2:23">
      <c r="B319" t="s">
        <v>1012</v>
      </c>
      <c r="C319" t="s">
        <v>1013</v>
      </c>
      <c r="D319" t="s">
        <v>501</v>
      </c>
      <c r="E319" s="54">
        <v>40</v>
      </c>
      <c r="F319" s="45" t="s">
        <v>407</v>
      </c>
      <c r="G319" s="45" t="s">
        <v>408</v>
      </c>
      <c r="H319" s="45" t="s">
        <v>412</v>
      </c>
      <c r="I319" s="53">
        <v>78426.399999999994</v>
      </c>
      <c r="J319" s="58">
        <f t="shared" si="56"/>
        <v>81406.603199999998</v>
      </c>
      <c r="K319" s="58">
        <f t="shared" si="57"/>
        <v>84093.021105599997</v>
      </c>
      <c r="L319" s="74">
        <f t="shared" si="58"/>
        <v>6227.6051447999998</v>
      </c>
      <c r="M319" s="74">
        <f t="shared" si="59"/>
        <v>120.481772736</v>
      </c>
      <c r="N319" s="74">
        <f t="shared" si="60"/>
        <v>384.00225982776948</v>
      </c>
      <c r="O319" s="74">
        <f t="shared" si="61"/>
        <v>10481.100162000001</v>
      </c>
      <c r="P319" s="39">
        <f t="shared" si="62"/>
        <v>19044</v>
      </c>
      <c r="Q319" s="73">
        <f t="shared" si="63"/>
        <v>6433.1161145783999</v>
      </c>
      <c r="R319" s="73">
        <f t="shared" si="64"/>
        <v>124.45767123628799</v>
      </c>
      <c r="S319" s="73">
        <f t="shared" si="65"/>
        <v>384.00225982776948</v>
      </c>
      <c r="T319" s="73">
        <f t="shared" si="66"/>
        <v>10974.139254280801</v>
      </c>
      <c r="U319" s="73">
        <f t="shared" si="67"/>
        <v>19236</v>
      </c>
      <c r="V319" s="73">
        <f t="shared" si="68"/>
        <v>117663.79253936377</v>
      </c>
      <c r="W319" s="73">
        <f t="shared" si="69"/>
        <v>121244.73640552326</v>
      </c>
    </row>
    <row r="320" spans="2:23">
      <c r="B320" t="s">
        <v>1014</v>
      </c>
      <c r="C320" t="s">
        <v>1015</v>
      </c>
      <c r="D320" t="s">
        <v>446</v>
      </c>
      <c r="E320" s="54">
        <v>87</v>
      </c>
      <c r="F320" s="45" t="s">
        <v>407</v>
      </c>
      <c r="G320" s="45" t="s">
        <v>408</v>
      </c>
      <c r="H320" s="45" t="s">
        <v>412</v>
      </c>
      <c r="I320" s="53">
        <v>97215.53</v>
      </c>
      <c r="J320" s="58">
        <f t="shared" si="56"/>
        <v>100909.72014</v>
      </c>
      <c r="K320" s="58">
        <f t="shared" si="57"/>
        <v>104239.74090461999</v>
      </c>
      <c r="L320" s="74">
        <f t="shared" si="58"/>
        <v>7719.5935907100002</v>
      </c>
      <c r="M320" s="74">
        <f t="shared" si="59"/>
        <v>149.34638580719999</v>
      </c>
      <c r="N320" s="74">
        <f t="shared" si="60"/>
        <v>384.00225982776948</v>
      </c>
      <c r="O320" s="74">
        <f t="shared" si="61"/>
        <v>12992.126468025001</v>
      </c>
      <c r="P320" s="39">
        <f t="shared" si="62"/>
        <v>19044</v>
      </c>
      <c r="Q320" s="73">
        <f t="shared" si="63"/>
        <v>7974.3401792034292</v>
      </c>
      <c r="R320" s="73">
        <f t="shared" si="64"/>
        <v>154.27481653883757</v>
      </c>
      <c r="S320" s="73">
        <f t="shared" si="65"/>
        <v>384.00225982776948</v>
      </c>
      <c r="T320" s="73">
        <f t="shared" si="66"/>
        <v>13603.286188052909</v>
      </c>
      <c r="U320" s="73">
        <f t="shared" si="67"/>
        <v>19236</v>
      </c>
      <c r="V320" s="73">
        <f t="shared" si="68"/>
        <v>141198.78884436999</v>
      </c>
      <c r="W320" s="73">
        <f t="shared" si="69"/>
        <v>145591.64434824293</v>
      </c>
    </row>
    <row r="321" spans="2:23">
      <c r="B321" t="s">
        <v>1016</v>
      </c>
      <c r="C321" t="s">
        <v>1017</v>
      </c>
      <c r="D321" t="s">
        <v>719</v>
      </c>
      <c r="E321" s="54">
        <v>40</v>
      </c>
      <c r="F321" s="45" t="s">
        <v>407</v>
      </c>
      <c r="G321" s="45" t="s">
        <v>408</v>
      </c>
      <c r="H321" s="45" t="s">
        <v>412</v>
      </c>
      <c r="I321" s="53">
        <v>87049</v>
      </c>
      <c r="J321" s="58">
        <f t="shared" si="56"/>
        <v>90356.862000000008</v>
      </c>
      <c r="K321" s="58">
        <f t="shared" si="57"/>
        <v>93338.638445999997</v>
      </c>
      <c r="L321" s="74">
        <f t="shared" si="58"/>
        <v>6912.2999430000009</v>
      </c>
      <c r="M321" s="74">
        <f t="shared" si="59"/>
        <v>133.72815576000002</v>
      </c>
      <c r="N321" s="74">
        <f t="shared" si="60"/>
        <v>384.00225982776948</v>
      </c>
      <c r="O321" s="74">
        <f t="shared" si="61"/>
        <v>11633.445982500001</v>
      </c>
      <c r="P321" s="39">
        <f t="shared" si="62"/>
        <v>19044</v>
      </c>
      <c r="Q321" s="73">
        <f t="shared" si="63"/>
        <v>7140.4058411189999</v>
      </c>
      <c r="R321" s="73">
        <f t="shared" si="64"/>
        <v>138.14118490007999</v>
      </c>
      <c r="S321" s="73">
        <f t="shared" si="65"/>
        <v>384.00225982776948</v>
      </c>
      <c r="T321" s="73">
        <f t="shared" si="66"/>
        <v>12180.692317203</v>
      </c>
      <c r="U321" s="73">
        <f t="shared" si="67"/>
        <v>19236</v>
      </c>
      <c r="V321" s="73">
        <f t="shared" si="68"/>
        <v>128464.33834108777</v>
      </c>
      <c r="W321" s="73">
        <f t="shared" si="69"/>
        <v>132417.88004904985</v>
      </c>
    </row>
    <row r="322" spans="2:23">
      <c r="B322" t="s">
        <v>1018</v>
      </c>
      <c r="C322" t="s">
        <v>1019</v>
      </c>
      <c r="D322" t="s">
        <v>417</v>
      </c>
      <c r="E322" s="54">
        <v>40</v>
      </c>
      <c r="F322" s="45" t="s">
        <v>407</v>
      </c>
      <c r="G322" s="45" t="s">
        <v>408</v>
      </c>
      <c r="H322" s="45" t="s">
        <v>412</v>
      </c>
      <c r="I322" s="53">
        <v>99089.25</v>
      </c>
      <c r="J322" s="58">
        <f t="shared" si="56"/>
        <v>102854.6415</v>
      </c>
      <c r="K322" s="58">
        <f t="shared" si="57"/>
        <v>106248.84466949999</v>
      </c>
      <c r="L322" s="74">
        <f t="shared" si="58"/>
        <v>7868.3800747499999</v>
      </c>
      <c r="M322" s="74">
        <f t="shared" si="59"/>
        <v>152.22486942</v>
      </c>
      <c r="N322" s="74">
        <f t="shared" si="60"/>
        <v>384.00225982776948</v>
      </c>
      <c r="O322" s="74">
        <f t="shared" si="61"/>
        <v>13242.535093125</v>
      </c>
      <c r="P322" s="39">
        <f t="shared" si="62"/>
        <v>19044</v>
      </c>
      <c r="Q322" s="73">
        <f t="shared" si="63"/>
        <v>8128.0366172167487</v>
      </c>
      <c r="R322" s="73">
        <f t="shared" si="64"/>
        <v>157.24829011085998</v>
      </c>
      <c r="S322" s="73">
        <f t="shared" si="65"/>
        <v>384.00225982776948</v>
      </c>
      <c r="T322" s="73">
        <f t="shared" si="66"/>
        <v>13865.474229369749</v>
      </c>
      <c r="U322" s="73">
        <f t="shared" si="67"/>
        <v>19236</v>
      </c>
      <c r="V322" s="73">
        <f t="shared" si="68"/>
        <v>143545.78379712277</v>
      </c>
      <c r="W322" s="73">
        <f t="shared" si="69"/>
        <v>148019.60606602512</v>
      </c>
    </row>
    <row r="323" spans="2:23">
      <c r="B323" t="s">
        <v>1020</v>
      </c>
      <c r="C323" t="s">
        <v>1021</v>
      </c>
      <c r="D323" t="s">
        <v>553</v>
      </c>
      <c r="E323" s="54">
        <v>40</v>
      </c>
      <c r="F323" s="45" t="s">
        <v>407</v>
      </c>
      <c r="G323" s="45" t="s">
        <v>408</v>
      </c>
      <c r="H323" s="45" t="s">
        <v>412</v>
      </c>
      <c r="I323" s="53">
        <v>89834.73</v>
      </c>
      <c r="J323" s="58">
        <f t="shared" si="56"/>
        <v>93248.449739999996</v>
      </c>
      <c r="K323" s="58">
        <f t="shared" si="57"/>
        <v>96325.648581419984</v>
      </c>
      <c r="L323" s="74">
        <f t="shared" si="58"/>
        <v>7133.5064051099998</v>
      </c>
      <c r="M323" s="74">
        <f t="shared" si="59"/>
        <v>138.0077056152</v>
      </c>
      <c r="N323" s="74">
        <f t="shared" si="60"/>
        <v>384.00225982776948</v>
      </c>
      <c r="O323" s="74">
        <f t="shared" si="61"/>
        <v>12005.737904025</v>
      </c>
      <c r="P323" s="39">
        <f t="shared" si="62"/>
        <v>19044</v>
      </c>
      <c r="Q323" s="73">
        <f t="shared" si="63"/>
        <v>7368.9121164786284</v>
      </c>
      <c r="R323" s="73">
        <f t="shared" si="64"/>
        <v>142.56195990050156</v>
      </c>
      <c r="S323" s="73">
        <f t="shared" si="65"/>
        <v>384.00225982776948</v>
      </c>
      <c r="T323" s="73">
        <f t="shared" si="66"/>
        <v>12570.497139875308</v>
      </c>
      <c r="U323" s="73">
        <f t="shared" si="67"/>
        <v>19236</v>
      </c>
      <c r="V323" s="73">
        <f t="shared" si="68"/>
        <v>131953.70401457796</v>
      </c>
      <c r="W323" s="73">
        <f t="shared" si="69"/>
        <v>136027.62205750219</v>
      </c>
    </row>
    <row r="324" spans="2:23">
      <c r="B324" t="s">
        <v>1022</v>
      </c>
      <c r="C324" t="s">
        <v>1023</v>
      </c>
      <c r="D324" t="s">
        <v>420</v>
      </c>
      <c r="E324" s="54">
        <v>40</v>
      </c>
      <c r="F324" s="45" t="s">
        <v>407</v>
      </c>
      <c r="G324" s="45" t="s">
        <v>408</v>
      </c>
      <c r="H324" s="45" t="s">
        <v>412</v>
      </c>
      <c r="I324" s="53">
        <v>98150.69</v>
      </c>
      <c r="J324" s="58">
        <f t="shared" si="56"/>
        <v>101880.41622</v>
      </c>
      <c r="K324" s="58">
        <f t="shared" si="57"/>
        <v>105242.46995525999</v>
      </c>
      <c r="L324" s="74">
        <f t="shared" si="58"/>
        <v>7793.8518408299997</v>
      </c>
      <c r="M324" s="74">
        <f t="shared" si="59"/>
        <v>150.78301600559999</v>
      </c>
      <c r="N324" s="74">
        <f t="shared" si="60"/>
        <v>384.00225982776948</v>
      </c>
      <c r="O324" s="74">
        <f t="shared" si="61"/>
        <v>13117.103588325001</v>
      </c>
      <c r="P324" s="39">
        <f t="shared" si="62"/>
        <v>19044</v>
      </c>
      <c r="Q324" s="73">
        <f t="shared" si="63"/>
        <v>8051.0489515773888</v>
      </c>
      <c r="R324" s="73">
        <f t="shared" si="64"/>
        <v>155.75885553378478</v>
      </c>
      <c r="S324" s="73">
        <f t="shared" si="65"/>
        <v>384.00225982776948</v>
      </c>
      <c r="T324" s="73">
        <f t="shared" si="66"/>
        <v>13734.14232916143</v>
      </c>
      <c r="U324" s="73">
        <f t="shared" si="67"/>
        <v>19236</v>
      </c>
      <c r="V324" s="73">
        <f t="shared" si="68"/>
        <v>142370.15692498838</v>
      </c>
      <c r="W324" s="73">
        <f t="shared" si="69"/>
        <v>146803.42235136038</v>
      </c>
    </row>
    <row r="325" spans="2:23">
      <c r="B325" t="s">
        <v>1024</v>
      </c>
      <c r="C325" t="s">
        <v>1025</v>
      </c>
      <c r="D325" t="s">
        <v>661</v>
      </c>
      <c r="E325" s="54">
        <v>40</v>
      </c>
      <c r="F325" s="45" t="s">
        <v>407</v>
      </c>
      <c r="G325" s="45" t="s">
        <v>408</v>
      </c>
      <c r="H325" s="45" t="s">
        <v>412</v>
      </c>
      <c r="I325" s="53">
        <v>104333.72</v>
      </c>
      <c r="J325" s="58">
        <f t="shared" si="56"/>
        <v>108298.40136</v>
      </c>
      <c r="K325" s="58">
        <f t="shared" si="57"/>
        <v>111872.24860487999</v>
      </c>
      <c r="L325" s="74">
        <f t="shared" si="58"/>
        <v>8284.8277040400008</v>
      </c>
      <c r="M325" s="74">
        <f t="shared" si="59"/>
        <v>160.2816340128</v>
      </c>
      <c r="N325" s="74">
        <f t="shared" si="60"/>
        <v>384.00225982776948</v>
      </c>
      <c r="O325" s="74">
        <f t="shared" si="61"/>
        <v>13943.419175100002</v>
      </c>
      <c r="P325" s="39">
        <f t="shared" si="62"/>
        <v>19044</v>
      </c>
      <c r="Q325" s="73">
        <f t="shared" si="63"/>
        <v>8558.2270182733191</v>
      </c>
      <c r="R325" s="73">
        <f t="shared" si="64"/>
        <v>165.57092793522239</v>
      </c>
      <c r="S325" s="73">
        <f t="shared" si="65"/>
        <v>384.00225982776948</v>
      </c>
      <c r="T325" s="73">
        <f t="shared" si="66"/>
        <v>14599.32844293684</v>
      </c>
      <c r="U325" s="73">
        <f t="shared" si="67"/>
        <v>19236</v>
      </c>
      <c r="V325" s="73">
        <f t="shared" si="68"/>
        <v>150114.93213298058</v>
      </c>
      <c r="W325" s="73">
        <f t="shared" si="69"/>
        <v>154815.37725385313</v>
      </c>
    </row>
    <row r="326" spans="2:23">
      <c r="B326" t="s">
        <v>1026</v>
      </c>
      <c r="C326" t="s">
        <v>1027</v>
      </c>
      <c r="D326" t="s">
        <v>658</v>
      </c>
      <c r="E326" s="54">
        <v>40</v>
      </c>
      <c r="F326" s="45" t="s">
        <v>407</v>
      </c>
      <c r="G326" s="45" t="s">
        <v>408</v>
      </c>
      <c r="H326" s="45" t="s">
        <v>412</v>
      </c>
      <c r="I326" s="53">
        <v>101754.03</v>
      </c>
      <c r="J326" s="58">
        <f t="shared" si="56"/>
        <v>105620.68314000001</v>
      </c>
      <c r="K326" s="58">
        <f t="shared" si="57"/>
        <v>109106.16568362</v>
      </c>
      <c r="L326" s="74">
        <f t="shared" si="58"/>
        <v>8079.9822602100003</v>
      </c>
      <c r="M326" s="74">
        <f t="shared" si="59"/>
        <v>156.31861104720002</v>
      </c>
      <c r="N326" s="74">
        <f t="shared" si="60"/>
        <v>384.00225982776948</v>
      </c>
      <c r="O326" s="74">
        <f t="shared" si="61"/>
        <v>13598.662954275002</v>
      </c>
      <c r="P326" s="39">
        <f t="shared" si="62"/>
        <v>19044</v>
      </c>
      <c r="Q326" s="73">
        <f t="shared" si="63"/>
        <v>8346.6216747969302</v>
      </c>
      <c r="R326" s="73">
        <f t="shared" si="64"/>
        <v>161.4771252117576</v>
      </c>
      <c r="S326" s="73">
        <f t="shared" si="65"/>
        <v>384.00225982776948</v>
      </c>
      <c r="T326" s="73">
        <f t="shared" si="66"/>
        <v>14238.354621712409</v>
      </c>
      <c r="U326" s="73">
        <f t="shared" si="67"/>
        <v>19236</v>
      </c>
      <c r="V326" s="73">
        <f t="shared" si="68"/>
        <v>146883.64922535999</v>
      </c>
      <c r="W326" s="73">
        <f t="shared" si="69"/>
        <v>151472.62136516886</v>
      </c>
    </row>
    <row r="327" spans="2:23">
      <c r="B327" t="s">
        <v>1028</v>
      </c>
      <c r="C327" t="s">
        <v>1029</v>
      </c>
      <c r="D327" t="s">
        <v>710</v>
      </c>
      <c r="E327" s="54">
        <v>40</v>
      </c>
      <c r="F327" s="45" t="s">
        <v>407</v>
      </c>
      <c r="G327" s="45" t="s">
        <v>408</v>
      </c>
      <c r="H327" s="45" t="s">
        <v>412</v>
      </c>
      <c r="I327" s="53">
        <v>92388.97</v>
      </c>
      <c r="J327" s="58">
        <f t="shared" si="56"/>
        <v>95899.75086</v>
      </c>
      <c r="K327" s="58">
        <f t="shared" si="57"/>
        <v>99064.442638379987</v>
      </c>
      <c r="L327" s="74">
        <f t="shared" si="58"/>
        <v>7336.3309407899997</v>
      </c>
      <c r="M327" s="74">
        <f t="shared" si="59"/>
        <v>141.93163127279999</v>
      </c>
      <c r="N327" s="74">
        <f t="shared" si="60"/>
        <v>384.00225982776948</v>
      </c>
      <c r="O327" s="74">
        <f t="shared" si="61"/>
        <v>12347.092923225</v>
      </c>
      <c r="P327" s="39">
        <f t="shared" si="62"/>
        <v>19044</v>
      </c>
      <c r="Q327" s="73">
        <f t="shared" si="63"/>
        <v>7578.429861836069</v>
      </c>
      <c r="R327" s="73">
        <f t="shared" si="64"/>
        <v>146.61537510480238</v>
      </c>
      <c r="S327" s="73">
        <f t="shared" si="65"/>
        <v>384.00225982776948</v>
      </c>
      <c r="T327" s="73">
        <f t="shared" si="66"/>
        <v>12927.90976430859</v>
      </c>
      <c r="U327" s="73">
        <f t="shared" si="67"/>
        <v>19236</v>
      </c>
      <c r="V327" s="73">
        <f t="shared" si="68"/>
        <v>135153.10861511558</v>
      </c>
      <c r="W327" s="73">
        <f t="shared" si="69"/>
        <v>139337.39989945723</v>
      </c>
    </row>
    <row r="328" spans="2:23">
      <c r="B328" t="s">
        <v>1030</v>
      </c>
      <c r="C328" t="s">
        <v>1031</v>
      </c>
      <c r="D328" t="s">
        <v>501</v>
      </c>
      <c r="E328" s="54">
        <v>40</v>
      </c>
      <c r="F328" s="45" t="s">
        <v>407</v>
      </c>
      <c r="G328" s="45" t="s">
        <v>408</v>
      </c>
      <c r="H328" s="45" t="s">
        <v>412</v>
      </c>
      <c r="I328" s="53">
        <v>101617.01</v>
      </c>
      <c r="J328" s="58">
        <f t="shared" si="56"/>
        <v>105478.45638</v>
      </c>
      <c r="K328" s="58">
        <f t="shared" si="57"/>
        <v>108959.24544053999</v>
      </c>
      <c r="L328" s="74">
        <f t="shared" si="58"/>
        <v>8069.1019130699997</v>
      </c>
      <c r="M328" s="74">
        <f t="shared" si="59"/>
        <v>156.10811544239999</v>
      </c>
      <c r="N328" s="74">
        <f t="shared" si="60"/>
        <v>384.00225982776948</v>
      </c>
      <c r="O328" s="74">
        <f t="shared" si="61"/>
        <v>13580.351258925</v>
      </c>
      <c r="P328" s="39">
        <f t="shared" si="62"/>
        <v>19044</v>
      </c>
      <c r="Q328" s="73">
        <f t="shared" si="63"/>
        <v>8335.3822762013097</v>
      </c>
      <c r="R328" s="73">
        <f t="shared" si="64"/>
        <v>161.25968325199918</v>
      </c>
      <c r="S328" s="73">
        <f t="shared" si="65"/>
        <v>384.00225982776948</v>
      </c>
      <c r="T328" s="73">
        <f t="shared" si="66"/>
        <v>14219.18152999047</v>
      </c>
      <c r="U328" s="73">
        <f t="shared" si="67"/>
        <v>19236</v>
      </c>
      <c r="V328" s="73">
        <f t="shared" si="68"/>
        <v>146712.01992726518</v>
      </c>
      <c r="W328" s="73">
        <f t="shared" si="69"/>
        <v>151295.07118981154</v>
      </c>
    </row>
    <row r="329" spans="2:23">
      <c r="B329" t="s">
        <v>1032</v>
      </c>
      <c r="C329" t="s">
        <v>1033</v>
      </c>
      <c r="D329" t="s">
        <v>446</v>
      </c>
      <c r="E329" s="54">
        <v>86.67</v>
      </c>
      <c r="F329" s="45" t="s">
        <v>407</v>
      </c>
      <c r="G329" s="45" t="s">
        <v>408</v>
      </c>
      <c r="H329" s="45" t="s">
        <v>412</v>
      </c>
      <c r="I329" s="53">
        <v>87397.26</v>
      </c>
      <c r="J329" s="58">
        <f t="shared" si="56"/>
        <v>90718.355880000003</v>
      </c>
      <c r="K329" s="58">
        <f t="shared" si="57"/>
        <v>93712.061624039998</v>
      </c>
      <c r="L329" s="74">
        <f t="shared" si="58"/>
        <v>6939.9542248200005</v>
      </c>
      <c r="M329" s="74">
        <f t="shared" si="59"/>
        <v>134.26316670240001</v>
      </c>
      <c r="N329" s="74">
        <f t="shared" si="60"/>
        <v>384.00225982776948</v>
      </c>
      <c r="O329" s="74">
        <f t="shared" si="61"/>
        <v>11679.988319550001</v>
      </c>
      <c r="P329" s="39">
        <f t="shared" si="62"/>
        <v>19044</v>
      </c>
      <c r="Q329" s="73">
        <f t="shared" si="63"/>
        <v>7168.9727142390593</v>
      </c>
      <c r="R329" s="73">
        <f t="shared" si="64"/>
        <v>138.69385120357919</v>
      </c>
      <c r="S329" s="73">
        <f t="shared" si="65"/>
        <v>384.00225982776948</v>
      </c>
      <c r="T329" s="73">
        <f t="shared" si="66"/>
        <v>12229.42404193722</v>
      </c>
      <c r="U329" s="73">
        <f t="shared" si="67"/>
        <v>19236</v>
      </c>
      <c r="V329" s="73">
        <f t="shared" si="68"/>
        <v>128900.56385090017</v>
      </c>
      <c r="W329" s="73">
        <f t="shared" si="69"/>
        <v>132869.15449124761</v>
      </c>
    </row>
    <row r="330" spans="2:23">
      <c r="B330" t="s">
        <v>1034</v>
      </c>
      <c r="C330" t="s">
        <v>1035</v>
      </c>
      <c r="D330" t="s">
        <v>719</v>
      </c>
      <c r="E330" s="54">
        <v>40</v>
      </c>
      <c r="F330" s="45" t="s">
        <v>407</v>
      </c>
      <c r="G330" s="45" t="s">
        <v>408</v>
      </c>
      <c r="H330" s="45" t="s">
        <v>412</v>
      </c>
      <c r="I330" s="53">
        <v>94330.15</v>
      </c>
      <c r="J330" s="58">
        <f t="shared" ref="J330:J393" si="70">I330*(1+$F$1)</f>
        <v>97914.695699999997</v>
      </c>
      <c r="K330" s="58">
        <f t="shared" ref="K330:K393" si="71">J330*(1+$F$2)</f>
        <v>101145.8806581</v>
      </c>
      <c r="L330" s="74">
        <f t="shared" ref="L330:L393" si="72">IF(J330-$L$2&lt;0,J330*$I$3,($L$2*$I$3)+(J330-$L$2)*$I$4)</f>
        <v>7490.4742210499999</v>
      </c>
      <c r="M330" s="74">
        <f t="shared" ref="M330:M393" si="73">J330*0.00148</f>
        <v>144.91374963600001</v>
      </c>
      <c r="N330" s="74">
        <f t="shared" ref="N330:N393" si="74">2080*0.184616471071043</f>
        <v>384.00225982776948</v>
      </c>
      <c r="O330" s="74">
        <f t="shared" ref="O330:O393" si="75">J330*0.12875</f>
        <v>12606.517071374999</v>
      </c>
      <c r="P330" s="39">
        <f t="shared" ref="P330:P393" si="76">1587*12</f>
        <v>19044</v>
      </c>
      <c r="Q330" s="73">
        <f t="shared" ref="Q330:Q393" si="77">IF(K330-$L$2&lt;0,K330*$I$3,($L$2*$I$3)+(K330-$L$2)*$I$4)</f>
        <v>7737.6598703446498</v>
      </c>
      <c r="R330" s="73">
        <f t="shared" ref="R330:R393" si="78">K330*0.00148</f>
        <v>149.69590337398799</v>
      </c>
      <c r="S330" s="73">
        <f t="shared" ref="S330:S393" si="79">2080*0.184616471071043</f>
        <v>384.00225982776948</v>
      </c>
      <c r="T330" s="73">
        <f t="shared" ref="T330:T393" si="80">K330*0.1305</f>
        <v>13199.53742588205</v>
      </c>
      <c r="U330" s="73">
        <f t="shared" ref="U330:U393" si="81">1603*12</f>
        <v>19236</v>
      </c>
      <c r="V330" s="73">
        <f t="shared" ref="V330:V393" si="82">J330+SUM(L330:P330)</f>
        <v>137584.60300188878</v>
      </c>
      <c r="W330" s="73">
        <f t="shared" ref="W330:W393" si="83">K330+SUM(Q330:U330)</f>
        <v>141852.77611752844</v>
      </c>
    </row>
    <row r="331" spans="2:23">
      <c r="B331" t="s">
        <v>1036</v>
      </c>
      <c r="C331" t="s">
        <v>1037</v>
      </c>
      <c r="D331" t="s">
        <v>443</v>
      </c>
      <c r="E331" s="54">
        <v>40</v>
      </c>
      <c r="F331" s="45" t="s">
        <v>407</v>
      </c>
      <c r="G331" s="45" t="s">
        <v>408</v>
      </c>
      <c r="H331" s="45" t="s">
        <v>412</v>
      </c>
      <c r="I331" s="53">
        <v>91945.93</v>
      </c>
      <c r="J331" s="58">
        <f t="shared" si="70"/>
        <v>95439.875339999999</v>
      </c>
      <c r="K331" s="58">
        <f t="shared" si="71"/>
        <v>98589.391226219988</v>
      </c>
      <c r="L331" s="74">
        <f t="shared" si="72"/>
        <v>7301.15046351</v>
      </c>
      <c r="M331" s="74">
        <f t="shared" si="73"/>
        <v>141.25101550319999</v>
      </c>
      <c r="N331" s="74">
        <f t="shared" si="74"/>
        <v>384.00225982776948</v>
      </c>
      <c r="O331" s="74">
        <f t="shared" si="75"/>
        <v>12287.883950025</v>
      </c>
      <c r="P331" s="39">
        <f t="shared" si="76"/>
        <v>19044</v>
      </c>
      <c r="Q331" s="73">
        <f t="shared" si="77"/>
        <v>7542.0884288058287</v>
      </c>
      <c r="R331" s="73">
        <f t="shared" si="78"/>
        <v>145.91229901480557</v>
      </c>
      <c r="S331" s="73">
        <f t="shared" si="79"/>
        <v>384.00225982776948</v>
      </c>
      <c r="T331" s="73">
        <f t="shared" si="80"/>
        <v>12865.915555021709</v>
      </c>
      <c r="U331" s="73">
        <f t="shared" si="81"/>
        <v>19236</v>
      </c>
      <c r="V331" s="73">
        <f t="shared" si="82"/>
        <v>134598.16302886597</v>
      </c>
      <c r="W331" s="73">
        <f t="shared" si="83"/>
        <v>138763.30976889009</v>
      </c>
    </row>
    <row r="332" spans="2:23">
      <c r="B332" t="s">
        <v>1038</v>
      </c>
      <c r="C332" t="s">
        <v>1039</v>
      </c>
      <c r="D332" t="s">
        <v>725</v>
      </c>
      <c r="E332" s="54">
        <v>86.67</v>
      </c>
      <c r="F332" s="45" t="s">
        <v>407</v>
      </c>
      <c r="G332" s="45" t="s">
        <v>408</v>
      </c>
      <c r="H332" s="45" t="s">
        <v>412</v>
      </c>
      <c r="I332" s="53">
        <v>98400.56</v>
      </c>
      <c r="J332" s="58">
        <f t="shared" si="70"/>
        <v>102139.78128</v>
      </c>
      <c r="K332" s="58">
        <f t="shared" si="71"/>
        <v>105510.39406223998</v>
      </c>
      <c r="L332" s="74">
        <f t="shared" si="72"/>
        <v>7813.6932679199999</v>
      </c>
      <c r="M332" s="74">
        <f t="shared" si="73"/>
        <v>151.1668762944</v>
      </c>
      <c r="N332" s="74">
        <f t="shared" si="74"/>
        <v>384.00225982776948</v>
      </c>
      <c r="O332" s="74">
        <f t="shared" si="75"/>
        <v>13150.4968398</v>
      </c>
      <c r="P332" s="39">
        <f t="shared" si="76"/>
        <v>19044</v>
      </c>
      <c r="Q332" s="73">
        <f t="shared" si="77"/>
        <v>8071.5451457613581</v>
      </c>
      <c r="R332" s="73">
        <f t="shared" si="78"/>
        <v>156.15538321211517</v>
      </c>
      <c r="S332" s="73">
        <f t="shared" si="79"/>
        <v>384.00225982776948</v>
      </c>
      <c r="T332" s="73">
        <f t="shared" si="80"/>
        <v>13769.106425122318</v>
      </c>
      <c r="U332" s="73">
        <f t="shared" si="81"/>
        <v>19236</v>
      </c>
      <c r="V332" s="73">
        <f t="shared" si="82"/>
        <v>142683.14052384216</v>
      </c>
      <c r="W332" s="73">
        <f t="shared" si="83"/>
        <v>147127.20327616355</v>
      </c>
    </row>
    <row r="333" spans="2:23">
      <c r="B333" t="s">
        <v>1040</v>
      </c>
      <c r="C333" t="s">
        <v>779</v>
      </c>
      <c r="D333" t="s">
        <v>417</v>
      </c>
      <c r="E333" s="54">
        <v>40</v>
      </c>
      <c r="F333" s="45" t="s">
        <v>407</v>
      </c>
      <c r="G333" s="45" t="s">
        <v>408</v>
      </c>
      <c r="H333" s="45" t="s">
        <v>412</v>
      </c>
      <c r="I333" s="53">
        <v>112070.13</v>
      </c>
      <c r="J333" s="58">
        <f t="shared" si="70"/>
        <v>116328.79494000001</v>
      </c>
      <c r="K333" s="58">
        <f t="shared" si="71"/>
        <v>120167.64517301999</v>
      </c>
      <c r="L333" s="74">
        <f t="shared" si="72"/>
        <v>8899.1528129100006</v>
      </c>
      <c r="M333" s="74">
        <f t="shared" si="73"/>
        <v>172.1666165112</v>
      </c>
      <c r="N333" s="74">
        <f t="shared" si="74"/>
        <v>384.00225982776948</v>
      </c>
      <c r="O333" s="74">
        <f t="shared" si="75"/>
        <v>14977.332348525002</v>
      </c>
      <c r="P333" s="39">
        <f t="shared" si="76"/>
        <v>19044</v>
      </c>
      <c r="Q333" s="73">
        <f t="shared" si="77"/>
        <v>9192.8248557360293</v>
      </c>
      <c r="R333" s="73">
        <f t="shared" si="78"/>
        <v>177.84811485606957</v>
      </c>
      <c r="S333" s="73">
        <f t="shared" si="79"/>
        <v>384.00225982776948</v>
      </c>
      <c r="T333" s="73">
        <f t="shared" si="80"/>
        <v>15681.877695079109</v>
      </c>
      <c r="U333" s="73">
        <f t="shared" si="81"/>
        <v>19236</v>
      </c>
      <c r="V333" s="73">
        <f t="shared" si="82"/>
        <v>159805.44897777398</v>
      </c>
      <c r="W333" s="73">
        <f t="shared" si="83"/>
        <v>164840.19809851897</v>
      </c>
    </row>
    <row r="334" spans="2:23">
      <c r="B334" t="s">
        <v>1041</v>
      </c>
      <c r="C334" t="s">
        <v>1042</v>
      </c>
      <c r="D334" t="s">
        <v>420</v>
      </c>
      <c r="E334" s="54">
        <v>40</v>
      </c>
      <c r="F334" s="45" t="s">
        <v>407</v>
      </c>
      <c r="G334" s="45" t="s">
        <v>408</v>
      </c>
      <c r="H334" s="45" t="s">
        <v>412</v>
      </c>
      <c r="I334" s="53">
        <v>112559.71</v>
      </c>
      <c r="J334" s="58">
        <f t="shared" si="70"/>
        <v>116836.97898000001</v>
      </c>
      <c r="K334" s="58">
        <f t="shared" si="71"/>
        <v>120692.59928634</v>
      </c>
      <c r="L334" s="74">
        <f t="shared" si="72"/>
        <v>8938.0288919700015</v>
      </c>
      <c r="M334" s="74">
        <f t="shared" si="73"/>
        <v>172.91872889040002</v>
      </c>
      <c r="N334" s="74">
        <f t="shared" si="74"/>
        <v>384.00225982776948</v>
      </c>
      <c r="O334" s="74">
        <f t="shared" si="75"/>
        <v>15042.761043675002</v>
      </c>
      <c r="P334" s="39">
        <f t="shared" si="76"/>
        <v>19044</v>
      </c>
      <c r="Q334" s="73">
        <f t="shared" si="77"/>
        <v>9232.9838454050096</v>
      </c>
      <c r="R334" s="73">
        <f t="shared" si="78"/>
        <v>178.62504694378319</v>
      </c>
      <c r="S334" s="73">
        <f t="shared" si="79"/>
        <v>384.00225982776948</v>
      </c>
      <c r="T334" s="73">
        <f t="shared" si="80"/>
        <v>15750.384206867371</v>
      </c>
      <c r="U334" s="73">
        <f t="shared" si="81"/>
        <v>19236</v>
      </c>
      <c r="V334" s="73">
        <f t="shared" si="82"/>
        <v>160418.68990436319</v>
      </c>
      <c r="W334" s="73">
        <f t="shared" si="83"/>
        <v>165474.59464538394</v>
      </c>
    </row>
    <row r="335" spans="2:23">
      <c r="B335" t="s">
        <v>1043</v>
      </c>
      <c r="C335" t="s">
        <v>1044</v>
      </c>
      <c r="D335" t="s">
        <v>658</v>
      </c>
      <c r="E335" s="54">
        <v>40</v>
      </c>
      <c r="F335" s="45" t="s">
        <v>407</v>
      </c>
      <c r="G335" s="45" t="s">
        <v>408</v>
      </c>
      <c r="H335" s="45" t="s">
        <v>412</v>
      </c>
      <c r="I335" s="53">
        <v>121668.35</v>
      </c>
      <c r="J335" s="58">
        <f t="shared" si="70"/>
        <v>126291.74730000002</v>
      </c>
      <c r="K335" s="58">
        <f t="shared" si="71"/>
        <v>130459.37496090001</v>
      </c>
      <c r="L335" s="74">
        <f t="shared" si="72"/>
        <v>9661.3186684500015</v>
      </c>
      <c r="M335" s="74">
        <f t="shared" si="73"/>
        <v>186.91178600400002</v>
      </c>
      <c r="N335" s="74">
        <f t="shared" si="74"/>
        <v>384.00225982776948</v>
      </c>
      <c r="O335" s="74">
        <f t="shared" si="75"/>
        <v>16260.062464875002</v>
      </c>
      <c r="P335" s="39">
        <f t="shared" si="76"/>
        <v>19044</v>
      </c>
      <c r="Q335" s="73">
        <f t="shared" si="77"/>
        <v>9852.4609369330501</v>
      </c>
      <c r="R335" s="73">
        <f t="shared" si="78"/>
        <v>193.07987494213202</v>
      </c>
      <c r="S335" s="73">
        <f t="shared" si="79"/>
        <v>384.00225982776948</v>
      </c>
      <c r="T335" s="73">
        <f t="shared" si="80"/>
        <v>17024.94843239745</v>
      </c>
      <c r="U335" s="73">
        <f t="shared" si="81"/>
        <v>19236</v>
      </c>
      <c r="V335" s="73">
        <f t="shared" si="82"/>
        <v>171828.04247915681</v>
      </c>
      <c r="W335" s="73">
        <f t="shared" si="83"/>
        <v>177149.86646500041</v>
      </c>
    </row>
    <row r="336" spans="2:23">
      <c r="B336" t="s">
        <v>1045</v>
      </c>
      <c r="C336" t="s">
        <v>1046</v>
      </c>
      <c r="D336" t="s">
        <v>661</v>
      </c>
      <c r="E336" s="54">
        <v>40</v>
      </c>
      <c r="F336" s="45" t="s">
        <v>407</v>
      </c>
      <c r="G336" s="45" t="s">
        <v>408</v>
      </c>
      <c r="H336" s="45" t="s">
        <v>412</v>
      </c>
      <c r="I336" s="53">
        <v>115515.76</v>
      </c>
      <c r="J336" s="58">
        <f t="shared" si="70"/>
        <v>119905.35888</v>
      </c>
      <c r="K336" s="58">
        <f t="shared" si="71"/>
        <v>123862.23572303999</v>
      </c>
      <c r="L336" s="74">
        <f t="shared" si="72"/>
        <v>9172.7599543199995</v>
      </c>
      <c r="M336" s="74">
        <f t="shared" si="73"/>
        <v>177.45993114239999</v>
      </c>
      <c r="N336" s="74">
        <f t="shared" si="74"/>
        <v>384.00225982776948</v>
      </c>
      <c r="O336" s="74">
        <f t="shared" si="75"/>
        <v>15437.8149558</v>
      </c>
      <c r="P336" s="39">
        <f t="shared" si="76"/>
        <v>19044</v>
      </c>
      <c r="Q336" s="73">
        <f t="shared" si="77"/>
        <v>9475.46103281256</v>
      </c>
      <c r="R336" s="73">
        <f t="shared" si="78"/>
        <v>183.31610887009919</v>
      </c>
      <c r="S336" s="73">
        <f t="shared" si="79"/>
        <v>384.00225982776948</v>
      </c>
      <c r="T336" s="73">
        <f t="shared" si="80"/>
        <v>16164.02176185672</v>
      </c>
      <c r="U336" s="73">
        <f t="shared" si="81"/>
        <v>19236</v>
      </c>
      <c r="V336" s="73">
        <f t="shared" si="82"/>
        <v>164121.39598109017</v>
      </c>
      <c r="W336" s="73">
        <f t="shared" si="83"/>
        <v>169305.03688640715</v>
      </c>
    </row>
    <row r="337" spans="2:23">
      <c r="B337" t="s">
        <v>1047</v>
      </c>
      <c r="C337" t="s">
        <v>1048</v>
      </c>
      <c r="D337" t="s">
        <v>446</v>
      </c>
      <c r="E337" s="54">
        <v>86.67</v>
      </c>
      <c r="F337" s="45" t="s">
        <v>407</v>
      </c>
      <c r="G337" s="45" t="s">
        <v>408</v>
      </c>
      <c r="H337" s="45" t="s">
        <v>412</v>
      </c>
      <c r="I337" s="53">
        <v>112193.79</v>
      </c>
      <c r="J337" s="58">
        <f t="shared" si="70"/>
        <v>116457.15402</v>
      </c>
      <c r="K337" s="58">
        <f t="shared" si="71"/>
        <v>120300.24010266</v>
      </c>
      <c r="L337" s="74">
        <f t="shared" si="72"/>
        <v>8908.9722825299996</v>
      </c>
      <c r="M337" s="74">
        <f t="shared" si="73"/>
        <v>172.3565879496</v>
      </c>
      <c r="N337" s="74">
        <f t="shared" si="74"/>
        <v>384.00225982776948</v>
      </c>
      <c r="O337" s="74">
        <f t="shared" si="75"/>
        <v>14993.858580075001</v>
      </c>
      <c r="P337" s="39">
        <f t="shared" si="76"/>
        <v>19044</v>
      </c>
      <c r="Q337" s="73">
        <f t="shared" si="77"/>
        <v>9202.9683678534893</v>
      </c>
      <c r="R337" s="73">
        <f t="shared" si="78"/>
        <v>178.04435535193679</v>
      </c>
      <c r="S337" s="73">
        <f t="shared" si="79"/>
        <v>384.00225982776948</v>
      </c>
      <c r="T337" s="73">
        <f t="shared" si="80"/>
        <v>15699.181333397129</v>
      </c>
      <c r="U337" s="73">
        <f t="shared" si="81"/>
        <v>19236</v>
      </c>
      <c r="V337" s="73">
        <f t="shared" si="82"/>
        <v>159960.34373038239</v>
      </c>
      <c r="W337" s="73">
        <f t="shared" si="83"/>
        <v>165000.43641909031</v>
      </c>
    </row>
    <row r="338" spans="2:23">
      <c r="B338" t="s">
        <v>1049</v>
      </c>
      <c r="C338" t="s">
        <v>1050</v>
      </c>
      <c r="D338" t="s">
        <v>719</v>
      </c>
      <c r="E338" s="54">
        <v>40</v>
      </c>
      <c r="F338" s="45" t="s">
        <v>407</v>
      </c>
      <c r="G338" s="45" t="s">
        <v>408</v>
      </c>
      <c r="H338" s="45" t="s">
        <v>412</v>
      </c>
      <c r="I338" s="53">
        <v>101410.65</v>
      </c>
      <c r="J338" s="58">
        <f t="shared" si="70"/>
        <v>105264.25469999999</v>
      </c>
      <c r="K338" s="58">
        <f t="shared" si="71"/>
        <v>108737.97510509998</v>
      </c>
      <c r="L338" s="74">
        <f t="shared" si="72"/>
        <v>8052.715484549999</v>
      </c>
      <c r="M338" s="74">
        <f t="shared" si="73"/>
        <v>155.79109695599999</v>
      </c>
      <c r="N338" s="74">
        <f t="shared" si="74"/>
        <v>384.00225982776948</v>
      </c>
      <c r="O338" s="74">
        <f t="shared" si="75"/>
        <v>13552.772792624999</v>
      </c>
      <c r="P338" s="39">
        <f t="shared" si="76"/>
        <v>19044</v>
      </c>
      <c r="Q338" s="73">
        <f t="shared" si="77"/>
        <v>8318.4550955401482</v>
      </c>
      <c r="R338" s="73">
        <f t="shared" si="78"/>
        <v>160.93220315554797</v>
      </c>
      <c r="S338" s="73">
        <f t="shared" si="79"/>
        <v>384.00225982776948</v>
      </c>
      <c r="T338" s="73">
        <f t="shared" si="80"/>
        <v>14190.305751215548</v>
      </c>
      <c r="U338" s="73">
        <f t="shared" si="81"/>
        <v>19236</v>
      </c>
      <c r="V338" s="73">
        <f t="shared" si="82"/>
        <v>146453.53633395876</v>
      </c>
      <c r="W338" s="73">
        <f t="shared" si="83"/>
        <v>151027.670414839</v>
      </c>
    </row>
    <row r="339" spans="2:23">
      <c r="B339" t="s">
        <v>1051</v>
      </c>
      <c r="C339" t="s">
        <v>1052</v>
      </c>
      <c r="D339" t="s">
        <v>1053</v>
      </c>
      <c r="E339" s="54">
        <v>40</v>
      </c>
      <c r="F339" s="45" t="s">
        <v>407</v>
      </c>
      <c r="G339" s="45" t="s">
        <v>408</v>
      </c>
      <c r="H339" s="45" t="s">
        <v>412</v>
      </c>
      <c r="I339" s="53">
        <v>114407.83</v>
      </c>
      <c r="J339" s="58">
        <f t="shared" si="70"/>
        <v>118755.32754</v>
      </c>
      <c r="K339" s="58">
        <f t="shared" si="71"/>
        <v>122674.25334881998</v>
      </c>
      <c r="L339" s="74">
        <f t="shared" si="72"/>
        <v>9084.7825568099997</v>
      </c>
      <c r="M339" s="74">
        <f t="shared" si="73"/>
        <v>175.75788475919998</v>
      </c>
      <c r="N339" s="74">
        <f t="shared" si="74"/>
        <v>384.00225982776948</v>
      </c>
      <c r="O339" s="74">
        <f t="shared" si="75"/>
        <v>15289.748420775</v>
      </c>
      <c r="P339" s="39">
        <f t="shared" si="76"/>
        <v>19044</v>
      </c>
      <c r="Q339" s="73">
        <f t="shared" si="77"/>
        <v>9384.580381184729</v>
      </c>
      <c r="R339" s="73">
        <f t="shared" si="78"/>
        <v>181.55789495625356</v>
      </c>
      <c r="S339" s="73">
        <f t="shared" si="79"/>
        <v>384.00225982776948</v>
      </c>
      <c r="T339" s="73">
        <f t="shared" si="80"/>
        <v>16008.990062021008</v>
      </c>
      <c r="U339" s="73">
        <f t="shared" si="81"/>
        <v>19236</v>
      </c>
      <c r="V339" s="73">
        <f t="shared" si="82"/>
        <v>162733.61866217197</v>
      </c>
      <c r="W339" s="73">
        <f t="shared" si="83"/>
        <v>167869.38394680974</v>
      </c>
    </row>
    <row r="340" spans="2:23">
      <c r="B340" t="s">
        <v>1054</v>
      </c>
      <c r="C340" t="s">
        <v>1055</v>
      </c>
      <c r="D340" t="s">
        <v>501</v>
      </c>
      <c r="E340" s="54">
        <v>40</v>
      </c>
      <c r="F340" s="45" t="s">
        <v>407</v>
      </c>
      <c r="G340" s="45" t="s">
        <v>408</v>
      </c>
      <c r="H340" s="45" t="s">
        <v>412</v>
      </c>
      <c r="I340" s="53">
        <v>109177.81</v>
      </c>
      <c r="J340" s="58">
        <f t="shared" si="70"/>
        <v>113326.56678000001</v>
      </c>
      <c r="K340" s="58">
        <f t="shared" si="71"/>
        <v>117066.34348374</v>
      </c>
      <c r="L340" s="74">
        <f t="shared" si="72"/>
        <v>8669.4823586700004</v>
      </c>
      <c r="M340" s="74">
        <f t="shared" si="73"/>
        <v>167.7233188344</v>
      </c>
      <c r="N340" s="74">
        <f t="shared" si="74"/>
        <v>384.00225982776948</v>
      </c>
      <c r="O340" s="74">
        <f t="shared" si="75"/>
        <v>14590.795472925001</v>
      </c>
      <c r="P340" s="39">
        <f t="shared" si="76"/>
        <v>19044</v>
      </c>
      <c r="Q340" s="73">
        <f t="shared" si="77"/>
        <v>8955.5752765061097</v>
      </c>
      <c r="R340" s="73">
        <f t="shared" si="78"/>
        <v>173.2581883559352</v>
      </c>
      <c r="S340" s="73">
        <f t="shared" si="79"/>
        <v>384.00225982776948</v>
      </c>
      <c r="T340" s="73">
        <f t="shared" si="80"/>
        <v>15277.15782462807</v>
      </c>
      <c r="U340" s="73">
        <f t="shared" si="81"/>
        <v>19236</v>
      </c>
      <c r="V340" s="73">
        <f t="shared" si="82"/>
        <v>156182.57019025719</v>
      </c>
      <c r="W340" s="73">
        <f t="shared" si="83"/>
        <v>161092.33703305788</v>
      </c>
    </row>
    <row r="341" spans="2:23">
      <c r="B341" t="s">
        <v>1056</v>
      </c>
      <c r="C341" t="s">
        <v>1057</v>
      </c>
      <c r="D341" t="s">
        <v>725</v>
      </c>
      <c r="E341" s="54">
        <v>86.67</v>
      </c>
      <c r="F341" s="45" t="s">
        <v>407</v>
      </c>
      <c r="G341" s="45" t="s">
        <v>408</v>
      </c>
      <c r="H341" s="45" t="s">
        <v>412</v>
      </c>
      <c r="I341" s="53">
        <v>116170.84</v>
      </c>
      <c r="J341" s="58">
        <f t="shared" si="70"/>
        <v>120585.33192</v>
      </c>
      <c r="K341" s="58">
        <f t="shared" si="71"/>
        <v>124564.64787335998</v>
      </c>
      <c r="L341" s="74">
        <f t="shared" si="72"/>
        <v>9224.7778918799995</v>
      </c>
      <c r="M341" s="74">
        <f t="shared" si="73"/>
        <v>178.4662912416</v>
      </c>
      <c r="N341" s="74">
        <f t="shared" si="74"/>
        <v>384.00225982776948</v>
      </c>
      <c r="O341" s="74">
        <f t="shared" si="75"/>
        <v>15525.361484700001</v>
      </c>
      <c r="P341" s="39">
        <f t="shared" si="76"/>
        <v>19044</v>
      </c>
      <c r="Q341" s="73">
        <f t="shared" si="77"/>
        <v>9529.1955623120375</v>
      </c>
      <c r="R341" s="73">
        <f t="shared" si="78"/>
        <v>184.35567885257277</v>
      </c>
      <c r="S341" s="73">
        <f t="shared" si="79"/>
        <v>384.00225982776948</v>
      </c>
      <c r="T341" s="73">
        <f t="shared" si="80"/>
        <v>16255.686547473479</v>
      </c>
      <c r="U341" s="73">
        <f t="shared" si="81"/>
        <v>19236</v>
      </c>
      <c r="V341" s="73">
        <f t="shared" si="82"/>
        <v>164941.93984764937</v>
      </c>
      <c r="W341" s="73">
        <f t="shared" si="83"/>
        <v>170153.88792182584</v>
      </c>
    </row>
    <row r="342" spans="2:23">
      <c r="B342" t="s">
        <v>1058</v>
      </c>
      <c r="C342" t="s">
        <v>757</v>
      </c>
      <c r="D342" t="s">
        <v>511</v>
      </c>
      <c r="E342" s="54">
        <v>35</v>
      </c>
      <c r="F342" s="45" t="s">
        <v>407</v>
      </c>
      <c r="G342" s="45" t="s">
        <v>408</v>
      </c>
      <c r="H342" s="45" t="s">
        <v>412</v>
      </c>
      <c r="I342" s="53">
        <v>75647.94</v>
      </c>
      <c r="J342" s="58">
        <f t="shared" si="70"/>
        <v>78522.561719999998</v>
      </c>
      <c r="K342" s="58">
        <f t="shared" si="71"/>
        <v>81113.806256759985</v>
      </c>
      <c r="L342" s="74">
        <f t="shared" si="72"/>
        <v>6006.9759715800001</v>
      </c>
      <c r="M342" s="74">
        <f t="shared" si="73"/>
        <v>116.2133913456</v>
      </c>
      <c r="N342" s="74">
        <f t="shared" si="74"/>
        <v>384.00225982776948</v>
      </c>
      <c r="O342" s="74">
        <f t="shared" si="75"/>
        <v>10109.77982145</v>
      </c>
      <c r="P342" s="39">
        <f t="shared" si="76"/>
        <v>19044</v>
      </c>
      <c r="Q342" s="73">
        <f t="shared" si="77"/>
        <v>6205.2061786421391</v>
      </c>
      <c r="R342" s="73">
        <f t="shared" si="78"/>
        <v>120.04843326000477</v>
      </c>
      <c r="S342" s="73">
        <f t="shared" si="79"/>
        <v>384.00225982776948</v>
      </c>
      <c r="T342" s="73">
        <f t="shared" si="80"/>
        <v>10585.351716507179</v>
      </c>
      <c r="U342" s="73">
        <f t="shared" si="81"/>
        <v>19236</v>
      </c>
      <c r="V342" s="73">
        <f t="shared" si="82"/>
        <v>114183.53316420337</v>
      </c>
      <c r="W342" s="73">
        <f t="shared" si="83"/>
        <v>117644.41484499708</v>
      </c>
    </row>
    <row r="343" spans="2:23">
      <c r="B343" t="s">
        <v>1059</v>
      </c>
      <c r="C343" t="s">
        <v>1060</v>
      </c>
      <c r="D343" t="s">
        <v>455</v>
      </c>
      <c r="E343" s="54">
        <v>40</v>
      </c>
      <c r="F343" s="45" t="s">
        <v>407</v>
      </c>
      <c r="G343" s="45" t="s">
        <v>408</v>
      </c>
      <c r="H343" s="45" t="s">
        <v>412</v>
      </c>
      <c r="I343" s="53">
        <v>94019.74</v>
      </c>
      <c r="J343" s="58">
        <f t="shared" si="70"/>
        <v>97592.490120000002</v>
      </c>
      <c r="K343" s="58">
        <f t="shared" si="71"/>
        <v>100813.04229396</v>
      </c>
      <c r="L343" s="74">
        <f t="shared" si="72"/>
        <v>7465.8254941799996</v>
      </c>
      <c r="M343" s="74">
        <f t="shared" si="73"/>
        <v>144.43688537759999</v>
      </c>
      <c r="N343" s="74">
        <f t="shared" si="74"/>
        <v>384.00225982776948</v>
      </c>
      <c r="O343" s="74">
        <f t="shared" si="75"/>
        <v>12565.033102950001</v>
      </c>
      <c r="P343" s="39">
        <f t="shared" si="76"/>
        <v>19044</v>
      </c>
      <c r="Q343" s="73">
        <f t="shared" si="77"/>
        <v>7712.1977354879391</v>
      </c>
      <c r="R343" s="73">
        <f t="shared" si="78"/>
        <v>149.20330259506079</v>
      </c>
      <c r="S343" s="73">
        <f t="shared" si="79"/>
        <v>384.00225982776948</v>
      </c>
      <c r="T343" s="73">
        <f t="shared" si="80"/>
        <v>13156.102019361781</v>
      </c>
      <c r="U343" s="73">
        <f t="shared" si="81"/>
        <v>19236</v>
      </c>
      <c r="V343" s="73">
        <f t="shared" si="82"/>
        <v>137195.78786233539</v>
      </c>
      <c r="W343" s="73">
        <f t="shared" si="83"/>
        <v>141450.54761123256</v>
      </c>
    </row>
    <row r="344" spans="2:23">
      <c r="B344" t="s">
        <v>1061</v>
      </c>
      <c r="C344" t="s">
        <v>1062</v>
      </c>
      <c r="D344" t="s">
        <v>511</v>
      </c>
      <c r="E344" s="54">
        <v>35</v>
      </c>
      <c r="F344" s="45" t="s">
        <v>407</v>
      </c>
      <c r="G344" s="45" t="s">
        <v>408</v>
      </c>
      <c r="H344" s="45" t="s">
        <v>412</v>
      </c>
      <c r="I344" s="53">
        <v>103217.48</v>
      </c>
      <c r="J344" s="58">
        <f t="shared" si="70"/>
        <v>107139.74424</v>
      </c>
      <c r="K344" s="58">
        <f t="shared" si="71"/>
        <v>110675.35579992</v>
      </c>
      <c r="L344" s="74">
        <f t="shared" si="72"/>
        <v>8196.1904343599999</v>
      </c>
      <c r="M344" s="74">
        <f t="shared" si="73"/>
        <v>158.56682147519999</v>
      </c>
      <c r="N344" s="74">
        <f t="shared" si="74"/>
        <v>384.00225982776948</v>
      </c>
      <c r="O344" s="74">
        <f t="shared" si="75"/>
        <v>13794.2420709</v>
      </c>
      <c r="P344" s="39">
        <f t="shared" si="76"/>
        <v>19044</v>
      </c>
      <c r="Q344" s="73">
        <f t="shared" si="77"/>
        <v>8466.664718693879</v>
      </c>
      <c r="R344" s="73">
        <f t="shared" si="78"/>
        <v>163.7995265838816</v>
      </c>
      <c r="S344" s="73">
        <f t="shared" si="79"/>
        <v>384.00225982776948</v>
      </c>
      <c r="T344" s="73">
        <f t="shared" si="80"/>
        <v>14443.133931889561</v>
      </c>
      <c r="U344" s="73">
        <f t="shared" si="81"/>
        <v>19236</v>
      </c>
      <c r="V344" s="73">
        <f t="shared" si="82"/>
        <v>148716.74582656298</v>
      </c>
      <c r="W344" s="73">
        <f t="shared" si="83"/>
        <v>153368.95623691508</v>
      </c>
    </row>
    <row r="345" spans="2:23">
      <c r="B345" t="s">
        <v>1063</v>
      </c>
      <c r="C345" t="s">
        <v>751</v>
      </c>
      <c r="D345" t="s">
        <v>417</v>
      </c>
      <c r="E345" s="54">
        <v>40</v>
      </c>
      <c r="F345" s="45" t="s">
        <v>407</v>
      </c>
      <c r="G345" s="45" t="s">
        <v>408</v>
      </c>
      <c r="H345" s="45" t="s">
        <v>412</v>
      </c>
      <c r="I345" s="53">
        <v>115410.28</v>
      </c>
      <c r="J345" s="58">
        <f t="shared" si="70"/>
        <v>119795.87064000001</v>
      </c>
      <c r="K345" s="58">
        <f t="shared" si="71"/>
        <v>123749.13437112</v>
      </c>
      <c r="L345" s="74">
        <f t="shared" si="72"/>
        <v>9164.3841039600011</v>
      </c>
      <c r="M345" s="74">
        <f t="shared" si="73"/>
        <v>177.29788854720002</v>
      </c>
      <c r="N345" s="74">
        <f t="shared" si="74"/>
        <v>384.00225982776948</v>
      </c>
      <c r="O345" s="74">
        <f t="shared" si="75"/>
        <v>15423.718344900002</v>
      </c>
      <c r="P345" s="39">
        <f t="shared" si="76"/>
        <v>19044</v>
      </c>
      <c r="Q345" s="73">
        <f t="shared" si="77"/>
        <v>9466.8087793906798</v>
      </c>
      <c r="R345" s="73">
        <f t="shared" si="78"/>
        <v>183.14871886925761</v>
      </c>
      <c r="S345" s="73">
        <f t="shared" si="79"/>
        <v>384.00225982776948</v>
      </c>
      <c r="T345" s="73">
        <f t="shared" si="80"/>
        <v>16149.26203543116</v>
      </c>
      <c r="U345" s="73">
        <f t="shared" si="81"/>
        <v>19236</v>
      </c>
      <c r="V345" s="73">
        <f t="shared" si="82"/>
        <v>163989.27323723497</v>
      </c>
      <c r="W345" s="73">
        <f t="shared" si="83"/>
        <v>169168.35616463888</v>
      </c>
    </row>
    <row r="346" spans="2:23">
      <c r="B346" t="s">
        <v>1064</v>
      </c>
      <c r="C346" t="s">
        <v>1065</v>
      </c>
      <c r="D346" t="s">
        <v>420</v>
      </c>
      <c r="E346" s="54">
        <v>40</v>
      </c>
      <c r="F346" s="45" t="s">
        <v>407</v>
      </c>
      <c r="G346" s="45" t="s">
        <v>408</v>
      </c>
      <c r="H346" s="45" t="s">
        <v>412</v>
      </c>
      <c r="I346" s="53">
        <v>115162.89</v>
      </c>
      <c r="J346" s="58">
        <f t="shared" si="70"/>
        <v>119539.07982</v>
      </c>
      <c r="K346" s="58">
        <f t="shared" si="71"/>
        <v>123483.86945405998</v>
      </c>
      <c r="L346" s="74">
        <f t="shared" si="72"/>
        <v>9144.7396062299995</v>
      </c>
      <c r="M346" s="74">
        <f t="shared" si="73"/>
        <v>176.91783813359999</v>
      </c>
      <c r="N346" s="74">
        <f t="shared" si="74"/>
        <v>384.00225982776948</v>
      </c>
      <c r="O346" s="74">
        <f t="shared" si="75"/>
        <v>15390.656526825</v>
      </c>
      <c r="P346" s="39">
        <f t="shared" si="76"/>
        <v>19044</v>
      </c>
      <c r="Q346" s="73">
        <f t="shared" si="77"/>
        <v>9446.5160132355886</v>
      </c>
      <c r="R346" s="73">
        <f t="shared" si="78"/>
        <v>182.75612679200879</v>
      </c>
      <c r="S346" s="73">
        <f t="shared" si="79"/>
        <v>384.00225982776948</v>
      </c>
      <c r="T346" s="73">
        <f t="shared" si="80"/>
        <v>16114.644963754828</v>
      </c>
      <c r="U346" s="73">
        <f t="shared" si="81"/>
        <v>19236</v>
      </c>
      <c r="V346" s="73">
        <f t="shared" si="82"/>
        <v>163679.39605101637</v>
      </c>
      <c r="W346" s="73">
        <f t="shared" si="83"/>
        <v>168847.7888176702</v>
      </c>
    </row>
    <row r="347" spans="2:23">
      <c r="B347" t="s">
        <v>1066</v>
      </c>
      <c r="C347" t="s">
        <v>1067</v>
      </c>
      <c r="D347" t="s">
        <v>483</v>
      </c>
      <c r="E347" s="54">
        <v>40</v>
      </c>
      <c r="F347" s="45" t="s">
        <v>407</v>
      </c>
      <c r="G347" s="45" t="s">
        <v>408</v>
      </c>
      <c r="H347" s="45" t="s">
        <v>412</v>
      </c>
      <c r="I347" s="53">
        <v>118514.54</v>
      </c>
      <c r="J347" s="58">
        <f t="shared" si="70"/>
        <v>123018.09251999999</v>
      </c>
      <c r="K347" s="58">
        <f t="shared" si="71"/>
        <v>127077.68957315998</v>
      </c>
      <c r="L347" s="74">
        <f t="shared" si="72"/>
        <v>9410.8840777799996</v>
      </c>
      <c r="M347" s="74">
        <f t="shared" si="73"/>
        <v>182.0667769296</v>
      </c>
      <c r="N347" s="74">
        <f t="shared" si="74"/>
        <v>384.00225982776948</v>
      </c>
      <c r="O347" s="74">
        <f t="shared" si="75"/>
        <v>15838.579411949999</v>
      </c>
      <c r="P347" s="39">
        <f t="shared" si="76"/>
        <v>19044</v>
      </c>
      <c r="Q347" s="73">
        <f t="shared" si="77"/>
        <v>9721.4432523467385</v>
      </c>
      <c r="R347" s="73">
        <f t="shared" si="78"/>
        <v>188.07498056827677</v>
      </c>
      <c r="S347" s="73">
        <f t="shared" si="79"/>
        <v>384.00225982776948</v>
      </c>
      <c r="T347" s="73">
        <f t="shared" si="80"/>
        <v>16583.638489297377</v>
      </c>
      <c r="U347" s="73">
        <f t="shared" si="81"/>
        <v>19236</v>
      </c>
      <c r="V347" s="73">
        <f t="shared" si="82"/>
        <v>167877.62504648737</v>
      </c>
      <c r="W347" s="73">
        <f t="shared" si="83"/>
        <v>173190.84855520015</v>
      </c>
    </row>
    <row r="348" spans="2:23">
      <c r="B348" t="s">
        <v>1068</v>
      </c>
      <c r="C348" t="s">
        <v>755</v>
      </c>
      <c r="D348" t="s">
        <v>658</v>
      </c>
      <c r="E348" s="54">
        <v>40</v>
      </c>
      <c r="F348" s="45" t="s">
        <v>407</v>
      </c>
      <c r="G348" s="45" t="s">
        <v>408</v>
      </c>
      <c r="H348" s="45" t="s">
        <v>412</v>
      </c>
      <c r="I348" s="53">
        <v>121026.97</v>
      </c>
      <c r="J348" s="58">
        <f t="shared" si="70"/>
        <v>125625.99486000001</v>
      </c>
      <c r="K348" s="58">
        <f t="shared" si="71"/>
        <v>129771.65269038</v>
      </c>
      <c r="L348" s="74">
        <f t="shared" si="72"/>
        <v>9610.3886067900003</v>
      </c>
      <c r="M348" s="74">
        <f t="shared" si="73"/>
        <v>185.92647239280001</v>
      </c>
      <c r="N348" s="74">
        <f t="shared" si="74"/>
        <v>384.00225982776948</v>
      </c>
      <c r="O348" s="74">
        <f t="shared" si="75"/>
        <v>16174.346838225001</v>
      </c>
      <c r="P348" s="39">
        <f t="shared" si="76"/>
        <v>19044</v>
      </c>
      <c r="Q348" s="73">
        <f t="shared" si="77"/>
        <v>9842.4889640105102</v>
      </c>
      <c r="R348" s="73">
        <f t="shared" si="78"/>
        <v>192.0620459817624</v>
      </c>
      <c r="S348" s="73">
        <f t="shared" si="79"/>
        <v>384.00225982776948</v>
      </c>
      <c r="T348" s="73">
        <f t="shared" si="80"/>
        <v>16935.200676094591</v>
      </c>
      <c r="U348" s="73">
        <f t="shared" si="81"/>
        <v>19236</v>
      </c>
      <c r="V348" s="73">
        <f t="shared" si="82"/>
        <v>171024.65903723557</v>
      </c>
      <c r="W348" s="73">
        <f t="shared" si="83"/>
        <v>176361.40663629462</v>
      </c>
    </row>
    <row r="349" spans="2:23">
      <c r="B349" t="s">
        <v>1069</v>
      </c>
      <c r="C349" t="s">
        <v>1067</v>
      </c>
      <c r="D349" t="s">
        <v>483</v>
      </c>
      <c r="E349" s="54">
        <v>40</v>
      </c>
      <c r="F349" s="45" t="s">
        <v>407</v>
      </c>
      <c r="G349" s="45" t="s">
        <v>408</v>
      </c>
      <c r="H349" s="45" t="s">
        <v>412</v>
      </c>
      <c r="I349" s="53">
        <v>118514.54</v>
      </c>
      <c r="J349" s="58">
        <f t="shared" si="70"/>
        <v>123018.09251999999</v>
      </c>
      <c r="K349" s="58">
        <f t="shared" si="71"/>
        <v>127077.68957315998</v>
      </c>
      <c r="L349" s="74">
        <f t="shared" si="72"/>
        <v>9410.8840777799996</v>
      </c>
      <c r="M349" s="74">
        <f t="shared" si="73"/>
        <v>182.0667769296</v>
      </c>
      <c r="N349" s="74">
        <f t="shared" si="74"/>
        <v>384.00225982776948</v>
      </c>
      <c r="O349" s="74">
        <f t="shared" si="75"/>
        <v>15838.579411949999</v>
      </c>
      <c r="P349" s="39">
        <f t="shared" si="76"/>
        <v>19044</v>
      </c>
      <c r="Q349" s="73">
        <f t="shared" si="77"/>
        <v>9721.4432523467385</v>
      </c>
      <c r="R349" s="73">
        <f t="shared" si="78"/>
        <v>188.07498056827677</v>
      </c>
      <c r="S349" s="73">
        <f t="shared" si="79"/>
        <v>384.00225982776948</v>
      </c>
      <c r="T349" s="73">
        <f t="shared" si="80"/>
        <v>16583.638489297377</v>
      </c>
      <c r="U349" s="73">
        <f t="shared" si="81"/>
        <v>19236</v>
      </c>
      <c r="V349" s="73">
        <f t="shared" si="82"/>
        <v>167877.62504648737</v>
      </c>
      <c r="W349" s="73">
        <f t="shared" si="83"/>
        <v>173190.84855520015</v>
      </c>
    </row>
    <row r="350" spans="2:23">
      <c r="B350" t="s">
        <v>1070</v>
      </c>
      <c r="C350" t="s">
        <v>753</v>
      </c>
      <c r="D350" t="s">
        <v>661</v>
      </c>
      <c r="E350" s="54">
        <v>40</v>
      </c>
      <c r="F350" s="45" t="s">
        <v>407</v>
      </c>
      <c r="G350" s="45" t="s">
        <v>408</v>
      </c>
      <c r="H350" s="45" t="s">
        <v>412</v>
      </c>
      <c r="I350" s="53">
        <v>122356.38</v>
      </c>
      <c r="J350" s="58">
        <f t="shared" si="70"/>
        <v>127005.92244000001</v>
      </c>
      <c r="K350" s="58">
        <f t="shared" si="71"/>
        <v>131197.11788052</v>
      </c>
      <c r="L350" s="74">
        <f t="shared" si="72"/>
        <v>9715.9530666600003</v>
      </c>
      <c r="M350" s="74">
        <f t="shared" si="73"/>
        <v>187.96876521120001</v>
      </c>
      <c r="N350" s="74">
        <f t="shared" si="74"/>
        <v>384.00225982776948</v>
      </c>
      <c r="O350" s="74">
        <f t="shared" si="75"/>
        <v>16352.012514150001</v>
      </c>
      <c r="P350" s="39">
        <f t="shared" si="76"/>
        <v>19044</v>
      </c>
      <c r="Q350" s="73">
        <f t="shared" si="77"/>
        <v>9863.1582092675399</v>
      </c>
      <c r="R350" s="73">
        <f t="shared" si="78"/>
        <v>194.1717344631696</v>
      </c>
      <c r="S350" s="73">
        <f t="shared" si="79"/>
        <v>384.00225982776948</v>
      </c>
      <c r="T350" s="73">
        <f t="shared" si="80"/>
        <v>17121.22388340786</v>
      </c>
      <c r="U350" s="73">
        <f t="shared" si="81"/>
        <v>19236</v>
      </c>
      <c r="V350" s="73">
        <f t="shared" si="82"/>
        <v>172689.85904584898</v>
      </c>
      <c r="W350" s="73">
        <f t="shared" si="83"/>
        <v>177995.67396748633</v>
      </c>
    </row>
    <row r="351" spans="2:23">
      <c r="B351" t="s">
        <v>1071</v>
      </c>
      <c r="C351" t="s">
        <v>735</v>
      </c>
      <c r="D351" t="s">
        <v>417</v>
      </c>
      <c r="E351" s="54">
        <v>40</v>
      </c>
      <c r="F351" s="45" t="s">
        <v>407</v>
      </c>
      <c r="G351" s="45" t="s">
        <v>408</v>
      </c>
      <c r="H351" s="45" t="s">
        <v>412</v>
      </c>
      <c r="I351" s="53">
        <v>100172.59</v>
      </c>
      <c r="J351" s="58">
        <f t="shared" si="70"/>
        <v>103979.14842</v>
      </c>
      <c r="K351" s="58">
        <f t="shared" si="71"/>
        <v>107410.46031785999</v>
      </c>
      <c r="L351" s="74">
        <f t="shared" si="72"/>
        <v>7954.4048541299999</v>
      </c>
      <c r="M351" s="74">
        <f t="shared" si="73"/>
        <v>153.88913966159998</v>
      </c>
      <c r="N351" s="74">
        <f t="shared" si="74"/>
        <v>384.00225982776948</v>
      </c>
      <c r="O351" s="74">
        <f t="shared" si="75"/>
        <v>13387.315359075001</v>
      </c>
      <c r="P351" s="39">
        <f t="shared" si="76"/>
        <v>19044</v>
      </c>
      <c r="Q351" s="73">
        <f t="shared" si="77"/>
        <v>8216.9002143162888</v>
      </c>
      <c r="R351" s="73">
        <f t="shared" si="78"/>
        <v>158.96748127043278</v>
      </c>
      <c r="S351" s="73">
        <f t="shared" si="79"/>
        <v>384.00225982776948</v>
      </c>
      <c r="T351" s="73">
        <f t="shared" si="80"/>
        <v>14017.065071480729</v>
      </c>
      <c r="U351" s="73">
        <f t="shared" si="81"/>
        <v>19236</v>
      </c>
      <c r="V351" s="73">
        <f t="shared" si="82"/>
        <v>144902.76003269438</v>
      </c>
      <c r="W351" s="73">
        <f t="shared" si="83"/>
        <v>149423.3953447552</v>
      </c>
    </row>
    <row r="352" spans="2:23">
      <c r="B352" t="s">
        <v>1072</v>
      </c>
      <c r="C352" t="s">
        <v>1073</v>
      </c>
      <c r="D352" t="s">
        <v>483</v>
      </c>
      <c r="E352" s="54">
        <v>40</v>
      </c>
      <c r="F352" s="45" t="s">
        <v>407</v>
      </c>
      <c r="G352" s="45" t="s">
        <v>408</v>
      </c>
      <c r="H352" s="45" t="s">
        <v>412</v>
      </c>
      <c r="I352" s="53">
        <v>104788.37</v>
      </c>
      <c r="J352" s="58">
        <f t="shared" si="70"/>
        <v>108770.32806</v>
      </c>
      <c r="K352" s="58">
        <f t="shared" si="71"/>
        <v>112359.74888597999</v>
      </c>
      <c r="L352" s="74">
        <f t="shared" si="72"/>
        <v>8320.9300965900002</v>
      </c>
      <c r="M352" s="74">
        <f t="shared" si="73"/>
        <v>160.9800855288</v>
      </c>
      <c r="N352" s="74">
        <f t="shared" si="74"/>
        <v>384.00225982776948</v>
      </c>
      <c r="O352" s="74">
        <f t="shared" si="75"/>
        <v>14004.179737725</v>
      </c>
      <c r="P352" s="39">
        <f t="shared" si="76"/>
        <v>19044</v>
      </c>
      <c r="Q352" s="73">
        <f t="shared" si="77"/>
        <v>8595.520789777469</v>
      </c>
      <c r="R352" s="73">
        <f t="shared" si="78"/>
        <v>166.29242835125038</v>
      </c>
      <c r="S352" s="73">
        <f t="shared" si="79"/>
        <v>384.00225982776948</v>
      </c>
      <c r="T352" s="73">
        <f t="shared" si="80"/>
        <v>14662.947229620389</v>
      </c>
      <c r="U352" s="73">
        <f t="shared" si="81"/>
        <v>19236</v>
      </c>
      <c r="V352" s="73">
        <f t="shared" si="82"/>
        <v>150684.42023967157</v>
      </c>
      <c r="W352" s="73">
        <f t="shared" si="83"/>
        <v>155404.51159355688</v>
      </c>
    </row>
    <row r="353" spans="2:23">
      <c r="B353" t="s">
        <v>1074</v>
      </c>
      <c r="C353" t="s">
        <v>1073</v>
      </c>
      <c r="D353" t="s">
        <v>483</v>
      </c>
      <c r="E353" s="54">
        <v>40</v>
      </c>
      <c r="F353" s="45" t="s">
        <v>407</v>
      </c>
      <c r="G353" s="45" t="s">
        <v>408</v>
      </c>
      <c r="H353" s="45" t="s">
        <v>412</v>
      </c>
      <c r="I353" s="53">
        <v>104788.37</v>
      </c>
      <c r="J353" s="58">
        <f t="shared" si="70"/>
        <v>108770.32806</v>
      </c>
      <c r="K353" s="58">
        <f t="shared" si="71"/>
        <v>112359.74888597999</v>
      </c>
      <c r="L353" s="74">
        <f t="shared" si="72"/>
        <v>8320.9300965900002</v>
      </c>
      <c r="M353" s="74">
        <f t="shared" si="73"/>
        <v>160.9800855288</v>
      </c>
      <c r="N353" s="74">
        <f t="shared" si="74"/>
        <v>384.00225982776948</v>
      </c>
      <c r="O353" s="74">
        <f t="shared" si="75"/>
        <v>14004.179737725</v>
      </c>
      <c r="P353" s="39">
        <f t="shared" si="76"/>
        <v>19044</v>
      </c>
      <c r="Q353" s="73">
        <f t="shared" si="77"/>
        <v>8595.520789777469</v>
      </c>
      <c r="R353" s="73">
        <f t="shared" si="78"/>
        <v>166.29242835125038</v>
      </c>
      <c r="S353" s="73">
        <f t="shared" si="79"/>
        <v>384.00225982776948</v>
      </c>
      <c r="T353" s="73">
        <f t="shared" si="80"/>
        <v>14662.947229620389</v>
      </c>
      <c r="U353" s="73">
        <f t="shared" si="81"/>
        <v>19236</v>
      </c>
      <c r="V353" s="73">
        <f t="shared" si="82"/>
        <v>150684.42023967157</v>
      </c>
      <c r="W353" s="73">
        <f t="shared" si="83"/>
        <v>155404.51159355688</v>
      </c>
    </row>
    <row r="354" spans="2:23">
      <c r="B354" t="s">
        <v>1075</v>
      </c>
      <c r="C354" t="s">
        <v>741</v>
      </c>
      <c r="D354" t="s">
        <v>658</v>
      </c>
      <c r="E354" s="54">
        <v>40</v>
      </c>
      <c r="F354" s="45" t="s">
        <v>407</v>
      </c>
      <c r="G354" s="45" t="s">
        <v>408</v>
      </c>
      <c r="H354" s="45" t="s">
        <v>412</v>
      </c>
      <c r="I354" s="53">
        <v>103438.98</v>
      </c>
      <c r="J354" s="58">
        <f t="shared" si="70"/>
        <v>107369.66124</v>
      </c>
      <c r="K354" s="58">
        <f t="shared" si="71"/>
        <v>110912.86006091999</v>
      </c>
      <c r="L354" s="74">
        <f t="shared" si="72"/>
        <v>8213.7790848599998</v>
      </c>
      <c r="M354" s="74">
        <f t="shared" si="73"/>
        <v>158.90709863519999</v>
      </c>
      <c r="N354" s="74">
        <f t="shared" si="74"/>
        <v>384.00225982776948</v>
      </c>
      <c r="O354" s="74">
        <f t="shared" si="75"/>
        <v>13823.843884650001</v>
      </c>
      <c r="P354" s="39">
        <f t="shared" si="76"/>
        <v>19044</v>
      </c>
      <c r="Q354" s="73">
        <f t="shared" si="77"/>
        <v>8484.8337946603788</v>
      </c>
      <c r="R354" s="73">
        <f t="shared" si="78"/>
        <v>164.15103289016159</v>
      </c>
      <c r="S354" s="73">
        <f t="shared" si="79"/>
        <v>384.00225982776948</v>
      </c>
      <c r="T354" s="73">
        <f t="shared" si="80"/>
        <v>14474.128237950059</v>
      </c>
      <c r="U354" s="73">
        <f t="shared" si="81"/>
        <v>19236</v>
      </c>
      <c r="V354" s="73">
        <f t="shared" si="82"/>
        <v>148994.19356797298</v>
      </c>
      <c r="W354" s="73">
        <f t="shared" si="83"/>
        <v>153655.97538624838</v>
      </c>
    </row>
    <row r="355" spans="2:23">
      <c r="B355" t="s">
        <v>1076</v>
      </c>
      <c r="C355" t="s">
        <v>739</v>
      </c>
      <c r="D355" t="s">
        <v>661</v>
      </c>
      <c r="E355" s="54">
        <v>40</v>
      </c>
      <c r="F355" s="45" t="s">
        <v>407</v>
      </c>
      <c r="G355" s="45" t="s">
        <v>408</v>
      </c>
      <c r="H355" s="45" t="s">
        <v>412</v>
      </c>
      <c r="I355" s="53">
        <v>104425.16</v>
      </c>
      <c r="J355" s="58">
        <f t="shared" si="70"/>
        <v>108393.31608</v>
      </c>
      <c r="K355" s="58">
        <f t="shared" si="71"/>
        <v>111970.29551063999</v>
      </c>
      <c r="L355" s="74">
        <f t="shared" si="72"/>
        <v>8292.0886801199995</v>
      </c>
      <c r="M355" s="74">
        <f t="shared" si="73"/>
        <v>160.42210779839999</v>
      </c>
      <c r="N355" s="74">
        <f t="shared" si="74"/>
        <v>384.00225982776948</v>
      </c>
      <c r="O355" s="74">
        <f t="shared" si="75"/>
        <v>13955.639445300001</v>
      </c>
      <c r="P355" s="39">
        <f t="shared" si="76"/>
        <v>19044</v>
      </c>
      <c r="Q355" s="73">
        <f t="shared" si="77"/>
        <v>8565.7276065639599</v>
      </c>
      <c r="R355" s="73">
        <f t="shared" si="78"/>
        <v>165.71603735574718</v>
      </c>
      <c r="S355" s="73">
        <f t="shared" si="79"/>
        <v>384.00225982776948</v>
      </c>
      <c r="T355" s="73">
        <f t="shared" si="80"/>
        <v>14612.123564138519</v>
      </c>
      <c r="U355" s="73">
        <f t="shared" si="81"/>
        <v>19236</v>
      </c>
      <c r="V355" s="73">
        <f t="shared" si="82"/>
        <v>150229.46857304618</v>
      </c>
      <c r="W355" s="73">
        <f t="shared" si="83"/>
        <v>154933.86497852599</v>
      </c>
    </row>
    <row r="356" spans="2:23">
      <c r="B356" t="s">
        <v>1077</v>
      </c>
      <c r="C356" t="s">
        <v>1078</v>
      </c>
      <c r="D356" t="s">
        <v>420</v>
      </c>
      <c r="E356" s="54">
        <v>40</v>
      </c>
      <c r="F356" s="45" t="s">
        <v>407</v>
      </c>
      <c r="G356" s="45" t="s">
        <v>408</v>
      </c>
      <c r="H356" s="45" t="s">
        <v>412</v>
      </c>
      <c r="I356" s="53">
        <v>71562.17</v>
      </c>
      <c r="J356" s="58">
        <f t="shared" si="70"/>
        <v>74281.532460000002</v>
      </c>
      <c r="K356" s="58">
        <f t="shared" si="71"/>
        <v>76732.82303118</v>
      </c>
      <c r="L356" s="74">
        <f t="shared" si="72"/>
        <v>5682.5372331899998</v>
      </c>
      <c r="M356" s="74">
        <f t="shared" si="73"/>
        <v>109.9366680408</v>
      </c>
      <c r="N356" s="74">
        <f t="shared" si="74"/>
        <v>384.00225982776948</v>
      </c>
      <c r="O356" s="74">
        <f t="shared" si="75"/>
        <v>9563.7473042250003</v>
      </c>
      <c r="P356" s="39">
        <f t="shared" si="76"/>
        <v>19044</v>
      </c>
      <c r="Q356" s="73">
        <f t="shared" si="77"/>
        <v>5870.0609618852695</v>
      </c>
      <c r="R356" s="73">
        <f t="shared" si="78"/>
        <v>113.5645780861464</v>
      </c>
      <c r="S356" s="73">
        <f t="shared" si="79"/>
        <v>384.00225982776948</v>
      </c>
      <c r="T356" s="73">
        <f t="shared" si="80"/>
        <v>10013.633405568989</v>
      </c>
      <c r="U356" s="73">
        <f t="shared" si="81"/>
        <v>19236</v>
      </c>
      <c r="V356" s="73">
        <f t="shared" si="82"/>
        <v>109065.75592528356</v>
      </c>
      <c r="W356" s="73">
        <f t="shared" si="83"/>
        <v>112350.08423654817</v>
      </c>
    </row>
    <row r="357" spans="2:23">
      <c r="B357" t="s">
        <v>1079</v>
      </c>
      <c r="C357" t="s">
        <v>1080</v>
      </c>
      <c r="D357" t="s">
        <v>417</v>
      </c>
      <c r="E357" s="54">
        <v>40</v>
      </c>
      <c r="F357" s="45" t="s">
        <v>407</v>
      </c>
      <c r="G357" s="45" t="s">
        <v>408</v>
      </c>
      <c r="H357" s="45" t="s">
        <v>412</v>
      </c>
      <c r="I357" s="53">
        <v>104903.46</v>
      </c>
      <c r="J357" s="58">
        <f t="shared" si="70"/>
        <v>108889.79148000001</v>
      </c>
      <c r="K357" s="58">
        <f t="shared" si="71"/>
        <v>112483.15459884</v>
      </c>
      <c r="L357" s="74">
        <f t="shared" si="72"/>
        <v>8330.0690482200007</v>
      </c>
      <c r="M357" s="74">
        <f t="shared" si="73"/>
        <v>161.15689139040001</v>
      </c>
      <c r="N357" s="74">
        <f t="shared" si="74"/>
        <v>384.00225982776948</v>
      </c>
      <c r="O357" s="74">
        <f t="shared" si="75"/>
        <v>14019.560653050003</v>
      </c>
      <c r="P357" s="39">
        <f t="shared" si="76"/>
        <v>19044</v>
      </c>
      <c r="Q357" s="73">
        <f t="shared" si="77"/>
        <v>8604.9613268112607</v>
      </c>
      <c r="R357" s="73">
        <f t="shared" si="78"/>
        <v>166.47506880628319</v>
      </c>
      <c r="S357" s="73">
        <f t="shared" si="79"/>
        <v>384.00225982776948</v>
      </c>
      <c r="T357" s="73">
        <f t="shared" si="80"/>
        <v>14679.051675148621</v>
      </c>
      <c r="U357" s="73">
        <f t="shared" si="81"/>
        <v>19236</v>
      </c>
      <c r="V357" s="73">
        <f t="shared" si="82"/>
        <v>150828.58033248817</v>
      </c>
      <c r="W357" s="73">
        <f t="shared" si="83"/>
        <v>155553.64492943394</v>
      </c>
    </row>
    <row r="358" spans="2:23">
      <c r="B358" t="s">
        <v>1081</v>
      </c>
      <c r="C358" t="s">
        <v>1082</v>
      </c>
      <c r="D358" t="s">
        <v>420</v>
      </c>
      <c r="E358" s="54">
        <v>40</v>
      </c>
      <c r="F358" s="45" t="s">
        <v>407</v>
      </c>
      <c r="G358" s="45" t="s">
        <v>408</v>
      </c>
      <c r="H358" s="45" t="s">
        <v>412</v>
      </c>
      <c r="I358" s="53">
        <v>108303.51</v>
      </c>
      <c r="J358" s="58">
        <f t="shared" si="70"/>
        <v>112419.04338</v>
      </c>
      <c r="K358" s="58">
        <f t="shared" si="71"/>
        <v>116128.87181154</v>
      </c>
      <c r="L358" s="74">
        <f t="shared" si="72"/>
        <v>8600.0568185699995</v>
      </c>
      <c r="M358" s="74">
        <f t="shared" si="73"/>
        <v>166.38018420239999</v>
      </c>
      <c r="N358" s="74">
        <f t="shared" si="74"/>
        <v>384.00225982776948</v>
      </c>
      <c r="O358" s="74">
        <f t="shared" si="75"/>
        <v>14473.951835175001</v>
      </c>
      <c r="P358" s="39">
        <f t="shared" si="76"/>
        <v>19044</v>
      </c>
      <c r="Q358" s="73">
        <f t="shared" si="77"/>
        <v>8883.8586935828098</v>
      </c>
      <c r="R358" s="73">
        <f t="shared" si="78"/>
        <v>171.8707302810792</v>
      </c>
      <c r="S358" s="73">
        <f t="shared" si="79"/>
        <v>384.00225982776948</v>
      </c>
      <c r="T358" s="73">
        <f t="shared" si="80"/>
        <v>15154.817771405969</v>
      </c>
      <c r="U358" s="73">
        <f t="shared" si="81"/>
        <v>19236</v>
      </c>
      <c r="V358" s="73">
        <f t="shared" si="82"/>
        <v>155087.43447777518</v>
      </c>
      <c r="W358" s="73">
        <f t="shared" si="83"/>
        <v>159959.42126663763</v>
      </c>
    </row>
    <row r="359" spans="2:23">
      <c r="B359" t="s">
        <v>1083</v>
      </c>
      <c r="C359" t="s">
        <v>1084</v>
      </c>
      <c r="D359" t="s">
        <v>661</v>
      </c>
      <c r="E359" s="54">
        <v>40</v>
      </c>
      <c r="F359" s="45" t="s">
        <v>407</v>
      </c>
      <c r="G359" s="45" t="s">
        <v>408</v>
      </c>
      <c r="H359" s="45" t="s">
        <v>412</v>
      </c>
      <c r="I359" s="53">
        <v>113177.84</v>
      </c>
      <c r="J359" s="58">
        <f t="shared" si="70"/>
        <v>117478.59792</v>
      </c>
      <c r="K359" s="58">
        <f t="shared" si="71"/>
        <v>121355.39165135998</v>
      </c>
      <c r="L359" s="74">
        <f t="shared" si="72"/>
        <v>8987.1127408800003</v>
      </c>
      <c r="M359" s="74">
        <f t="shared" si="73"/>
        <v>173.86832492159999</v>
      </c>
      <c r="N359" s="74">
        <f t="shared" si="74"/>
        <v>384.00225982776948</v>
      </c>
      <c r="O359" s="74">
        <f t="shared" si="75"/>
        <v>15125.3694822</v>
      </c>
      <c r="P359" s="39">
        <f t="shared" si="76"/>
        <v>19044</v>
      </c>
      <c r="Q359" s="73">
        <f t="shared" si="77"/>
        <v>9283.6874613290383</v>
      </c>
      <c r="R359" s="73">
        <f t="shared" si="78"/>
        <v>179.60597964401276</v>
      </c>
      <c r="S359" s="73">
        <f t="shared" si="79"/>
        <v>384.00225982776948</v>
      </c>
      <c r="T359" s="73">
        <f t="shared" si="80"/>
        <v>15836.878610502479</v>
      </c>
      <c r="U359" s="73">
        <f t="shared" si="81"/>
        <v>19236</v>
      </c>
      <c r="V359" s="73">
        <f t="shared" si="82"/>
        <v>161192.95072782936</v>
      </c>
      <c r="W359" s="73">
        <f t="shared" si="83"/>
        <v>166275.56596266327</v>
      </c>
    </row>
    <row r="360" spans="2:23">
      <c r="B360" t="s">
        <v>1085</v>
      </c>
      <c r="C360" t="s">
        <v>1086</v>
      </c>
      <c r="D360" t="s">
        <v>420</v>
      </c>
      <c r="E360" s="54">
        <v>40</v>
      </c>
      <c r="F360" s="45" t="s">
        <v>407</v>
      </c>
      <c r="G360" s="45" t="s">
        <v>408</v>
      </c>
      <c r="H360" s="45" t="s">
        <v>412</v>
      </c>
      <c r="I360" s="53">
        <v>92473.16</v>
      </c>
      <c r="J360" s="58">
        <f t="shared" si="70"/>
        <v>95987.140080000012</v>
      </c>
      <c r="K360" s="58">
        <f t="shared" si="71"/>
        <v>99154.715702640009</v>
      </c>
      <c r="L360" s="74">
        <f t="shared" si="72"/>
        <v>7343.0162161200005</v>
      </c>
      <c r="M360" s="74">
        <f t="shared" si="73"/>
        <v>142.0609673184</v>
      </c>
      <c r="N360" s="74">
        <f t="shared" si="74"/>
        <v>384.00225982776948</v>
      </c>
      <c r="O360" s="74">
        <f t="shared" si="75"/>
        <v>12358.344285300002</v>
      </c>
      <c r="P360" s="39">
        <f t="shared" si="76"/>
        <v>19044</v>
      </c>
      <c r="Q360" s="73">
        <f t="shared" si="77"/>
        <v>7585.3357512519606</v>
      </c>
      <c r="R360" s="73">
        <f t="shared" si="78"/>
        <v>146.74897923990721</v>
      </c>
      <c r="S360" s="73">
        <f t="shared" si="79"/>
        <v>384.00225982776948</v>
      </c>
      <c r="T360" s="73">
        <f t="shared" si="80"/>
        <v>12939.690399194522</v>
      </c>
      <c r="U360" s="73">
        <f t="shared" si="81"/>
        <v>19236</v>
      </c>
      <c r="V360" s="73">
        <f t="shared" si="82"/>
        <v>135258.56380856619</v>
      </c>
      <c r="W360" s="73">
        <f t="shared" si="83"/>
        <v>139446.49309215415</v>
      </c>
    </row>
    <row r="361" spans="2:23">
      <c r="B361" t="s">
        <v>1087</v>
      </c>
      <c r="C361" t="s">
        <v>1088</v>
      </c>
      <c r="D361" t="s">
        <v>420</v>
      </c>
      <c r="E361" s="54">
        <v>40</v>
      </c>
      <c r="F361" s="45" t="s">
        <v>407</v>
      </c>
      <c r="G361" s="45" t="s">
        <v>408</v>
      </c>
      <c r="H361" s="45" t="s">
        <v>412</v>
      </c>
      <c r="I361" s="53">
        <v>79274.210000000006</v>
      </c>
      <c r="J361" s="58">
        <f t="shared" si="70"/>
        <v>82286.629980000012</v>
      </c>
      <c r="K361" s="58">
        <f t="shared" si="71"/>
        <v>85002.08876934</v>
      </c>
      <c r="L361" s="74">
        <f t="shared" si="72"/>
        <v>6294.9271934700009</v>
      </c>
      <c r="M361" s="74">
        <f t="shared" si="73"/>
        <v>121.78421237040001</v>
      </c>
      <c r="N361" s="74">
        <f t="shared" si="74"/>
        <v>384.00225982776948</v>
      </c>
      <c r="O361" s="74">
        <f t="shared" si="75"/>
        <v>10594.403609925002</v>
      </c>
      <c r="P361" s="39">
        <f t="shared" si="76"/>
        <v>19044</v>
      </c>
      <c r="Q361" s="73">
        <f t="shared" si="77"/>
        <v>6502.65979085451</v>
      </c>
      <c r="R361" s="73">
        <f t="shared" si="78"/>
        <v>125.80309137862319</v>
      </c>
      <c r="S361" s="73">
        <f t="shared" si="79"/>
        <v>384.00225982776948</v>
      </c>
      <c r="T361" s="73">
        <f t="shared" si="80"/>
        <v>11092.77258439887</v>
      </c>
      <c r="U361" s="73">
        <f t="shared" si="81"/>
        <v>19236</v>
      </c>
      <c r="V361" s="73">
        <f t="shared" si="82"/>
        <v>118725.74725559319</v>
      </c>
      <c r="W361" s="73">
        <f t="shared" si="83"/>
        <v>122343.32649579977</v>
      </c>
    </row>
    <row r="362" spans="2:23">
      <c r="B362" t="s">
        <v>1089</v>
      </c>
      <c r="C362" t="s">
        <v>1090</v>
      </c>
      <c r="D362" t="s">
        <v>1091</v>
      </c>
      <c r="E362" s="54">
        <v>40.159999999999997</v>
      </c>
      <c r="F362" s="45" t="s">
        <v>407</v>
      </c>
      <c r="G362" s="45" t="s">
        <v>408</v>
      </c>
      <c r="H362" s="45" t="s">
        <v>785</v>
      </c>
      <c r="I362" s="53">
        <v>108405.44</v>
      </c>
      <c r="J362" s="58">
        <f t="shared" si="70"/>
        <v>112524.84672</v>
      </c>
      <c r="K362" s="58">
        <f t="shared" si="71"/>
        <v>116238.16666176</v>
      </c>
      <c r="L362" s="74">
        <f t="shared" si="72"/>
        <v>8608.1507740800007</v>
      </c>
      <c r="M362" s="74">
        <f t="shared" si="73"/>
        <v>166.53677314559999</v>
      </c>
      <c r="N362" s="74">
        <f t="shared" si="74"/>
        <v>384.00225982776948</v>
      </c>
      <c r="O362" s="74">
        <f t="shared" si="75"/>
        <v>14487.5740152</v>
      </c>
      <c r="P362" s="39">
        <f t="shared" si="76"/>
        <v>19044</v>
      </c>
      <c r="Q362" s="73">
        <f t="shared" si="77"/>
        <v>8892.219749624639</v>
      </c>
      <c r="R362" s="73">
        <f t="shared" si="78"/>
        <v>172.03248665940478</v>
      </c>
      <c r="S362" s="73">
        <f t="shared" si="79"/>
        <v>384.00225982776948</v>
      </c>
      <c r="T362" s="73">
        <f t="shared" si="80"/>
        <v>15169.08074935968</v>
      </c>
      <c r="U362" s="73">
        <f t="shared" si="81"/>
        <v>19236</v>
      </c>
      <c r="V362" s="73">
        <f t="shared" si="82"/>
        <v>155215.11054225336</v>
      </c>
      <c r="W362" s="73">
        <f t="shared" si="83"/>
        <v>160091.50190723149</v>
      </c>
    </row>
    <row r="363" spans="2:23">
      <c r="B363" t="s">
        <v>1092</v>
      </c>
      <c r="C363" t="s">
        <v>1093</v>
      </c>
      <c r="D363" t="s">
        <v>1091</v>
      </c>
      <c r="E363" s="54">
        <v>40.159999999999997</v>
      </c>
      <c r="F363" s="45" t="s">
        <v>407</v>
      </c>
      <c r="G363" s="45" t="s">
        <v>408</v>
      </c>
      <c r="H363" s="45" t="s">
        <v>785</v>
      </c>
      <c r="I363" s="53">
        <v>121602.62</v>
      </c>
      <c r="J363" s="58">
        <f t="shared" si="70"/>
        <v>126223.51956</v>
      </c>
      <c r="K363" s="58">
        <f t="shared" si="71"/>
        <v>130388.89570548</v>
      </c>
      <c r="L363" s="74">
        <f t="shared" si="72"/>
        <v>9656.0992463399998</v>
      </c>
      <c r="M363" s="74">
        <f t="shared" si="73"/>
        <v>186.8108089488</v>
      </c>
      <c r="N363" s="74">
        <f t="shared" si="74"/>
        <v>384.00225982776948</v>
      </c>
      <c r="O363" s="74">
        <f t="shared" si="75"/>
        <v>16251.27814335</v>
      </c>
      <c r="P363" s="39">
        <f t="shared" si="76"/>
        <v>19044</v>
      </c>
      <c r="Q363" s="73">
        <f t="shared" si="77"/>
        <v>9851.4389877294598</v>
      </c>
      <c r="R363" s="73">
        <f t="shared" si="78"/>
        <v>192.97556564411039</v>
      </c>
      <c r="S363" s="73">
        <f t="shared" si="79"/>
        <v>384.00225982776948</v>
      </c>
      <c r="T363" s="73">
        <f t="shared" si="80"/>
        <v>17015.750889565141</v>
      </c>
      <c r="U363" s="73">
        <f t="shared" si="81"/>
        <v>19236</v>
      </c>
      <c r="V363" s="73">
        <f t="shared" si="82"/>
        <v>171745.71001846658</v>
      </c>
      <c r="W363" s="73">
        <f t="shared" si="83"/>
        <v>177069.0634082465</v>
      </c>
    </row>
    <row r="364" spans="2:23">
      <c r="B364" t="s">
        <v>1094</v>
      </c>
      <c r="C364" t="s">
        <v>1095</v>
      </c>
      <c r="D364" t="s">
        <v>1091</v>
      </c>
      <c r="E364" s="54">
        <v>40.159999999999997</v>
      </c>
      <c r="F364" s="45" t="s">
        <v>407</v>
      </c>
      <c r="G364" s="45" t="s">
        <v>408</v>
      </c>
      <c r="H364" s="45" t="s">
        <v>785</v>
      </c>
      <c r="I364" s="53">
        <v>108855.34</v>
      </c>
      <c r="J364" s="58">
        <f t="shared" si="70"/>
        <v>112991.84292</v>
      </c>
      <c r="K364" s="58">
        <f t="shared" si="71"/>
        <v>116720.57373635999</v>
      </c>
      <c r="L364" s="74">
        <f t="shared" si="72"/>
        <v>8643.8759833799995</v>
      </c>
      <c r="M364" s="74">
        <f t="shared" si="73"/>
        <v>167.22792752159998</v>
      </c>
      <c r="N364" s="74">
        <f t="shared" si="74"/>
        <v>384.00225982776948</v>
      </c>
      <c r="O364" s="74">
        <f t="shared" si="75"/>
        <v>14547.699775949999</v>
      </c>
      <c r="P364" s="39">
        <f t="shared" si="76"/>
        <v>19044</v>
      </c>
      <c r="Q364" s="73">
        <f t="shared" si="77"/>
        <v>8929.123890831539</v>
      </c>
      <c r="R364" s="73">
        <f t="shared" si="78"/>
        <v>172.74644912981279</v>
      </c>
      <c r="S364" s="73">
        <f t="shared" si="79"/>
        <v>384.00225982776948</v>
      </c>
      <c r="T364" s="73">
        <f t="shared" si="80"/>
        <v>15232.034872594979</v>
      </c>
      <c r="U364" s="73">
        <f t="shared" si="81"/>
        <v>19236</v>
      </c>
      <c r="V364" s="73">
        <f t="shared" si="82"/>
        <v>155778.64886667937</v>
      </c>
      <c r="W364" s="73">
        <f t="shared" si="83"/>
        <v>160674.48120874411</v>
      </c>
    </row>
    <row r="365" spans="2:23">
      <c r="B365" t="s">
        <v>1096</v>
      </c>
      <c r="C365" t="s">
        <v>1097</v>
      </c>
      <c r="D365" t="s">
        <v>1091</v>
      </c>
      <c r="E365" s="54">
        <v>40.159999999999997</v>
      </c>
      <c r="F365" s="45" t="s">
        <v>407</v>
      </c>
      <c r="G365" s="45" t="s">
        <v>408</v>
      </c>
      <c r="H365" s="45" t="s">
        <v>785</v>
      </c>
      <c r="I365" s="53">
        <v>115818.14</v>
      </c>
      <c r="J365" s="58">
        <f t="shared" si="70"/>
        <v>120219.22932</v>
      </c>
      <c r="K365" s="58">
        <f t="shared" si="71"/>
        <v>124186.46388755999</v>
      </c>
      <c r="L365" s="74">
        <f t="shared" si="72"/>
        <v>9196.771042979999</v>
      </c>
      <c r="M365" s="74">
        <f t="shared" si="73"/>
        <v>177.92445939359999</v>
      </c>
      <c r="N365" s="74">
        <f t="shared" si="74"/>
        <v>384.00225982776948</v>
      </c>
      <c r="O365" s="74">
        <f t="shared" si="75"/>
        <v>15478.22577495</v>
      </c>
      <c r="P365" s="39">
        <f t="shared" si="76"/>
        <v>19044</v>
      </c>
      <c r="Q365" s="73">
        <f t="shared" si="77"/>
        <v>9500.264487398339</v>
      </c>
      <c r="R365" s="73">
        <f t="shared" si="78"/>
        <v>183.79596655358878</v>
      </c>
      <c r="S365" s="73">
        <f t="shared" si="79"/>
        <v>384.00225982776948</v>
      </c>
      <c r="T365" s="73">
        <f t="shared" si="80"/>
        <v>16206.33353732658</v>
      </c>
      <c r="U365" s="73">
        <f t="shared" si="81"/>
        <v>19236</v>
      </c>
      <c r="V365" s="73">
        <f t="shared" si="82"/>
        <v>164500.15285715138</v>
      </c>
      <c r="W365" s="73">
        <f t="shared" si="83"/>
        <v>169696.86013866626</v>
      </c>
    </row>
    <row r="366" spans="2:23">
      <c r="B366" t="s">
        <v>1098</v>
      </c>
      <c r="C366" t="s">
        <v>1099</v>
      </c>
      <c r="D366" t="s">
        <v>1091</v>
      </c>
      <c r="E366" s="54">
        <v>40.159999999999997</v>
      </c>
      <c r="F366" s="45" t="s">
        <v>407</v>
      </c>
      <c r="G366" s="45" t="s">
        <v>408</v>
      </c>
      <c r="H366" s="45" t="s">
        <v>785</v>
      </c>
      <c r="I366" s="53">
        <v>114639.82</v>
      </c>
      <c r="J366" s="58">
        <f t="shared" si="70"/>
        <v>118996.13316000001</v>
      </c>
      <c r="K366" s="58">
        <f t="shared" si="71"/>
        <v>122923.00555428</v>
      </c>
      <c r="L366" s="74">
        <f t="shared" si="72"/>
        <v>9103.2041867400003</v>
      </c>
      <c r="M366" s="74">
        <f t="shared" si="73"/>
        <v>176.11427707680002</v>
      </c>
      <c r="N366" s="74">
        <f t="shared" si="74"/>
        <v>384.00225982776948</v>
      </c>
      <c r="O366" s="74">
        <f t="shared" si="75"/>
        <v>15320.752144350003</v>
      </c>
      <c r="P366" s="39">
        <f t="shared" si="76"/>
        <v>19044</v>
      </c>
      <c r="Q366" s="73">
        <f t="shared" si="77"/>
        <v>9403.6099249024192</v>
      </c>
      <c r="R366" s="73">
        <f t="shared" si="78"/>
        <v>181.92604822033439</v>
      </c>
      <c r="S366" s="73">
        <f t="shared" si="79"/>
        <v>384.00225982776948</v>
      </c>
      <c r="T366" s="73">
        <f t="shared" si="80"/>
        <v>16041.45222483354</v>
      </c>
      <c r="U366" s="73">
        <f t="shared" si="81"/>
        <v>19236</v>
      </c>
      <c r="V366" s="73">
        <f t="shared" si="82"/>
        <v>163024.20602799457</v>
      </c>
      <c r="W366" s="73">
        <f t="shared" si="83"/>
        <v>168169.99601206405</v>
      </c>
    </row>
    <row r="367" spans="2:23">
      <c r="B367" t="s">
        <v>1100</v>
      </c>
      <c r="C367" t="s">
        <v>1101</v>
      </c>
      <c r="D367" t="s">
        <v>1091</v>
      </c>
      <c r="E367" s="54">
        <v>40.159999999999997</v>
      </c>
      <c r="F367" s="45" t="s">
        <v>407</v>
      </c>
      <c r="G367" s="45" t="s">
        <v>408</v>
      </c>
      <c r="H367" s="45" t="s">
        <v>785</v>
      </c>
      <c r="I367" s="53">
        <v>101442.64</v>
      </c>
      <c r="J367" s="58">
        <f t="shared" si="70"/>
        <v>105297.46032</v>
      </c>
      <c r="K367" s="58">
        <f t="shared" si="71"/>
        <v>108772.27651055998</v>
      </c>
      <c r="L367" s="74">
        <f t="shared" si="72"/>
        <v>8055.2557144799994</v>
      </c>
      <c r="M367" s="74">
        <f t="shared" si="73"/>
        <v>155.84024127359999</v>
      </c>
      <c r="N367" s="74">
        <f t="shared" si="74"/>
        <v>384.00225982776948</v>
      </c>
      <c r="O367" s="74">
        <f t="shared" si="75"/>
        <v>13557.0480162</v>
      </c>
      <c r="P367" s="39">
        <f t="shared" si="76"/>
        <v>19044</v>
      </c>
      <c r="Q367" s="73">
        <f t="shared" si="77"/>
        <v>8321.079153057839</v>
      </c>
      <c r="R367" s="73">
        <f t="shared" si="78"/>
        <v>160.98296923562879</v>
      </c>
      <c r="S367" s="73">
        <f t="shared" si="79"/>
        <v>384.00225982776948</v>
      </c>
      <c r="T367" s="73">
        <f t="shared" si="80"/>
        <v>14194.782084628077</v>
      </c>
      <c r="U367" s="73">
        <f t="shared" si="81"/>
        <v>19236</v>
      </c>
      <c r="V367" s="73">
        <f t="shared" si="82"/>
        <v>146493.60655178135</v>
      </c>
      <c r="W367" s="73">
        <f t="shared" si="83"/>
        <v>151069.12297730931</v>
      </c>
    </row>
    <row r="368" spans="2:23">
      <c r="B368" t="s">
        <v>1102</v>
      </c>
      <c r="C368" t="s">
        <v>510</v>
      </c>
      <c r="D368" t="s">
        <v>511</v>
      </c>
      <c r="E368" s="54">
        <v>35</v>
      </c>
      <c r="F368" s="45" t="s">
        <v>407</v>
      </c>
      <c r="G368" s="45" t="s">
        <v>408</v>
      </c>
      <c r="H368" s="45" t="s">
        <v>412</v>
      </c>
      <c r="I368" s="53">
        <v>58654.33</v>
      </c>
      <c r="J368" s="58">
        <f t="shared" si="70"/>
        <v>60883.194540000004</v>
      </c>
      <c r="K368" s="58">
        <f t="shared" si="71"/>
        <v>62892.339959819998</v>
      </c>
      <c r="L368" s="74">
        <f t="shared" si="72"/>
        <v>4657.5643823099999</v>
      </c>
      <c r="M368" s="74">
        <f t="shared" si="73"/>
        <v>90.107127919200011</v>
      </c>
      <c r="N368" s="74">
        <f t="shared" si="74"/>
        <v>384.00225982776948</v>
      </c>
      <c r="O368" s="74">
        <f t="shared" si="75"/>
        <v>7838.7112970250009</v>
      </c>
      <c r="P368" s="39">
        <f t="shared" si="76"/>
        <v>19044</v>
      </c>
      <c r="Q368" s="73">
        <f t="shared" si="77"/>
        <v>4811.2640069262297</v>
      </c>
      <c r="R368" s="73">
        <f t="shared" si="78"/>
        <v>93.080663140533602</v>
      </c>
      <c r="S368" s="73">
        <f t="shared" si="79"/>
        <v>384.00225982776948</v>
      </c>
      <c r="T368" s="73">
        <f t="shared" si="80"/>
        <v>8207.4503647565107</v>
      </c>
      <c r="U368" s="73">
        <f t="shared" si="81"/>
        <v>19236</v>
      </c>
      <c r="V368" s="73">
        <f t="shared" si="82"/>
        <v>92897.579607081978</v>
      </c>
      <c r="W368" s="73">
        <f t="shared" si="83"/>
        <v>95624.137254471047</v>
      </c>
    </row>
    <row r="369" spans="2:23">
      <c r="B369" t="s">
        <v>1103</v>
      </c>
      <c r="C369" t="s">
        <v>513</v>
      </c>
      <c r="D369" t="s">
        <v>417</v>
      </c>
      <c r="E369" s="54">
        <v>40</v>
      </c>
      <c r="F369" s="45" t="s">
        <v>407</v>
      </c>
      <c r="G369" s="45" t="s">
        <v>408</v>
      </c>
      <c r="H369" s="45" t="s">
        <v>412</v>
      </c>
      <c r="I369" s="53">
        <v>137012.22</v>
      </c>
      <c r="J369" s="58">
        <f t="shared" si="70"/>
        <v>142218.68436000001</v>
      </c>
      <c r="K369" s="58">
        <f t="shared" si="71"/>
        <v>146911.90094388</v>
      </c>
      <c r="L369" s="74">
        <f t="shared" si="72"/>
        <v>10022.97092322</v>
      </c>
      <c r="M369" s="74">
        <f t="shared" si="73"/>
        <v>210.48365285280002</v>
      </c>
      <c r="N369" s="74">
        <f t="shared" si="74"/>
        <v>384.00225982776948</v>
      </c>
      <c r="O369" s="74">
        <f t="shared" si="75"/>
        <v>18310.655611350001</v>
      </c>
      <c r="P369" s="39">
        <f t="shared" si="76"/>
        <v>19044</v>
      </c>
      <c r="Q369" s="73">
        <f t="shared" si="77"/>
        <v>10091.02256368626</v>
      </c>
      <c r="R369" s="73">
        <f t="shared" si="78"/>
        <v>217.42961339694239</v>
      </c>
      <c r="S369" s="73">
        <f t="shared" si="79"/>
        <v>384.00225982776948</v>
      </c>
      <c r="T369" s="73">
        <f t="shared" si="80"/>
        <v>19172.00307317634</v>
      </c>
      <c r="U369" s="73">
        <f t="shared" si="81"/>
        <v>19236</v>
      </c>
      <c r="V369" s="73">
        <f t="shared" si="82"/>
        <v>190190.79680725059</v>
      </c>
      <c r="W369" s="73">
        <f t="shared" si="83"/>
        <v>196012.35845396732</v>
      </c>
    </row>
    <row r="370" spans="2:23">
      <c r="B370" t="s">
        <v>1104</v>
      </c>
      <c r="C370" t="s">
        <v>1105</v>
      </c>
      <c r="D370" t="s">
        <v>1106</v>
      </c>
      <c r="E370" s="54">
        <v>40</v>
      </c>
      <c r="F370" s="45" t="s">
        <v>407</v>
      </c>
      <c r="G370" s="45" t="s">
        <v>408</v>
      </c>
      <c r="H370" s="45" t="s">
        <v>761</v>
      </c>
      <c r="I370" s="53">
        <v>140843.79</v>
      </c>
      <c r="J370" s="58">
        <f t="shared" si="70"/>
        <v>146195.85402</v>
      </c>
      <c r="K370" s="58">
        <f t="shared" si="71"/>
        <v>151020.31720265999</v>
      </c>
      <c r="L370" s="74">
        <f t="shared" si="72"/>
        <v>10080.639883289999</v>
      </c>
      <c r="M370" s="74">
        <f t="shared" si="73"/>
        <v>216.36986394959999</v>
      </c>
      <c r="N370" s="74">
        <f t="shared" si="74"/>
        <v>384.00225982776948</v>
      </c>
      <c r="O370" s="74">
        <f t="shared" si="75"/>
        <v>18822.716205075001</v>
      </c>
      <c r="P370" s="39">
        <f t="shared" si="76"/>
        <v>19044</v>
      </c>
      <c r="Q370" s="73">
        <f t="shared" si="77"/>
        <v>10150.594599438571</v>
      </c>
      <c r="R370" s="73">
        <f t="shared" si="78"/>
        <v>223.51006945993677</v>
      </c>
      <c r="S370" s="73">
        <f t="shared" si="79"/>
        <v>384.00225982776948</v>
      </c>
      <c r="T370" s="73">
        <f t="shared" si="80"/>
        <v>19708.15139494713</v>
      </c>
      <c r="U370" s="73">
        <f t="shared" si="81"/>
        <v>19236</v>
      </c>
      <c r="V370" s="73">
        <f t="shared" si="82"/>
        <v>194743.58223214236</v>
      </c>
      <c r="W370" s="73">
        <f t="shared" si="83"/>
        <v>200722.57552633341</v>
      </c>
    </row>
    <row r="371" spans="2:23">
      <c r="B371" t="s">
        <v>1107</v>
      </c>
      <c r="C371" t="s">
        <v>513</v>
      </c>
      <c r="D371" t="s">
        <v>417</v>
      </c>
      <c r="E371" s="54">
        <v>40</v>
      </c>
      <c r="F371" s="45" t="s">
        <v>407</v>
      </c>
      <c r="G371" s="45" t="s">
        <v>408</v>
      </c>
      <c r="H371" s="45" t="s">
        <v>412</v>
      </c>
      <c r="I371" s="53">
        <v>137012.22</v>
      </c>
      <c r="J371" s="58">
        <f t="shared" si="70"/>
        <v>142218.68436000001</v>
      </c>
      <c r="K371" s="58">
        <f t="shared" si="71"/>
        <v>146911.90094388</v>
      </c>
      <c r="L371" s="74">
        <f t="shared" si="72"/>
        <v>10022.97092322</v>
      </c>
      <c r="M371" s="74">
        <f t="shared" si="73"/>
        <v>210.48365285280002</v>
      </c>
      <c r="N371" s="74">
        <f t="shared" si="74"/>
        <v>384.00225982776948</v>
      </c>
      <c r="O371" s="74">
        <f t="shared" si="75"/>
        <v>18310.655611350001</v>
      </c>
      <c r="P371" s="39">
        <f t="shared" si="76"/>
        <v>19044</v>
      </c>
      <c r="Q371" s="73">
        <f t="shared" si="77"/>
        <v>10091.02256368626</v>
      </c>
      <c r="R371" s="73">
        <f t="shared" si="78"/>
        <v>217.42961339694239</v>
      </c>
      <c r="S371" s="73">
        <f t="shared" si="79"/>
        <v>384.00225982776948</v>
      </c>
      <c r="T371" s="73">
        <f t="shared" si="80"/>
        <v>19172.00307317634</v>
      </c>
      <c r="U371" s="73">
        <f t="shared" si="81"/>
        <v>19236</v>
      </c>
      <c r="V371" s="73">
        <f t="shared" si="82"/>
        <v>190190.79680725059</v>
      </c>
      <c r="W371" s="73">
        <f t="shared" si="83"/>
        <v>196012.35845396732</v>
      </c>
    </row>
    <row r="372" spans="2:23">
      <c r="B372" t="s">
        <v>1108</v>
      </c>
      <c r="C372" t="s">
        <v>1109</v>
      </c>
      <c r="D372" t="s">
        <v>1053</v>
      </c>
      <c r="E372" s="54">
        <v>40</v>
      </c>
      <c r="F372" s="45" t="s">
        <v>407</v>
      </c>
      <c r="G372" s="45" t="s">
        <v>408</v>
      </c>
      <c r="H372" s="45" t="s">
        <v>412</v>
      </c>
      <c r="I372" s="53">
        <v>142690.94</v>
      </c>
      <c r="J372" s="58">
        <f t="shared" si="70"/>
        <v>148113.19572000002</v>
      </c>
      <c r="K372" s="58">
        <f t="shared" si="71"/>
        <v>153000.93117876002</v>
      </c>
      <c r="L372" s="74">
        <f t="shared" si="72"/>
        <v>10108.441337940001</v>
      </c>
      <c r="M372" s="74">
        <f t="shared" si="73"/>
        <v>219.20752966560002</v>
      </c>
      <c r="N372" s="74">
        <f t="shared" si="74"/>
        <v>384.00225982776948</v>
      </c>
      <c r="O372" s="74">
        <f t="shared" si="75"/>
        <v>19069.573948950001</v>
      </c>
      <c r="P372" s="39">
        <f t="shared" si="76"/>
        <v>19044</v>
      </c>
      <c r="Q372" s="73">
        <f t="shared" si="77"/>
        <v>10179.31350209202</v>
      </c>
      <c r="R372" s="73">
        <f t="shared" si="78"/>
        <v>226.44137814456482</v>
      </c>
      <c r="S372" s="73">
        <f t="shared" si="79"/>
        <v>384.00225982776948</v>
      </c>
      <c r="T372" s="73">
        <f t="shared" si="80"/>
        <v>19966.621518828182</v>
      </c>
      <c r="U372" s="73">
        <f t="shared" si="81"/>
        <v>19236</v>
      </c>
      <c r="V372" s="73">
        <f t="shared" si="82"/>
        <v>196938.42079638341</v>
      </c>
      <c r="W372" s="73">
        <f t="shared" si="83"/>
        <v>202993.30983765254</v>
      </c>
    </row>
    <row r="373" spans="2:23">
      <c r="B373" t="s">
        <v>1110</v>
      </c>
      <c r="C373" t="s">
        <v>1111</v>
      </c>
      <c r="D373" t="s">
        <v>458</v>
      </c>
      <c r="E373" s="54">
        <v>35</v>
      </c>
      <c r="F373" s="45" t="s">
        <v>407</v>
      </c>
      <c r="G373" s="45" t="s">
        <v>408</v>
      </c>
      <c r="H373" s="45" t="s">
        <v>412</v>
      </c>
      <c r="I373" s="53">
        <v>140069.54</v>
      </c>
      <c r="J373" s="58">
        <f t="shared" si="70"/>
        <v>145392.18252</v>
      </c>
      <c r="K373" s="58">
        <f t="shared" si="71"/>
        <v>150190.12454316</v>
      </c>
      <c r="L373" s="74">
        <f t="shared" si="72"/>
        <v>10068.986646540001</v>
      </c>
      <c r="M373" s="74">
        <f t="shared" si="73"/>
        <v>215.18043012960001</v>
      </c>
      <c r="N373" s="74">
        <f t="shared" si="74"/>
        <v>384.00225982776948</v>
      </c>
      <c r="O373" s="74">
        <f t="shared" si="75"/>
        <v>18719.24349945</v>
      </c>
      <c r="P373" s="39">
        <f t="shared" si="76"/>
        <v>19044</v>
      </c>
      <c r="Q373" s="73">
        <f t="shared" si="77"/>
        <v>10138.55680587582</v>
      </c>
      <c r="R373" s="73">
        <f t="shared" si="78"/>
        <v>222.28138432387678</v>
      </c>
      <c r="S373" s="73">
        <f t="shared" si="79"/>
        <v>384.00225982776948</v>
      </c>
      <c r="T373" s="73">
        <f t="shared" si="80"/>
        <v>19599.81125288238</v>
      </c>
      <c r="U373" s="73">
        <f t="shared" si="81"/>
        <v>19236</v>
      </c>
      <c r="V373" s="73">
        <f t="shared" si="82"/>
        <v>193823.59535594739</v>
      </c>
      <c r="W373" s="73">
        <f t="shared" si="83"/>
        <v>199770.77624606984</v>
      </c>
    </row>
    <row r="374" spans="2:23">
      <c r="B374" t="s">
        <v>1112</v>
      </c>
      <c r="C374" t="s">
        <v>1113</v>
      </c>
      <c r="D374" t="s">
        <v>417</v>
      </c>
      <c r="E374" s="54">
        <v>40</v>
      </c>
      <c r="F374" s="45" t="s">
        <v>407</v>
      </c>
      <c r="G374" s="45" t="s">
        <v>408</v>
      </c>
      <c r="H374" s="45" t="s">
        <v>761</v>
      </c>
      <c r="I374" s="53">
        <v>78051.67</v>
      </c>
      <c r="J374" s="58">
        <f t="shared" si="70"/>
        <v>81017.633459999997</v>
      </c>
      <c r="K374" s="58">
        <f t="shared" si="71"/>
        <v>83691.215364179996</v>
      </c>
      <c r="L374" s="74">
        <f t="shared" si="72"/>
        <v>6197.8489596899999</v>
      </c>
      <c r="M374" s="74">
        <f t="shared" si="73"/>
        <v>119.90609752079999</v>
      </c>
      <c r="N374" s="74">
        <f t="shared" si="74"/>
        <v>384.00225982776948</v>
      </c>
      <c r="O374" s="74">
        <f t="shared" si="75"/>
        <v>10431.020307974999</v>
      </c>
      <c r="P374" s="39">
        <f t="shared" si="76"/>
        <v>19044</v>
      </c>
      <c r="Q374" s="73">
        <f t="shared" si="77"/>
        <v>6402.3779753597692</v>
      </c>
      <c r="R374" s="73">
        <f t="shared" si="78"/>
        <v>123.86299873898639</v>
      </c>
      <c r="S374" s="73">
        <f t="shared" si="79"/>
        <v>384.00225982776948</v>
      </c>
      <c r="T374" s="73">
        <f t="shared" si="80"/>
        <v>10921.70360502549</v>
      </c>
      <c r="U374" s="73">
        <f t="shared" si="81"/>
        <v>19236</v>
      </c>
      <c r="V374" s="73">
        <f t="shared" si="82"/>
        <v>117194.41108501356</v>
      </c>
      <c r="W374" s="73">
        <f t="shared" si="83"/>
        <v>120759.16220313201</v>
      </c>
    </row>
    <row r="375" spans="2:23">
      <c r="B375" t="s">
        <v>1114</v>
      </c>
      <c r="C375" t="s">
        <v>1115</v>
      </c>
      <c r="D375" t="s">
        <v>483</v>
      </c>
      <c r="E375" s="54">
        <v>40</v>
      </c>
      <c r="F375" s="45" t="s">
        <v>407</v>
      </c>
      <c r="G375" s="45" t="s">
        <v>408</v>
      </c>
      <c r="H375" s="45" t="s">
        <v>412</v>
      </c>
      <c r="I375" s="53">
        <v>79376.179999999993</v>
      </c>
      <c r="J375" s="58">
        <f t="shared" si="70"/>
        <v>82392.474839999995</v>
      </c>
      <c r="K375" s="58">
        <f t="shared" si="71"/>
        <v>85111.426509719982</v>
      </c>
      <c r="L375" s="74">
        <f t="shared" si="72"/>
        <v>6303.0243252599994</v>
      </c>
      <c r="M375" s="74">
        <f t="shared" si="73"/>
        <v>121.94086276319999</v>
      </c>
      <c r="N375" s="74">
        <f t="shared" si="74"/>
        <v>384.00225982776948</v>
      </c>
      <c r="O375" s="74">
        <f t="shared" si="75"/>
        <v>10608.031135650001</v>
      </c>
      <c r="P375" s="39">
        <f t="shared" si="76"/>
        <v>19044</v>
      </c>
      <c r="Q375" s="73">
        <f t="shared" si="77"/>
        <v>6511.0241279935781</v>
      </c>
      <c r="R375" s="73">
        <f t="shared" si="78"/>
        <v>125.96491123438557</v>
      </c>
      <c r="S375" s="73">
        <f t="shared" si="79"/>
        <v>384.00225982776948</v>
      </c>
      <c r="T375" s="73">
        <f t="shared" si="80"/>
        <v>11107.041159518458</v>
      </c>
      <c r="U375" s="73">
        <f t="shared" si="81"/>
        <v>19236</v>
      </c>
      <c r="V375" s="73">
        <f t="shared" si="82"/>
        <v>118853.47342350097</v>
      </c>
      <c r="W375" s="73">
        <f t="shared" si="83"/>
        <v>122475.45896829417</v>
      </c>
    </row>
    <row r="376" spans="2:23">
      <c r="B376" t="s">
        <v>1116</v>
      </c>
      <c r="C376" t="s">
        <v>1117</v>
      </c>
      <c r="D376" t="s">
        <v>417</v>
      </c>
      <c r="E376" s="54">
        <v>40</v>
      </c>
      <c r="F376" s="45" t="s">
        <v>407</v>
      </c>
      <c r="G376" s="45" t="s">
        <v>408</v>
      </c>
      <c r="H376" s="45" t="s">
        <v>761</v>
      </c>
      <c r="I376" s="53">
        <v>93933.73</v>
      </c>
      <c r="J376" s="58">
        <f t="shared" si="70"/>
        <v>97503.211739999999</v>
      </c>
      <c r="K376" s="58">
        <f t="shared" si="71"/>
        <v>100720.81772741998</v>
      </c>
      <c r="L376" s="74">
        <f t="shared" si="72"/>
        <v>7458.9956981099995</v>
      </c>
      <c r="M376" s="74">
        <f t="shared" si="73"/>
        <v>144.30475337519999</v>
      </c>
      <c r="N376" s="74">
        <f t="shared" si="74"/>
        <v>384.00225982776948</v>
      </c>
      <c r="O376" s="74">
        <f t="shared" si="75"/>
        <v>12553.538511525001</v>
      </c>
      <c r="P376" s="39">
        <f t="shared" si="76"/>
        <v>19044</v>
      </c>
      <c r="Q376" s="73">
        <f t="shared" si="77"/>
        <v>7705.142556147629</v>
      </c>
      <c r="R376" s="73">
        <f t="shared" si="78"/>
        <v>149.06681023658157</v>
      </c>
      <c r="S376" s="73">
        <f t="shared" si="79"/>
        <v>384.00225982776948</v>
      </c>
      <c r="T376" s="73">
        <f t="shared" si="80"/>
        <v>13144.066713428309</v>
      </c>
      <c r="U376" s="73">
        <f t="shared" si="81"/>
        <v>19236</v>
      </c>
      <c r="V376" s="73">
        <f t="shared" si="82"/>
        <v>137088.05296283797</v>
      </c>
      <c r="W376" s="73">
        <f t="shared" si="83"/>
        <v>141339.09606706028</v>
      </c>
    </row>
    <row r="377" spans="2:23">
      <c r="B377" t="s">
        <v>1118</v>
      </c>
      <c r="C377" t="s">
        <v>1119</v>
      </c>
      <c r="D377" t="s">
        <v>483</v>
      </c>
      <c r="E377" s="54">
        <v>40</v>
      </c>
      <c r="F377" s="45" t="s">
        <v>407</v>
      </c>
      <c r="G377" s="45" t="s">
        <v>408</v>
      </c>
      <c r="H377" s="45" t="s">
        <v>761</v>
      </c>
      <c r="I377" s="53">
        <v>92395</v>
      </c>
      <c r="J377" s="58">
        <f t="shared" si="70"/>
        <v>95906.010000000009</v>
      </c>
      <c r="K377" s="58">
        <f t="shared" si="71"/>
        <v>99070.908330000006</v>
      </c>
      <c r="L377" s="74">
        <f t="shared" si="72"/>
        <v>7336.8097650000009</v>
      </c>
      <c r="M377" s="74">
        <f t="shared" si="73"/>
        <v>141.94089480000002</v>
      </c>
      <c r="N377" s="74">
        <f t="shared" si="74"/>
        <v>384.00225982776948</v>
      </c>
      <c r="O377" s="74">
        <f t="shared" si="75"/>
        <v>12347.898787500002</v>
      </c>
      <c r="P377" s="39">
        <f t="shared" si="76"/>
        <v>19044</v>
      </c>
      <c r="Q377" s="73">
        <f t="shared" si="77"/>
        <v>7578.9244872449999</v>
      </c>
      <c r="R377" s="73">
        <f t="shared" si="78"/>
        <v>146.62494432840001</v>
      </c>
      <c r="S377" s="73">
        <f t="shared" si="79"/>
        <v>384.00225982776948</v>
      </c>
      <c r="T377" s="73">
        <f t="shared" si="80"/>
        <v>12928.753537065002</v>
      </c>
      <c r="U377" s="73">
        <f t="shared" si="81"/>
        <v>19236</v>
      </c>
      <c r="V377" s="73">
        <f t="shared" si="82"/>
        <v>135160.66170712779</v>
      </c>
      <c r="W377" s="73">
        <f t="shared" si="83"/>
        <v>139345.21355846617</v>
      </c>
    </row>
    <row r="378" spans="2:23">
      <c r="B378" t="s">
        <v>1120</v>
      </c>
      <c r="C378" t="s">
        <v>1080</v>
      </c>
      <c r="D378" t="s">
        <v>417</v>
      </c>
      <c r="E378" s="54">
        <v>40</v>
      </c>
      <c r="F378" s="45" t="s">
        <v>407</v>
      </c>
      <c r="G378" s="45" t="s">
        <v>408</v>
      </c>
      <c r="H378" s="45" t="s">
        <v>761</v>
      </c>
      <c r="I378" s="53">
        <v>104903.46</v>
      </c>
      <c r="J378" s="58">
        <f t="shared" si="70"/>
        <v>108889.79148000001</v>
      </c>
      <c r="K378" s="58">
        <f t="shared" si="71"/>
        <v>112483.15459884</v>
      </c>
      <c r="L378" s="74">
        <f t="shared" si="72"/>
        <v>8330.0690482200007</v>
      </c>
      <c r="M378" s="74">
        <f t="shared" si="73"/>
        <v>161.15689139040001</v>
      </c>
      <c r="N378" s="74">
        <f t="shared" si="74"/>
        <v>384.00225982776948</v>
      </c>
      <c r="O378" s="74">
        <f t="shared" si="75"/>
        <v>14019.560653050003</v>
      </c>
      <c r="P378" s="39">
        <f t="shared" si="76"/>
        <v>19044</v>
      </c>
      <c r="Q378" s="73">
        <f t="shared" si="77"/>
        <v>8604.9613268112607</v>
      </c>
      <c r="R378" s="73">
        <f t="shared" si="78"/>
        <v>166.47506880628319</v>
      </c>
      <c r="S378" s="73">
        <f t="shared" si="79"/>
        <v>384.00225982776948</v>
      </c>
      <c r="T378" s="73">
        <f t="shared" si="80"/>
        <v>14679.051675148621</v>
      </c>
      <c r="U378" s="73">
        <f t="shared" si="81"/>
        <v>19236</v>
      </c>
      <c r="V378" s="73">
        <f t="shared" si="82"/>
        <v>150828.58033248817</v>
      </c>
      <c r="W378" s="73">
        <f t="shared" si="83"/>
        <v>155553.64492943394</v>
      </c>
    </row>
    <row r="379" spans="2:23">
      <c r="B379" t="s">
        <v>1121</v>
      </c>
      <c r="C379" t="s">
        <v>876</v>
      </c>
      <c r="D379" t="s">
        <v>483</v>
      </c>
      <c r="E379" s="54">
        <v>40</v>
      </c>
      <c r="F379" s="45" t="s">
        <v>407</v>
      </c>
      <c r="G379" s="45" t="s">
        <v>408</v>
      </c>
      <c r="H379" s="45" t="s">
        <v>761</v>
      </c>
      <c r="I379" s="53">
        <v>105273.54</v>
      </c>
      <c r="J379" s="58">
        <f t="shared" si="70"/>
        <v>109273.93452</v>
      </c>
      <c r="K379" s="58">
        <f t="shared" si="71"/>
        <v>112879.97435915998</v>
      </c>
      <c r="L379" s="74">
        <f t="shared" si="72"/>
        <v>8359.4559907799994</v>
      </c>
      <c r="M379" s="74">
        <f t="shared" si="73"/>
        <v>161.72542308959999</v>
      </c>
      <c r="N379" s="74">
        <f t="shared" si="74"/>
        <v>384.00225982776948</v>
      </c>
      <c r="O379" s="74">
        <f t="shared" si="75"/>
        <v>14069.01906945</v>
      </c>
      <c r="P379" s="39">
        <f t="shared" si="76"/>
        <v>19044</v>
      </c>
      <c r="Q379" s="73">
        <f t="shared" si="77"/>
        <v>8635.3180384757379</v>
      </c>
      <c r="R379" s="73">
        <f t="shared" si="78"/>
        <v>167.06236205155676</v>
      </c>
      <c r="S379" s="73">
        <f t="shared" si="79"/>
        <v>384.00225982776948</v>
      </c>
      <c r="T379" s="73">
        <f t="shared" si="80"/>
        <v>14730.836653870378</v>
      </c>
      <c r="U379" s="73">
        <f t="shared" si="81"/>
        <v>19236</v>
      </c>
      <c r="V379" s="73">
        <f t="shared" si="82"/>
        <v>151292.13726314736</v>
      </c>
      <c r="W379" s="73">
        <f t="shared" si="83"/>
        <v>156033.19367338542</v>
      </c>
    </row>
    <row r="380" spans="2:23">
      <c r="B380" t="s">
        <v>1122</v>
      </c>
      <c r="C380" t="s">
        <v>471</v>
      </c>
      <c r="D380" t="s">
        <v>417</v>
      </c>
      <c r="E380" s="54">
        <v>40</v>
      </c>
      <c r="F380" s="45" t="s">
        <v>407</v>
      </c>
      <c r="G380" s="45" t="s">
        <v>408</v>
      </c>
      <c r="H380" s="45" t="s">
        <v>761</v>
      </c>
      <c r="I380" s="53">
        <v>116856.44</v>
      </c>
      <c r="J380" s="58">
        <f t="shared" si="70"/>
        <v>121296.98472000001</v>
      </c>
      <c r="K380" s="58">
        <f t="shared" si="71"/>
        <v>125299.78521576</v>
      </c>
      <c r="L380" s="74">
        <f t="shared" si="72"/>
        <v>9279.2193310800012</v>
      </c>
      <c r="M380" s="74">
        <f t="shared" si="73"/>
        <v>179.51953738560002</v>
      </c>
      <c r="N380" s="74">
        <f t="shared" si="74"/>
        <v>384.00225982776948</v>
      </c>
      <c r="O380" s="74">
        <f t="shared" si="75"/>
        <v>15616.986782700002</v>
      </c>
      <c r="P380" s="39">
        <f t="shared" si="76"/>
        <v>19044</v>
      </c>
      <c r="Q380" s="73">
        <f t="shared" si="77"/>
        <v>9585.4335690056396</v>
      </c>
      <c r="R380" s="73">
        <f t="shared" si="78"/>
        <v>185.44368211932479</v>
      </c>
      <c r="S380" s="73">
        <f t="shared" si="79"/>
        <v>384.00225982776948</v>
      </c>
      <c r="T380" s="73">
        <f t="shared" si="80"/>
        <v>16351.621970656681</v>
      </c>
      <c r="U380" s="73">
        <f t="shared" si="81"/>
        <v>19236</v>
      </c>
      <c r="V380" s="73">
        <f t="shared" si="82"/>
        <v>165800.7126309934</v>
      </c>
      <c r="W380" s="73">
        <f t="shared" si="83"/>
        <v>171042.28669736942</v>
      </c>
    </row>
    <row r="381" spans="2:23">
      <c r="B381" t="s">
        <v>1123</v>
      </c>
      <c r="C381" t="s">
        <v>1124</v>
      </c>
      <c r="D381" t="s">
        <v>483</v>
      </c>
      <c r="E381" s="54">
        <v>40</v>
      </c>
      <c r="F381" s="45" t="s">
        <v>407</v>
      </c>
      <c r="G381" s="45" t="s">
        <v>408</v>
      </c>
      <c r="H381" s="45" t="s">
        <v>412</v>
      </c>
      <c r="I381" s="53">
        <v>122094.38</v>
      </c>
      <c r="J381" s="58">
        <f t="shared" si="70"/>
        <v>126733.96644</v>
      </c>
      <c r="K381" s="58">
        <f t="shared" si="71"/>
        <v>130916.18733252</v>
      </c>
      <c r="L381" s="74">
        <f t="shared" si="72"/>
        <v>9695.1484326600003</v>
      </c>
      <c r="M381" s="74">
        <f t="shared" si="73"/>
        <v>187.5662703312</v>
      </c>
      <c r="N381" s="74">
        <f t="shared" si="74"/>
        <v>384.00225982776948</v>
      </c>
      <c r="O381" s="74">
        <f t="shared" si="75"/>
        <v>16316.998179150001</v>
      </c>
      <c r="P381" s="39">
        <f t="shared" si="76"/>
        <v>19044</v>
      </c>
      <c r="Q381" s="73">
        <f t="shared" si="77"/>
        <v>9859.0847163215403</v>
      </c>
      <c r="R381" s="73">
        <f t="shared" si="78"/>
        <v>193.7559572521296</v>
      </c>
      <c r="S381" s="73">
        <f t="shared" si="79"/>
        <v>384.00225982776948</v>
      </c>
      <c r="T381" s="73">
        <f t="shared" si="80"/>
        <v>17084.562446893862</v>
      </c>
      <c r="U381" s="73">
        <f t="shared" si="81"/>
        <v>19236</v>
      </c>
      <c r="V381" s="73">
        <f t="shared" si="82"/>
        <v>172361.68158196897</v>
      </c>
      <c r="W381" s="73">
        <f t="shared" si="83"/>
        <v>177673.5927128153</v>
      </c>
    </row>
    <row r="382" spans="2:23">
      <c r="B382" t="s">
        <v>1125</v>
      </c>
      <c r="C382" t="s">
        <v>1126</v>
      </c>
      <c r="D382" t="s">
        <v>658</v>
      </c>
      <c r="E382" s="54">
        <v>40</v>
      </c>
      <c r="F382" s="45" t="s">
        <v>407</v>
      </c>
      <c r="G382" s="45" t="s">
        <v>408</v>
      </c>
      <c r="H382" s="45" t="s">
        <v>412</v>
      </c>
      <c r="I382" s="53">
        <v>127427.18</v>
      </c>
      <c r="J382" s="58">
        <f t="shared" si="70"/>
        <v>132269.41284</v>
      </c>
      <c r="K382" s="58">
        <f t="shared" si="71"/>
        <v>136634.30346371999</v>
      </c>
      <c r="L382" s="74">
        <f t="shared" si="72"/>
        <v>9878.7064861800009</v>
      </c>
      <c r="M382" s="74">
        <f t="shared" si="73"/>
        <v>195.75873100320001</v>
      </c>
      <c r="N382" s="74">
        <f t="shared" si="74"/>
        <v>384.00225982776948</v>
      </c>
      <c r="O382" s="74">
        <f t="shared" si="75"/>
        <v>17029.686903150003</v>
      </c>
      <c r="P382" s="39">
        <f t="shared" si="76"/>
        <v>19044</v>
      </c>
      <c r="Q382" s="73">
        <f t="shared" si="77"/>
        <v>9941.9974002239396</v>
      </c>
      <c r="R382" s="73">
        <f t="shared" si="78"/>
        <v>202.21876912630557</v>
      </c>
      <c r="S382" s="73">
        <f t="shared" si="79"/>
        <v>384.00225982776948</v>
      </c>
      <c r="T382" s="73">
        <f t="shared" si="80"/>
        <v>17830.77660201546</v>
      </c>
      <c r="U382" s="73">
        <f t="shared" si="81"/>
        <v>19236</v>
      </c>
      <c r="V382" s="73">
        <f t="shared" si="82"/>
        <v>178801.56722016097</v>
      </c>
      <c r="W382" s="73">
        <f t="shared" si="83"/>
        <v>184229.29849491347</v>
      </c>
    </row>
    <row r="383" spans="2:23">
      <c r="B383" t="s">
        <v>1127</v>
      </c>
      <c r="C383" t="s">
        <v>967</v>
      </c>
      <c r="D383" t="s">
        <v>417</v>
      </c>
      <c r="E383" s="54">
        <v>40</v>
      </c>
      <c r="F383" s="45" t="s">
        <v>407</v>
      </c>
      <c r="G383" s="45" t="s">
        <v>408</v>
      </c>
      <c r="H383" s="45" t="s">
        <v>761</v>
      </c>
      <c r="I383" s="53">
        <v>62065.65</v>
      </c>
      <c r="J383" s="58">
        <f t="shared" si="70"/>
        <v>64424.144700000004</v>
      </c>
      <c r="K383" s="58">
        <f t="shared" si="71"/>
        <v>66550.141475099997</v>
      </c>
      <c r="L383" s="74">
        <f t="shared" si="72"/>
        <v>4928.4470695500004</v>
      </c>
      <c r="M383" s="74">
        <f t="shared" si="73"/>
        <v>95.347734156000001</v>
      </c>
      <c r="N383" s="74">
        <f t="shared" si="74"/>
        <v>384.00225982776948</v>
      </c>
      <c r="O383" s="74">
        <f t="shared" si="75"/>
        <v>8294.6086301250016</v>
      </c>
      <c r="P383" s="39">
        <f t="shared" si="76"/>
        <v>19044</v>
      </c>
      <c r="Q383" s="73">
        <f t="shared" si="77"/>
        <v>5091.0858228451498</v>
      </c>
      <c r="R383" s="73">
        <f t="shared" si="78"/>
        <v>98.494209383147989</v>
      </c>
      <c r="S383" s="73">
        <f t="shared" si="79"/>
        <v>384.00225982776948</v>
      </c>
      <c r="T383" s="73">
        <f t="shared" si="80"/>
        <v>8684.7934625005491</v>
      </c>
      <c r="U383" s="73">
        <f t="shared" si="81"/>
        <v>19236</v>
      </c>
      <c r="V383" s="73">
        <f t="shared" si="82"/>
        <v>97170.550393658777</v>
      </c>
      <c r="W383" s="73">
        <f t="shared" si="83"/>
        <v>100044.51722965662</v>
      </c>
    </row>
    <row r="384" spans="2:23">
      <c r="B384" t="s">
        <v>1128</v>
      </c>
      <c r="C384" t="s">
        <v>1129</v>
      </c>
      <c r="D384" t="s">
        <v>417</v>
      </c>
      <c r="E384" s="54">
        <v>40</v>
      </c>
      <c r="F384" s="45" t="s">
        <v>407</v>
      </c>
      <c r="G384" s="45" t="s">
        <v>408</v>
      </c>
      <c r="H384" s="45" t="s">
        <v>761</v>
      </c>
      <c r="I384" s="53">
        <v>71112.58</v>
      </c>
      <c r="J384" s="58">
        <f t="shared" si="70"/>
        <v>73814.858040000006</v>
      </c>
      <c r="K384" s="58">
        <f t="shared" si="71"/>
        <v>76250.74835532</v>
      </c>
      <c r="L384" s="74">
        <f t="shared" si="72"/>
        <v>5646.8366400600007</v>
      </c>
      <c r="M384" s="74">
        <f t="shared" si="73"/>
        <v>109.24598989920001</v>
      </c>
      <c r="N384" s="74">
        <f t="shared" si="74"/>
        <v>384.00225982776948</v>
      </c>
      <c r="O384" s="74">
        <f t="shared" si="75"/>
        <v>9503.6629726500014</v>
      </c>
      <c r="P384" s="39">
        <f t="shared" si="76"/>
        <v>19044</v>
      </c>
      <c r="Q384" s="73">
        <f t="shared" si="77"/>
        <v>5833.1822491819803</v>
      </c>
      <c r="R384" s="73">
        <f t="shared" si="78"/>
        <v>112.8511075658736</v>
      </c>
      <c r="S384" s="73">
        <f t="shared" si="79"/>
        <v>384.00225982776948</v>
      </c>
      <c r="T384" s="73">
        <f t="shared" si="80"/>
        <v>9950.7226603692598</v>
      </c>
      <c r="U384" s="73">
        <f t="shared" si="81"/>
        <v>19236</v>
      </c>
      <c r="V384" s="73">
        <f t="shared" si="82"/>
        <v>108502.60590243698</v>
      </c>
      <c r="W384" s="73">
        <f t="shared" si="83"/>
        <v>111767.50663226488</v>
      </c>
    </row>
    <row r="385" spans="2:23">
      <c r="B385" t="s">
        <v>1130</v>
      </c>
      <c r="C385" t="s">
        <v>1131</v>
      </c>
      <c r="D385" t="s">
        <v>483</v>
      </c>
      <c r="E385" s="54">
        <v>40</v>
      </c>
      <c r="F385" s="45" t="s">
        <v>407</v>
      </c>
      <c r="G385" s="45" t="s">
        <v>408</v>
      </c>
      <c r="H385" s="45" t="s">
        <v>761</v>
      </c>
      <c r="I385" s="53">
        <v>64422</v>
      </c>
      <c r="J385" s="58">
        <f t="shared" si="70"/>
        <v>66870.036000000007</v>
      </c>
      <c r="K385" s="58">
        <f t="shared" si="71"/>
        <v>69076.747188000008</v>
      </c>
      <c r="L385" s="74">
        <f t="shared" si="72"/>
        <v>5115.5577540000004</v>
      </c>
      <c r="M385" s="74">
        <f t="shared" si="73"/>
        <v>98.967653280000007</v>
      </c>
      <c r="N385" s="74">
        <f t="shared" si="74"/>
        <v>384.00225982776948</v>
      </c>
      <c r="O385" s="74">
        <f t="shared" si="75"/>
        <v>8609.5171350000019</v>
      </c>
      <c r="P385" s="39">
        <f t="shared" si="76"/>
        <v>19044</v>
      </c>
      <c r="Q385" s="73">
        <f t="shared" si="77"/>
        <v>5284.3711598820009</v>
      </c>
      <c r="R385" s="73">
        <f t="shared" si="78"/>
        <v>102.23358583824002</v>
      </c>
      <c r="S385" s="73">
        <f t="shared" si="79"/>
        <v>384.00225982776948</v>
      </c>
      <c r="T385" s="73">
        <f t="shared" si="80"/>
        <v>9014.515508034001</v>
      </c>
      <c r="U385" s="73">
        <f t="shared" si="81"/>
        <v>19236</v>
      </c>
      <c r="V385" s="73">
        <f t="shared" si="82"/>
        <v>100122.08080210778</v>
      </c>
      <c r="W385" s="73">
        <f t="shared" si="83"/>
        <v>103097.86970158202</v>
      </c>
    </row>
    <row r="386" spans="2:23">
      <c r="B386" t="s">
        <v>1132</v>
      </c>
      <c r="C386" t="s">
        <v>1133</v>
      </c>
      <c r="D386" t="s">
        <v>458</v>
      </c>
      <c r="E386" s="54">
        <v>35</v>
      </c>
      <c r="F386" s="45" t="s">
        <v>407</v>
      </c>
      <c r="G386" s="45" t="s">
        <v>408</v>
      </c>
      <c r="H386" s="45" t="s">
        <v>412</v>
      </c>
      <c r="I386" s="53">
        <v>175062.47</v>
      </c>
      <c r="J386" s="58">
        <f t="shared" si="70"/>
        <v>181714.84385999999</v>
      </c>
      <c r="K386" s="58">
        <f t="shared" si="71"/>
        <v>187711.43370737997</v>
      </c>
      <c r="L386" s="74">
        <f t="shared" si="72"/>
        <v>10595.66523597</v>
      </c>
      <c r="M386" s="74">
        <f t="shared" si="73"/>
        <v>268.93796891279999</v>
      </c>
      <c r="N386" s="74">
        <f t="shared" si="74"/>
        <v>384.00225982776948</v>
      </c>
      <c r="O386" s="74">
        <f t="shared" si="75"/>
        <v>23395.786146974999</v>
      </c>
      <c r="P386" s="39">
        <f t="shared" si="76"/>
        <v>19044</v>
      </c>
      <c r="Q386" s="73">
        <f t="shared" si="77"/>
        <v>10682.61578875701</v>
      </c>
      <c r="R386" s="73">
        <f t="shared" si="78"/>
        <v>277.81292188692237</v>
      </c>
      <c r="S386" s="73">
        <f t="shared" si="79"/>
        <v>384.00225982776948</v>
      </c>
      <c r="T386" s="73">
        <f t="shared" si="80"/>
        <v>24496.342098813086</v>
      </c>
      <c r="U386" s="73">
        <f t="shared" si="81"/>
        <v>19236</v>
      </c>
      <c r="V386" s="73">
        <f t="shared" si="82"/>
        <v>235403.23547168556</v>
      </c>
      <c r="W386" s="73">
        <f t="shared" si="83"/>
        <v>242788.20677666477</v>
      </c>
    </row>
    <row r="387" spans="2:23">
      <c r="B387" t="s">
        <v>1134</v>
      </c>
      <c r="C387" t="s">
        <v>924</v>
      </c>
      <c r="D387" t="s">
        <v>417</v>
      </c>
      <c r="E387" s="54">
        <v>40</v>
      </c>
      <c r="F387" s="45" t="s">
        <v>407</v>
      </c>
      <c r="G387" s="45" t="s">
        <v>408</v>
      </c>
      <c r="H387" s="45" t="s">
        <v>761</v>
      </c>
      <c r="I387" s="53">
        <v>129194.36</v>
      </c>
      <c r="J387" s="58">
        <f t="shared" si="70"/>
        <v>134103.74567999999</v>
      </c>
      <c r="K387" s="58">
        <f t="shared" si="71"/>
        <v>138529.16928743999</v>
      </c>
      <c r="L387" s="74">
        <f t="shared" si="72"/>
        <v>9905.30431236</v>
      </c>
      <c r="M387" s="74">
        <f t="shared" si="73"/>
        <v>198.4735436064</v>
      </c>
      <c r="N387" s="74">
        <f t="shared" si="74"/>
        <v>384.00225982776948</v>
      </c>
      <c r="O387" s="74">
        <f t="shared" si="75"/>
        <v>17265.857256299998</v>
      </c>
      <c r="P387" s="39">
        <f t="shared" si="76"/>
        <v>19044</v>
      </c>
      <c r="Q387" s="73">
        <f t="shared" si="77"/>
        <v>9969.4729546678809</v>
      </c>
      <c r="R387" s="73">
        <f t="shared" si="78"/>
        <v>205.02317054541118</v>
      </c>
      <c r="S387" s="73">
        <f t="shared" si="79"/>
        <v>384.00225982776948</v>
      </c>
      <c r="T387" s="73">
        <f t="shared" si="80"/>
        <v>18078.056592010918</v>
      </c>
      <c r="U387" s="73">
        <f t="shared" si="81"/>
        <v>19236</v>
      </c>
      <c r="V387" s="73">
        <f t="shared" si="82"/>
        <v>180901.38305209417</v>
      </c>
      <c r="W387" s="73">
        <f t="shared" si="83"/>
        <v>186401.72426449196</v>
      </c>
    </row>
    <row r="388" spans="2:23">
      <c r="B388" t="s">
        <v>1135</v>
      </c>
      <c r="C388" t="s">
        <v>1136</v>
      </c>
      <c r="D388" t="s">
        <v>1137</v>
      </c>
      <c r="E388" s="54">
        <v>40</v>
      </c>
      <c r="F388" s="45" t="s">
        <v>407</v>
      </c>
      <c r="G388" s="45" t="s">
        <v>408</v>
      </c>
      <c r="H388" s="45" t="s">
        <v>761</v>
      </c>
      <c r="I388" s="53">
        <v>130033.60000000001</v>
      </c>
      <c r="J388" s="58">
        <f t="shared" si="70"/>
        <v>134974.8768</v>
      </c>
      <c r="K388" s="58">
        <f t="shared" si="71"/>
        <v>139429.0477344</v>
      </c>
      <c r="L388" s="74">
        <f t="shared" si="72"/>
        <v>9917.9357135999999</v>
      </c>
      <c r="M388" s="74">
        <f t="shared" si="73"/>
        <v>199.76281766399998</v>
      </c>
      <c r="N388" s="74">
        <f t="shared" si="74"/>
        <v>384.00225982776948</v>
      </c>
      <c r="O388" s="74">
        <f t="shared" si="75"/>
        <v>17378.015388</v>
      </c>
      <c r="P388" s="39">
        <f t="shared" si="76"/>
        <v>19044</v>
      </c>
      <c r="Q388" s="73">
        <f t="shared" si="77"/>
        <v>9982.5211921488008</v>
      </c>
      <c r="R388" s="73">
        <f t="shared" si="78"/>
        <v>206.354990646912</v>
      </c>
      <c r="S388" s="73">
        <f t="shared" si="79"/>
        <v>384.00225982776948</v>
      </c>
      <c r="T388" s="73">
        <f t="shared" si="80"/>
        <v>18195.490729339199</v>
      </c>
      <c r="U388" s="73">
        <f t="shared" si="81"/>
        <v>19236</v>
      </c>
      <c r="V388" s="73">
        <f t="shared" si="82"/>
        <v>181898.59297909177</v>
      </c>
      <c r="W388" s="73">
        <f t="shared" si="83"/>
        <v>187433.41690636269</v>
      </c>
    </row>
    <row r="389" spans="2:23">
      <c r="B389" t="s">
        <v>1138</v>
      </c>
      <c r="C389" t="s">
        <v>1139</v>
      </c>
      <c r="D389" t="s">
        <v>1140</v>
      </c>
      <c r="E389" s="54">
        <v>86.67</v>
      </c>
      <c r="F389" s="45" t="s">
        <v>407</v>
      </c>
      <c r="G389" s="45" t="s">
        <v>1141</v>
      </c>
      <c r="H389" s="45" t="s">
        <v>1142</v>
      </c>
      <c r="I389" s="53">
        <v>135506.04</v>
      </c>
      <c r="J389" s="58">
        <f t="shared" si="70"/>
        <v>140655.26952</v>
      </c>
      <c r="K389" s="58">
        <f t="shared" si="71"/>
        <v>145296.89341416</v>
      </c>
      <c r="L389" s="74">
        <f t="shared" si="72"/>
        <v>10000.301408040001</v>
      </c>
      <c r="M389" s="74">
        <f t="shared" si="73"/>
        <v>208.1697988896</v>
      </c>
      <c r="N389" s="74">
        <f t="shared" si="74"/>
        <v>384.00225982776948</v>
      </c>
      <c r="O389" s="74">
        <f t="shared" si="75"/>
        <v>18109.365950700001</v>
      </c>
      <c r="P389" s="39">
        <f t="shared" si="76"/>
        <v>19044</v>
      </c>
      <c r="Q389" s="73">
        <f t="shared" si="77"/>
        <v>10067.604954505321</v>
      </c>
      <c r="R389" s="73">
        <f t="shared" si="78"/>
        <v>215.03940225295679</v>
      </c>
      <c r="S389" s="73">
        <f t="shared" si="79"/>
        <v>384.00225982776948</v>
      </c>
      <c r="T389" s="73">
        <f t="shared" si="80"/>
        <v>18961.244590547882</v>
      </c>
      <c r="U389" s="73">
        <f t="shared" si="81"/>
        <v>19236</v>
      </c>
      <c r="V389" s="73">
        <f t="shared" si="82"/>
        <v>188401.10893745738</v>
      </c>
      <c r="W389" s="73">
        <f t="shared" si="83"/>
        <v>194160.78462129395</v>
      </c>
    </row>
    <row r="390" spans="2:23">
      <c r="B390" t="s">
        <v>1143</v>
      </c>
      <c r="C390" t="s">
        <v>471</v>
      </c>
      <c r="D390" t="s">
        <v>417</v>
      </c>
      <c r="E390" s="54">
        <v>40</v>
      </c>
      <c r="F390" s="45" t="s">
        <v>407</v>
      </c>
      <c r="G390" s="45" t="s">
        <v>408</v>
      </c>
      <c r="H390" s="45" t="s">
        <v>412</v>
      </c>
      <c r="I390" s="53">
        <v>116856.44</v>
      </c>
      <c r="J390" s="58">
        <f t="shared" si="70"/>
        <v>121296.98472000001</v>
      </c>
      <c r="K390" s="58">
        <f t="shared" si="71"/>
        <v>125299.78521576</v>
      </c>
      <c r="L390" s="74">
        <f t="shared" si="72"/>
        <v>9279.2193310800012</v>
      </c>
      <c r="M390" s="74">
        <f t="shared" si="73"/>
        <v>179.51953738560002</v>
      </c>
      <c r="N390" s="74">
        <f t="shared" si="74"/>
        <v>384.00225982776948</v>
      </c>
      <c r="O390" s="74">
        <f t="shared" si="75"/>
        <v>15616.986782700002</v>
      </c>
      <c r="P390" s="39">
        <f t="shared" si="76"/>
        <v>19044</v>
      </c>
      <c r="Q390" s="73">
        <f t="shared" si="77"/>
        <v>9585.4335690056396</v>
      </c>
      <c r="R390" s="73">
        <f t="shared" si="78"/>
        <v>185.44368211932479</v>
      </c>
      <c r="S390" s="73">
        <f t="shared" si="79"/>
        <v>384.00225982776948</v>
      </c>
      <c r="T390" s="73">
        <f t="shared" si="80"/>
        <v>16351.621970656681</v>
      </c>
      <c r="U390" s="73">
        <f t="shared" si="81"/>
        <v>19236</v>
      </c>
      <c r="V390" s="73">
        <f t="shared" si="82"/>
        <v>165800.7126309934</v>
      </c>
      <c r="W390" s="73">
        <f t="shared" si="83"/>
        <v>171042.28669736942</v>
      </c>
    </row>
    <row r="391" spans="2:23">
      <c r="B391" t="s">
        <v>1144</v>
      </c>
      <c r="C391" t="s">
        <v>1145</v>
      </c>
      <c r="D391" t="s">
        <v>1146</v>
      </c>
      <c r="E391" s="54">
        <v>40</v>
      </c>
      <c r="F391" s="45" t="s">
        <v>407</v>
      </c>
      <c r="G391" s="45" t="s">
        <v>408</v>
      </c>
      <c r="H391" s="45" t="s">
        <v>785</v>
      </c>
      <c r="I391" s="53">
        <v>70832.45</v>
      </c>
      <c r="J391" s="58">
        <f t="shared" si="70"/>
        <v>73524.083100000003</v>
      </c>
      <c r="K391" s="58">
        <f t="shared" si="71"/>
        <v>75950.377842300004</v>
      </c>
      <c r="L391" s="74">
        <f t="shared" si="72"/>
        <v>5624.5923571499998</v>
      </c>
      <c r="M391" s="74">
        <f t="shared" si="73"/>
        <v>108.81564298800001</v>
      </c>
      <c r="N391" s="74">
        <f t="shared" si="74"/>
        <v>384.00225982776948</v>
      </c>
      <c r="O391" s="74">
        <f t="shared" si="75"/>
        <v>9466.2256991250015</v>
      </c>
      <c r="P391" s="39">
        <f t="shared" si="76"/>
        <v>19044</v>
      </c>
      <c r="Q391" s="73">
        <f t="shared" si="77"/>
        <v>5810.20390493595</v>
      </c>
      <c r="R391" s="73">
        <f t="shared" si="78"/>
        <v>112.406559206604</v>
      </c>
      <c r="S391" s="73">
        <f t="shared" si="79"/>
        <v>384.00225982776948</v>
      </c>
      <c r="T391" s="73">
        <f t="shared" si="80"/>
        <v>9911.5243084201502</v>
      </c>
      <c r="U391" s="73">
        <f t="shared" si="81"/>
        <v>19236</v>
      </c>
      <c r="V391" s="73">
        <f t="shared" si="82"/>
        <v>108151.71905909077</v>
      </c>
      <c r="W391" s="73">
        <f t="shared" si="83"/>
        <v>111404.51487469047</v>
      </c>
    </row>
    <row r="392" spans="2:23">
      <c r="B392" t="s">
        <v>1147</v>
      </c>
      <c r="C392" t="s">
        <v>1148</v>
      </c>
      <c r="D392" t="s">
        <v>1146</v>
      </c>
      <c r="E392" s="54">
        <v>40</v>
      </c>
      <c r="F392" s="45" t="s">
        <v>407</v>
      </c>
      <c r="G392" s="45" t="s">
        <v>408</v>
      </c>
      <c r="H392" s="45" t="s">
        <v>785</v>
      </c>
      <c r="I392" s="53">
        <v>72881.17</v>
      </c>
      <c r="J392" s="58">
        <f t="shared" si="70"/>
        <v>75650.654460000005</v>
      </c>
      <c r="K392" s="58">
        <f t="shared" si="71"/>
        <v>78147.126057179994</v>
      </c>
      <c r="L392" s="74">
        <f t="shared" si="72"/>
        <v>5787.27506619</v>
      </c>
      <c r="M392" s="74">
        <f t="shared" si="73"/>
        <v>111.96296860080001</v>
      </c>
      <c r="N392" s="74">
        <f t="shared" si="74"/>
        <v>384.00225982776948</v>
      </c>
      <c r="O392" s="74">
        <f t="shared" si="75"/>
        <v>9740.021761725</v>
      </c>
      <c r="P392" s="39">
        <f t="shared" si="76"/>
        <v>19044</v>
      </c>
      <c r="Q392" s="73">
        <f t="shared" si="77"/>
        <v>5978.2551433742692</v>
      </c>
      <c r="R392" s="73">
        <f t="shared" si="78"/>
        <v>115.65774656462639</v>
      </c>
      <c r="S392" s="73">
        <f t="shared" si="79"/>
        <v>384.00225982776948</v>
      </c>
      <c r="T392" s="73">
        <f t="shared" si="80"/>
        <v>10198.199950461989</v>
      </c>
      <c r="U392" s="73">
        <f t="shared" si="81"/>
        <v>19236</v>
      </c>
      <c r="V392" s="73">
        <f t="shared" si="82"/>
        <v>110717.91651634357</v>
      </c>
      <c r="W392" s="73">
        <f t="shared" si="83"/>
        <v>114059.24115740864</v>
      </c>
    </row>
    <row r="393" spans="2:23">
      <c r="B393" t="s">
        <v>1149</v>
      </c>
      <c r="C393" t="s">
        <v>1150</v>
      </c>
      <c r="D393" t="s">
        <v>1146</v>
      </c>
      <c r="E393" s="54">
        <v>40</v>
      </c>
      <c r="F393" s="45" t="s">
        <v>407</v>
      </c>
      <c r="G393" s="45" t="s">
        <v>408</v>
      </c>
      <c r="H393" s="45" t="s">
        <v>785</v>
      </c>
      <c r="I393" s="53">
        <v>81090.77</v>
      </c>
      <c r="J393" s="58">
        <f t="shared" si="70"/>
        <v>84172.219260000013</v>
      </c>
      <c r="K393" s="58">
        <f t="shared" si="71"/>
        <v>86949.902495580012</v>
      </c>
      <c r="L393" s="74">
        <f t="shared" si="72"/>
        <v>6439.1747733900011</v>
      </c>
      <c r="M393" s="74">
        <f t="shared" si="73"/>
        <v>124.57488450480001</v>
      </c>
      <c r="N393" s="74">
        <f t="shared" si="74"/>
        <v>384.00225982776948</v>
      </c>
      <c r="O393" s="74">
        <f t="shared" si="75"/>
        <v>10837.173229725002</v>
      </c>
      <c r="P393" s="39">
        <f t="shared" si="76"/>
        <v>19044</v>
      </c>
      <c r="Q393" s="73">
        <f t="shared" si="77"/>
        <v>6651.6675409118707</v>
      </c>
      <c r="R393" s="73">
        <f t="shared" si="78"/>
        <v>128.68585569345842</v>
      </c>
      <c r="S393" s="73">
        <f t="shared" si="79"/>
        <v>384.00225982776948</v>
      </c>
      <c r="T393" s="73">
        <f t="shared" si="80"/>
        <v>11346.962275673191</v>
      </c>
      <c r="U393" s="73">
        <f t="shared" si="81"/>
        <v>19236</v>
      </c>
      <c r="V393" s="73">
        <f t="shared" si="82"/>
        <v>121001.14440744759</v>
      </c>
      <c r="W393" s="73">
        <f t="shared" si="83"/>
        <v>124697.2204276863</v>
      </c>
    </row>
    <row r="394" spans="2:23">
      <c r="B394" t="s">
        <v>1151</v>
      </c>
      <c r="C394" t="s">
        <v>1152</v>
      </c>
      <c r="D394" t="s">
        <v>1153</v>
      </c>
      <c r="E394" s="54">
        <v>35</v>
      </c>
      <c r="F394" s="45" t="s">
        <v>407</v>
      </c>
      <c r="G394" s="45" t="s">
        <v>408</v>
      </c>
      <c r="H394" s="45" t="s">
        <v>412</v>
      </c>
      <c r="I394" s="53">
        <v>100797.62</v>
      </c>
      <c r="J394" s="58">
        <f t="shared" ref="J394:J457" si="84">I394*(1+$F$1)</f>
        <v>104627.92956</v>
      </c>
      <c r="K394" s="58">
        <f t="shared" ref="K394:K457" si="85">J394*(1+$F$2)</f>
        <v>108080.65123547999</v>
      </c>
      <c r="L394" s="74">
        <f t="shared" ref="L394:L457" si="86">IF(J394-$L$2&lt;0,J394*$I$3,($L$2*$I$3)+(J394-$L$2)*$I$4)</f>
        <v>8004.0366113400005</v>
      </c>
      <c r="M394" s="74">
        <f t="shared" ref="M394:M457" si="87">J394*0.00148</f>
        <v>154.8493357488</v>
      </c>
      <c r="N394" s="74">
        <f t="shared" ref="N394:N457" si="88">2080*0.184616471071043</f>
        <v>384.00225982776948</v>
      </c>
      <c r="O394" s="74">
        <f t="shared" ref="O394:O457" si="89">J394*0.12875</f>
        <v>13470.845930850001</v>
      </c>
      <c r="P394" s="39">
        <f t="shared" ref="P394:P457" si="90">1587*12</f>
        <v>19044</v>
      </c>
      <c r="Q394" s="73">
        <f t="shared" ref="Q394:Q457" si="91">IF(K394-$L$2&lt;0,K394*$I$3,($L$2*$I$3)+(K394-$L$2)*$I$4)</f>
        <v>8268.1698195142199</v>
      </c>
      <c r="R394" s="73">
        <f t="shared" ref="R394:R457" si="92">K394*0.00148</f>
        <v>159.95936382851039</v>
      </c>
      <c r="S394" s="73">
        <f t="shared" ref="S394:S457" si="93">2080*0.184616471071043</f>
        <v>384.00225982776948</v>
      </c>
      <c r="T394" s="73">
        <f t="shared" ref="T394:T457" si="94">K394*0.1305</f>
        <v>14104.524986230139</v>
      </c>
      <c r="U394" s="73">
        <f t="shared" ref="U394:U457" si="95">1603*12</f>
        <v>19236</v>
      </c>
      <c r="V394" s="73">
        <f t="shared" ref="V394:V457" si="96">J394+SUM(L394:P394)</f>
        <v>145685.66369776658</v>
      </c>
      <c r="W394" s="73">
        <f t="shared" ref="W394:W457" si="97">K394+SUM(Q394:U394)</f>
        <v>150233.30766488065</v>
      </c>
    </row>
    <row r="395" spans="2:23">
      <c r="B395" t="s">
        <v>1154</v>
      </c>
      <c r="C395" t="s">
        <v>1155</v>
      </c>
      <c r="D395" t="s">
        <v>1153</v>
      </c>
      <c r="E395" s="54">
        <v>35</v>
      </c>
      <c r="F395" s="45" t="s">
        <v>407</v>
      </c>
      <c r="G395" s="45" t="s">
        <v>408</v>
      </c>
      <c r="H395" s="45" t="s">
        <v>412</v>
      </c>
      <c r="I395" s="53">
        <v>79721.539999999994</v>
      </c>
      <c r="J395" s="58">
        <f t="shared" si="84"/>
        <v>82750.95852</v>
      </c>
      <c r="K395" s="58">
        <f t="shared" si="85"/>
        <v>85481.740151159989</v>
      </c>
      <c r="L395" s="74">
        <f t="shared" si="86"/>
        <v>6330.4483267799997</v>
      </c>
      <c r="M395" s="74">
        <f t="shared" si="87"/>
        <v>122.47141860959999</v>
      </c>
      <c r="N395" s="74">
        <f t="shared" si="88"/>
        <v>384.00225982776948</v>
      </c>
      <c r="O395" s="74">
        <f t="shared" si="89"/>
        <v>10654.18590945</v>
      </c>
      <c r="P395" s="39">
        <f t="shared" si="90"/>
        <v>19044</v>
      </c>
      <c r="Q395" s="73">
        <f t="shared" si="91"/>
        <v>6539.3531215637395</v>
      </c>
      <c r="R395" s="73">
        <f t="shared" si="92"/>
        <v>126.51297542371678</v>
      </c>
      <c r="S395" s="73">
        <f t="shared" si="93"/>
        <v>384.00225982776948</v>
      </c>
      <c r="T395" s="73">
        <f t="shared" si="94"/>
        <v>11155.367089726378</v>
      </c>
      <c r="U395" s="73">
        <f t="shared" si="95"/>
        <v>19236</v>
      </c>
      <c r="V395" s="73">
        <f t="shared" si="96"/>
        <v>119286.06643466737</v>
      </c>
      <c r="W395" s="73">
        <f t="shared" si="97"/>
        <v>122922.97559770159</v>
      </c>
    </row>
    <row r="396" spans="2:23">
      <c r="B396" t="s">
        <v>1156</v>
      </c>
      <c r="C396" t="s">
        <v>1157</v>
      </c>
      <c r="D396" t="s">
        <v>1153</v>
      </c>
      <c r="E396" s="54">
        <v>35</v>
      </c>
      <c r="F396" s="45" t="s">
        <v>407</v>
      </c>
      <c r="G396" s="45" t="s">
        <v>408</v>
      </c>
      <c r="H396" s="45" t="s">
        <v>412</v>
      </c>
      <c r="I396" s="53">
        <v>72637.87</v>
      </c>
      <c r="J396" s="58">
        <f t="shared" si="84"/>
        <v>75398.109060000003</v>
      </c>
      <c r="K396" s="58">
        <f t="shared" si="85"/>
        <v>77886.246658980002</v>
      </c>
      <c r="L396" s="74">
        <f t="shared" si="86"/>
        <v>5767.9553430900005</v>
      </c>
      <c r="M396" s="74">
        <f t="shared" si="87"/>
        <v>111.58920140880001</v>
      </c>
      <c r="N396" s="74">
        <f t="shared" si="88"/>
        <v>384.00225982776948</v>
      </c>
      <c r="O396" s="74">
        <f t="shared" si="89"/>
        <v>9707.5065414750006</v>
      </c>
      <c r="P396" s="39">
        <f t="shared" si="90"/>
        <v>19044</v>
      </c>
      <c r="Q396" s="73">
        <f t="shared" si="91"/>
        <v>5958.2978694119702</v>
      </c>
      <c r="R396" s="73">
        <f t="shared" si="92"/>
        <v>115.27164505529041</v>
      </c>
      <c r="S396" s="73">
        <f t="shared" si="93"/>
        <v>384.00225982776948</v>
      </c>
      <c r="T396" s="73">
        <f t="shared" si="94"/>
        <v>10164.155188996891</v>
      </c>
      <c r="U396" s="73">
        <f t="shared" si="95"/>
        <v>19236</v>
      </c>
      <c r="V396" s="73">
        <f t="shared" si="96"/>
        <v>110413.16240580157</v>
      </c>
      <c r="W396" s="73">
        <f t="shared" si="97"/>
        <v>113743.97362227192</v>
      </c>
    </row>
    <row r="397" spans="2:23">
      <c r="B397" t="s">
        <v>1158</v>
      </c>
      <c r="C397" t="s">
        <v>904</v>
      </c>
      <c r="D397" t="s">
        <v>474</v>
      </c>
      <c r="E397" s="54">
        <v>35</v>
      </c>
      <c r="F397" s="45" t="s">
        <v>407</v>
      </c>
      <c r="G397" s="45" t="s">
        <v>408</v>
      </c>
      <c r="H397" s="45" t="s">
        <v>412</v>
      </c>
      <c r="I397" s="53">
        <v>150816.89000000001</v>
      </c>
      <c r="J397" s="58">
        <f t="shared" si="84"/>
        <v>156547.93182000003</v>
      </c>
      <c r="K397" s="58">
        <f t="shared" si="85"/>
        <v>161714.01357006002</v>
      </c>
      <c r="L397" s="74">
        <f t="shared" si="86"/>
        <v>10230.745011390001</v>
      </c>
      <c r="M397" s="74">
        <f t="shared" si="87"/>
        <v>231.69093909360004</v>
      </c>
      <c r="N397" s="74">
        <f t="shared" si="88"/>
        <v>384.00225982776948</v>
      </c>
      <c r="O397" s="74">
        <f t="shared" si="89"/>
        <v>20155.546221825003</v>
      </c>
      <c r="P397" s="39">
        <f t="shared" si="90"/>
        <v>19044</v>
      </c>
      <c r="Q397" s="73">
        <f t="shared" si="91"/>
        <v>10305.65319676587</v>
      </c>
      <c r="R397" s="73">
        <f t="shared" si="92"/>
        <v>239.33674008368882</v>
      </c>
      <c r="S397" s="73">
        <f t="shared" si="93"/>
        <v>384.00225982776948</v>
      </c>
      <c r="T397" s="73">
        <f t="shared" si="94"/>
        <v>21103.678770892835</v>
      </c>
      <c r="U397" s="73">
        <f t="shared" si="95"/>
        <v>19236</v>
      </c>
      <c r="V397" s="73">
        <f t="shared" si="96"/>
        <v>206593.91625213641</v>
      </c>
      <c r="W397" s="73">
        <f t="shared" si="97"/>
        <v>212982.68453763018</v>
      </c>
    </row>
    <row r="398" spans="2:23">
      <c r="B398" t="s">
        <v>1159</v>
      </c>
      <c r="C398" t="s">
        <v>1160</v>
      </c>
      <c r="D398" t="s">
        <v>511</v>
      </c>
      <c r="E398" s="54">
        <v>35</v>
      </c>
      <c r="F398" s="45" t="s">
        <v>407</v>
      </c>
      <c r="G398" s="45" t="s">
        <v>408</v>
      </c>
      <c r="H398" s="45" t="s">
        <v>412</v>
      </c>
      <c r="I398" s="53">
        <v>69132.47</v>
      </c>
      <c r="J398" s="58">
        <f t="shared" si="84"/>
        <v>71759.503859999997</v>
      </c>
      <c r="K398" s="58">
        <f t="shared" si="85"/>
        <v>74127.567487379987</v>
      </c>
      <c r="L398" s="74">
        <f t="shared" si="86"/>
        <v>5489.6020452899993</v>
      </c>
      <c r="M398" s="74">
        <f t="shared" si="87"/>
        <v>106.20406571279999</v>
      </c>
      <c r="N398" s="74">
        <f t="shared" si="88"/>
        <v>384.00225982776948</v>
      </c>
      <c r="O398" s="74">
        <f t="shared" si="89"/>
        <v>9239.0361219749993</v>
      </c>
      <c r="P398" s="39">
        <f t="shared" si="90"/>
        <v>19044</v>
      </c>
      <c r="Q398" s="73">
        <f t="shared" si="91"/>
        <v>5670.7589127845686</v>
      </c>
      <c r="R398" s="73">
        <f t="shared" si="92"/>
        <v>109.70879988132238</v>
      </c>
      <c r="S398" s="73">
        <f t="shared" si="93"/>
        <v>384.00225982776948</v>
      </c>
      <c r="T398" s="73">
        <f t="shared" si="94"/>
        <v>9673.6475571030878</v>
      </c>
      <c r="U398" s="73">
        <f t="shared" si="95"/>
        <v>19236</v>
      </c>
      <c r="V398" s="73">
        <f t="shared" si="96"/>
        <v>106022.34835280557</v>
      </c>
      <c r="W398" s="73">
        <f t="shared" si="97"/>
        <v>109201.68501697673</v>
      </c>
    </row>
    <row r="399" spans="2:23">
      <c r="B399" t="s">
        <v>1161</v>
      </c>
      <c r="C399" t="s">
        <v>1162</v>
      </c>
      <c r="D399" t="s">
        <v>495</v>
      </c>
      <c r="E399" s="54">
        <v>35</v>
      </c>
      <c r="F399" s="45" t="s">
        <v>407</v>
      </c>
      <c r="G399" s="45" t="s">
        <v>408</v>
      </c>
      <c r="H399" s="45" t="s">
        <v>412</v>
      </c>
      <c r="I399" s="53">
        <v>65279.46</v>
      </c>
      <c r="J399" s="58">
        <f t="shared" si="84"/>
        <v>67760.07948</v>
      </c>
      <c r="K399" s="58">
        <f t="shared" si="85"/>
        <v>69996.162102839997</v>
      </c>
      <c r="L399" s="74">
        <f t="shared" si="86"/>
        <v>5183.6460802199999</v>
      </c>
      <c r="M399" s="74">
        <f t="shared" si="87"/>
        <v>100.2849176304</v>
      </c>
      <c r="N399" s="74">
        <f t="shared" si="88"/>
        <v>384.00225982776948</v>
      </c>
      <c r="O399" s="74">
        <f t="shared" si="89"/>
        <v>8724.1102330499998</v>
      </c>
      <c r="P399" s="39">
        <f t="shared" si="90"/>
        <v>19044</v>
      </c>
      <c r="Q399" s="73">
        <f t="shared" si="91"/>
        <v>5354.7064008672596</v>
      </c>
      <c r="R399" s="73">
        <f t="shared" si="92"/>
        <v>103.59431991220319</v>
      </c>
      <c r="S399" s="73">
        <f t="shared" si="93"/>
        <v>384.00225982776948</v>
      </c>
      <c r="T399" s="73">
        <f t="shared" si="94"/>
        <v>9134.4991544206205</v>
      </c>
      <c r="U399" s="73">
        <f t="shared" si="95"/>
        <v>19236</v>
      </c>
      <c r="V399" s="73">
        <f t="shared" si="96"/>
        <v>101196.12297072817</v>
      </c>
      <c r="W399" s="73">
        <f t="shared" si="97"/>
        <v>104208.96423786785</v>
      </c>
    </row>
    <row r="400" spans="2:23">
      <c r="B400" t="s">
        <v>1163</v>
      </c>
      <c r="C400" t="s">
        <v>510</v>
      </c>
      <c r="D400" t="s">
        <v>511</v>
      </c>
      <c r="E400" s="54">
        <v>35</v>
      </c>
      <c r="F400" s="45" t="s">
        <v>407</v>
      </c>
      <c r="G400" s="45" t="s">
        <v>408</v>
      </c>
      <c r="H400" s="45" t="s">
        <v>412</v>
      </c>
      <c r="I400" s="53">
        <v>58654.33</v>
      </c>
      <c r="J400" s="58">
        <f t="shared" si="84"/>
        <v>60883.194540000004</v>
      </c>
      <c r="K400" s="58">
        <f t="shared" si="85"/>
        <v>62892.339959819998</v>
      </c>
      <c r="L400" s="74">
        <f t="shared" si="86"/>
        <v>4657.5643823099999</v>
      </c>
      <c r="M400" s="74">
        <f t="shared" si="87"/>
        <v>90.107127919200011</v>
      </c>
      <c r="N400" s="74">
        <f t="shared" si="88"/>
        <v>384.00225982776948</v>
      </c>
      <c r="O400" s="74">
        <f t="shared" si="89"/>
        <v>7838.7112970250009</v>
      </c>
      <c r="P400" s="39">
        <f t="shared" si="90"/>
        <v>19044</v>
      </c>
      <c r="Q400" s="73">
        <f t="shared" si="91"/>
        <v>4811.2640069262297</v>
      </c>
      <c r="R400" s="73">
        <f t="shared" si="92"/>
        <v>93.080663140533602</v>
      </c>
      <c r="S400" s="73">
        <f t="shared" si="93"/>
        <v>384.00225982776948</v>
      </c>
      <c r="T400" s="73">
        <f t="shared" si="94"/>
        <v>8207.4503647565107</v>
      </c>
      <c r="U400" s="73">
        <f t="shared" si="95"/>
        <v>19236</v>
      </c>
      <c r="V400" s="73">
        <f t="shared" si="96"/>
        <v>92897.579607081978</v>
      </c>
      <c r="W400" s="73">
        <f t="shared" si="97"/>
        <v>95624.137254471047</v>
      </c>
    </row>
    <row r="401" spans="2:23">
      <c r="B401" t="s">
        <v>1164</v>
      </c>
      <c r="C401" t="s">
        <v>1165</v>
      </c>
      <c r="D401" t="s">
        <v>417</v>
      </c>
      <c r="E401" s="54">
        <v>40</v>
      </c>
      <c r="F401" s="45" t="s">
        <v>407</v>
      </c>
      <c r="G401" s="45" t="s">
        <v>408</v>
      </c>
      <c r="H401" s="45" t="s">
        <v>785</v>
      </c>
      <c r="I401" s="53">
        <v>39140.400000000001</v>
      </c>
      <c r="J401" s="58">
        <f t="shared" si="84"/>
        <v>40627.735200000003</v>
      </c>
      <c r="K401" s="58">
        <f t="shared" si="85"/>
        <v>41968.450461599998</v>
      </c>
      <c r="L401" s="74">
        <f t="shared" si="86"/>
        <v>3108.0217428000001</v>
      </c>
      <c r="M401" s="74">
        <f t="shared" si="87"/>
        <v>60.129048096000005</v>
      </c>
      <c r="N401" s="74">
        <f t="shared" si="88"/>
        <v>384.00225982776948</v>
      </c>
      <c r="O401" s="74">
        <f t="shared" si="89"/>
        <v>5230.8209070000003</v>
      </c>
      <c r="P401" s="39">
        <f t="shared" si="90"/>
        <v>19044</v>
      </c>
      <c r="Q401" s="73">
        <f t="shared" si="91"/>
        <v>3210.5864603123996</v>
      </c>
      <c r="R401" s="73">
        <f t="shared" si="92"/>
        <v>62.113306683167998</v>
      </c>
      <c r="S401" s="73">
        <f t="shared" si="93"/>
        <v>384.00225982776948</v>
      </c>
      <c r="T401" s="73">
        <f t="shared" si="94"/>
        <v>5476.8827852388004</v>
      </c>
      <c r="U401" s="73">
        <f t="shared" si="95"/>
        <v>19236</v>
      </c>
      <c r="V401" s="73">
        <f t="shared" si="96"/>
        <v>68454.709157723773</v>
      </c>
      <c r="W401" s="73">
        <f t="shared" si="97"/>
        <v>70338.035273662128</v>
      </c>
    </row>
    <row r="402" spans="2:23">
      <c r="B402" t="s">
        <v>1166</v>
      </c>
      <c r="C402" t="s">
        <v>1167</v>
      </c>
      <c r="D402" t="s">
        <v>532</v>
      </c>
      <c r="E402" s="54">
        <v>40</v>
      </c>
      <c r="F402" s="45" t="s">
        <v>407</v>
      </c>
      <c r="G402" s="45" t="s">
        <v>408</v>
      </c>
      <c r="H402" s="45" t="s">
        <v>412</v>
      </c>
      <c r="I402" s="53">
        <v>68686.84</v>
      </c>
      <c r="J402" s="58">
        <f t="shared" si="84"/>
        <v>71296.939920000004</v>
      </c>
      <c r="K402" s="58">
        <f t="shared" si="85"/>
        <v>73649.738937360002</v>
      </c>
      <c r="L402" s="74">
        <f t="shared" si="86"/>
        <v>5454.21590388</v>
      </c>
      <c r="M402" s="74">
        <f t="shared" si="87"/>
        <v>105.5194710816</v>
      </c>
      <c r="N402" s="74">
        <f t="shared" si="88"/>
        <v>384.00225982776948</v>
      </c>
      <c r="O402" s="74">
        <f t="shared" si="89"/>
        <v>9179.4810147000007</v>
      </c>
      <c r="P402" s="39">
        <f t="shared" si="90"/>
        <v>19044</v>
      </c>
      <c r="Q402" s="73">
        <f t="shared" si="91"/>
        <v>5634.2050287080401</v>
      </c>
      <c r="R402" s="73">
        <f t="shared" si="92"/>
        <v>109.0016136272928</v>
      </c>
      <c r="S402" s="73">
        <f t="shared" si="93"/>
        <v>384.00225982776948</v>
      </c>
      <c r="T402" s="73">
        <f t="shared" si="94"/>
        <v>9611.2909313254804</v>
      </c>
      <c r="U402" s="73">
        <f t="shared" si="95"/>
        <v>19236</v>
      </c>
      <c r="V402" s="73">
        <f t="shared" si="96"/>
        <v>105464.15856948937</v>
      </c>
      <c r="W402" s="73">
        <f t="shared" si="97"/>
        <v>108624.23877084858</v>
      </c>
    </row>
    <row r="403" spans="2:23">
      <c r="B403" t="s">
        <v>1168</v>
      </c>
      <c r="C403" t="s">
        <v>973</v>
      </c>
      <c r="D403" t="s">
        <v>417</v>
      </c>
      <c r="E403" s="54">
        <v>40</v>
      </c>
      <c r="F403" s="45" t="s">
        <v>407</v>
      </c>
      <c r="G403" s="45" t="s">
        <v>408</v>
      </c>
      <c r="H403" s="45" t="s">
        <v>412</v>
      </c>
      <c r="I403" s="53">
        <v>76892.81</v>
      </c>
      <c r="J403" s="58">
        <f t="shared" si="84"/>
        <v>79814.736780000007</v>
      </c>
      <c r="K403" s="58">
        <f t="shared" si="85"/>
        <v>82448.623093739996</v>
      </c>
      <c r="L403" s="74">
        <f t="shared" si="86"/>
        <v>6105.8273636700005</v>
      </c>
      <c r="M403" s="74">
        <f t="shared" si="87"/>
        <v>118.12581043440001</v>
      </c>
      <c r="N403" s="74">
        <f t="shared" si="88"/>
        <v>384.00225982776948</v>
      </c>
      <c r="O403" s="74">
        <f t="shared" si="89"/>
        <v>10276.147360425</v>
      </c>
      <c r="P403" s="39">
        <f t="shared" si="90"/>
        <v>19044</v>
      </c>
      <c r="Q403" s="73">
        <f t="shared" si="91"/>
        <v>6307.3196666711092</v>
      </c>
      <c r="R403" s="73">
        <f t="shared" si="92"/>
        <v>122.02396217873519</v>
      </c>
      <c r="S403" s="73">
        <f t="shared" si="93"/>
        <v>384.00225982776948</v>
      </c>
      <c r="T403" s="73">
        <f t="shared" si="94"/>
        <v>10759.54531373307</v>
      </c>
      <c r="U403" s="73">
        <f t="shared" si="95"/>
        <v>19236</v>
      </c>
      <c r="V403" s="73">
        <f t="shared" si="96"/>
        <v>115742.83957435717</v>
      </c>
      <c r="W403" s="73">
        <f t="shared" si="97"/>
        <v>119257.51429615068</v>
      </c>
    </row>
    <row r="404" spans="2:23">
      <c r="B404" t="s">
        <v>1169</v>
      </c>
      <c r="C404" t="s">
        <v>1170</v>
      </c>
      <c r="D404" t="s">
        <v>532</v>
      </c>
      <c r="E404" s="54">
        <v>40</v>
      </c>
      <c r="F404" s="45" t="s">
        <v>407</v>
      </c>
      <c r="G404" s="45" t="s">
        <v>408</v>
      </c>
      <c r="H404" s="45" t="s">
        <v>785</v>
      </c>
      <c r="I404" s="53">
        <v>74273.279999999999</v>
      </c>
      <c r="J404" s="58">
        <f t="shared" si="84"/>
        <v>77095.664640000003</v>
      </c>
      <c r="K404" s="58">
        <f t="shared" si="85"/>
        <v>79639.821573120003</v>
      </c>
      <c r="L404" s="74">
        <f t="shared" si="86"/>
        <v>5897.8183449600001</v>
      </c>
      <c r="M404" s="74">
        <f t="shared" si="87"/>
        <v>114.1015836672</v>
      </c>
      <c r="N404" s="74">
        <f t="shared" si="88"/>
        <v>384.00225982776948</v>
      </c>
      <c r="O404" s="74">
        <f t="shared" si="89"/>
        <v>9926.0668224000001</v>
      </c>
      <c r="P404" s="39">
        <f t="shared" si="90"/>
        <v>19044</v>
      </c>
      <c r="Q404" s="73">
        <f t="shared" si="91"/>
        <v>6092.44635034368</v>
      </c>
      <c r="R404" s="73">
        <f t="shared" si="92"/>
        <v>117.8669359282176</v>
      </c>
      <c r="S404" s="73">
        <f t="shared" si="93"/>
        <v>384.00225982776948</v>
      </c>
      <c r="T404" s="73">
        <f t="shared" si="94"/>
        <v>10392.99671529216</v>
      </c>
      <c r="U404" s="73">
        <f t="shared" si="95"/>
        <v>19236</v>
      </c>
      <c r="V404" s="73">
        <f t="shared" si="96"/>
        <v>112461.65365085498</v>
      </c>
      <c r="W404" s="73">
        <f t="shared" si="97"/>
        <v>115863.13383451183</v>
      </c>
    </row>
    <row r="405" spans="2:23">
      <c r="B405" t="s">
        <v>1171</v>
      </c>
      <c r="C405" t="s">
        <v>1172</v>
      </c>
      <c r="D405" t="s">
        <v>1173</v>
      </c>
      <c r="E405" s="54">
        <v>40</v>
      </c>
      <c r="F405" s="45" t="s">
        <v>407</v>
      </c>
      <c r="G405" s="45" t="s">
        <v>408</v>
      </c>
      <c r="H405" s="45" t="s">
        <v>785</v>
      </c>
      <c r="I405" s="53">
        <v>53439.63</v>
      </c>
      <c r="J405" s="58">
        <f t="shared" si="84"/>
        <v>55470.335939999997</v>
      </c>
      <c r="K405" s="58">
        <f t="shared" si="85"/>
        <v>57300.857026019992</v>
      </c>
      <c r="L405" s="74">
        <f t="shared" si="86"/>
        <v>4243.4806994099999</v>
      </c>
      <c r="M405" s="74">
        <f t="shared" si="87"/>
        <v>82.096097191199988</v>
      </c>
      <c r="N405" s="74">
        <f t="shared" si="88"/>
        <v>384.00225982776948</v>
      </c>
      <c r="O405" s="74">
        <f t="shared" si="89"/>
        <v>7141.8057522749996</v>
      </c>
      <c r="P405" s="39">
        <f t="shared" si="90"/>
        <v>19044</v>
      </c>
      <c r="Q405" s="73">
        <f t="shared" si="91"/>
        <v>4383.5155624905292</v>
      </c>
      <c r="R405" s="73">
        <f t="shared" si="92"/>
        <v>84.805268398509583</v>
      </c>
      <c r="S405" s="73">
        <f t="shared" si="93"/>
        <v>384.00225982776948</v>
      </c>
      <c r="T405" s="73">
        <f t="shared" si="94"/>
        <v>7477.761841895609</v>
      </c>
      <c r="U405" s="73">
        <f t="shared" si="95"/>
        <v>19236</v>
      </c>
      <c r="V405" s="73">
        <f t="shared" si="96"/>
        <v>86365.72074870397</v>
      </c>
      <c r="W405" s="73">
        <f t="shared" si="97"/>
        <v>88866.941958632407</v>
      </c>
    </row>
    <row r="406" spans="2:23">
      <c r="B406" t="s">
        <v>1174</v>
      </c>
      <c r="C406" t="s">
        <v>1175</v>
      </c>
      <c r="D406" t="s">
        <v>1173</v>
      </c>
      <c r="E406" s="54">
        <v>40</v>
      </c>
      <c r="F406" s="45" t="s">
        <v>407</v>
      </c>
      <c r="G406" s="45" t="s">
        <v>408</v>
      </c>
      <c r="H406" s="45" t="s">
        <v>412</v>
      </c>
      <c r="I406" s="53">
        <v>53288.38</v>
      </c>
      <c r="J406" s="58">
        <f t="shared" si="84"/>
        <v>55313.33844</v>
      </c>
      <c r="K406" s="58">
        <f t="shared" si="85"/>
        <v>57138.678608519993</v>
      </c>
      <c r="L406" s="74">
        <f t="shared" si="86"/>
        <v>4231.4703906599998</v>
      </c>
      <c r="M406" s="74">
        <f t="shared" si="87"/>
        <v>81.863740891199996</v>
      </c>
      <c r="N406" s="74">
        <f t="shared" si="88"/>
        <v>384.00225982776948</v>
      </c>
      <c r="O406" s="74">
        <f t="shared" si="89"/>
        <v>7121.5923241500004</v>
      </c>
      <c r="P406" s="39">
        <f t="shared" si="90"/>
        <v>19044</v>
      </c>
      <c r="Q406" s="73">
        <f t="shared" si="91"/>
        <v>4371.1089135517796</v>
      </c>
      <c r="R406" s="73">
        <f t="shared" si="92"/>
        <v>84.565244340609581</v>
      </c>
      <c r="S406" s="73">
        <f t="shared" si="93"/>
        <v>384.00225982776948</v>
      </c>
      <c r="T406" s="73">
        <f t="shared" si="94"/>
        <v>7456.5975584118596</v>
      </c>
      <c r="U406" s="73">
        <f t="shared" si="95"/>
        <v>19236</v>
      </c>
      <c r="V406" s="73">
        <f t="shared" si="96"/>
        <v>86176.267155528971</v>
      </c>
      <c r="W406" s="73">
        <f t="shared" si="97"/>
        <v>88670.952584652012</v>
      </c>
    </row>
    <row r="407" spans="2:23">
      <c r="B407" t="s">
        <v>1176</v>
      </c>
      <c r="C407" t="s">
        <v>464</v>
      </c>
      <c r="D407" t="s">
        <v>417</v>
      </c>
      <c r="E407" s="54">
        <v>40</v>
      </c>
      <c r="F407" s="45" t="s">
        <v>407</v>
      </c>
      <c r="G407" s="45" t="s">
        <v>408</v>
      </c>
      <c r="H407" s="45" t="s">
        <v>412</v>
      </c>
      <c r="I407" s="53">
        <v>86498.28</v>
      </c>
      <c r="J407" s="58">
        <f t="shared" si="84"/>
        <v>89785.214640000006</v>
      </c>
      <c r="K407" s="58">
        <f t="shared" si="85"/>
        <v>92748.126723120004</v>
      </c>
      <c r="L407" s="74">
        <f t="shared" si="86"/>
        <v>6868.5689199600001</v>
      </c>
      <c r="M407" s="74">
        <f t="shared" si="87"/>
        <v>132.88211766719999</v>
      </c>
      <c r="N407" s="74">
        <f t="shared" si="88"/>
        <v>384.00225982776948</v>
      </c>
      <c r="O407" s="74">
        <f t="shared" si="89"/>
        <v>11559.846384900002</v>
      </c>
      <c r="P407" s="39">
        <f t="shared" si="90"/>
        <v>19044</v>
      </c>
      <c r="Q407" s="73">
        <f t="shared" si="91"/>
        <v>7095.2316943186797</v>
      </c>
      <c r="R407" s="73">
        <f t="shared" si="92"/>
        <v>137.2672275502176</v>
      </c>
      <c r="S407" s="73">
        <f t="shared" si="93"/>
        <v>384.00225982776948</v>
      </c>
      <c r="T407" s="73">
        <f t="shared" si="94"/>
        <v>12103.63053736716</v>
      </c>
      <c r="U407" s="73">
        <f t="shared" si="95"/>
        <v>19236</v>
      </c>
      <c r="V407" s="73">
        <f t="shared" si="96"/>
        <v>127774.51432235498</v>
      </c>
      <c r="W407" s="73">
        <f t="shared" si="97"/>
        <v>131704.25844218384</v>
      </c>
    </row>
    <row r="408" spans="2:23">
      <c r="B408" t="s">
        <v>1177</v>
      </c>
      <c r="C408" t="s">
        <v>1178</v>
      </c>
      <c r="D408" t="s">
        <v>532</v>
      </c>
      <c r="E408" s="54">
        <v>40</v>
      </c>
      <c r="F408" s="45" t="s">
        <v>407</v>
      </c>
      <c r="G408" s="45" t="s">
        <v>408</v>
      </c>
      <c r="H408" s="45" t="s">
        <v>785</v>
      </c>
      <c r="I408" s="53">
        <v>42036.95</v>
      </c>
      <c r="J408" s="58">
        <f t="shared" si="84"/>
        <v>43634.354099999997</v>
      </c>
      <c r="K408" s="58">
        <f t="shared" si="85"/>
        <v>45074.287785299995</v>
      </c>
      <c r="L408" s="74">
        <f t="shared" si="86"/>
        <v>3338.0280886499995</v>
      </c>
      <c r="M408" s="74">
        <f t="shared" si="87"/>
        <v>64.578844067999995</v>
      </c>
      <c r="N408" s="74">
        <f t="shared" si="88"/>
        <v>384.00225982776948</v>
      </c>
      <c r="O408" s="74">
        <f t="shared" si="89"/>
        <v>5617.9230903749994</v>
      </c>
      <c r="P408" s="39">
        <f t="shared" si="90"/>
        <v>19044</v>
      </c>
      <c r="Q408" s="73">
        <f t="shared" si="91"/>
        <v>3448.1830155754496</v>
      </c>
      <c r="R408" s="73">
        <f t="shared" si="92"/>
        <v>66.709945922243989</v>
      </c>
      <c r="S408" s="73">
        <f t="shared" si="93"/>
        <v>384.00225982776948</v>
      </c>
      <c r="T408" s="73">
        <f t="shared" si="94"/>
        <v>5882.1945559816495</v>
      </c>
      <c r="U408" s="73">
        <f t="shared" si="95"/>
        <v>19236</v>
      </c>
      <c r="V408" s="73">
        <f t="shared" si="96"/>
        <v>72082.886382920769</v>
      </c>
      <c r="W408" s="73">
        <f t="shared" si="97"/>
        <v>74091.377562607115</v>
      </c>
    </row>
    <row r="409" spans="2:23">
      <c r="B409" t="s">
        <v>1179</v>
      </c>
      <c r="C409" t="s">
        <v>464</v>
      </c>
      <c r="D409" t="s">
        <v>417</v>
      </c>
      <c r="E409" s="54">
        <v>40</v>
      </c>
      <c r="F409" s="45" t="s">
        <v>407</v>
      </c>
      <c r="G409" s="45" t="s">
        <v>408</v>
      </c>
      <c r="H409" s="45" t="s">
        <v>412</v>
      </c>
      <c r="I409" s="53">
        <v>86498.28</v>
      </c>
      <c r="J409" s="58">
        <f t="shared" si="84"/>
        <v>89785.214640000006</v>
      </c>
      <c r="K409" s="58">
        <f t="shared" si="85"/>
        <v>92748.126723120004</v>
      </c>
      <c r="L409" s="74">
        <f t="shared" si="86"/>
        <v>6868.5689199600001</v>
      </c>
      <c r="M409" s="74">
        <f t="shared" si="87"/>
        <v>132.88211766719999</v>
      </c>
      <c r="N409" s="74">
        <f t="shared" si="88"/>
        <v>384.00225982776948</v>
      </c>
      <c r="O409" s="74">
        <f t="shared" si="89"/>
        <v>11559.846384900002</v>
      </c>
      <c r="P409" s="39">
        <f t="shared" si="90"/>
        <v>19044</v>
      </c>
      <c r="Q409" s="73">
        <f t="shared" si="91"/>
        <v>7095.2316943186797</v>
      </c>
      <c r="R409" s="73">
        <f t="shared" si="92"/>
        <v>137.2672275502176</v>
      </c>
      <c r="S409" s="73">
        <f t="shared" si="93"/>
        <v>384.00225982776948</v>
      </c>
      <c r="T409" s="73">
        <f t="shared" si="94"/>
        <v>12103.63053736716</v>
      </c>
      <c r="U409" s="73">
        <f t="shared" si="95"/>
        <v>19236</v>
      </c>
      <c r="V409" s="73">
        <f t="shared" si="96"/>
        <v>127774.51432235498</v>
      </c>
      <c r="W409" s="73">
        <f t="shared" si="97"/>
        <v>131704.25844218384</v>
      </c>
    </row>
    <row r="410" spans="2:23">
      <c r="B410" t="s">
        <v>1180</v>
      </c>
      <c r="C410" t="s">
        <v>1181</v>
      </c>
      <c r="D410" t="s">
        <v>417</v>
      </c>
      <c r="E410" s="54">
        <v>40</v>
      </c>
      <c r="F410" s="45" t="s">
        <v>407</v>
      </c>
      <c r="G410" s="45" t="s">
        <v>408</v>
      </c>
      <c r="H410" s="45" t="s">
        <v>412</v>
      </c>
      <c r="I410" s="53">
        <v>173402.32</v>
      </c>
      <c r="J410" s="58">
        <f t="shared" si="84"/>
        <v>179991.60816</v>
      </c>
      <c r="K410" s="58">
        <f t="shared" si="85"/>
        <v>185931.33122927998</v>
      </c>
      <c r="L410" s="74">
        <f t="shared" si="86"/>
        <v>10570.67831832</v>
      </c>
      <c r="M410" s="74">
        <f t="shared" si="87"/>
        <v>266.38758007680002</v>
      </c>
      <c r="N410" s="74">
        <f t="shared" si="88"/>
        <v>384.00225982776948</v>
      </c>
      <c r="O410" s="74">
        <f t="shared" si="89"/>
        <v>23173.9195506</v>
      </c>
      <c r="P410" s="39">
        <f t="shared" si="90"/>
        <v>19044</v>
      </c>
      <c r="Q410" s="73">
        <f t="shared" si="91"/>
        <v>10656.804302824559</v>
      </c>
      <c r="R410" s="73">
        <f t="shared" si="92"/>
        <v>275.1783702193344</v>
      </c>
      <c r="S410" s="73">
        <f t="shared" si="93"/>
        <v>384.00225982776948</v>
      </c>
      <c r="T410" s="73">
        <f t="shared" si="94"/>
        <v>24264.03872542104</v>
      </c>
      <c r="U410" s="73">
        <f t="shared" si="95"/>
        <v>19236</v>
      </c>
      <c r="V410" s="73">
        <f t="shared" si="96"/>
        <v>233430.59586882457</v>
      </c>
      <c r="W410" s="73">
        <f t="shared" si="97"/>
        <v>240747.3548875727</v>
      </c>
    </row>
    <row r="411" spans="2:23">
      <c r="B411" t="s">
        <v>1182</v>
      </c>
      <c r="C411" t="s">
        <v>1183</v>
      </c>
      <c r="D411" t="s">
        <v>455</v>
      </c>
      <c r="E411" s="54">
        <v>40</v>
      </c>
      <c r="F411" s="45" t="s">
        <v>407</v>
      </c>
      <c r="G411" s="45" t="s">
        <v>408</v>
      </c>
      <c r="H411" s="45" t="s">
        <v>412</v>
      </c>
      <c r="I411" s="53">
        <v>175299.7</v>
      </c>
      <c r="J411" s="58">
        <f t="shared" si="84"/>
        <v>181961.08860000002</v>
      </c>
      <c r="K411" s="58">
        <f t="shared" si="85"/>
        <v>187965.8045238</v>
      </c>
      <c r="L411" s="74">
        <f t="shared" si="86"/>
        <v>10599.2357847</v>
      </c>
      <c r="M411" s="74">
        <f t="shared" si="87"/>
        <v>269.30241112800002</v>
      </c>
      <c r="N411" s="74">
        <f t="shared" si="88"/>
        <v>384.00225982776948</v>
      </c>
      <c r="O411" s="74">
        <f t="shared" si="89"/>
        <v>23427.490157250002</v>
      </c>
      <c r="P411" s="39">
        <f t="shared" si="90"/>
        <v>19044</v>
      </c>
      <c r="Q411" s="73">
        <f t="shared" si="91"/>
        <v>10686.3041655951</v>
      </c>
      <c r="R411" s="73">
        <f t="shared" si="92"/>
        <v>278.18939069522401</v>
      </c>
      <c r="S411" s="73">
        <f t="shared" si="93"/>
        <v>384.00225982776948</v>
      </c>
      <c r="T411" s="73">
        <f t="shared" si="94"/>
        <v>24529.537490355902</v>
      </c>
      <c r="U411" s="73">
        <f t="shared" si="95"/>
        <v>19236</v>
      </c>
      <c r="V411" s="73">
        <f t="shared" si="96"/>
        <v>235685.11921290579</v>
      </c>
      <c r="W411" s="73">
        <f t="shared" si="97"/>
        <v>243079.83783027402</v>
      </c>
    </row>
    <row r="412" spans="2:23">
      <c r="B412" t="s">
        <v>1184</v>
      </c>
      <c r="C412" t="s">
        <v>1185</v>
      </c>
      <c r="D412" t="s">
        <v>1186</v>
      </c>
      <c r="E412" s="54">
        <v>35</v>
      </c>
      <c r="F412" s="45" t="s">
        <v>407</v>
      </c>
      <c r="G412" s="45" t="s">
        <v>408</v>
      </c>
      <c r="H412" s="45" t="s">
        <v>412</v>
      </c>
      <c r="I412" s="53">
        <v>179457.82</v>
      </c>
      <c r="J412" s="58">
        <f t="shared" si="84"/>
        <v>186277.21716</v>
      </c>
      <c r="K412" s="58">
        <f t="shared" si="85"/>
        <v>192424.36532627998</v>
      </c>
      <c r="L412" s="74">
        <f t="shared" si="86"/>
        <v>10661.819648820001</v>
      </c>
      <c r="M412" s="74">
        <f t="shared" si="87"/>
        <v>275.6902813968</v>
      </c>
      <c r="N412" s="74">
        <f t="shared" si="88"/>
        <v>384.00225982776948</v>
      </c>
      <c r="O412" s="74">
        <f t="shared" si="89"/>
        <v>23983.191709350001</v>
      </c>
      <c r="P412" s="39">
        <f t="shared" si="90"/>
        <v>19044</v>
      </c>
      <c r="Q412" s="73">
        <f t="shared" si="91"/>
        <v>10750.953297231061</v>
      </c>
      <c r="R412" s="73">
        <f t="shared" si="92"/>
        <v>284.78806068289435</v>
      </c>
      <c r="S412" s="73">
        <f t="shared" si="93"/>
        <v>384.00225982776948</v>
      </c>
      <c r="T412" s="73">
        <f t="shared" si="94"/>
        <v>25111.379675079537</v>
      </c>
      <c r="U412" s="73">
        <f t="shared" si="95"/>
        <v>19236</v>
      </c>
      <c r="V412" s="73">
        <f t="shared" si="96"/>
        <v>240625.92105939458</v>
      </c>
      <c r="W412" s="73">
        <f t="shared" si="97"/>
        <v>248191.48861910123</v>
      </c>
    </row>
    <row r="413" spans="2:23">
      <c r="B413" t="s">
        <v>1187</v>
      </c>
      <c r="C413" t="s">
        <v>1188</v>
      </c>
      <c r="D413" t="s">
        <v>417</v>
      </c>
      <c r="E413" s="54">
        <v>40</v>
      </c>
      <c r="F413" s="45" t="s">
        <v>407</v>
      </c>
      <c r="G413" s="45" t="s">
        <v>408</v>
      </c>
      <c r="H413" s="45" t="s">
        <v>412</v>
      </c>
      <c r="I413" s="53">
        <v>184151.52</v>
      </c>
      <c r="J413" s="58">
        <f t="shared" si="84"/>
        <v>191149.27776</v>
      </c>
      <c r="K413" s="58">
        <f t="shared" si="85"/>
        <v>197457.20392607999</v>
      </c>
      <c r="L413" s="74">
        <f t="shared" si="86"/>
        <v>10732.46452752</v>
      </c>
      <c r="M413" s="74">
        <f t="shared" si="87"/>
        <v>282.90093108479999</v>
      </c>
      <c r="N413" s="74">
        <f t="shared" si="88"/>
        <v>384.00225982776948</v>
      </c>
      <c r="O413" s="74">
        <f t="shared" si="89"/>
        <v>24610.4695116</v>
      </c>
      <c r="P413" s="39">
        <f t="shared" si="90"/>
        <v>19044</v>
      </c>
      <c r="Q413" s="73">
        <f t="shared" si="91"/>
        <v>10823.929456928161</v>
      </c>
      <c r="R413" s="73">
        <f t="shared" si="92"/>
        <v>292.23666181059838</v>
      </c>
      <c r="S413" s="73">
        <f t="shared" si="93"/>
        <v>384.00225982776948</v>
      </c>
      <c r="T413" s="73">
        <f t="shared" si="94"/>
        <v>25768.165112353439</v>
      </c>
      <c r="U413" s="73">
        <f t="shared" si="95"/>
        <v>19236</v>
      </c>
      <c r="V413" s="73">
        <f t="shared" si="96"/>
        <v>246203.11499003257</v>
      </c>
      <c r="W413" s="73">
        <f t="shared" si="97"/>
        <v>253961.53741699996</v>
      </c>
    </row>
    <row r="414" spans="2:23">
      <c r="B414" t="s">
        <v>1189</v>
      </c>
      <c r="C414" t="s">
        <v>1190</v>
      </c>
      <c r="D414" t="s">
        <v>511</v>
      </c>
      <c r="E414" s="54">
        <v>40</v>
      </c>
      <c r="F414" s="45" t="s">
        <v>407</v>
      </c>
      <c r="G414" s="45" t="s">
        <v>408</v>
      </c>
      <c r="H414" s="45" t="s">
        <v>412</v>
      </c>
      <c r="I414" s="53">
        <v>157137.89000000001</v>
      </c>
      <c r="J414" s="58">
        <f t="shared" si="84"/>
        <v>163109.12982000003</v>
      </c>
      <c r="K414" s="58">
        <f t="shared" si="85"/>
        <v>168491.73110406002</v>
      </c>
      <c r="L414" s="74">
        <f t="shared" si="86"/>
        <v>10325.88238239</v>
      </c>
      <c r="M414" s="74">
        <f t="shared" si="87"/>
        <v>241.40151213360005</v>
      </c>
      <c r="N414" s="74">
        <f t="shared" si="88"/>
        <v>384.00225982776948</v>
      </c>
      <c r="O414" s="74">
        <f t="shared" si="89"/>
        <v>21000.300464325006</v>
      </c>
      <c r="P414" s="39">
        <f t="shared" si="90"/>
        <v>19044</v>
      </c>
      <c r="Q414" s="73">
        <f t="shared" si="91"/>
        <v>10403.930101008871</v>
      </c>
      <c r="R414" s="73">
        <f t="shared" si="92"/>
        <v>249.36776203400882</v>
      </c>
      <c r="S414" s="73">
        <f t="shared" si="93"/>
        <v>384.00225982776948</v>
      </c>
      <c r="T414" s="73">
        <f t="shared" si="94"/>
        <v>21988.170909079832</v>
      </c>
      <c r="U414" s="73">
        <f t="shared" si="95"/>
        <v>19236</v>
      </c>
      <c r="V414" s="73">
        <f t="shared" si="96"/>
        <v>214104.71643867641</v>
      </c>
      <c r="W414" s="73">
        <f t="shared" si="97"/>
        <v>220753.20213601051</v>
      </c>
    </row>
    <row r="415" spans="2:23">
      <c r="B415" t="s">
        <v>1191</v>
      </c>
      <c r="C415" t="s">
        <v>513</v>
      </c>
      <c r="D415" t="s">
        <v>417</v>
      </c>
      <c r="E415" s="54">
        <v>40</v>
      </c>
      <c r="F415" s="45" t="s">
        <v>407</v>
      </c>
      <c r="G415" s="45" t="s">
        <v>408</v>
      </c>
      <c r="H415" s="45" t="s">
        <v>412</v>
      </c>
      <c r="I415" s="53">
        <v>137012.22</v>
      </c>
      <c r="J415" s="58">
        <f t="shared" si="84"/>
        <v>142218.68436000001</v>
      </c>
      <c r="K415" s="58">
        <f t="shared" si="85"/>
        <v>146911.90094388</v>
      </c>
      <c r="L415" s="74">
        <f t="shared" si="86"/>
        <v>10022.97092322</v>
      </c>
      <c r="M415" s="74">
        <f t="shared" si="87"/>
        <v>210.48365285280002</v>
      </c>
      <c r="N415" s="74">
        <f t="shared" si="88"/>
        <v>384.00225982776948</v>
      </c>
      <c r="O415" s="74">
        <f t="shared" si="89"/>
        <v>18310.655611350001</v>
      </c>
      <c r="P415" s="39">
        <f t="shared" si="90"/>
        <v>19044</v>
      </c>
      <c r="Q415" s="73">
        <f t="shared" si="91"/>
        <v>10091.02256368626</v>
      </c>
      <c r="R415" s="73">
        <f t="shared" si="92"/>
        <v>217.42961339694239</v>
      </c>
      <c r="S415" s="73">
        <f t="shared" si="93"/>
        <v>384.00225982776948</v>
      </c>
      <c r="T415" s="73">
        <f t="shared" si="94"/>
        <v>19172.00307317634</v>
      </c>
      <c r="U415" s="73">
        <f t="shared" si="95"/>
        <v>19236</v>
      </c>
      <c r="V415" s="73">
        <f t="shared" si="96"/>
        <v>190190.79680725059</v>
      </c>
      <c r="W415" s="73">
        <f t="shared" si="97"/>
        <v>196012.35845396732</v>
      </c>
    </row>
    <row r="416" spans="2:23">
      <c r="B416" t="s">
        <v>1192</v>
      </c>
      <c r="C416" t="s">
        <v>1193</v>
      </c>
      <c r="D416" t="s">
        <v>872</v>
      </c>
      <c r="E416" s="54">
        <v>40</v>
      </c>
      <c r="F416" s="45" t="s">
        <v>407</v>
      </c>
      <c r="G416" s="45" t="s">
        <v>408</v>
      </c>
      <c r="H416" s="45" t="s">
        <v>412</v>
      </c>
      <c r="I416" s="53">
        <v>192747.61</v>
      </c>
      <c r="J416" s="58">
        <f t="shared" si="84"/>
        <v>200072.01918</v>
      </c>
      <c r="K416" s="58">
        <f t="shared" si="85"/>
        <v>206674.39581294</v>
      </c>
      <c r="L416" s="74">
        <f t="shared" si="86"/>
        <v>10861.84427811</v>
      </c>
      <c r="M416" s="74">
        <f t="shared" si="87"/>
        <v>296.10658838640001</v>
      </c>
      <c r="N416" s="74">
        <f t="shared" si="88"/>
        <v>384.00225982776948</v>
      </c>
      <c r="O416" s="74">
        <f t="shared" si="89"/>
        <v>25759.272469425003</v>
      </c>
      <c r="P416" s="39">
        <f t="shared" si="90"/>
        <v>19044</v>
      </c>
      <c r="Q416" s="73">
        <f t="shared" si="91"/>
        <v>10957.57873928763</v>
      </c>
      <c r="R416" s="73">
        <f t="shared" si="92"/>
        <v>305.87810580315119</v>
      </c>
      <c r="S416" s="73">
        <f t="shared" si="93"/>
        <v>384.00225982776948</v>
      </c>
      <c r="T416" s="73">
        <f t="shared" si="94"/>
        <v>26971.008653588669</v>
      </c>
      <c r="U416" s="73">
        <f t="shared" si="95"/>
        <v>19236</v>
      </c>
      <c r="V416" s="73">
        <f t="shared" si="96"/>
        <v>256417.24477574916</v>
      </c>
      <c r="W416" s="73">
        <f t="shared" si="97"/>
        <v>264528.8635714472</v>
      </c>
    </row>
    <row r="417" spans="2:23">
      <c r="B417" t="s">
        <v>1194</v>
      </c>
      <c r="C417" t="s">
        <v>1195</v>
      </c>
      <c r="D417" t="s">
        <v>417</v>
      </c>
      <c r="E417" s="54">
        <v>40</v>
      </c>
      <c r="F417" s="45" t="s">
        <v>407</v>
      </c>
      <c r="G417" s="45" t="s">
        <v>408</v>
      </c>
      <c r="H417" s="45" t="s">
        <v>412</v>
      </c>
      <c r="I417" s="53">
        <v>161624.84</v>
      </c>
      <c r="J417" s="58">
        <f t="shared" si="84"/>
        <v>167766.58392</v>
      </c>
      <c r="K417" s="58">
        <f t="shared" si="85"/>
        <v>173302.88118935999</v>
      </c>
      <c r="L417" s="74">
        <f t="shared" si="86"/>
        <v>10393.415466840001</v>
      </c>
      <c r="M417" s="74">
        <f t="shared" si="87"/>
        <v>248.29454420159999</v>
      </c>
      <c r="N417" s="74">
        <f t="shared" si="88"/>
        <v>384.00225982776948</v>
      </c>
      <c r="O417" s="74">
        <f t="shared" si="89"/>
        <v>21599.947679700002</v>
      </c>
      <c r="P417" s="39">
        <f t="shared" si="90"/>
        <v>19044</v>
      </c>
      <c r="Q417" s="73">
        <f t="shared" si="91"/>
        <v>10473.69177724572</v>
      </c>
      <c r="R417" s="73">
        <f t="shared" si="92"/>
        <v>256.48826416025281</v>
      </c>
      <c r="S417" s="73">
        <f t="shared" si="93"/>
        <v>384.00225982776948</v>
      </c>
      <c r="T417" s="73">
        <f t="shared" si="94"/>
        <v>22616.025995211479</v>
      </c>
      <c r="U417" s="73">
        <f t="shared" si="95"/>
        <v>19236</v>
      </c>
      <c r="V417" s="73">
        <f t="shared" si="96"/>
        <v>219436.24387056939</v>
      </c>
      <c r="W417" s="73">
        <f t="shared" si="97"/>
        <v>226269.08948580522</v>
      </c>
    </row>
    <row r="418" spans="2:23">
      <c r="B418" t="s">
        <v>1196</v>
      </c>
      <c r="C418" t="s">
        <v>1188</v>
      </c>
      <c r="D418" t="s">
        <v>417</v>
      </c>
      <c r="E418" s="54">
        <v>40</v>
      </c>
      <c r="F418" s="45" t="s">
        <v>407</v>
      </c>
      <c r="G418" s="45" t="s">
        <v>408</v>
      </c>
      <c r="H418" s="45" t="s">
        <v>412</v>
      </c>
      <c r="I418" s="53">
        <v>184151.52</v>
      </c>
      <c r="J418" s="58">
        <f t="shared" si="84"/>
        <v>191149.27776</v>
      </c>
      <c r="K418" s="58">
        <f t="shared" si="85"/>
        <v>197457.20392607999</v>
      </c>
      <c r="L418" s="74">
        <f t="shared" si="86"/>
        <v>10732.46452752</v>
      </c>
      <c r="M418" s="74">
        <f t="shared" si="87"/>
        <v>282.90093108479999</v>
      </c>
      <c r="N418" s="74">
        <f t="shared" si="88"/>
        <v>384.00225982776948</v>
      </c>
      <c r="O418" s="74">
        <f t="shared" si="89"/>
        <v>24610.4695116</v>
      </c>
      <c r="P418" s="39">
        <f t="shared" si="90"/>
        <v>19044</v>
      </c>
      <c r="Q418" s="73">
        <f t="shared" si="91"/>
        <v>10823.929456928161</v>
      </c>
      <c r="R418" s="73">
        <f t="shared" si="92"/>
        <v>292.23666181059838</v>
      </c>
      <c r="S418" s="73">
        <f t="shared" si="93"/>
        <v>384.00225982776948</v>
      </c>
      <c r="T418" s="73">
        <f t="shared" si="94"/>
        <v>25768.165112353439</v>
      </c>
      <c r="U418" s="73">
        <f t="shared" si="95"/>
        <v>19236</v>
      </c>
      <c r="V418" s="73">
        <f t="shared" si="96"/>
        <v>246203.11499003257</v>
      </c>
      <c r="W418" s="73">
        <f t="shared" si="97"/>
        <v>253961.53741699996</v>
      </c>
    </row>
    <row r="419" spans="2:23">
      <c r="B419" t="s">
        <v>1197</v>
      </c>
      <c r="C419" t="s">
        <v>513</v>
      </c>
      <c r="D419" t="s">
        <v>417</v>
      </c>
      <c r="E419" s="54">
        <v>40</v>
      </c>
      <c r="F419" s="45" t="s">
        <v>407</v>
      </c>
      <c r="G419" s="45" t="s">
        <v>408</v>
      </c>
      <c r="H419" s="45" t="s">
        <v>412</v>
      </c>
      <c r="I419" s="53">
        <v>137012.22</v>
      </c>
      <c r="J419" s="58">
        <f t="shared" si="84"/>
        <v>142218.68436000001</v>
      </c>
      <c r="K419" s="58">
        <f t="shared" si="85"/>
        <v>146911.90094388</v>
      </c>
      <c r="L419" s="74">
        <f t="shared" si="86"/>
        <v>10022.97092322</v>
      </c>
      <c r="M419" s="74">
        <f t="shared" si="87"/>
        <v>210.48365285280002</v>
      </c>
      <c r="N419" s="74">
        <f t="shared" si="88"/>
        <v>384.00225982776948</v>
      </c>
      <c r="O419" s="74">
        <f t="shared" si="89"/>
        <v>18310.655611350001</v>
      </c>
      <c r="P419" s="39">
        <f t="shared" si="90"/>
        <v>19044</v>
      </c>
      <c r="Q419" s="73">
        <f t="shared" si="91"/>
        <v>10091.02256368626</v>
      </c>
      <c r="R419" s="73">
        <f t="shared" si="92"/>
        <v>217.42961339694239</v>
      </c>
      <c r="S419" s="73">
        <f t="shared" si="93"/>
        <v>384.00225982776948</v>
      </c>
      <c r="T419" s="73">
        <f t="shared" si="94"/>
        <v>19172.00307317634</v>
      </c>
      <c r="U419" s="73">
        <f t="shared" si="95"/>
        <v>19236</v>
      </c>
      <c r="V419" s="73">
        <f t="shared" si="96"/>
        <v>190190.79680725059</v>
      </c>
      <c r="W419" s="73">
        <f t="shared" si="97"/>
        <v>196012.35845396732</v>
      </c>
    </row>
    <row r="420" spans="2:23">
      <c r="B420" t="s">
        <v>1198</v>
      </c>
      <c r="C420" t="s">
        <v>513</v>
      </c>
      <c r="D420" t="s">
        <v>417</v>
      </c>
      <c r="E420" s="54">
        <v>40</v>
      </c>
      <c r="F420" s="45" t="s">
        <v>407</v>
      </c>
      <c r="G420" s="45" t="s">
        <v>408</v>
      </c>
      <c r="H420" s="45" t="s">
        <v>412</v>
      </c>
      <c r="I420" s="53">
        <v>137012.22</v>
      </c>
      <c r="J420" s="58">
        <f t="shared" si="84"/>
        <v>142218.68436000001</v>
      </c>
      <c r="K420" s="58">
        <f t="shared" si="85"/>
        <v>146911.90094388</v>
      </c>
      <c r="L420" s="74">
        <f t="shared" si="86"/>
        <v>10022.97092322</v>
      </c>
      <c r="M420" s="74">
        <f t="shared" si="87"/>
        <v>210.48365285280002</v>
      </c>
      <c r="N420" s="74">
        <f t="shared" si="88"/>
        <v>384.00225982776948</v>
      </c>
      <c r="O420" s="74">
        <f t="shared" si="89"/>
        <v>18310.655611350001</v>
      </c>
      <c r="P420" s="39">
        <f t="shared" si="90"/>
        <v>19044</v>
      </c>
      <c r="Q420" s="73">
        <f t="shared" si="91"/>
        <v>10091.02256368626</v>
      </c>
      <c r="R420" s="73">
        <f t="shared" si="92"/>
        <v>217.42961339694239</v>
      </c>
      <c r="S420" s="73">
        <f t="shared" si="93"/>
        <v>384.00225982776948</v>
      </c>
      <c r="T420" s="73">
        <f t="shared" si="94"/>
        <v>19172.00307317634</v>
      </c>
      <c r="U420" s="73">
        <f t="shared" si="95"/>
        <v>19236</v>
      </c>
      <c r="V420" s="73">
        <f t="shared" si="96"/>
        <v>190190.79680725059</v>
      </c>
      <c r="W420" s="73">
        <f t="shared" si="97"/>
        <v>196012.35845396732</v>
      </c>
    </row>
    <row r="421" spans="2:23">
      <c r="B421" t="s">
        <v>1199</v>
      </c>
      <c r="C421" t="s">
        <v>1200</v>
      </c>
      <c r="D421" t="s">
        <v>417</v>
      </c>
      <c r="E421" s="54">
        <v>40</v>
      </c>
      <c r="F421" s="45" t="s">
        <v>407</v>
      </c>
      <c r="G421" s="45" t="s">
        <v>408</v>
      </c>
      <c r="H421" s="45" t="s">
        <v>412</v>
      </c>
      <c r="I421" s="53">
        <v>147649.28</v>
      </c>
      <c r="J421" s="58">
        <f t="shared" si="84"/>
        <v>153259.95264</v>
      </c>
      <c r="K421" s="58">
        <f t="shared" si="85"/>
        <v>158317.53107711999</v>
      </c>
      <c r="L421" s="74">
        <f t="shared" si="86"/>
        <v>10183.069313280001</v>
      </c>
      <c r="M421" s="74">
        <f t="shared" si="87"/>
        <v>226.82472990720001</v>
      </c>
      <c r="N421" s="74">
        <f t="shared" si="88"/>
        <v>384.00225982776948</v>
      </c>
      <c r="O421" s="74">
        <f t="shared" si="89"/>
        <v>19732.2189024</v>
      </c>
      <c r="P421" s="39">
        <f t="shared" si="90"/>
        <v>19044</v>
      </c>
      <c r="Q421" s="73">
        <f t="shared" si="91"/>
        <v>10256.404200618241</v>
      </c>
      <c r="R421" s="73">
        <f t="shared" si="92"/>
        <v>234.30994599413756</v>
      </c>
      <c r="S421" s="73">
        <f t="shared" si="93"/>
        <v>384.00225982776948</v>
      </c>
      <c r="T421" s="73">
        <f t="shared" si="94"/>
        <v>20660.437805564161</v>
      </c>
      <c r="U421" s="73">
        <f t="shared" si="95"/>
        <v>19236</v>
      </c>
      <c r="V421" s="73">
        <f t="shared" si="96"/>
        <v>202830.06784541497</v>
      </c>
      <c r="W421" s="73">
        <f t="shared" si="97"/>
        <v>209088.68528912429</v>
      </c>
    </row>
    <row r="422" spans="2:23">
      <c r="B422" t="s">
        <v>1201</v>
      </c>
      <c r="C422" t="s">
        <v>1200</v>
      </c>
      <c r="D422" t="s">
        <v>417</v>
      </c>
      <c r="E422" s="54">
        <v>40</v>
      </c>
      <c r="F422" s="45" t="s">
        <v>407</v>
      </c>
      <c r="G422" s="45" t="s">
        <v>408</v>
      </c>
      <c r="H422" s="45" t="s">
        <v>412</v>
      </c>
      <c r="I422" s="53">
        <v>147649.28</v>
      </c>
      <c r="J422" s="58">
        <f t="shared" si="84"/>
        <v>153259.95264</v>
      </c>
      <c r="K422" s="58">
        <f t="shared" si="85"/>
        <v>158317.53107711999</v>
      </c>
      <c r="L422" s="74">
        <f t="shared" si="86"/>
        <v>10183.069313280001</v>
      </c>
      <c r="M422" s="74">
        <f t="shared" si="87"/>
        <v>226.82472990720001</v>
      </c>
      <c r="N422" s="74">
        <f t="shared" si="88"/>
        <v>384.00225982776948</v>
      </c>
      <c r="O422" s="74">
        <f t="shared" si="89"/>
        <v>19732.2189024</v>
      </c>
      <c r="P422" s="39">
        <f t="shared" si="90"/>
        <v>19044</v>
      </c>
      <c r="Q422" s="73">
        <f t="shared" si="91"/>
        <v>10256.404200618241</v>
      </c>
      <c r="R422" s="73">
        <f t="shared" si="92"/>
        <v>234.30994599413756</v>
      </c>
      <c r="S422" s="73">
        <f t="shared" si="93"/>
        <v>384.00225982776948</v>
      </c>
      <c r="T422" s="73">
        <f t="shared" si="94"/>
        <v>20660.437805564161</v>
      </c>
      <c r="U422" s="73">
        <f t="shared" si="95"/>
        <v>19236</v>
      </c>
      <c r="V422" s="73">
        <f t="shared" si="96"/>
        <v>202830.06784541497</v>
      </c>
      <c r="W422" s="73">
        <f t="shared" si="97"/>
        <v>209088.68528912429</v>
      </c>
    </row>
    <row r="423" spans="2:23">
      <c r="B423" t="s">
        <v>1202</v>
      </c>
      <c r="C423" t="s">
        <v>1203</v>
      </c>
      <c r="D423" t="s">
        <v>1204</v>
      </c>
      <c r="E423" s="54">
        <v>40</v>
      </c>
      <c r="F423" s="45" t="s">
        <v>407</v>
      </c>
      <c r="G423" s="45" t="s">
        <v>408</v>
      </c>
      <c r="H423" s="45" t="s">
        <v>412</v>
      </c>
      <c r="I423" s="53">
        <v>149532</v>
      </c>
      <c r="J423" s="58">
        <f t="shared" si="84"/>
        <v>155214.21600000001</v>
      </c>
      <c r="K423" s="58">
        <f t="shared" si="85"/>
        <v>160336.28512799999</v>
      </c>
      <c r="L423" s="74">
        <f t="shared" si="86"/>
        <v>10211.406132</v>
      </c>
      <c r="M423" s="74">
        <f t="shared" si="87"/>
        <v>229.71703968000003</v>
      </c>
      <c r="N423" s="74">
        <f t="shared" si="88"/>
        <v>384.00225982776948</v>
      </c>
      <c r="O423" s="74">
        <f t="shared" si="89"/>
        <v>19983.830310000001</v>
      </c>
      <c r="P423" s="39">
        <f t="shared" si="90"/>
        <v>19044</v>
      </c>
      <c r="Q423" s="73">
        <f t="shared" si="91"/>
        <v>10285.676134356001</v>
      </c>
      <c r="R423" s="73">
        <f t="shared" si="92"/>
        <v>237.29770198943999</v>
      </c>
      <c r="S423" s="73">
        <f t="shared" si="93"/>
        <v>384.00225982776948</v>
      </c>
      <c r="T423" s="73">
        <f t="shared" si="94"/>
        <v>20923.885209204</v>
      </c>
      <c r="U423" s="73">
        <f t="shared" si="95"/>
        <v>19236</v>
      </c>
      <c r="V423" s="73">
        <f t="shared" si="96"/>
        <v>205067.17174150777</v>
      </c>
      <c r="W423" s="73">
        <f t="shared" si="97"/>
        <v>211403.1464333772</v>
      </c>
    </row>
    <row r="424" spans="2:23">
      <c r="B424" t="s">
        <v>1205</v>
      </c>
      <c r="C424" t="s">
        <v>1206</v>
      </c>
      <c r="D424" t="s">
        <v>511</v>
      </c>
      <c r="E424" s="54">
        <v>35</v>
      </c>
      <c r="F424" s="45" t="s">
        <v>407</v>
      </c>
      <c r="G424" s="45" t="s">
        <v>408</v>
      </c>
      <c r="H424" s="45" t="s">
        <v>412</v>
      </c>
      <c r="I424" s="53">
        <v>130573.17</v>
      </c>
      <c r="J424" s="58">
        <f t="shared" si="84"/>
        <v>135534.95045999999</v>
      </c>
      <c r="K424" s="58">
        <f t="shared" si="85"/>
        <v>140007.60382517998</v>
      </c>
      <c r="L424" s="74">
        <f t="shared" si="86"/>
        <v>9926.0567816700004</v>
      </c>
      <c r="M424" s="74">
        <f t="shared" si="87"/>
        <v>200.59172668079998</v>
      </c>
      <c r="N424" s="74">
        <f t="shared" si="88"/>
        <v>384.00225982776948</v>
      </c>
      <c r="O424" s="74">
        <f t="shared" si="89"/>
        <v>17450.124871724998</v>
      </c>
      <c r="P424" s="39">
        <f t="shared" si="90"/>
        <v>19044</v>
      </c>
      <c r="Q424" s="73">
        <f t="shared" si="91"/>
        <v>9990.9102554651108</v>
      </c>
      <c r="R424" s="73">
        <f t="shared" si="92"/>
        <v>207.21125366126637</v>
      </c>
      <c r="S424" s="73">
        <f t="shared" si="93"/>
        <v>384.00225982776948</v>
      </c>
      <c r="T424" s="73">
        <f t="shared" si="94"/>
        <v>18270.992299185989</v>
      </c>
      <c r="U424" s="73">
        <f t="shared" si="95"/>
        <v>19236</v>
      </c>
      <c r="V424" s="73">
        <f t="shared" si="96"/>
        <v>182539.72609990358</v>
      </c>
      <c r="W424" s="73">
        <f t="shared" si="97"/>
        <v>188096.71989332011</v>
      </c>
    </row>
    <row r="425" spans="2:23">
      <c r="B425" t="s">
        <v>1207</v>
      </c>
      <c r="C425" t="s">
        <v>1208</v>
      </c>
      <c r="D425" t="s">
        <v>417</v>
      </c>
      <c r="E425" s="54">
        <v>40</v>
      </c>
      <c r="F425" s="45" t="s">
        <v>407</v>
      </c>
      <c r="G425" s="45" t="s">
        <v>408</v>
      </c>
      <c r="H425" s="45" t="s">
        <v>412</v>
      </c>
      <c r="I425" s="53">
        <v>222389.09</v>
      </c>
      <c r="J425" s="58">
        <f t="shared" si="84"/>
        <v>230839.87542</v>
      </c>
      <c r="K425" s="58">
        <f t="shared" si="85"/>
        <v>238457.59130885999</v>
      </c>
      <c r="L425" s="74">
        <f t="shared" si="86"/>
        <v>11307.978193590001</v>
      </c>
      <c r="M425" s="74">
        <f t="shared" si="87"/>
        <v>341.6430156216</v>
      </c>
      <c r="N425" s="74">
        <f t="shared" si="88"/>
        <v>384.00225982776948</v>
      </c>
      <c r="O425" s="74">
        <f t="shared" si="89"/>
        <v>29720.633960325002</v>
      </c>
      <c r="P425" s="39">
        <f t="shared" si="90"/>
        <v>19044</v>
      </c>
      <c r="Q425" s="73">
        <f t="shared" si="91"/>
        <v>11418.435073978471</v>
      </c>
      <c r="R425" s="73">
        <f t="shared" si="92"/>
        <v>352.91723513711275</v>
      </c>
      <c r="S425" s="73">
        <f t="shared" si="93"/>
        <v>384.00225982776948</v>
      </c>
      <c r="T425" s="73">
        <f t="shared" si="94"/>
        <v>31118.71566580623</v>
      </c>
      <c r="U425" s="73">
        <f t="shared" si="95"/>
        <v>19236</v>
      </c>
      <c r="V425" s="73">
        <f t="shared" si="96"/>
        <v>291638.13284936437</v>
      </c>
      <c r="W425" s="73">
        <f t="shared" si="97"/>
        <v>300967.66154360957</v>
      </c>
    </row>
    <row r="426" spans="2:23">
      <c r="B426" t="s">
        <v>1209</v>
      </c>
      <c r="C426" t="s">
        <v>781</v>
      </c>
      <c r="D426" t="s">
        <v>417</v>
      </c>
      <c r="E426" s="54">
        <v>40</v>
      </c>
      <c r="F426" s="45" t="s">
        <v>407</v>
      </c>
      <c r="G426" s="45" t="s">
        <v>408</v>
      </c>
      <c r="H426" s="45" t="s">
        <v>412</v>
      </c>
      <c r="I426" s="53">
        <v>137350.06</v>
      </c>
      <c r="J426" s="58">
        <f t="shared" si="84"/>
        <v>142569.36228</v>
      </c>
      <c r="K426" s="58">
        <f t="shared" si="85"/>
        <v>147274.15123523999</v>
      </c>
      <c r="L426" s="74">
        <f t="shared" si="86"/>
        <v>10028.05575306</v>
      </c>
      <c r="M426" s="74">
        <f t="shared" si="87"/>
        <v>211.00265617439999</v>
      </c>
      <c r="N426" s="74">
        <f t="shared" si="88"/>
        <v>384.00225982776948</v>
      </c>
      <c r="O426" s="74">
        <f t="shared" si="89"/>
        <v>18355.805393549999</v>
      </c>
      <c r="P426" s="39">
        <f t="shared" si="90"/>
        <v>19044</v>
      </c>
      <c r="Q426" s="73">
        <f t="shared" si="91"/>
        <v>10096.27519291098</v>
      </c>
      <c r="R426" s="73">
        <f t="shared" si="92"/>
        <v>217.96574382815518</v>
      </c>
      <c r="S426" s="73">
        <f t="shared" si="93"/>
        <v>384.00225982776948</v>
      </c>
      <c r="T426" s="73">
        <f t="shared" si="94"/>
        <v>19219.276736198819</v>
      </c>
      <c r="U426" s="73">
        <f t="shared" si="95"/>
        <v>19236</v>
      </c>
      <c r="V426" s="73">
        <f t="shared" si="96"/>
        <v>190592.22834261216</v>
      </c>
      <c r="W426" s="73">
        <f t="shared" si="97"/>
        <v>196427.67116800571</v>
      </c>
    </row>
    <row r="427" spans="2:23">
      <c r="B427" t="s">
        <v>1210</v>
      </c>
      <c r="C427" t="s">
        <v>874</v>
      </c>
      <c r="D427" t="s">
        <v>458</v>
      </c>
      <c r="E427" s="54">
        <v>35</v>
      </c>
      <c r="F427" s="45" t="s">
        <v>407</v>
      </c>
      <c r="G427" s="45" t="s">
        <v>408</v>
      </c>
      <c r="H427" s="45" t="s">
        <v>412</v>
      </c>
      <c r="I427" s="53">
        <v>235615.02</v>
      </c>
      <c r="J427" s="58">
        <f t="shared" si="84"/>
        <v>244568.39076000001</v>
      </c>
      <c r="K427" s="58">
        <f t="shared" si="85"/>
        <v>252639.14765507999</v>
      </c>
      <c r="L427" s="74">
        <f t="shared" si="86"/>
        <v>11507.041666020001</v>
      </c>
      <c r="M427" s="74">
        <f t="shared" si="87"/>
        <v>361.96121832480003</v>
      </c>
      <c r="N427" s="74">
        <f t="shared" si="88"/>
        <v>384.00225982776948</v>
      </c>
      <c r="O427" s="74">
        <f t="shared" si="89"/>
        <v>31488.180310350002</v>
      </c>
      <c r="P427" s="39">
        <f t="shared" si="90"/>
        <v>19044</v>
      </c>
      <c r="Q427" s="73">
        <f t="shared" si="91"/>
        <v>11624.067640998661</v>
      </c>
      <c r="R427" s="73">
        <f t="shared" si="92"/>
        <v>373.90593852951838</v>
      </c>
      <c r="S427" s="73">
        <f t="shared" si="93"/>
        <v>384.00225982776948</v>
      </c>
      <c r="T427" s="73">
        <f t="shared" si="94"/>
        <v>32969.408768987938</v>
      </c>
      <c r="U427" s="73">
        <f t="shared" si="95"/>
        <v>19236</v>
      </c>
      <c r="V427" s="73">
        <f t="shared" si="96"/>
        <v>307353.57621452259</v>
      </c>
      <c r="W427" s="73">
        <f t="shared" si="97"/>
        <v>317226.5322634239</v>
      </c>
    </row>
    <row r="428" spans="2:23">
      <c r="B428" t="s">
        <v>1211</v>
      </c>
      <c r="C428" t="s">
        <v>924</v>
      </c>
      <c r="D428" t="s">
        <v>417</v>
      </c>
      <c r="E428" s="54">
        <v>40</v>
      </c>
      <c r="F428" s="45" t="s">
        <v>407</v>
      </c>
      <c r="G428" s="45" t="s">
        <v>408</v>
      </c>
      <c r="H428" s="45" t="s">
        <v>412</v>
      </c>
      <c r="I428" s="53">
        <v>129194.36</v>
      </c>
      <c r="J428" s="58">
        <f t="shared" si="84"/>
        <v>134103.74567999999</v>
      </c>
      <c r="K428" s="58">
        <f t="shared" si="85"/>
        <v>138529.16928743999</v>
      </c>
      <c r="L428" s="74">
        <f t="shared" si="86"/>
        <v>9905.30431236</v>
      </c>
      <c r="M428" s="74">
        <f t="shared" si="87"/>
        <v>198.4735436064</v>
      </c>
      <c r="N428" s="74">
        <f t="shared" si="88"/>
        <v>384.00225982776948</v>
      </c>
      <c r="O428" s="74">
        <f t="shared" si="89"/>
        <v>17265.857256299998</v>
      </c>
      <c r="P428" s="39">
        <f t="shared" si="90"/>
        <v>19044</v>
      </c>
      <c r="Q428" s="73">
        <f t="shared" si="91"/>
        <v>9969.4729546678809</v>
      </c>
      <c r="R428" s="73">
        <f t="shared" si="92"/>
        <v>205.02317054541118</v>
      </c>
      <c r="S428" s="73">
        <f t="shared" si="93"/>
        <v>384.00225982776948</v>
      </c>
      <c r="T428" s="73">
        <f t="shared" si="94"/>
        <v>18078.056592010918</v>
      </c>
      <c r="U428" s="73">
        <f t="shared" si="95"/>
        <v>19236</v>
      </c>
      <c r="V428" s="73">
        <f t="shared" si="96"/>
        <v>180901.38305209417</v>
      </c>
      <c r="W428" s="73">
        <f t="shared" si="97"/>
        <v>186401.72426449196</v>
      </c>
    </row>
    <row r="429" spans="2:23">
      <c r="B429" t="s">
        <v>1212</v>
      </c>
      <c r="C429" t="s">
        <v>776</v>
      </c>
      <c r="D429" t="s">
        <v>417</v>
      </c>
      <c r="E429" s="54">
        <v>40</v>
      </c>
      <c r="F429" s="45" t="s">
        <v>407</v>
      </c>
      <c r="G429" s="45" t="s">
        <v>408</v>
      </c>
      <c r="H429" s="45" t="s">
        <v>412</v>
      </c>
      <c r="I429" s="53">
        <v>125571.61</v>
      </c>
      <c r="J429" s="58">
        <f t="shared" si="84"/>
        <v>130343.33118000001</v>
      </c>
      <c r="K429" s="58">
        <f t="shared" si="85"/>
        <v>134644.66110894</v>
      </c>
      <c r="L429" s="74">
        <f t="shared" si="86"/>
        <v>9850.7783021100004</v>
      </c>
      <c r="M429" s="74">
        <f t="shared" si="87"/>
        <v>192.9081301464</v>
      </c>
      <c r="N429" s="74">
        <f t="shared" si="88"/>
        <v>384.00225982776948</v>
      </c>
      <c r="O429" s="74">
        <f t="shared" si="89"/>
        <v>16781.703889425</v>
      </c>
      <c r="P429" s="39">
        <f t="shared" si="90"/>
        <v>19044</v>
      </c>
      <c r="Q429" s="73">
        <f t="shared" si="91"/>
        <v>9913.1475860796309</v>
      </c>
      <c r="R429" s="73">
        <f t="shared" si="92"/>
        <v>199.27409844123119</v>
      </c>
      <c r="S429" s="73">
        <f t="shared" si="93"/>
        <v>384.00225982776948</v>
      </c>
      <c r="T429" s="73">
        <f t="shared" si="94"/>
        <v>17571.12827471667</v>
      </c>
      <c r="U429" s="73">
        <f t="shared" si="95"/>
        <v>19236</v>
      </c>
      <c r="V429" s="73">
        <f t="shared" si="96"/>
        <v>176596.72376150917</v>
      </c>
      <c r="W429" s="73">
        <f t="shared" si="97"/>
        <v>181948.21332800528</v>
      </c>
    </row>
    <row r="430" spans="2:23">
      <c r="B430" t="s">
        <v>1213</v>
      </c>
      <c r="C430" t="s">
        <v>1214</v>
      </c>
      <c r="D430" t="s">
        <v>458</v>
      </c>
      <c r="E430" s="54">
        <v>35</v>
      </c>
      <c r="F430" s="45" t="s">
        <v>407</v>
      </c>
      <c r="G430" s="45" t="s">
        <v>408</v>
      </c>
      <c r="H430" s="45" t="s">
        <v>412</v>
      </c>
      <c r="I430" s="53">
        <v>218597.29</v>
      </c>
      <c r="J430" s="58">
        <f t="shared" si="84"/>
        <v>226903.98702000003</v>
      </c>
      <c r="K430" s="58">
        <f t="shared" si="85"/>
        <v>234391.81859166001</v>
      </c>
      <c r="L430" s="74">
        <f t="shared" si="86"/>
        <v>11250.907811790001</v>
      </c>
      <c r="M430" s="74">
        <f t="shared" si="87"/>
        <v>335.81790078960006</v>
      </c>
      <c r="N430" s="74">
        <f t="shared" si="88"/>
        <v>384.00225982776948</v>
      </c>
      <c r="O430" s="74">
        <f t="shared" si="89"/>
        <v>29213.888328825004</v>
      </c>
      <c r="P430" s="39">
        <f t="shared" si="90"/>
        <v>19044</v>
      </c>
      <c r="Q430" s="73">
        <f t="shared" si="91"/>
        <v>11359.481369579071</v>
      </c>
      <c r="R430" s="73">
        <f t="shared" si="92"/>
        <v>346.8998915156568</v>
      </c>
      <c r="S430" s="73">
        <f t="shared" si="93"/>
        <v>384.00225982776948</v>
      </c>
      <c r="T430" s="73">
        <f t="shared" si="94"/>
        <v>30588.132326211631</v>
      </c>
      <c r="U430" s="73">
        <f t="shared" si="95"/>
        <v>19236</v>
      </c>
      <c r="V430" s="73">
        <f t="shared" si="96"/>
        <v>287132.60332123243</v>
      </c>
      <c r="W430" s="73">
        <f t="shared" si="97"/>
        <v>296306.33443879412</v>
      </c>
    </row>
    <row r="431" spans="2:23">
      <c r="B431" t="s">
        <v>1215</v>
      </c>
      <c r="C431" t="s">
        <v>922</v>
      </c>
      <c r="D431" t="s">
        <v>417</v>
      </c>
      <c r="E431" s="54">
        <v>40</v>
      </c>
      <c r="F431" s="45" t="s">
        <v>407</v>
      </c>
      <c r="G431" s="45" t="s">
        <v>408</v>
      </c>
      <c r="H431" s="45" t="s">
        <v>412</v>
      </c>
      <c r="I431" s="53">
        <v>149716</v>
      </c>
      <c r="J431" s="58">
        <f t="shared" si="84"/>
        <v>155405.20800000001</v>
      </c>
      <c r="K431" s="58">
        <f t="shared" si="85"/>
        <v>160533.579864</v>
      </c>
      <c r="L431" s="74">
        <f t="shared" si="86"/>
        <v>10214.175516000001</v>
      </c>
      <c r="M431" s="74">
        <f t="shared" si="87"/>
        <v>229.99970784000001</v>
      </c>
      <c r="N431" s="74">
        <f t="shared" si="88"/>
        <v>384.00225982776948</v>
      </c>
      <c r="O431" s="74">
        <f t="shared" si="89"/>
        <v>20008.420530000003</v>
      </c>
      <c r="P431" s="39">
        <f t="shared" si="90"/>
        <v>19044</v>
      </c>
      <c r="Q431" s="73">
        <f t="shared" si="91"/>
        <v>10288.536908028</v>
      </c>
      <c r="R431" s="73">
        <f t="shared" si="92"/>
        <v>237.58969819871999</v>
      </c>
      <c r="S431" s="73">
        <f t="shared" si="93"/>
        <v>384.00225982776948</v>
      </c>
      <c r="T431" s="73">
        <f t="shared" si="94"/>
        <v>20949.632172252001</v>
      </c>
      <c r="U431" s="73">
        <f t="shared" si="95"/>
        <v>19236</v>
      </c>
      <c r="V431" s="73">
        <f t="shared" si="96"/>
        <v>205285.80601366778</v>
      </c>
      <c r="W431" s="73">
        <f t="shared" si="97"/>
        <v>211629.34090230649</v>
      </c>
    </row>
    <row r="432" spans="2:23">
      <c r="B432" t="s">
        <v>1216</v>
      </c>
      <c r="C432" t="s">
        <v>1193</v>
      </c>
      <c r="D432" t="s">
        <v>872</v>
      </c>
      <c r="E432" s="54">
        <v>40</v>
      </c>
      <c r="F432" s="45" t="s">
        <v>407</v>
      </c>
      <c r="G432" s="45" t="s">
        <v>408</v>
      </c>
      <c r="H432" s="45" t="s">
        <v>412</v>
      </c>
      <c r="I432" s="53">
        <v>192747.61</v>
      </c>
      <c r="J432" s="58">
        <f t="shared" si="84"/>
        <v>200072.01918</v>
      </c>
      <c r="K432" s="58">
        <f t="shared" si="85"/>
        <v>206674.39581294</v>
      </c>
      <c r="L432" s="74">
        <f t="shared" si="86"/>
        <v>10861.84427811</v>
      </c>
      <c r="M432" s="74">
        <f t="shared" si="87"/>
        <v>296.10658838640001</v>
      </c>
      <c r="N432" s="74">
        <f t="shared" si="88"/>
        <v>384.00225982776948</v>
      </c>
      <c r="O432" s="74">
        <f t="shared" si="89"/>
        <v>25759.272469425003</v>
      </c>
      <c r="P432" s="39">
        <f t="shared" si="90"/>
        <v>19044</v>
      </c>
      <c r="Q432" s="73">
        <f t="shared" si="91"/>
        <v>10957.57873928763</v>
      </c>
      <c r="R432" s="73">
        <f t="shared" si="92"/>
        <v>305.87810580315119</v>
      </c>
      <c r="S432" s="73">
        <f t="shared" si="93"/>
        <v>384.00225982776948</v>
      </c>
      <c r="T432" s="73">
        <f t="shared" si="94"/>
        <v>26971.008653588669</v>
      </c>
      <c r="U432" s="73">
        <f t="shared" si="95"/>
        <v>19236</v>
      </c>
      <c r="V432" s="73">
        <f t="shared" si="96"/>
        <v>256417.24477574916</v>
      </c>
      <c r="W432" s="73">
        <f t="shared" si="97"/>
        <v>264528.8635714472</v>
      </c>
    </row>
    <row r="433" spans="2:23">
      <c r="B433" t="s">
        <v>1217</v>
      </c>
      <c r="C433" t="s">
        <v>1188</v>
      </c>
      <c r="D433" t="s">
        <v>417</v>
      </c>
      <c r="E433" s="54">
        <v>40</v>
      </c>
      <c r="F433" s="45" t="s">
        <v>407</v>
      </c>
      <c r="G433" s="45" t="s">
        <v>408</v>
      </c>
      <c r="H433" s="45" t="s">
        <v>412</v>
      </c>
      <c r="I433" s="53">
        <v>184151.52</v>
      </c>
      <c r="J433" s="58">
        <f t="shared" si="84"/>
        <v>191149.27776</v>
      </c>
      <c r="K433" s="58">
        <f t="shared" si="85"/>
        <v>197457.20392607999</v>
      </c>
      <c r="L433" s="74">
        <f t="shared" si="86"/>
        <v>10732.46452752</v>
      </c>
      <c r="M433" s="74">
        <f t="shared" si="87"/>
        <v>282.90093108479999</v>
      </c>
      <c r="N433" s="74">
        <f t="shared" si="88"/>
        <v>384.00225982776948</v>
      </c>
      <c r="O433" s="74">
        <f t="shared" si="89"/>
        <v>24610.4695116</v>
      </c>
      <c r="P433" s="39">
        <f t="shared" si="90"/>
        <v>19044</v>
      </c>
      <c r="Q433" s="73">
        <f t="shared" si="91"/>
        <v>10823.929456928161</v>
      </c>
      <c r="R433" s="73">
        <f t="shared" si="92"/>
        <v>292.23666181059838</v>
      </c>
      <c r="S433" s="73">
        <f t="shared" si="93"/>
        <v>384.00225982776948</v>
      </c>
      <c r="T433" s="73">
        <f t="shared" si="94"/>
        <v>25768.165112353439</v>
      </c>
      <c r="U433" s="73">
        <f t="shared" si="95"/>
        <v>19236</v>
      </c>
      <c r="V433" s="73">
        <f t="shared" si="96"/>
        <v>246203.11499003257</v>
      </c>
      <c r="W433" s="73">
        <f t="shared" si="97"/>
        <v>253961.53741699996</v>
      </c>
    </row>
    <row r="434" spans="2:23">
      <c r="B434" t="s">
        <v>1218</v>
      </c>
      <c r="C434" t="s">
        <v>922</v>
      </c>
      <c r="D434" t="s">
        <v>417</v>
      </c>
      <c r="E434" s="54">
        <v>40</v>
      </c>
      <c r="F434" s="45" t="s">
        <v>407</v>
      </c>
      <c r="G434" s="45" t="s">
        <v>408</v>
      </c>
      <c r="H434" s="45" t="s">
        <v>412</v>
      </c>
      <c r="I434" s="53">
        <v>149716</v>
      </c>
      <c r="J434" s="58">
        <f t="shared" si="84"/>
        <v>155405.20800000001</v>
      </c>
      <c r="K434" s="58">
        <f t="shared" si="85"/>
        <v>160533.579864</v>
      </c>
      <c r="L434" s="74">
        <f t="shared" si="86"/>
        <v>10214.175516000001</v>
      </c>
      <c r="M434" s="74">
        <f t="shared" si="87"/>
        <v>229.99970784000001</v>
      </c>
      <c r="N434" s="74">
        <f t="shared" si="88"/>
        <v>384.00225982776948</v>
      </c>
      <c r="O434" s="74">
        <f t="shared" si="89"/>
        <v>20008.420530000003</v>
      </c>
      <c r="P434" s="39">
        <f t="shared" si="90"/>
        <v>19044</v>
      </c>
      <c r="Q434" s="73">
        <f t="shared" si="91"/>
        <v>10288.536908028</v>
      </c>
      <c r="R434" s="73">
        <f t="shared" si="92"/>
        <v>237.58969819871999</v>
      </c>
      <c r="S434" s="73">
        <f t="shared" si="93"/>
        <v>384.00225982776948</v>
      </c>
      <c r="T434" s="73">
        <f t="shared" si="94"/>
        <v>20949.632172252001</v>
      </c>
      <c r="U434" s="73">
        <f t="shared" si="95"/>
        <v>19236</v>
      </c>
      <c r="V434" s="73">
        <f t="shared" si="96"/>
        <v>205285.80601366778</v>
      </c>
      <c r="W434" s="73">
        <f t="shared" si="97"/>
        <v>211629.34090230649</v>
      </c>
    </row>
    <row r="435" spans="2:23">
      <c r="B435" t="s">
        <v>1219</v>
      </c>
      <c r="C435" t="s">
        <v>1188</v>
      </c>
      <c r="D435" t="s">
        <v>417</v>
      </c>
      <c r="E435" s="54">
        <v>40</v>
      </c>
      <c r="F435" s="45" t="s">
        <v>407</v>
      </c>
      <c r="G435" s="45" t="s">
        <v>408</v>
      </c>
      <c r="H435" s="45" t="s">
        <v>412</v>
      </c>
      <c r="I435" s="53">
        <v>184151.52</v>
      </c>
      <c r="J435" s="58">
        <f t="shared" si="84"/>
        <v>191149.27776</v>
      </c>
      <c r="K435" s="58">
        <f t="shared" si="85"/>
        <v>197457.20392607999</v>
      </c>
      <c r="L435" s="74">
        <f t="shared" si="86"/>
        <v>10732.46452752</v>
      </c>
      <c r="M435" s="74">
        <f t="shared" si="87"/>
        <v>282.90093108479999</v>
      </c>
      <c r="N435" s="74">
        <f t="shared" si="88"/>
        <v>384.00225982776948</v>
      </c>
      <c r="O435" s="74">
        <f t="shared" si="89"/>
        <v>24610.4695116</v>
      </c>
      <c r="P435" s="39">
        <f t="shared" si="90"/>
        <v>19044</v>
      </c>
      <c r="Q435" s="73">
        <f t="shared" si="91"/>
        <v>10823.929456928161</v>
      </c>
      <c r="R435" s="73">
        <f t="shared" si="92"/>
        <v>292.23666181059838</v>
      </c>
      <c r="S435" s="73">
        <f t="shared" si="93"/>
        <v>384.00225982776948</v>
      </c>
      <c r="T435" s="73">
        <f t="shared" si="94"/>
        <v>25768.165112353439</v>
      </c>
      <c r="U435" s="73">
        <f t="shared" si="95"/>
        <v>19236</v>
      </c>
      <c r="V435" s="73">
        <f t="shared" si="96"/>
        <v>246203.11499003257</v>
      </c>
      <c r="W435" s="73">
        <f t="shared" si="97"/>
        <v>253961.53741699996</v>
      </c>
    </row>
    <row r="436" spans="2:23">
      <c r="B436" t="s">
        <v>1220</v>
      </c>
      <c r="C436" t="s">
        <v>1195</v>
      </c>
      <c r="D436" t="s">
        <v>417</v>
      </c>
      <c r="E436" s="54">
        <v>40</v>
      </c>
      <c r="F436" s="45" t="s">
        <v>407</v>
      </c>
      <c r="G436" s="45" t="s">
        <v>408</v>
      </c>
      <c r="H436" s="45" t="s">
        <v>412</v>
      </c>
      <c r="I436" s="53">
        <v>161624.84</v>
      </c>
      <c r="J436" s="58">
        <f t="shared" si="84"/>
        <v>167766.58392</v>
      </c>
      <c r="K436" s="58">
        <f t="shared" si="85"/>
        <v>173302.88118935999</v>
      </c>
      <c r="L436" s="74">
        <f t="shared" si="86"/>
        <v>10393.415466840001</v>
      </c>
      <c r="M436" s="74">
        <f t="shared" si="87"/>
        <v>248.29454420159999</v>
      </c>
      <c r="N436" s="74">
        <f t="shared" si="88"/>
        <v>384.00225982776948</v>
      </c>
      <c r="O436" s="74">
        <f t="shared" si="89"/>
        <v>21599.947679700002</v>
      </c>
      <c r="P436" s="39">
        <f t="shared" si="90"/>
        <v>19044</v>
      </c>
      <c r="Q436" s="73">
        <f t="shared" si="91"/>
        <v>10473.69177724572</v>
      </c>
      <c r="R436" s="73">
        <f t="shared" si="92"/>
        <v>256.48826416025281</v>
      </c>
      <c r="S436" s="73">
        <f t="shared" si="93"/>
        <v>384.00225982776948</v>
      </c>
      <c r="T436" s="73">
        <f t="shared" si="94"/>
        <v>22616.025995211479</v>
      </c>
      <c r="U436" s="73">
        <f t="shared" si="95"/>
        <v>19236</v>
      </c>
      <c r="V436" s="73">
        <f t="shared" si="96"/>
        <v>219436.24387056939</v>
      </c>
      <c r="W436" s="73">
        <f t="shared" si="97"/>
        <v>226269.08948580522</v>
      </c>
    </row>
    <row r="437" spans="2:23">
      <c r="B437" t="s">
        <v>1221</v>
      </c>
      <c r="C437" t="s">
        <v>1195</v>
      </c>
      <c r="D437" t="s">
        <v>417</v>
      </c>
      <c r="E437" s="54">
        <v>40</v>
      </c>
      <c r="F437" s="45" t="s">
        <v>407</v>
      </c>
      <c r="G437" s="45" t="s">
        <v>408</v>
      </c>
      <c r="H437" s="45" t="s">
        <v>412</v>
      </c>
      <c r="I437" s="53">
        <v>161624.84</v>
      </c>
      <c r="J437" s="58">
        <f t="shared" si="84"/>
        <v>167766.58392</v>
      </c>
      <c r="K437" s="58">
        <f t="shared" si="85"/>
        <v>173302.88118935999</v>
      </c>
      <c r="L437" s="74">
        <f t="shared" si="86"/>
        <v>10393.415466840001</v>
      </c>
      <c r="M437" s="74">
        <f t="shared" si="87"/>
        <v>248.29454420159999</v>
      </c>
      <c r="N437" s="74">
        <f t="shared" si="88"/>
        <v>384.00225982776948</v>
      </c>
      <c r="O437" s="74">
        <f t="shared" si="89"/>
        <v>21599.947679700002</v>
      </c>
      <c r="P437" s="39">
        <f t="shared" si="90"/>
        <v>19044</v>
      </c>
      <c r="Q437" s="73">
        <f t="shared" si="91"/>
        <v>10473.69177724572</v>
      </c>
      <c r="R437" s="73">
        <f t="shared" si="92"/>
        <v>256.48826416025281</v>
      </c>
      <c r="S437" s="73">
        <f t="shared" si="93"/>
        <v>384.00225982776948</v>
      </c>
      <c r="T437" s="73">
        <f t="shared" si="94"/>
        <v>22616.025995211479</v>
      </c>
      <c r="U437" s="73">
        <f t="shared" si="95"/>
        <v>19236</v>
      </c>
      <c r="V437" s="73">
        <f t="shared" si="96"/>
        <v>219436.24387056939</v>
      </c>
      <c r="W437" s="73">
        <f t="shared" si="97"/>
        <v>226269.08948580522</v>
      </c>
    </row>
    <row r="438" spans="2:23">
      <c r="B438" t="s">
        <v>1222</v>
      </c>
      <c r="C438" t="s">
        <v>1080</v>
      </c>
      <c r="D438" t="s">
        <v>417</v>
      </c>
      <c r="E438" s="54">
        <v>40</v>
      </c>
      <c r="F438" s="45" t="s">
        <v>407</v>
      </c>
      <c r="G438" s="45" t="s">
        <v>408</v>
      </c>
      <c r="H438" s="45" t="s">
        <v>761</v>
      </c>
      <c r="I438" s="53">
        <v>104903.46</v>
      </c>
      <c r="J438" s="58">
        <f t="shared" si="84"/>
        <v>108889.79148000001</v>
      </c>
      <c r="K438" s="58">
        <f t="shared" si="85"/>
        <v>112483.15459884</v>
      </c>
      <c r="L438" s="74">
        <f t="shared" si="86"/>
        <v>8330.0690482200007</v>
      </c>
      <c r="M438" s="74">
        <f t="shared" si="87"/>
        <v>161.15689139040001</v>
      </c>
      <c r="N438" s="74">
        <f t="shared" si="88"/>
        <v>384.00225982776948</v>
      </c>
      <c r="O438" s="74">
        <f t="shared" si="89"/>
        <v>14019.560653050003</v>
      </c>
      <c r="P438" s="39">
        <f t="shared" si="90"/>
        <v>19044</v>
      </c>
      <c r="Q438" s="73">
        <f t="shared" si="91"/>
        <v>8604.9613268112607</v>
      </c>
      <c r="R438" s="73">
        <f t="shared" si="92"/>
        <v>166.47506880628319</v>
      </c>
      <c r="S438" s="73">
        <f t="shared" si="93"/>
        <v>384.00225982776948</v>
      </c>
      <c r="T438" s="73">
        <f t="shared" si="94"/>
        <v>14679.051675148621</v>
      </c>
      <c r="U438" s="73">
        <f t="shared" si="95"/>
        <v>19236</v>
      </c>
      <c r="V438" s="73">
        <f t="shared" si="96"/>
        <v>150828.58033248817</v>
      </c>
      <c r="W438" s="73">
        <f t="shared" si="97"/>
        <v>155553.64492943394</v>
      </c>
    </row>
    <row r="439" spans="2:23">
      <c r="B439" t="s">
        <v>1223</v>
      </c>
      <c r="C439" t="s">
        <v>871</v>
      </c>
      <c r="D439" t="s">
        <v>458</v>
      </c>
      <c r="E439" s="54">
        <v>40</v>
      </c>
      <c r="F439" s="45" t="s">
        <v>407</v>
      </c>
      <c r="G439" s="45" t="s">
        <v>408</v>
      </c>
      <c r="H439" s="45" t="s">
        <v>412</v>
      </c>
      <c r="I439" s="53">
        <v>189742.48</v>
      </c>
      <c r="J439" s="58">
        <f t="shared" si="84"/>
        <v>196952.69424000001</v>
      </c>
      <c r="K439" s="58">
        <f t="shared" si="85"/>
        <v>203452.13314992</v>
      </c>
      <c r="L439" s="74">
        <f t="shared" si="86"/>
        <v>10816.61406648</v>
      </c>
      <c r="M439" s="74">
        <f t="shared" si="87"/>
        <v>291.4899874752</v>
      </c>
      <c r="N439" s="74">
        <f t="shared" si="88"/>
        <v>384.00225982776948</v>
      </c>
      <c r="O439" s="74">
        <f t="shared" si="89"/>
        <v>25357.659383400001</v>
      </c>
      <c r="P439" s="39">
        <f t="shared" si="90"/>
        <v>19044</v>
      </c>
      <c r="Q439" s="73">
        <f t="shared" si="91"/>
        <v>10910.855930673841</v>
      </c>
      <c r="R439" s="73">
        <f t="shared" si="92"/>
        <v>301.1091570618816</v>
      </c>
      <c r="S439" s="73">
        <f t="shared" si="93"/>
        <v>384.00225982776948</v>
      </c>
      <c r="T439" s="73">
        <f t="shared" si="94"/>
        <v>26550.50337606456</v>
      </c>
      <c r="U439" s="73">
        <f t="shared" si="95"/>
        <v>19236</v>
      </c>
      <c r="V439" s="73">
        <f t="shared" si="96"/>
        <v>252846.45993718298</v>
      </c>
      <c r="W439" s="73">
        <f t="shared" si="97"/>
        <v>260834.60387354804</v>
      </c>
    </row>
    <row r="440" spans="2:23">
      <c r="B440" t="s">
        <v>1224</v>
      </c>
      <c r="C440" t="s">
        <v>1225</v>
      </c>
      <c r="D440" t="s">
        <v>483</v>
      </c>
      <c r="E440" s="54">
        <v>40</v>
      </c>
      <c r="F440" s="45" t="s">
        <v>407</v>
      </c>
      <c r="G440" s="45" t="s">
        <v>408</v>
      </c>
      <c r="H440" s="45" t="s">
        <v>412</v>
      </c>
      <c r="I440" s="53">
        <v>116555.55</v>
      </c>
      <c r="J440" s="58">
        <f t="shared" si="84"/>
        <v>120984.6609</v>
      </c>
      <c r="K440" s="58">
        <f t="shared" si="85"/>
        <v>124977.15470969999</v>
      </c>
      <c r="L440" s="74">
        <f t="shared" si="86"/>
        <v>9255.3265588499999</v>
      </c>
      <c r="M440" s="74">
        <f t="shared" si="87"/>
        <v>179.057298132</v>
      </c>
      <c r="N440" s="74">
        <f t="shared" si="88"/>
        <v>384.00225982776948</v>
      </c>
      <c r="O440" s="74">
        <f t="shared" si="89"/>
        <v>15576.775090875</v>
      </c>
      <c r="P440" s="39">
        <f t="shared" si="90"/>
        <v>19044</v>
      </c>
      <c r="Q440" s="73">
        <f t="shared" si="91"/>
        <v>9560.7523352920489</v>
      </c>
      <c r="R440" s="73">
        <f t="shared" si="92"/>
        <v>184.96618897035597</v>
      </c>
      <c r="S440" s="73">
        <f t="shared" si="93"/>
        <v>384.00225982776948</v>
      </c>
      <c r="T440" s="73">
        <f t="shared" si="94"/>
        <v>16309.518689615848</v>
      </c>
      <c r="U440" s="73">
        <f t="shared" si="95"/>
        <v>19236</v>
      </c>
      <c r="V440" s="73">
        <f t="shared" si="96"/>
        <v>165423.82210768477</v>
      </c>
      <c r="W440" s="73">
        <f t="shared" si="97"/>
        <v>170652.39418340602</v>
      </c>
    </row>
    <row r="441" spans="2:23">
      <c r="B441" t="s">
        <v>1226</v>
      </c>
      <c r="C441" t="s">
        <v>1227</v>
      </c>
      <c r="D441" t="s">
        <v>511</v>
      </c>
      <c r="E441" s="54">
        <v>35</v>
      </c>
      <c r="F441" s="45" t="s">
        <v>407</v>
      </c>
      <c r="G441" s="45" t="s">
        <v>408</v>
      </c>
      <c r="H441" s="45" t="s">
        <v>412</v>
      </c>
      <c r="I441" s="53">
        <v>64900.11</v>
      </c>
      <c r="J441" s="58">
        <f t="shared" si="84"/>
        <v>67366.314180000001</v>
      </c>
      <c r="K441" s="58">
        <f t="shared" si="85"/>
        <v>69589.402547940001</v>
      </c>
      <c r="L441" s="74">
        <f t="shared" si="86"/>
        <v>5153.5230347699999</v>
      </c>
      <c r="M441" s="74">
        <f t="shared" si="87"/>
        <v>99.7021449864</v>
      </c>
      <c r="N441" s="74">
        <f t="shared" si="88"/>
        <v>384.00225982776948</v>
      </c>
      <c r="O441" s="74">
        <f t="shared" si="89"/>
        <v>8673.4129506749996</v>
      </c>
      <c r="P441" s="39">
        <f t="shared" si="90"/>
        <v>19044</v>
      </c>
      <c r="Q441" s="73">
        <f t="shared" si="91"/>
        <v>5323.5892949174104</v>
      </c>
      <c r="R441" s="73">
        <f t="shared" si="92"/>
        <v>102.99231577095119</v>
      </c>
      <c r="S441" s="73">
        <f t="shared" si="93"/>
        <v>384.00225982776948</v>
      </c>
      <c r="T441" s="73">
        <f t="shared" si="94"/>
        <v>9081.4170325061696</v>
      </c>
      <c r="U441" s="73">
        <f t="shared" si="95"/>
        <v>19236</v>
      </c>
      <c r="V441" s="73">
        <f t="shared" si="96"/>
        <v>100720.95457025917</v>
      </c>
      <c r="W441" s="73">
        <f t="shared" si="97"/>
        <v>103717.4034509623</v>
      </c>
    </row>
    <row r="442" spans="2:23">
      <c r="B442" t="s">
        <v>1228</v>
      </c>
      <c r="C442" t="s">
        <v>1229</v>
      </c>
      <c r="D442" t="s">
        <v>511</v>
      </c>
      <c r="E442" s="54">
        <v>35</v>
      </c>
      <c r="F442" s="45" t="s">
        <v>407</v>
      </c>
      <c r="G442" s="45" t="s">
        <v>408</v>
      </c>
      <c r="H442" s="45" t="s">
        <v>412</v>
      </c>
      <c r="I442" s="53">
        <v>61759.15</v>
      </c>
      <c r="J442" s="58">
        <f t="shared" si="84"/>
        <v>64105.997700000007</v>
      </c>
      <c r="K442" s="58">
        <f t="shared" si="85"/>
        <v>66221.495624100004</v>
      </c>
      <c r="L442" s="74">
        <f t="shared" si="86"/>
        <v>4904.1088240500003</v>
      </c>
      <c r="M442" s="74">
        <f t="shared" si="87"/>
        <v>94.876876596000002</v>
      </c>
      <c r="N442" s="74">
        <f t="shared" si="88"/>
        <v>384.00225982776948</v>
      </c>
      <c r="O442" s="74">
        <f t="shared" si="89"/>
        <v>8253.6472038750017</v>
      </c>
      <c r="P442" s="39">
        <f t="shared" si="90"/>
        <v>19044</v>
      </c>
      <c r="Q442" s="73">
        <f t="shared" si="91"/>
        <v>5065.9444152436499</v>
      </c>
      <c r="R442" s="73">
        <f t="shared" si="92"/>
        <v>98.007813523668005</v>
      </c>
      <c r="S442" s="73">
        <f t="shared" si="93"/>
        <v>384.00225982776948</v>
      </c>
      <c r="T442" s="73">
        <f t="shared" si="94"/>
        <v>8641.9051789450514</v>
      </c>
      <c r="U442" s="73">
        <f t="shared" si="95"/>
        <v>19236</v>
      </c>
      <c r="V442" s="73">
        <f t="shared" si="96"/>
        <v>96786.63286434878</v>
      </c>
      <c r="W442" s="73">
        <f t="shared" si="97"/>
        <v>99647.355291640139</v>
      </c>
    </row>
    <row r="443" spans="2:23">
      <c r="B443" t="s">
        <v>1230</v>
      </c>
      <c r="C443" t="s">
        <v>858</v>
      </c>
      <c r="D443" t="s">
        <v>511</v>
      </c>
      <c r="E443" s="54">
        <v>35</v>
      </c>
      <c r="F443" s="45" t="s">
        <v>407</v>
      </c>
      <c r="G443" s="45" t="s">
        <v>408</v>
      </c>
      <c r="H443" s="45" t="s">
        <v>412</v>
      </c>
      <c r="I443" s="53">
        <v>85336.52</v>
      </c>
      <c r="J443" s="58">
        <f t="shared" si="84"/>
        <v>88579.307760000011</v>
      </c>
      <c r="K443" s="58">
        <f t="shared" si="85"/>
        <v>91502.42491608001</v>
      </c>
      <c r="L443" s="74">
        <f t="shared" si="86"/>
        <v>6776.3170436400005</v>
      </c>
      <c r="M443" s="74">
        <f t="shared" si="87"/>
        <v>131.09737548480001</v>
      </c>
      <c r="N443" s="74">
        <f t="shared" si="88"/>
        <v>384.00225982776948</v>
      </c>
      <c r="O443" s="74">
        <f t="shared" si="89"/>
        <v>11404.585874100001</v>
      </c>
      <c r="P443" s="39">
        <f t="shared" si="90"/>
        <v>19044</v>
      </c>
      <c r="Q443" s="73">
        <f t="shared" si="91"/>
        <v>6999.9355060801208</v>
      </c>
      <c r="R443" s="73">
        <f t="shared" si="92"/>
        <v>135.4235888757984</v>
      </c>
      <c r="S443" s="73">
        <f t="shared" si="93"/>
        <v>384.00225982776948</v>
      </c>
      <c r="T443" s="73">
        <f t="shared" si="94"/>
        <v>11941.066451548442</v>
      </c>
      <c r="U443" s="73">
        <f t="shared" si="95"/>
        <v>19236</v>
      </c>
      <c r="V443" s="73">
        <f t="shared" si="96"/>
        <v>126319.31031305259</v>
      </c>
      <c r="W443" s="73">
        <f t="shared" si="97"/>
        <v>130198.85272241215</v>
      </c>
    </row>
    <row r="444" spans="2:23">
      <c r="B444" t="s">
        <v>1231</v>
      </c>
      <c r="C444" t="s">
        <v>425</v>
      </c>
      <c r="D444" t="s">
        <v>417</v>
      </c>
      <c r="E444" s="54">
        <v>40</v>
      </c>
      <c r="F444" s="45" t="s">
        <v>407</v>
      </c>
      <c r="G444" s="45" t="s">
        <v>408</v>
      </c>
      <c r="H444" s="45" t="s">
        <v>412</v>
      </c>
      <c r="I444" s="53">
        <v>73627.460000000006</v>
      </c>
      <c r="J444" s="58">
        <f t="shared" si="84"/>
        <v>76425.303480000002</v>
      </c>
      <c r="K444" s="58">
        <f t="shared" si="85"/>
        <v>78947.338494839991</v>
      </c>
      <c r="L444" s="74">
        <f t="shared" si="86"/>
        <v>5846.5357162199998</v>
      </c>
      <c r="M444" s="74">
        <f t="shared" si="87"/>
        <v>113.1094491504</v>
      </c>
      <c r="N444" s="74">
        <f t="shared" si="88"/>
        <v>384.00225982776948</v>
      </c>
      <c r="O444" s="74">
        <f t="shared" si="89"/>
        <v>9839.7578230500003</v>
      </c>
      <c r="P444" s="39">
        <f t="shared" si="90"/>
        <v>19044</v>
      </c>
      <c r="Q444" s="73">
        <f t="shared" si="91"/>
        <v>6039.4713948552589</v>
      </c>
      <c r="R444" s="73">
        <f t="shared" si="92"/>
        <v>116.84206097236319</v>
      </c>
      <c r="S444" s="73">
        <f t="shared" si="93"/>
        <v>384.00225982776948</v>
      </c>
      <c r="T444" s="73">
        <f t="shared" si="94"/>
        <v>10302.627673576619</v>
      </c>
      <c r="U444" s="73">
        <f t="shared" si="95"/>
        <v>19236</v>
      </c>
      <c r="V444" s="73">
        <f t="shared" si="96"/>
        <v>111652.70872824817</v>
      </c>
      <c r="W444" s="73">
        <f t="shared" si="97"/>
        <v>115026.281884072</v>
      </c>
    </row>
    <row r="445" spans="2:23">
      <c r="B445" t="s">
        <v>1232</v>
      </c>
      <c r="C445" t="s">
        <v>848</v>
      </c>
      <c r="D445" t="s">
        <v>417</v>
      </c>
      <c r="E445" s="54">
        <v>40</v>
      </c>
      <c r="F445" s="45" t="s">
        <v>407</v>
      </c>
      <c r="G445" s="45" t="s">
        <v>408</v>
      </c>
      <c r="H445" s="45" t="s">
        <v>412</v>
      </c>
      <c r="I445" s="53">
        <v>84063.24</v>
      </c>
      <c r="J445" s="58">
        <f t="shared" si="84"/>
        <v>87257.643120000008</v>
      </c>
      <c r="K445" s="58">
        <f t="shared" si="85"/>
        <v>90137.145342960008</v>
      </c>
      <c r="L445" s="74">
        <f t="shared" si="86"/>
        <v>6675.2096986800007</v>
      </c>
      <c r="M445" s="74">
        <f t="shared" si="87"/>
        <v>129.14131181760001</v>
      </c>
      <c r="N445" s="74">
        <f t="shared" si="88"/>
        <v>384.00225982776948</v>
      </c>
      <c r="O445" s="74">
        <f t="shared" si="89"/>
        <v>11234.421551700001</v>
      </c>
      <c r="P445" s="39">
        <f t="shared" si="90"/>
        <v>19044</v>
      </c>
      <c r="Q445" s="73">
        <f t="shared" si="91"/>
        <v>6895.4916187364406</v>
      </c>
      <c r="R445" s="73">
        <f t="shared" si="92"/>
        <v>133.4029751075808</v>
      </c>
      <c r="S445" s="73">
        <f t="shared" si="93"/>
        <v>384.00225982776948</v>
      </c>
      <c r="T445" s="73">
        <f t="shared" si="94"/>
        <v>11762.897467256282</v>
      </c>
      <c r="U445" s="73">
        <f t="shared" si="95"/>
        <v>19236</v>
      </c>
      <c r="V445" s="73">
        <f t="shared" si="96"/>
        <v>124724.41794202538</v>
      </c>
      <c r="W445" s="73">
        <f t="shared" si="97"/>
        <v>128548.93966388807</v>
      </c>
    </row>
    <row r="446" spans="2:23">
      <c r="B446" t="s">
        <v>1233</v>
      </c>
      <c r="C446" t="s">
        <v>1019</v>
      </c>
      <c r="D446" t="s">
        <v>417</v>
      </c>
      <c r="E446" s="54">
        <v>40</v>
      </c>
      <c r="F446" s="45" t="s">
        <v>407</v>
      </c>
      <c r="G446" s="45" t="s">
        <v>408</v>
      </c>
      <c r="H446" s="45" t="s">
        <v>412</v>
      </c>
      <c r="I446" s="53">
        <v>99089.25</v>
      </c>
      <c r="J446" s="58">
        <f t="shared" si="84"/>
        <v>102854.6415</v>
      </c>
      <c r="K446" s="58">
        <f t="shared" si="85"/>
        <v>106248.84466949999</v>
      </c>
      <c r="L446" s="74">
        <f t="shared" si="86"/>
        <v>7868.3800747499999</v>
      </c>
      <c r="M446" s="74">
        <f t="shared" si="87"/>
        <v>152.22486942</v>
      </c>
      <c r="N446" s="74">
        <f t="shared" si="88"/>
        <v>384.00225982776948</v>
      </c>
      <c r="O446" s="74">
        <f t="shared" si="89"/>
        <v>13242.535093125</v>
      </c>
      <c r="P446" s="39">
        <f t="shared" si="90"/>
        <v>19044</v>
      </c>
      <c r="Q446" s="73">
        <f t="shared" si="91"/>
        <v>8128.0366172167487</v>
      </c>
      <c r="R446" s="73">
        <f t="shared" si="92"/>
        <v>157.24829011085998</v>
      </c>
      <c r="S446" s="73">
        <f t="shared" si="93"/>
        <v>384.00225982776948</v>
      </c>
      <c r="T446" s="73">
        <f t="shared" si="94"/>
        <v>13865.474229369749</v>
      </c>
      <c r="U446" s="73">
        <f t="shared" si="95"/>
        <v>19236</v>
      </c>
      <c r="V446" s="73">
        <f t="shared" si="96"/>
        <v>143545.78379712277</v>
      </c>
      <c r="W446" s="73">
        <f t="shared" si="97"/>
        <v>148019.60606602512</v>
      </c>
    </row>
    <row r="447" spans="2:23">
      <c r="B447" t="s">
        <v>1234</v>
      </c>
      <c r="C447" t="s">
        <v>1019</v>
      </c>
      <c r="D447" t="s">
        <v>417</v>
      </c>
      <c r="E447" s="54">
        <v>40</v>
      </c>
      <c r="F447" s="45" t="s">
        <v>407</v>
      </c>
      <c r="G447" s="45" t="s">
        <v>408</v>
      </c>
      <c r="H447" s="45" t="s">
        <v>412</v>
      </c>
      <c r="I447" s="53">
        <v>99089.25</v>
      </c>
      <c r="J447" s="58">
        <f t="shared" si="84"/>
        <v>102854.6415</v>
      </c>
      <c r="K447" s="58">
        <f t="shared" si="85"/>
        <v>106248.84466949999</v>
      </c>
      <c r="L447" s="74">
        <f t="shared" si="86"/>
        <v>7868.3800747499999</v>
      </c>
      <c r="M447" s="74">
        <f t="shared" si="87"/>
        <v>152.22486942</v>
      </c>
      <c r="N447" s="74">
        <f t="shared" si="88"/>
        <v>384.00225982776948</v>
      </c>
      <c r="O447" s="74">
        <f t="shared" si="89"/>
        <v>13242.535093125</v>
      </c>
      <c r="P447" s="39">
        <f t="shared" si="90"/>
        <v>19044</v>
      </c>
      <c r="Q447" s="73">
        <f t="shared" si="91"/>
        <v>8128.0366172167487</v>
      </c>
      <c r="R447" s="73">
        <f t="shared" si="92"/>
        <v>157.24829011085998</v>
      </c>
      <c r="S447" s="73">
        <f t="shared" si="93"/>
        <v>384.00225982776948</v>
      </c>
      <c r="T447" s="73">
        <f t="shared" si="94"/>
        <v>13865.474229369749</v>
      </c>
      <c r="U447" s="73">
        <f t="shared" si="95"/>
        <v>19236</v>
      </c>
      <c r="V447" s="73">
        <f t="shared" si="96"/>
        <v>143545.78379712277</v>
      </c>
      <c r="W447" s="73">
        <f t="shared" si="97"/>
        <v>148019.60606602512</v>
      </c>
    </row>
    <row r="448" spans="2:23">
      <c r="B448" t="s">
        <v>1235</v>
      </c>
      <c r="C448" t="s">
        <v>677</v>
      </c>
      <c r="D448" t="s">
        <v>417</v>
      </c>
      <c r="E448" s="54">
        <v>40</v>
      </c>
      <c r="F448" s="45" t="s">
        <v>407</v>
      </c>
      <c r="G448" s="45" t="s">
        <v>408</v>
      </c>
      <c r="H448" s="45" t="s">
        <v>412</v>
      </c>
      <c r="I448" s="53">
        <v>74770.45</v>
      </c>
      <c r="J448" s="58">
        <f t="shared" si="84"/>
        <v>77611.727100000004</v>
      </c>
      <c r="K448" s="58">
        <f t="shared" si="85"/>
        <v>80172.914094299995</v>
      </c>
      <c r="L448" s="74">
        <f t="shared" si="86"/>
        <v>5937.2971231500005</v>
      </c>
      <c r="M448" s="74">
        <f t="shared" si="87"/>
        <v>114.865356108</v>
      </c>
      <c r="N448" s="74">
        <f t="shared" si="88"/>
        <v>384.00225982776948</v>
      </c>
      <c r="O448" s="74">
        <f t="shared" si="89"/>
        <v>9992.5098641250006</v>
      </c>
      <c r="P448" s="39">
        <f t="shared" si="90"/>
        <v>19044</v>
      </c>
      <c r="Q448" s="73">
        <f t="shared" si="91"/>
        <v>6133.2279282139498</v>
      </c>
      <c r="R448" s="73">
        <f t="shared" si="92"/>
        <v>118.655912859564</v>
      </c>
      <c r="S448" s="73">
        <f t="shared" si="93"/>
        <v>384.00225982776948</v>
      </c>
      <c r="T448" s="73">
        <f t="shared" si="94"/>
        <v>10462.565289306151</v>
      </c>
      <c r="U448" s="73">
        <f t="shared" si="95"/>
        <v>19236</v>
      </c>
      <c r="V448" s="73">
        <f t="shared" si="96"/>
        <v>113084.40170321078</v>
      </c>
      <c r="W448" s="73">
        <f t="shared" si="97"/>
        <v>116507.36548450743</v>
      </c>
    </row>
    <row r="449" spans="2:23">
      <c r="B449" t="s">
        <v>1236</v>
      </c>
      <c r="C449" t="s">
        <v>685</v>
      </c>
      <c r="D449" t="s">
        <v>420</v>
      </c>
      <c r="E449" s="54">
        <v>40</v>
      </c>
      <c r="F449" s="45" t="s">
        <v>407</v>
      </c>
      <c r="G449" s="45" t="s">
        <v>408</v>
      </c>
      <c r="H449" s="45" t="s">
        <v>412</v>
      </c>
      <c r="I449" s="53">
        <v>72272.75</v>
      </c>
      <c r="J449" s="58">
        <f t="shared" si="84"/>
        <v>75019.114499999996</v>
      </c>
      <c r="K449" s="58">
        <f t="shared" si="85"/>
        <v>77494.745278499991</v>
      </c>
      <c r="L449" s="74">
        <f t="shared" si="86"/>
        <v>5738.96225925</v>
      </c>
      <c r="M449" s="74">
        <f t="shared" si="87"/>
        <v>111.02828946</v>
      </c>
      <c r="N449" s="74">
        <f t="shared" si="88"/>
        <v>384.00225982776948</v>
      </c>
      <c r="O449" s="74">
        <f t="shared" si="89"/>
        <v>9658.7109918749993</v>
      </c>
      <c r="P449" s="39">
        <f t="shared" si="90"/>
        <v>19044</v>
      </c>
      <c r="Q449" s="73">
        <f t="shared" si="91"/>
        <v>5928.3480138052491</v>
      </c>
      <c r="R449" s="73">
        <f t="shared" si="92"/>
        <v>114.69222301217998</v>
      </c>
      <c r="S449" s="73">
        <f t="shared" si="93"/>
        <v>384.00225982776948</v>
      </c>
      <c r="T449" s="73">
        <f t="shared" si="94"/>
        <v>10113.06425884425</v>
      </c>
      <c r="U449" s="73">
        <f t="shared" si="95"/>
        <v>19236</v>
      </c>
      <c r="V449" s="73">
        <f t="shared" si="96"/>
        <v>109955.81830041276</v>
      </c>
      <c r="W449" s="73">
        <f t="shared" si="97"/>
        <v>113270.85203398945</v>
      </c>
    </row>
    <row r="450" spans="2:23">
      <c r="B450" t="s">
        <v>1237</v>
      </c>
      <c r="C450" t="s">
        <v>1238</v>
      </c>
      <c r="D450" t="s">
        <v>420</v>
      </c>
      <c r="E450" s="54">
        <v>40</v>
      </c>
      <c r="F450" s="45" t="s">
        <v>407</v>
      </c>
      <c r="G450" s="45" t="s">
        <v>408</v>
      </c>
      <c r="H450" s="45" t="s">
        <v>412</v>
      </c>
      <c r="I450" s="53">
        <v>69550.210000000006</v>
      </c>
      <c r="J450" s="58">
        <f t="shared" si="84"/>
        <v>72193.11798000001</v>
      </c>
      <c r="K450" s="58">
        <f t="shared" si="85"/>
        <v>74575.490873340008</v>
      </c>
      <c r="L450" s="74">
        <f t="shared" si="86"/>
        <v>5522.773525470001</v>
      </c>
      <c r="M450" s="74">
        <f t="shared" si="87"/>
        <v>106.84581461040001</v>
      </c>
      <c r="N450" s="74">
        <f t="shared" si="88"/>
        <v>384.00225982776948</v>
      </c>
      <c r="O450" s="74">
        <f t="shared" si="89"/>
        <v>9294.8639399250023</v>
      </c>
      <c r="P450" s="39">
        <f t="shared" si="90"/>
        <v>19044</v>
      </c>
      <c r="Q450" s="73">
        <f t="shared" si="91"/>
        <v>5705.0250518105104</v>
      </c>
      <c r="R450" s="73">
        <f t="shared" si="92"/>
        <v>110.3717264925432</v>
      </c>
      <c r="S450" s="73">
        <f t="shared" si="93"/>
        <v>384.00225982776948</v>
      </c>
      <c r="T450" s="73">
        <f t="shared" si="94"/>
        <v>9732.1015589708713</v>
      </c>
      <c r="U450" s="73">
        <f t="shared" si="95"/>
        <v>19236</v>
      </c>
      <c r="V450" s="73">
        <f t="shared" si="96"/>
        <v>106545.60351983318</v>
      </c>
      <c r="W450" s="73">
        <f t="shared" si="97"/>
        <v>109742.9914704417</v>
      </c>
    </row>
    <row r="451" spans="2:23">
      <c r="B451" t="s">
        <v>1239</v>
      </c>
      <c r="C451" t="s">
        <v>1129</v>
      </c>
      <c r="D451" t="s">
        <v>417</v>
      </c>
      <c r="E451" s="54">
        <v>40</v>
      </c>
      <c r="F451" s="45" t="s">
        <v>407</v>
      </c>
      <c r="G451" s="45" t="s">
        <v>408</v>
      </c>
      <c r="H451" s="45" t="s">
        <v>412</v>
      </c>
      <c r="I451" s="53">
        <v>71112.58</v>
      </c>
      <c r="J451" s="58">
        <f t="shared" si="84"/>
        <v>73814.858040000006</v>
      </c>
      <c r="K451" s="58">
        <f t="shared" si="85"/>
        <v>76250.74835532</v>
      </c>
      <c r="L451" s="74">
        <f t="shared" si="86"/>
        <v>5646.8366400600007</v>
      </c>
      <c r="M451" s="74">
        <f t="shared" si="87"/>
        <v>109.24598989920001</v>
      </c>
      <c r="N451" s="74">
        <f t="shared" si="88"/>
        <v>384.00225982776948</v>
      </c>
      <c r="O451" s="74">
        <f t="shared" si="89"/>
        <v>9503.6629726500014</v>
      </c>
      <c r="P451" s="39">
        <f t="shared" si="90"/>
        <v>19044</v>
      </c>
      <c r="Q451" s="73">
        <f t="shared" si="91"/>
        <v>5833.1822491819803</v>
      </c>
      <c r="R451" s="73">
        <f t="shared" si="92"/>
        <v>112.8511075658736</v>
      </c>
      <c r="S451" s="73">
        <f t="shared" si="93"/>
        <v>384.00225982776948</v>
      </c>
      <c r="T451" s="73">
        <f t="shared" si="94"/>
        <v>9950.7226603692598</v>
      </c>
      <c r="U451" s="73">
        <f t="shared" si="95"/>
        <v>19236</v>
      </c>
      <c r="V451" s="73">
        <f t="shared" si="96"/>
        <v>108502.60590243698</v>
      </c>
      <c r="W451" s="73">
        <f t="shared" si="97"/>
        <v>111767.50663226488</v>
      </c>
    </row>
    <row r="452" spans="2:23">
      <c r="B452" t="s">
        <v>1240</v>
      </c>
      <c r="C452" t="s">
        <v>751</v>
      </c>
      <c r="D452" t="s">
        <v>417</v>
      </c>
      <c r="E452" s="54">
        <v>40</v>
      </c>
      <c r="F452" s="45" t="s">
        <v>407</v>
      </c>
      <c r="G452" s="45" t="s">
        <v>408</v>
      </c>
      <c r="H452" s="45" t="s">
        <v>412</v>
      </c>
      <c r="I452" s="53">
        <v>115410.28</v>
      </c>
      <c r="J452" s="58">
        <f t="shared" si="84"/>
        <v>119795.87064000001</v>
      </c>
      <c r="K452" s="58">
        <f t="shared" si="85"/>
        <v>123749.13437112</v>
      </c>
      <c r="L452" s="74">
        <f t="shared" si="86"/>
        <v>9164.3841039600011</v>
      </c>
      <c r="M452" s="74">
        <f t="shared" si="87"/>
        <v>177.29788854720002</v>
      </c>
      <c r="N452" s="74">
        <f t="shared" si="88"/>
        <v>384.00225982776948</v>
      </c>
      <c r="O452" s="74">
        <f t="shared" si="89"/>
        <v>15423.718344900002</v>
      </c>
      <c r="P452" s="39">
        <f t="shared" si="90"/>
        <v>19044</v>
      </c>
      <c r="Q452" s="73">
        <f t="shared" si="91"/>
        <v>9466.8087793906798</v>
      </c>
      <c r="R452" s="73">
        <f t="shared" si="92"/>
        <v>183.14871886925761</v>
      </c>
      <c r="S452" s="73">
        <f t="shared" si="93"/>
        <v>384.00225982776948</v>
      </c>
      <c r="T452" s="73">
        <f t="shared" si="94"/>
        <v>16149.26203543116</v>
      </c>
      <c r="U452" s="73">
        <f t="shared" si="95"/>
        <v>19236</v>
      </c>
      <c r="V452" s="73">
        <f t="shared" si="96"/>
        <v>163989.27323723497</v>
      </c>
      <c r="W452" s="73">
        <f t="shared" si="97"/>
        <v>169168.35616463888</v>
      </c>
    </row>
    <row r="453" spans="2:23">
      <c r="B453" t="s">
        <v>1241</v>
      </c>
      <c r="C453" t="s">
        <v>425</v>
      </c>
      <c r="D453" t="s">
        <v>417</v>
      </c>
      <c r="E453" s="54">
        <v>40</v>
      </c>
      <c r="F453" s="45" t="s">
        <v>407</v>
      </c>
      <c r="G453" s="45" t="s">
        <v>408</v>
      </c>
      <c r="H453" s="45" t="s">
        <v>412</v>
      </c>
      <c r="I453" s="53">
        <v>73627.460000000006</v>
      </c>
      <c r="J453" s="58">
        <f t="shared" si="84"/>
        <v>76425.303480000002</v>
      </c>
      <c r="K453" s="58">
        <f t="shared" si="85"/>
        <v>78947.338494839991</v>
      </c>
      <c r="L453" s="74">
        <f t="shared" si="86"/>
        <v>5846.5357162199998</v>
      </c>
      <c r="M453" s="74">
        <f t="shared" si="87"/>
        <v>113.1094491504</v>
      </c>
      <c r="N453" s="74">
        <f t="shared" si="88"/>
        <v>384.00225982776948</v>
      </c>
      <c r="O453" s="74">
        <f t="shared" si="89"/>
        <v>9839.7578230500003</v>
      </c>
      <c r="P453" s="39">
        <f t="shared" si="90"/>
        <v>19044</v>
      </c>
      <c r="Q453" s="73">
        <f t="shared" si="91"/>
        <v>6039.4713948552589</v>
      </c>
      <c r="R453" s="73">
        <f t="shared" si="92"/>
        <v>116.84206097236319</v>
      </c>
      <c r="S453" s="73">
        <f t="shared" si="93"/>
        <v>384.00225982776948</v>
      </c>
      <c r="T453" s="73">
        <f t="shared" si="94"/>
        <v>10302.627673576619</v>
      </c>
      <c r="U453" s="73">
        <f t="shared" si="95"/>
        <v>19236</v>
      </c>
      <c r="V453" s="73">
        <f t="shared" si="96"/>
        <v>111652.70872824817</v>
      </c>
      <c r="W453" s="73">
        <f t="shared" si="97"/>
        <v>115026.281884072</v>
      </c>
    </row>
    <row r="454" spans="2:23">
      <c r="B454" t="s">
        <v>1242</v>
      </c>
      <c r="C454" t="s">
        <v>438</v>
      </c>
      <c r="D454" t="s">
        <v>420</v>
      </c>
      <c r="E454" s="54">
        <v>40</v>
      </c>
      <c r="F454" s="45" t="s">
        <v>407</v>
      </c>
      <c r="G454" s="45" t="s">
        <v>408</v>
      </c>
      <c r="H454" s="45" t="s">
        <v>412</v>
      </c>
      <c r="I454" s="53">
        <v>74813.429999999993</v>
      </c>
      <c r="J454" s="58">
        <f t="shared" si="84"/>
        <v>77656.340339999995</v>
      </c>
      <c r="K454" s="58">
        <f t="shared" si="85"/>
        <v>80218.999571219989</v>
      </c>
      <c r="L454" s="74">
        <f t="shared" si="86"/>
        <v>5940.7100360099994</v>
      </c>
      <c r="M454" s="74">
        <f t="shared" si="87"/>
        <v>114.9313837032</v>
      </c>
      <c r="N454" s="74">
        <f t="shared" si="88"/>
        <v>384.00225982776948</v>
      </c>
      <c r="O454" s="74">
        <f t="shared" si="89"/>
        <v>9998.2538187749997</v>
      </c>
      <c r="P454" s="39">
        <f t="shared" si="90"/>
        <v>19044</v>
      </c>
      <c r="Q454" s="73">
        <f t="shared" si="91"/>
        <v>6136.7534671983294</v>
      </c>
      <c r="R454" s="73">
        <f t="shared" si="92"/>
        <v>118.72411936540558</v>
      </c>
      <c r="S454" s="73">
        <f t="shared" si="93"/>
        <v>384.00225982776948</v>
      </c>
      <c r="T454" s="73">
        <f t="shared" si="94"/>
        <v>10468.57944404421</v>
      </c>
      <c r="U454" s="73">
        <f t="shared" si="95"/>
        <v>19236</v>
      </c>
      <c r="V454" s="73">
        <f t="shared" si="96"/>
        <v>113138.23783831597</v>
      </c>
      <c r="W454" s="73">
        <f t="shared" si="97"/>
        <v>116563.05886165571</v>
      </c>
    </row>
    <row r="455" spans="2:23">
      <c r="B455" t="s">
        <v>1243</v>
      </c>
      <c r="C455" t="s">
        <v>1244</v>
      </c>
      <c r="D455" t="s">
        <v>417</v>
      </c>
      <c r="E455" s="54">
        <v>40</v>
      </c>
      <c r="F455" s="45" t="s">
        <v>407</v>
      </c>
      <c r="G455" s="45" t="s">
        <v>408</v>
      </c>
      <c r="H455" s="45" t="s">
        <v>412</v>
      </c>
      <c r="I455" s="53">
        <v>84063.24</v>
      </c>
      <c r="J455" s="58">
        <f t="shared" si="84"/>
        <v>87257.643120000008</v>
      </c>
      <c r="K455" s="58">
        <f t="shared" si="85"/>
        <v>90137.145342960008</v>
      </c>
      <c r="L455" s="74">
        <f t="shared" si="86"/>
        <v>6675.2096986800007</v>
      </c>
      <c r="M455" s="74">
        <f t="shared" si="87"/>
        <v>129.14131181760001</v>
      </c>
      <c r="N455" s="74">
        <f t="shared" si="88"/>
        <v>384.00225982776948</v>
      </c>
      <c r="O455" s="74">
        <f t="shared" si="89"/>
        <v>11234.421551700001</v>
      </c>
      <c r="P455" s="39">
        <f t="shared" si="90"/>
        <v>19044</v>
      </c>
      <c r="Q455" s="73">
        <f t="shared" si="91"/>
        <v>6895.4916187364406</v>
      </c>
      <c r="R455" s="73">
        <f t="shared" si="92"/>
        <v>133.4029751075808</v>
      </c>
      <c r="S455" s="73">
        <f t="shared" si="93"/>
        <v>384.00225982776948</v>
      </c>
      <c r="T455" s="73">
        <f t="shared" si="94"/>
        <v>11762.897467256282</v>
      </c>
      <c r="U455" s="73">
        <f t="shared" si="95"/>
        <v>19236</v>
      </c>
      <c r="V455" s="73">
        <f t="shared" si="96"/>
        <v>124724.41794202538</v>
      </c>
      <c r="W455" s="73">
        <f t="shared" si="97"/>
        <v>128548.93966388807</v>
      </c>
    </row>
    <row r="456" spans="2:23">
      <c r="B456" t="s">
        <v>1245</v>
      </c>
      <c r="C456" t="s">
        <v>1246</v>
      </c>
      <c r="D456" t="s">
        <v>420</v>
      </c>
      <c r="E456" s="54">
        <v>40</v>
      </c>
      <c r="F456" s="45" t="s">
        <v>407</v>
      </c>
      <c r="G456" s="45" t="s">
        <v>408</v>
      </c>
      <c r="H456" s="45" t="s">
        <v>412</v>
      </c>
      <c r="I456" s="53">
        <v>81874.320000000007</v>
      </c>
      <c r="J456" s="58">
        <f t="shared" si="84"/>
        <v>84985.544160000005</v>
      </c>
      <c r="K456" s="58">
        <f t="shared" si="85"/>
        <v>87790.067117279992</v>
      </c>
      <c r="L456" s="74">
        <f t="shared" si="86"/>
        <v>6501.3941282400001</v>
      </c>
      <c r="M456" s="74">
        <f t="shared" si="87"/>
        <v>125.7786053568</v>
      </c>
      <c r="N456" s="74">
        <f t="shared" si="88"/>
        <v>384.00225982776948</v>
      </c>
      <c r="O456" s="74">
        <f t="shared" si="89"/>
        <v>10941.888810600001</v>
      </c>
      <c r="P456" s="39">
        <f t="shared" si="90"/>
        <v>19044</v>
      </c>
      <c r="Q456" s="73">
        <f t="shared" si="91"/>
        <v>6715.940134471919</v>
      </c>
      <c r="R456" s="73">
        <f t="shared" si="92"/>
        <v>129.92929933357439</v>
      </c>
      <c r="S456" s="73">
        <f t="shared" si="93"/>
        <v>384.00225982776948</v>
      </c>
      <c r="T456" s="73">
        <f t="shared" si="94"/>
        <v>11456.603758805039</v>
      </c>
      <c r="U456" s="73">
        <f t="shared" si="95"/>
        <v>19236</v>
      </c>
      <c r="V456" s="73">
        <f t="shared" si="96"/>
        <v>121982.60796402457</v>
      </c>
      <c r="W456" s="73">
        <f t="shared" si="97"/>
        <v>125712.54256971829</v>
      </c>
    </row>
    <row r="457" spans="2:23">
      <c r="B457" t="s">
        <v>1247</v>
      </c>
      <c r="C457" t="s">
        <v>1019</v>
      </c>
      <c r="D457" t="s">
        <v>417</v>
      </c>
      <c r="E457" s="54">
        <v>40</v>
      </c>
      <c r="F457" s="45" t="s">
        <v>407</v>
      </c>
      <c r="G457" s="45" t="s">
        <v>408</v>
      </c>
      <c r="H457" s="45" t="s">
        <v>412</v>
      </c>
      <c r="I457" s="53">
        <v>99089.25</v>
      </c>
      <c r="J457" s="58">
        <f t="shared" si="84"/>
        <v>102854.6415</v>
      </c>
      <c r="K457" s="58">
        <f t="shared" si="85"/>
        <v>106248.84466949999</v>
      </c>
      <c r="L457" s="74">
        <f t="shared" si="86"/>
        <v>7868.3800747499999</v>
      </c>
      <c r="M457" s="74">
        <f t="shared" si="87"/>
        <v>152.22486942</v>
      </c>
      <c r="N457" s="74">
        <f t="shared" si="88"/>
        <v>384.00225982776948</v>
      </c>
      <c r="O457" s="74">
        <f t="shared" si="89"/>
        <v>13242.535093125</v>
      </c>
      <c r="P457" s="39">
        <f t="shared" si="90"/>
        <v>19044</v>
      </c>
      <c r="Q457" s="73">
        <f t="shared" si="91"/>
        <v>8128.0366172167487</v>
      </c>
      <c r="R457" s="73">
        <f t="shared" si="92"/>
        <v>157.24829011085998</v>
      </c>
      <c r="S457" s="73">
        <f t="shared" si="93"/>
        <v>384.00225982776948</v>
      </c>
      <c r="T457" s="73">
        <f t="shared" si="94"/>
        <v>13865.474229369749</v>
      </c>
      <c r="U457" s="73">
        <f t="shared" si="95"/>
        <v>19236</v>
      </c>
      <c r="V457" s="73">
        <f t="shared" si="96"/>
        <v>143545.78379712277</v>
      </c>
      <c r="W457" s="73">
        <f t="shared" si="97"/>
        <v>148019.60606602512</v>
      </c>
    </row>
    <row r="458" spans="2:23">
      <c r="B458" t="s">
        <v>1248</v>
      </c>
      <c r="C458" t="s">
        <v>1249</v>
      </c>
      <c r="D458" t="s">
        <v>417</v>
      </c>
      <c r="E458" s="54">
        <v>40</v>
      </c>
      <c r="F458" s="45" t="s">
        <v>407</v>
      </c>
      <c r="G458" s="45" t="s">
        <v>408</v>
      </c>
      <c r="H458" s="45" t="s">
        <v>412</v>
      </c>
      <c r="I458" s="53">
        <v>138919.32</v>
      </c>
      <c r="J458" s="58">
        <f t="shared" ref="J458:J521" si="98">I458*(1+$F$1)</f>
        <v>144198.25416000001</v>
      </c>
      <c r="K458" s="58">
        <f t="shared" ref="K458:K521" si="99">J458*(1+$F$2)</f>
        <v>148956.79654728001</v>
      </c>
      <c r="L458" s="74">
        <f t="shared" ref="L458:L521" si="100">IF(J458-$L$2&lt;0,J458*$I$3,($L$2*$I$3)+(J458-$L$2)*$I$4)</f>
        <v>10051.67468532</v>
      </c>
      <c r="M458" s="74">
        <f t="shared" ref="M458:M521" si="101">J458*0.00148</f>
        <v>213.41341615680003</v>
      </c>
      <c r="N458" s="74">
        <f t="shared" ref="N458:N521" si="102">2080*0.184616471071043</f>
        <v>384.00225982776948</v>
      </c>
      <c r="O458" s="74">
        <f t="shared" ref="O458:O521" si="103">J458*0.12875</f>
        <v>18565.525223100001</v>
      </c>
      <c r="P458" s="39">
        <f t="shared" ref="P458:P521" si="104">1587*12</f>
        <v>19044</v>
      </c>
      <c r="Q458" s="73">
        <f t="shared" ref="Q458:Q521" si="105">IF(K458-$L$2&lt;0,K458*$I$3,($L$2*$I$3)+(K458-$L$2)*$I$4)</f>
        <v>10120.67354993556</v>
      </c>
      <c r="R458" s="73">
        <f t="shared" ref="R458:R521" si="106">K458*0.00148</f>
        <v>220.45605888997443</v>
      </c>
      <c r="S458" s="73">
        <f t="shared" ref="S458:S521" si="107">2080*0.184616471071043</f>
        <v>384.00225982776948</v>
      </c>
      <c r="T458" s="73">
        <f t="shared" ref="T458:T521" si="108">K458*0.1305</f>
        <v>19438.861949420043</v>
      </c>
      <c r="U458" s="73">
        <f t="shared" ref="U458:U521" si="109">1603*12</f>
        <v>19236</v>
      </c>
      <c r="V458" s="73">
        <f t="shared" ref="V458:V521" si="110">J458+SUM(L458:P458)</f>
        <v>192456.86974440457</v>
      </c>
      <c r="W458" s="73">
        <f t="shared" ref="W458:W521" si="111">K458+SUM(Q458:U458)</f>
        <v>198356.79036535334</v>
      </c>
    </row>
    <row r="459" spans="2:23">
      <c r="B459" t="s">
        <v>1250</v>
      </c>
      <c r="C459" t="s">
        <v>471</v>
      </c>
      <c r="D459" t="s">
        <v>417</v>
      </c>
      <c r="E459" s="54">
        <v>40</v>
      </c>
      <c r="F459" s="45" t="s">
        <v>407</v>
      </c>
      <c r="G459" s="45" t="s">
        <v>408</v>
      </c>
      <c r="H459" s="45" t="s">
        <v>412</v>
      </c>
      <c r="I459" s="53">
        <v>116856.44</v>
      </c>
      <c r="J459" s="58">
        <f t="shared" si="98"/>
        <v>121296.98472000001</v>
      </c>
      <c r="K459" s="58">
        <f t="shared" si="99"/>
        <v>125299.78521576</v>
      </c>
      <c r="L459" s="74">
        <f t="shared" si="100"/>
        <v>9279.2193310800012</v>
      </c>
      <c r="M459" s="74">
        <f t="shared" si="101"/>
        <v>179.51953738560002</v>
      </c>
      <c r="N459" s="74">
        <f t="shared" si="102"/>
        <v>384.00225982776948</v>
      </c>
      <c r="O459" s="74">
        <f t="shared" si="103"/>
        <v>15616.986782700002</v>
      </c>
      <c r="P459" s="39">
        <f t="shared" si="104"/>
        <v>19044</v>
      </c>
      <c r="Q459" s="73">
        <f t="shared" si="105"/>
        <v>9585.4335690056396</v>
      </c>
      <c r="R459" s="73">
        <f t="shared" si="106"/>
        <v>185.44368211932479</v>
      </c>
      <c r="S459" s="73">
        <f t="shared" si="107"/>
        <v>384.00225982776948</v>
      </c>
      <c r="T459" s="73">
        <f t="shared" si="108"/>
        <v>16351.621970656681</v>
      </c>
      <c r="U459" s="73">
        <f t="shared" si="109"/>
        <v>19236</v>
      </c>
      <c r="V459" s="73">
        <f t="shared" si="110"/>
        <v>165800.7126309934</v>
      </c>
      <c r="W459" s="73">
        <f t="shared" si="111"/>
        <v>171042.28669736942</v>
      </c>
    </row>
    <row r="460" spans="2:23">
      <c r="B460" t="s">
        <v>1251</v>
      </c>
      <c r="C460" t="s">
        <v>1111</v>
      </c>
      <c r="D460" t="s">
        <v>458</v>
      </c>
      <c r="E460" s="54">
        <v>35</v>
      </c>
      <c r="F460" s="45" t="s">
        <v>407</v>
      </c>
      <c r="G460" s="45" t="s">
        <v>408</v>
      </c>
      <c r="H460" s="45" t="s">
        <v>412</v>
      </c>
      <c r="I460" s="53">
        <v>140069.54</v>
      </c>
      <c r="J460" s="58">
        <f t="shared" si="98"/>
        <v>145392.18252</v>
      </c>
      <c r="K460" s="58">
        <f t="shared" si="99"/>
        <v>150190.12454316</v>
      </c>
      <c r="L460" s="74">
        <f t="shared" si="100"/>
        <v>10068.986646540001</v>
      </c>
      <c r="M460" s="74">
        <f t="shared" si="101"/>
        <v>215.18043012960001</v>
      </c>
      <c r="N460" s="74">
        <f t="shared" si="102"/>
        <v>384.00225982776948</v>
      </c>
      <c r="O460" s="74">
        <f t="shared" si="103"/>
        <v>18719.24349945</v>
      </c>
      <c r="P460" s="39">
        <f t="shared" si="104"/>
        <v>19044</v>
      </c>
      <c r="Q460" s="73">
        <f t="shared" si="105"/>
        <v>10138.55680587582</v>
      </c>
      <c r="R460" s="73">
        <f t="shared" si="106"/>
        <v>222.28138432387678</v>
      </c>
      <c r="S460" s="73">
        <f t="shared" si="107"/>
        <v>384.00225982776948</v>
      </c>
      <c r="T460" s="73">
        <f t="shared" si="108"/>
        <v>19599.81125288238</v>
      </c>
      <c r="U460" s="73">
        <f t="shared" si="109"/>
        <v>19236</v>
      </c>
      <c r="V460" s="73">
        <f t="shared" si="110"/>
        <v>193823.59535594739</v>
      </c>
      <c r="W460" s="73">
        <f t="shared" si="111"/>
        <v>199770.77624606984</v>
      </c>
    </row>
    <row r="461" spans="2:23">
      <c r="B461" t="s">
        <v>1252</v>
      </c>
      <c r="C461" t="s">
        <v>1253</v>
      </c>
      <c r="D461" t="s">
        <v>458</v>
      </c>
      <c r="E461" s="54">
        <v>35</v>
      </c>
      <c r="F461" s="45" t="s">
        <v>407</v>
      </c>
      <c r="G461" s="45" t="s">
        <v>408</v>
      </c>
      <c r="H461" s="45" t="s">
        <v>412</v>
      </c>
      <c r="I461" s="53">
        <v>125592.34</v>
      </c>
      <c r="J461" s="58">
        <f t="shared" si="98"/>
        <v>130364.84892</v>
      </c>
      <c r="K461" s="58">
        <f t="shared" si="99"/>
        <v>134666.88893436</v>
      </c>
      <c r="L461" s="74">
        <f t="shared" si="100"/>
        <v>9851.0903093400011</v>
      </c>
      <c r="M461" s="74">
        <f t="shared" si="101"/>
        <v>192.93997640160001</v>
      </c>
      <c r="N461" s="74">
        <f t="shared" si="102"/>
        <v>384.00225982776948</v>
      </c>
      <c r="O461" s="74">
        <f t="shared" si="103"/>
        <v>16784.474298450001</v>
      </c>
      <c r="P461" s="39">
        <f t="shared" si="104"/>
        <v>19044</v>
      </c>
      <c r="Q461" s="73">
        <f t="shared" si="105"/>
        <v>9913.4698895482197</v>
      </c>
      <c r="R461" s="73">
        <f t="shared" si="106"/>
        <v>199.30699562285281</v>
      </c>
      <c r="S461" s="73">
        <f t="shared" si="107"/>
        <v>384.00225982776948</v>
      </c>
      <c r="T461" s="73">
        <f t="shared" si="108"/>
        <v>17574.029005933982</v>
      </c>
      <c r="U461" s="73">
        <f t="shared" si="109"/>
        <v>19236</v>
      </c>
      <c r="V461" s="73">
        <f t="shared" si="110"/>
        <v>176621.35576401936</v>
      </c>
      <c r="W461" s="73">
        <f t="shared" si="111"/>
        <v>181973.69708529284</v>
      </c>
    </row>
    <row r="462" spans="2:23">
      <c r="B462" t="s">
        <v>1254</v>
      </c>
      <c r="C462" t="s">
        <v>1255</v>
      </c>
      <c r="D462" t="s">
        <v>1256</v>
      </c>
      <c r="E462" s="54">
        <v>40</v>
      </c>
      <c r="F462" s="45" t="s">
        <v>407</v>
      </c>
      <c r="G462" s="45" t="s">
        <v>408</v>
      </c>
      <c r="H462" s="45" t="s">
        <v>412</v>
      </c>
      <c r="I462" s="53">
        <v>167282.57</v>
      </c>
      <c r="J462" s="58">
        <f t="shared" si="98"/>
        <v>173639.30766000002</v>
      </c>
      <c r="K462" s="58">
        <f t="shared" si="99"/>
        <v>179369.40481278001</v>
      </c>
      <c r="L462" s="74">
        <f t="shared" si="100"/>
        <v>10478.569961070001</v>
      </c>
      <c r="M462" s="74">
        <f t="shared" si="101"/>
        <v>256.98617533680004</v>
      </c>
      <c r="N462" s="74">
        <f t="shared" si="102"/>
        <v>384.00225982776948</v>
      </c>
      <c r="O462" s="74">
        <f t="shared" si="103"/>
        <v>22356.060861225003</v>
      </c>
      <c r="P462" s="39">
        <f t="shared" si="104"/>
        <v>19044</v>
      </c>
      <c r="Q462" s="73">
        <f t="shared" si="105"/>
        <v>10561.656369785311</v>
      </c>
      <c r="R462" s="73">
        <f t="shared" si="106"/>
        <v>265.46671912291441</v>
      </c>
      <c r="S462" s="73">
        <f t="shared" si="107"/>
        <v>384.00225982776948</v>
      </c>
      <c r="T462" s="73">
        <f t="shared" si="108"/>
        <v>23407.707328067791</v>
      </c>
      <c r="U462" s="73">
        <f t="shared" si="109"/>
        <v>19236</v>
      </c>
      <c r="V462" s="73">
        <f t="shared" si="110"/>
        <v>226158.92691745958</v>
      </c>
      <c r="W462" s="73">
        <f t="shared" si="111"/>
        <v>233224.23748958379</v>
      </c>
    </row>
    <row r="463" spans="2:23">
      <c r="B463" t="s">
        <v>1257</v>
      </c>
      <c r="C463" t="s">
        <v>1080</v>
      </c>
      <c r="D463" t="s">
        <v>417</v>
      </c>
      <c r="E463" s="54">
        <v>40</v>
      </c>
      <c r="F463" s="45" t="s">
        <v>407</v>
      </c>
      <c r="G463" s="45" t="s">
        <v>408</v>
      </c>
      <c r="H463" s="45" t="s">
        <v>785</v>
      </c>
      <c r="I463" s="53">
        <v>104903.46</v>
      </c>
      <c r="J463" s="58">
        <f t="shared" si="98"/>
        <v>108889.79148000001</v>
      </c>
      <c r="K463" s="58">
        <f t="shared" si="99"/>
        <v>112483.15459884</v>
      </c>
      <c r="L463" s="74">
        <f t="shared" si="100"/>
        <v>8330.0690482200007</v>
      </c>
      <c r="M463" s="74">
        <f t="shared" si="101"/>
        <v>161.15689139040001</v>
      </c>
      <c r="N463" s="74">
        <f t="shared" si="102"/>
        <v>384.00225982776948</v>
      </c>
      <c r="O463" s="74">
        <f t="shared" si="103"/>
        <v>14019.560653050003</v>
      </c>
      <c r="P463" s="39">
        <f t="shared" si="104"/>
        <v>19044</v>
      </c>
      <c r="Q463" s="73">
        <f t="shared" si="105"/>
        <v>8604.9613268112607</v>
      </c>
      <c r="R463" s="73">
        <f t="shared" si="106"/>
        <v>166.47506880628319</v>
      </c>
      <c r="S463" s="73">
        <f t="shared" si="107"/>
        <v>384.00225982776948</v>
      </c>
      <c r="T463" s="73">
        <f t="shared" si="108"/>
        <v>14679.051675148621</v>
      </c>
      <c r="U463" s="73">
        <f t="shared" si="109"/>
        <v>19236</v>
      </c>
      <c r="V463" s="73">
        <f t="shared" si="110"/>
        <v>150828.58033248817</v>
      </c>
      <c r="W463" s="73">
        <f t="shared" si="111"/>
        <v>155553.64492943394</v>
      </c>
    </row>
    <row r="464" spans="2:23">
      <c r="B464" t="s">
        <v>1258</v>
      </c>
      <c r="C464" t="s">
        <v>1259</v>
      </c>
      <c r="D464" t="s">
        <v>511</v>
      </c>
      <c r="E464" s="54">
        <v>35</v>
      </c>
      <c r="F464" s="45" t="s">
        <v>407</v>
      </c>
      <c r="G464" s="45" t="s">
        <v>408</v>
      </c>
      <c r="H464" s="45" t="s">
        <v>412</v>
      </c>
      <c r="I464" s="53">
        <v>110496.84</v>
      </c>
      <c r="J464" s="58">
        <f t="shared" si="98"/>
        <v>114695.71992</v>
      </c>
      <c r="K464" s="58">
        <f t="shared" si="99"/>
        <v>118480.67867735999</v>
      </c>
      <c r="L464" s="74">
        <f t="shared" si="100"/>
        <v>8774.2225738800007</v>
      </c>
      <c r="M464" s="74">
        <f t="shared" si="101"/>
        <v>169.7496654816</v>
      </c>
      <c r="N464" s="74">
        <f t="shared" si="102"/>
        <v>384.00225982776948</v>
      </c>
      <c r="O464" s="74">
        <f t="shared" si="103"/>
        <v>14767.073939700002</v>
      </c>
      <c r="P464" s="39">
        <f t="shared" si="104"/>
        <v>19044</v>
      </c>
      <c r="Q464" s="73">
        <f t="shared" si="105"/>
        <v>9063.7719188180381</v>
      </c>
      <c r="R464" s="73">
        <f t="shared" si="106"/>
        <v>175.35140444249279</v>
      </c>
      <c r="S464" s="73">
        <f t="shared" si="107"/>
        <v>384.00225982776948</v>
      </c>
      <c r="T464" s="73">
        <f t="shared" si="108"/>
        <v>15461.728567395479</v>
      </c>
      <c r="U464" s="73">
        <f t="shared" si="109"/>
        <v>19236</v>
      </c>
      <c r="V464" s="73">
        <f t="shared" si="110"/>
        <v>157834.76835888939</v>
      </c>
      <c r="W464" s="73">
        <f t="shared" si="111"/>
        <v>162801.53282784377</v>
      </c>
    </row>
    <row r="465" spans="2:23">
      <c r="B465" t="s">
        <v>1260</v>
      </c>
      <c r="C465" t="s">
        <v>809</v>
      </c>
      <c r="D465" t="s">
        <v>417</v>
      </c>
      <c r="E465" s="54">
        <v>40</v>
      </c>
      <c r="F465" s="45" t="s">
        <v>407</v>
      </c>
      <c r="G465" s="45" t="s">
        <v>408</v>
      </c>
      <c r="H465" s="45" t="s">
        <v>412</v>
      </c>
      <c r="I465" s="53">
        <v>120165.43</v>
      </c>
      <c r="J465" s="58">
        <f t="shared" si="98"/>
        <v>124731.71634</v>
      </c>
      <c r="K465" s="58">
        <f t="shared" si="99"/>
        <v>128847.86297921999</v>
      </c>
      <c r="L465" s="74">
        <f t="shared" si="100"/>
        <v>9541.9763000099992</v>
      </c>
      <c r="M465" s="74">
        <f t="shared" si="101"/>
        <v>184.60294018319999</v>
      </c>
      <c r="N465" s="74">
        <f t="shared" si="102"/>
        <v>384.00225982776948</v>
      </c>
      <c r="O465" s="74">
        <f t="shared" si="103"/>
        <v>16059.208478775001</v>
      </c>
      <c r="P465" s="39">
        <f t="shared" si="104"/>
        <v>19044</v>
      </c>
      <c r="Q465" s="73">
        <f t="shared" si="105"/>
        <v>9829.0940131986899</v>
      </c>
      <c r="R465" s="73">
        <f t="shared" si="106"/>
        <v>190.69483720924558</v>
      </c>
      <c r="S465" s="73">
        <f t="shared" si="107"/>
        <v>384.00225982776948</v>
      </c>
      <c r="T465" s="73">
        <f t="shared" si="108"/>
        <v>16814.646118788209</v>
      </c>
      <c r="U465" s="73">
        <f t="shared" si="109"/>
        <v>19236</v>
      </c>
      <c r="V465" s="73">
        <f t="shared" si="110"/>
        <v>169945.50631879596</v>
      </c>
      <c r="W465" s="73">
        <f t="shared" si="111"/>
        <v>175302.30020824389</v>
      </c>
    </row>
    <row r="466" spans="2:23">
      <c r="B466" t="s">
        <v>1261</v>
      </c>
      <c r="C466" t="s">
        <v>1115</v>
      </c>
      <c r="D466" t="s">
        <v>483</v>
      </c>
      <c r="E466" s="54">
        <v>40</v>
      </c>
      <c r="F466" s="45" t="s">
        <v>407</v>
      </c>
      <c r="G466" s="45" t="s">
        <v>408</v>
      </c>
      <c r="H466" s="45" t="s">
        <v>761</v>
      </c>
      <c r="I466" s="53">
        <v>79376.179999999993</v>
      </c>
      <c r="J466" s="58">
        <f t="shared" si="98"/>
        <v>82392.474839999995</v>
      </c>
      <c r="K466" s="58">
        <f t="shared" si="99"/>
        <v>85111.426509719982</v>
      </c>
      <c r="L466" s="74">
        <f t="shared" si="100"/>
        <v>6303.0243252599994</v>
      </c>
      <c r="M466" s="74">
        <f t="shared" si="101"/>
        <v>121.94086276319999</v>
      </c>
      <c r="N466" s="74">
        <f t="shared" si="102"/>
        <v>384.00225982776948</v>
      </c>
      <c r="O466" s="74">
        <f t="shared" si="103"/>
        <v>10608.031135650001</v>
      </c>
      <c r="P466" s="39">
        <f t="shared" si="104"/>
        <v>19044</v>
      </c>
      <c r="Q466" s="73">
        <f t="shared" si="105"/>
        <v>6511.0241279935781</v>
      </c>
      <c r="R466" s="73">
        <f t="shared" si="106"/>
        <v>125.96491123438557</v>
      </c>
      <c r="S466" s="73">
        <f t="shared" si="107"/>
        <v>384.00225982776948</v>
      </c>
      <c r="T466" s="73">
        <f t="shared" si="108"/>
        <v>11107.041159518458</v>
      </c>
      <c r="U466" s="73">
        <f t="shared" si="109"/>
        <v>19236</v>
      </c>
      <c r="V466" s="73">
        <f t="shared" si="110"/>
        <v>118853.47342350097</v>
      </c>
      <c r="W466" s="73">
        <f t="shared" si="111"/>
        <v>122475.45896829417</v>
      </c>
    </row>
    <row r="467" spans="2:23">
      <c r="B467" t="s">
        <v>1262</v>
      </c>
      <c r="C467" t="s">
        <v>1263</v>
      </c>
      <c r="D467" t="s">
        <v>483</v>
      </c>
      <c r="E467" s="54">
        <v>40</v>
      </c>
      <c r="F467" s="45" t="s">
        <v>407</v>
      </c>
      <c r="G467" s="45" t="s">
        <v>408</v>
      </c>
      <c r="H467" s="45" t="s">
        <v>761</v>
      </c>
      <c r="I467" s="53">
        <v>95199.76</v>
      </c>
      <c r="J467" s="58">
        <f t="shared" si="98"/>
        <v>98817.350879999998</v>
      </c>
      <c r="K467" s="58">
        <f t="shared" si="99"/>
        <v>102078.32345904</v>
      </c>
      <c r="L467" s="74">
        <f t="shared" si="100"/>
        <v>7559.5273423199997</v>
      </c>
      <c r="M467" s="74">
        <f t="shared" si="101"/>
        <v>146.24967930239998</v>
      </c>
      <c r="N467" s="74">
        <f t="shared" si="102"/>
        <v>384.00225982776948</v>
      </c>
      <c r="O467" s="74">
        <f t="shared" si="103"/>
        <v>12722.733925799999</v>
      </c>
      <c r="P467" s="39">
        <f t="shared" si="104"/>
        <v>19044</v>
      </c>
      <c r="Q467" s="73">
        <f t="shared" si="105"/>
        <v>7808.9917446165591</v>
      </c>
      <c r="R467" s="73">
        <f t="shared" si="106"/>
        <v>151.07591871937919</v>
      </c>
      <c r="S467" s="73">
        <f t="shared" si="107"/>
        <v>384.00225982776948</v>
      </c>
      <c r="T467" s="73">
        <f t="shared" si="108"/>
        <v>13321.22121140472</v>
      </c>
      <c r="U467" s="73">
        <f t="shared" si="109"/>
        <v>19236</v>
      </c>
      <c r="V467" s="73">
        <f t="shared" si="110"/>
        <v>138673.86408725017</v>
      </c>
      <c r="W467" s="73">
        <f t="shared" si="111"/>
        <v>142979.61459360842</v>
      </c>
    </row>
    <row r="468" spans="2:23">
      <c r="B468" t="s">
        <v>1264</v>
      </c>
      <c r="C468" t="s">
        <v>876</v>
      </c>
      <c r="D468" t="s">
        <v>483</v>
      </c>
      <c r="E468" s="54">
        <v>40</v>
      </c>
      <c r="F468" s="45" t="s">
        <v>407</v>
      </c>
      <c r="G468" s="45" t="s">
        <v>408</v>
      </c>
      <c r="H468" s="45" t="s">
        <v>761</v>
      </c>
      <c r="I468" s="53">
        <v>105273.54</v>
      </c>
      <c r="J468" s="58">
        <f t="shared" si="98"/>
        <v>109273.93452</v>
      </c>
      <c r="K468" s="58">
        <f t="shared" si="99"/>
        <v>112879.97435915998</v>
      </c>
      <c r="L468" s="74">
        <f t="shared" si="100"/>
        <v>8359.4559907799994</v>
      </c>
      <c r="M468" s="74">
        <f t="shared" si="101"/>
        <v>161.72542308959999</v>
      </c>
      <c r="N468" s="74">
        <f t="shared" si="102"/>
        <v>384.00225982776948</v>
      </c>
      <c r="O468" s="74">
        <f t="shared" si="103"/>
        <v>14069.01906945</v>
      </c>
      <c r="P468" s="39">
        <f t="shared" si="104"/>
        <v>19044</v>
      </c>
      <c r="Q468" s="73">
        <f t="shared" si="105"/>
        <v>8635.3180384757379</v>
      </c>
      <c r="R468" s="73">
        <f t="shared" si="106"/>
        <v>167.06236205155676</v>
      </c>
      <c r="S468" s="73">
        <f t="shared" si="107"/>
        <v>384.00225982776948</v>
      </c>
      <c r="T468" s="73">
        <f t="shared" si="108"/>
        <v>14730.836653870378</v>
      </c>
      <c r="U468" s="73">
        <f t="shared" si="109"/>
        <v>19236</v>
      </c>
      <c r="V468" s="73">
        <f t="shared" si="110"/>
        <v>151292.13726314736</v>
      </c>
      <c r="W468" s="73">
        <f t="shared" si="111"/>
        <v>156033.19367338542</v>
      </c>
    </row>
    <row r="469" spans="2:23">
      <c r="B469" t="s">
        <v>1265</v>
      </c>
      <c r="C469" t="s">
        <v>751</v>
      </c>
      <c r="D469" t="s">
        <v>417</v>
      </c>
      <c r="E469" s="54">
        <v>40</v>
      </c>
      <c r="F469" s="45" t="s">
        <v>407</v>
      </c>
      <c r="G469" s="45" t="s">
        <v>408</v>
      </c>
      <c r="H469" s="45" t="s">
        <v>761</v>
      </c>
      <c r="I469" s="53">
        <v>115410.28</v>
      </c>
      <c r="J469" s="58">
        <f t="shared" si="98"/>
        <v>119795.87064000001</v>
      </c>
      <c r="K469" s="58">
        <f t="shared" si="99"/>
        <v>123749.13437112</v>
      </c>
      <c r="L469" s="74">
        <f t="shared" si="100"/>
        <v>9164.3841039600011</v>
      </c>
      <c r="M469" s="74">
        <f t="shared" si="101"/>
        <v>177.29788854720002</v>
      </c>
      <c r="N469" s="74">
        <f t="shared" si="102"/>
        <v>384.00225982776948</v>
      </c>
      <c r="O469" s="74">
        <f t="shared" si="103"/>
        <v>15423.718344900002</v>
      </c>
      <c r="P469" s="39">
        <f t="shared" si="104"/>
        <v>19044</v>
      </c>
      <c r="Q469" s="73">
        <f t="shared" si="105"/>
        <v>9466.8087793906798</v>
      </c>
      <c r="R469" s="73">
        <f t="shared" si="106"/>
        <v>183.14871886925761</v>
      </c>
      <c r="S469" s="73">
        <f t="shared" si="107"/>
        <v>384.00225982776948</v>
      </c>
      <c r="T469" s="73">
        <f t="shared" si="108"/>
        <v>16149.26203543116</v>
      </c>
      <c r="U469" s="73">
        <f t="shared" si="109"/>
        <v>19236</v>
      </c>
      <c r="V469" s="73">
        <f t="shared" si="110"/>
        <v>163989.27323723497</v>
      </c>
      <c r="W469" s="73">
        <f t="shared" si="111"/>
        <v>169168.35616463888</v>
      </c>
    </row>
    <row r="470" spans="2:23">
      <c r="B470" t="s">
        <v>1266</v>
      </c>
      <c r="C470" t="s">
        <v>1067</v>
      </c>
      <c r="D470" t="s">
        <v>483</v>
      </c>
      <c r="E470" s="54">
        <v>40</v>
      </c>
      <c r="F470" s="45" t="s">
        <v>407</v>
      </c>
      <c r="G470" s="45" t="s">
        <v>408</v>
      </c>
      <c r="H470" s="45" t="s">
        <v>761</v>
      </c>
      <c r="I470" s="53">
        <v>118514.54</v>
      </c>
      <c r="J470" s="58">
        <f t="shared" si="98"/>
        <v>123018.09251999999</v>
      </c>
      <c r="K470" s="58">
        <f t="shared" si="99"/>
        <v>127077.68957315998</v>
      </c>
      <c r="L470" s="74">
        <f t="shared" si="100"/>
        <v>9410.8840777799996</v>
      </c>
      <c r="M470" s="74">
        <f t="shared" si="101"/>
        <v>182.0667769296</v>
      </c>
      <c r="N470" s="74">
        <f t="shared" si="102"/>
        <v>384.00225982776948</v>
      </c>
      <c r="O470" s="74">
        <f t="shared" si="103"/>
        <v>15838.579411949999</v>
      </c>
      <c r="P470" s="39">
        <f t="shared" si="104"/>
        <v>19044</v>
      </c>
      <c r="Q470" s="73">
        <f t="shared" si="105"/>
        <v>9721.4432523467385</v>
      </c>
      <c r="R470" s="73">
        <f t="shared" si="106"/>
        <v>188.07498056827677</v>
      </c>
      <c r="S470" s="73">
        <f t="shared" si="107"/>
        <v>384.00225982776948</v>
      </c>
      <c r="T470" s="73">
        <f t="shared" si="108"/>
        <v>16583.638489297377</v>
      </c>
      <c r="U470" s="73">
        <f t="shared" si="109"/>
        <v>19236</v>
      </c>
      <c r="V470" s="73">
        <f t="shared" si="110"/>
        <v>167877.62504648737</v>
      </c>
      <c r="W470" s="73">
        <f t="shared" si="111"/>
        <v>173190.84855520015</v>
      </c>
    </row>
    <row r="471" spans="2:23">
      <c r="B471" t="s">
        <v>1267</v>
      </c>
      <c r="C471" t="s">
        <v>1253</v>
      </c>
      <c r="D471" t="s">
        <v>458</v>
      </c>
      <c r="E471" s="54">
        <v>35</v>
      </c>
      <c r="F471" s="45" t="s">
        <v>407</v>
      </c>
      <c r="G471" s="45" t="s">
        <v>408</v>
      </c>
      <c r="H471" s="45" t="s">
        <v>412</v>
      </c>
      <c r="I471" s="53">
        <v>125592.34</v>
      </c>
      <c r="J471" s="58">
        <f t="shared" si="98"/>
        <v>130364.84892</v>
      </c>
      <c r="K471" s="58">
        <f t="shared" si="99"/>
        <v>134666.88893436</v>
      </c>
      <c r="L471" s="74">
        <f t="shared" si="100"/>
        <v>9851.0903093400011</v>
      </c>
      <c r="M471" s="74">
        <f t="shared" si="101"/>
        <v>192.93997640160001</v>
      </c>
      <c r="N471" s="74">
        <f t="shared" si="102"/>
        <v>384.00225982776948</v>
      </c>
      <c r="O471" s="74">
        <f t="shared" si="103"/>
        <v>16784.474298450001</v>
      </c>
      <c r="P471" s="39">
        <f t="shared" si="104"/>
        <v>19044</v>
      </c>
      <c r="Q471" s="73">
        <f t="shared" si="105"/>
        <v>9913.4698895482197</v>
      </c>
      <c r="R471" s="73">
        <f t="shared" si="106"/>
        <v>199.30699562285281</v>
      </c>
      <c r="S471" s="73">
        <f t="shared" si="107"/>
        <v>384.00225982776948</v>
      </c>
      <c r="T471" s="73">
        <f t="shared" si="108"/>
        <v>17574.029005933982</v>
      </c>
      <c r="U471" s="73">
        <f t="shared" si="109"/>
        <v>19236</v>
      </c>
      <c r="V471" s="73">
        <f t="shared" si="110"/>
        <v>176621.35576401936</v>
      </c>
      <c r="W471" s="73">
        <f t="shared" si="111"/>
        <v>181973.69708529284</v>
      </c>
    </row>
    <row r="472" spans="2:23">
      <c r="B472" t="s">
        <v>1268</v>
      </c>
      <c r="C472" t="s">
        <v>1269</v>
      </c>
      <c r="D472" t="s">
        <v>511</v>
      </c>
      <c r="E472" s="54">
        <v>40</v>
      </c>
      <c r="F472" s="45" t="s">
        <v>407</v>
      </c>
      <c r="G472" s="45" t="s">
        <v>408</v>
      </c>
      <c r="H472" s="45" t="s">
        <v>412</v>
      </c>
      <c r="I472" s="53">
        <v>54436.2</v>
      </c>
      <c r="J472" s="58">
        <f t="shared" si="98"/>
        <v>56504.775600000001</v>
      </c>
      <c r="K472" s="58">
        <f t="shared" si="99"/>
        <v>58369.433194799996</v>
      </c>
      <c r="L472" s="74">
        <f t="shared" si="100"/>
        <v>4322.6153334000001</v>
      </c>
      <c r="M472" s="74">
        <f t="shared" si="101"/>
        <v>83.627067887999999</v>
      </c>
      <c r="N472" s="74">
        <f t="shared" si="102"/>
        <v>384.00225982776948</v>
      </c>
      <c r="O472" s="74">
        <f t="shared" si="103"/>
        <v>7274.9898585000001</v>
      </c>
      <c r="P472" s="39">
        <f t="shared" si="104"/>
        <v>19044</v>
      </c>
      <c r="Q472" s="73">
        <f t="shared" si="105"/>
        <v>4465.2616394021998</v>
      </c>
      <c r="R472" s="73">
        <f t="shared" si="106"/>
        <v>86.386761128303988</v>
      </c>
      <c r="S472" s="73">
        <f t="shared" si="107"/>
        <v>384.00225982776948</v>
      </c>
      <c r="T472" s="73">
        <f t="shared" si="108"/>
        <v>7617.2110319213998</v>
      </c>
      <c r="U472" s="73">
        <f t="shared" si="109"/>
        <v>19236</v>
      </c>
      <c r="V472" s="73">
        <f t="shared" si="110"/>
        <v>87614.010119615763</v>
      </c>
      <c r="W472" s="73">
        <f t="shared" si="111"/>
        <v>90158.294887079668</v>
      </c>
    </row>
    <row r="473" spans="2:23">
      <c r="B473" t="s">
        <v>1270</v>
      </c>
      <c r="C473" t="s">
        <v>1271</v>
      </c>
      <c r="D473" t="s">
        <v>839</v>
      </c>
      <c r="E473" s="54">
        <v>40</v>
      </c>
      <c r="F473" s="45" t="s">
        <v>407</v>
      </c>
      <c r="G473" s="45" t="s">
        <v>408</v>
      </c>
      <c r="H473" s="45" t="s">
        <v>412</v>
      </c>
      <c r="I473" s="53">
        <v>66577.14</v>
      </c>
      <c r="J473" s="58">
        <f t="shared" si="98"/>
        <v>69107.071320000003</v>
      </c>
      <c r="K473" s="58">
        <f t="shared" si="99"/>
        <v>71387.604673559996</v>
      </c>
      <c r="L473" s="74">
        <f t="shared" si="100"/>
        <v>5286.6909559799997</v>
      </c>
      <c r="M473" s="74">
        <f t="shared" si="101"/>
        <v>102.2784655536</v>
      </c>
      <c r="N473" s="74">
        <f t="shared" si="102"/>
        <v>384.00225982776948</v>
      </c>
      <c r="O473" s="74">
        <f t="shared" si="103"/>
        <v>8897.5354324500004</v>
      </c>
      <c r="P473" s="39">
        <f t="shared" si="104"/>
        <v>19044</v>
      </c>
      <c r="Q473" s="73">
        <f t="shared" si="105"/>
        <v>5461.1517575273392</v>
      </c>
      <c r="R473" s="73">
        <f t="shared" si="106"/>
        <v>105.65365491686879</v>
      </c>
      <c r="S473" s="73">
        <f t="shared" si="107"/>
        <v>384.00225982776948</v>
      </c>
      <c r="T473" s="73">
        <f t="shared" si="108"/>
        <v>9316.0824098995799</v>
      </c>
      <c r="U473" s="73">
        <f t="shared" si="109"/>
        <v>19236</v>
      </c>
      <c r="V473" s="73">
        <f t="shared" si="110"/>
        <v>102821.57843381137</v>
      </c>
      <c r="W473" s="73">
        <f t="shared" si="111"/>
        <v>105890.49475573155</v>
      </c>
    </row>
    <row r="474" spans="2:23">
      <c r="B474" t="s">
        <v>1272</v>
      </c>
      <c r="C474" t="s">
        <v>1273</v>
      </c>
      <c r="D474" t="s">
        <v>839</v>
      </c>
      <c r="E474" s="54">
        <v>40</v>
      </c>
      <c r="F474" s="45" t="s">
        <v>407</v>
      </c>
      <c r="G474" s="45" t="s">
        <v>408</v>
      </c>
      <c r="H474" s="45" t="s">
        <v>761</v>
      </c>
      <c r="I474" s="53">
        <v>79501.679999999993</v>
      </c>
      <c r="J474" s="58">
        <f t="shared" si="98"/>
        <v>82522.743839999996</v>
      </c>
      <c r="K474" s="58">
        <f t="shared" si="99"/>
        <v>85245.994386719991</v>
      </c>
      <c r="L474" s="74">
        <f t="shared" si="100"/>
        <v>6312.9899037599998</v>
      </c>
      <c r="M474" s="74">
        <f t="shared" si="101"/>
        <v>122.13366088319999</v>
      </c>
      <c r="N474" s="74">
        <f t="shared" si="102"/>
        <v>384.00225982776948</v>
      </c>
      <c r="O474" s="74">
        <f t="shared" si="103"/>
        <v>10624.803269399999</v>
      </c>
      <c r="P474" s="39">
        <f t="shared" si="104"/>
        <v>19044</v>
      </c>
      <c r="Q474" s="73">
        <f t="shared" si="105"/>
        <v>6521.3185705840788</v>
      </c>
      <c r="R474" s="73">
        <f t="shared" si="106"/>
        <v>126.16407169234559</v>
      </c>
      <c r="S474" s="73">
        <f t="shared" si="107"/>
        <v>384.00225982776948</v>
      </c>
      <c r="T474" s="73">
        <f t="shared" si="108"/>
        <v>11124.602267466958</v>
      </c>
      <c r="U474" s="73">
        <f t="shared" si="109"/>
        <v>19236</v>
      </c>
      <c r="V474" s="73">
        <f t="shared" si="110"/>
        <v>119010.67293387096</v>
      </c>
      <c r="W474" s="73">
        <f t="shared" si="111"/>
        <v>122638.08155629114</v>
      </c>
    </row>
    <row r="475" spans="2:23">
      <c r="B475" t="s">
        <v>1274</v>
      </c>
      <c r="C475" t="s">
        <v>871</v>
      </c>
      <c r="D475" t="s">
        <v>417</v>
      </c>
      <c r="E475" s="54">
        <v>40</v>
      </c>
      <c r="F475" s="45" t="s">
        <v>407</v>
      </c>
      <c r="G475" s="45" t="s">
        <v>408</v>
      </c>
      <c r="H475" s="45" t="s">
        <v>761</v>
      </c>
      <c r="I475" s="53">
        <v>189742.48</v>
      </c>
      <c r="J475" s="58">
        <f t="shared" si="98"/>
        <v>196952.69424000001</v>
      </c>
      <c r="K475" s="58">
        <f t="shared" si="99"/>
        <v>203452.13314992</v>
      </c>
      <c r="L475" s="74">
        <f t="shared" si="100"/>
        <v>10816.61406648</v>
      </c>
      <c r="M475" s="74">
        <f t="shared" si="101"/>
        <v>291.4899874752</v>
      </c>
      <c r="N475" s="74">
        <f t="shared" si="102"/>
        <v>384.00225982776948</v>
      </c>
      <c r="O475" s="74">
        <f t="shared" si="103"/>
        <v>25357.659383400001</v>
      </c>
      <c r="P475" s="39">
        <f t="shared" si="104"/>
        <v>19044</v>
      </c>
      <c r="Q475" s="73">
        <f t="shared" si="105"/>
        <v>10910.855930673841</v>
      </c>
      <c r="R475" s="73">
        <f t="shared" si="106"/>
        <v>301.1091570618816</v>
      </c>
      <c r="S475" s="73">
        <f t="shared" si="107"/>
        <v>384.00225982776948</v>
      </c>
      <c r="T475" s="73">
        <f t="shared" si="108"/>
        <v>26550.50337606456</v>
      </c>
      <c r="U475" s="73">
        <f t="shared" si="109"/>
        <v>19236</v>
      </c>
      <c r="V475" s="73">
        <f t="shared" si="110"/>
        <v>252846.45993718298</v>
      </c>
      <c r="W475" s="73">
        <f t="shared" si="111"/>
        <v>260834.60387354804</v>
      </c>
    </row>
    <row r="476" spans="2:23">
      <c r="B476" t="s">
        <v>1275</v>
      </c>
      <c r="C476" t="s">
        <v>809</v>
      </c>
      <c r="D476" t="s">
        <v>417</v>
      </c>
      <c r="E476" s="54">
        <v>40</v>
      </c>
      <c r="F476" s="45" t="s">
        <v>407</v>
      </c>
      <c r="G476" s="45" t="s">
        <v>408</v>
      </c>
      <c r="H476" s="45" t="s">
        <v>412</v>
      </c>
      <c r="I476" s="53">
        <v>120165.43</v>
      </c>
      <c r="J476" s="58">
        <f t="shared" si="98"/>
        <v>124731.71634</v>
      </c>
      <c r="K476" s="58">
        <f t="shared" si="99"/>
        <v>128847.86297921999</v>
      </c>
      <c r="L476" s="74">
        <f t="shared" si="100"/>
        <v>9541.9763000099992</v>
      </c>
      <c r="M476" s="74">
        <f t="shared" si="101"/>
        <v>184.60294018319999</v>
      </c>
      <c r="N476" s="74">
        <f t="shared" si="102"/>
        <v>384.00225982776948</v>
      </c>
      <c r="O476" s="74">
        <f t="shared" si="103"/>
        <v>16059.208478775001</v>
      </c>
      <c r="P476" s="39">
        <f t="shared" si="104"/>
        <v>19044</v>
      </c>
      <c r="Q476" s="73">
        <f t="shared" si="105"/>
        <v>9829.0940131986899</v>
      </c>
      <c r="R476" s="73">
        <f t="shared" si="106"/>
        <v>190.69483720924558</v>
      </c>
      <c r="S476" s="73">
        <f t="shared" si="107"/>
        <v>384.00225982776948</v>
      </c>
      <c r="T476" s="73">
        <f t="shared" si="108"/>
        <v>16814.646118788209</v>
      </c>
      <c r="U476" s="73">
        <f t="shared" si="109"/>
        <v>19236</v>
      </c>
      <c r="V476" s="73">
        <f t="shared" si="110"/>
        <v>169945.50631879596</v>
      </c>
      <c r="W476" s="73">
        <f t="shared" si="111"/>
        <v>175302.30020824389</v>
      </c>
    </row>
    <row r="477" spans="2:23">
      <c r="B477" t="s">
        <v>1276</v>
      </c>
      <c r="C477" t="s">
        <v>1277</v>
      </c>
      <c r="D477" t="s">
        <v>458</v>
      </c>
      <c r="E477" s="54">
        <v>35</v>
      </c>
      <c r="F477" s="45" t="s">
        <v>407</v>
      </c>
      <c r="G477" s="45" t="s">
        <v>408</v>
      </c>
      <c r="H477" s="45" t="s">
        <v>412</v>
      </c>
      <c r="I477" s="53">
        <v>132848.98000000001</v>
      </c>
      <c r="J477" s="58">
        <f t="shared" si="98"/>
        <v>137897.24124</v>
      </c>
      <c r="K477" s="58">
        <f t="shared" si="99"/>
        <v>142447.85020091999</v>
      </c>
      <c r="L477" s="74">
        <f t="shared" si="100"/>
        <v>9960.3099979800008</v>
      </c>
      <c r="M477" s="74">
        <f t="shared" si="101"/>
        <v>204.08791703520001</v>
      </c>
      <c r="N477" s="74">
        <f t="shared" si="102"/>
        <v>384.00225982776948</v>
      </c>
      <c r="O477" s="74">
        <f t="shared" si="103"/>
        <v>17754.269809650003</v>
      </c>
      <c r="P477" s="39">
        <f t="shared" si="104"/>
        <v>19044</v>
      </c>
      <c r="Q477" s="73">
        <f t="shared" si="105"/>
        <v>10026.29382791334</v>
      </c>
      <c r="R477" s="73">
        <f t="shared" si="106"/>
        <v>210.82281829736158</v>
      </c>
      <c r="S477" s="73">
        <f t="shared" si="107"/>
        <v>384.00225982776948</v>
      </c>
      <c r="T477" s="73">
        <f t="shared" si="108"/>
        <v>18589.444451220061</v>
      </c>
      <c r="U477" s="73">
        <f t="shared" si="109"/>
        <v>19236</v>
      </c>
      <c r="V477" s="73">
        <f t="shared" si="110"/>
        <v>185243.91122449297</v>
      </c>
      <c r="W477" s="73">
        <f t="shared" si="111"/>
        <v>190894.41355817852</v>
      </c>
    </row>
    <row r="478" spans="2:23">
      <c r="B478" t="s">
        <v>1278</v>
      </c>
      <c r="C478" t="s">
        <v>1259</v>
      </c>
      <c r="D478" t="s">
        <v>511</v>
      </c>
      <c r="E478" s="54">
        <v>35</v>
      </c>
      <c r="F478" s="45" t="s">
        <v>407</v>
      </c>
      <c r="G478" s="45" t="s">
        <v>408</v>
      </c>
      <c r="H478" s="45" t="s">
        <v>412</v>
      </c>
      <c r="I478" s="53">
        <v>110496.84</v>
      </c>
      <c r="J478" s="58">
        <f t="shared" si="98"/>
        <v>114695.71992</v>
      </c>
      <c r="K478" s="58">
        <f t="shared" si="99"/>
        <v>118480.67867735999</v>
      </c>
      <c r="L478" s="74">
        <f t="shared" si="100"/>
        <v>8774.2225738800007</v>
      </c>
      <c r="M478" s="74">
        <f t="shared" si="101"/>
        <v>169.7496654816</v>
      </c>
      <c r="N478" s="74">
        <f t="shared" si="102"/>
        <v>384.00225982776948</v>
      </c>
      <c r="O478" s="74">
        <f t="shared" si="103"/>
        <v>14767.073939700002</v>
      </c>
      <c r="P478" s="39">
        <f t="shared" si="104"/>
        <v>19044</v>
      </c>
      <c r="Q478" s="73">
        <f t="shared" si="105"/>
        <v>9063.7719188180381</v>
      </c>
      <c r="R478" s="73">
        <f t="shared" si="106"/>
        <v>175.35140444249279</v>
      </c>
      <c r="S478" s="73">
        <f t="shared" si="107"/>
        <v>384.00225982776948</v>
      </c>
      <c r="T478" s="73">
        <f t="shared" si="108"/>
        <v>15461.728567395479</v>
      </c>
      <c r="U478" s="73">
        <f t="shared" si="109"/>
        <v>19236</v>
      </c>
      <c r="V478" s="73">
        <f t="shared" si="110"/>
        <v>157834.76835888939</v>
      </c>
      <c r="W478" s="73">
        <f t="shared" si="111"/>
        <v>162801.53282784377</v>
      </c>
    </row>
    <row r="479" spans="2:23">
      <c r="B479" t="s">
        <v>1279</v>
      </c>
      <c r="C479" t="s">
        <v>1280</v>
      </c>
      <c r="D479" t="s">
        <v>417</v>
      </c>
      <c r="E479" s="54">
        <v>40</v>
      </c>
      <c r="F479" s="45" t="s">
        <v>407</v>
      </c>
      <c r="G479" s="45" t="s">
        <v>408</v>
      </c>
      <c r="H479" s="45" t="s">
        <v>412</v>
      </c>
      <c r="I479" s="53">
        <v>113331.71</v>
      </c>
      <c r="J479" s="58">
        <f t="shared" si="98"/>
        <v>117638.31498000001</v>
      </c>
      <c r="K479" s="58">
        <f t="shared" si="99"/>
        <v>121520.37937434</v>
      </c>
      <c r="L479" s="74">
        <f t="shared" si="100"/>
        <v>8999.3310959700011</v>
      </c>
      <c r="M479" s="74">
        <f t="shared" si="101"/>
        <v>174.10470617040002</v>
      </c>
      <c r="N479" s="74">
        <f t="shared" si="102"/>
        <v>384.00225982776948</v>
      </c>
      <c r="O479" s="74">
        <f t="shared" si="103"/>
        <v>15145.933053675002</v>
      </c>
      <c r="P479" s="39">
        <f t="shared" si="104"/>
        <v>19044</v>
      </c>
      <c r="Q479" s="73">
        <f t="shared" si="105"/>
        <v>9296.3090221370094</v>
      </c>
      <c r="R479" s="73">
        <f t="shared" si="106"/>
        <v>179.8501614740232</v>
      </c>
      <c r="S479" s="73">
        <f t="shared" si="107"/>
        <v>384.00225982776948</v>
      </c>
      <c r="T479" s="73">
        <f t="shared" si="108"/>
        <v>15858.409508351371</v>
      </c>
      <c r="U479" s="73">
        <f t="shared" si="109"/>
        <v>19236</v>
      </c>
      <c r="V479" s="73">
        <f t="shared" si="110"/>
        <v>161385.68609564318</v>
      </c>
      <c r="W479" s="73">
        <f t="shared" si="111"/>
        <v>166474.95032613017</v>
      </c>
    </row>
    <row r="480" spans="2:23">
      <c r="B480" t="s">
        <v>1281</v>
      </c>
      <c r="C480" t="s">
        <v>1282</v>
      </c>
      <c r="D480" t="s">
        <v>458</v>
      </c>
      <c r="E480" s="54">
        <v>35</v>
      </c>
      <c r="F480" s="45" t="s">
        <v>407</v>
      </c>
      <c r="G480" s="45" t="s">
        <v>408</v>
      </c>
      <c r="H480" s="45" t="s">
        <v>412</v>
      </c>
      <c r="I480" s="53">
        <v>107672.08</v>
      </c>
      <c r="J480" s="58">
        <f t="shared" si="98"/>
        <v>111763.61904000001</v>
      </c>
      <c r="K480" s="58">
        <f t="shared" si="99"/>
        <v>115451.81846831999</v>
      </c>
      <c r="L480" s="74">
        <f t="shared" si="100"/>
        <v>8549.9168565599994</v>
      </c>
      <c r="M480" s="74">
        <f t="shared" si="101"/>
        <v>165.41015617920002</v>
      </c>
      <c r="N480" s="74">
        <f t="shared" si="102"/>
        <v>384.00225982776948</v>
      </c>
      <c r="O480" s="74">
        <f t="shared" si="103"/>
        <v>14389.565951400002</v>
      </c>
      <c r="P480" s="39">
        <f t="shared" si="104"/>
        <v>19044</v>
      </c>
      <c r="Q480" s="73">
        <f t="shared" si="105"/>
        <v>8832.0641128264797</v>
      </c>
      <c r="R480" s="73">
        <f t="shared" si="106"/>
        <v>170.86869133311359</v>
      </c>
      <c r="S480" s="73">
        <f t="shared" si="107"/>
        <v>384.00225982776948</v>
      </c>
      <c r="T480" s="73">
        <f t="shared" si="108"/>
        <v>15066.462310115759</v>
      </c>
      <c r="U480" s="73">
        <f t="shared" si="109"/>
        <v>19236</v>
      </c>
      <c r="V480" s="73">
        <f t="shared" si="110"/>
        <v>154296.51426396699</v>
      </c>
      <c r="W480" s="73">
        <f t="shared" si="111"/>
        <v>159141.21584242312</v>
      </c>
    </row>
    <row r="481" spans="2:23">
      <c r="B481" t="s">
        <v>1283</v>
      </c>
      <c r="C481" t="s">
        <v>1284</v>
      </c>
      <c r="D481" t="s">
        <v>725</v>
      </c>
      <c r="E481" s="54">
        <v>86.67</v>
      </c>
      <c r="F481" s="45" t="s">
        <v>407</v>
      </c>
      <c r="G481" s="45" t="s">
        <v>408</v>
      </c>
      <c r="H481" s="45" t="s">
        <v>412</v>
      </c>
      <c r="I481" s="53">
        <v>121334.28</v>
      </c>
      <c r="J481" s="58">
        <f t="shared" si="98"/>
        <v>125944.98264</v>
      </c>
      <c r="K481" s="58">
        <f t="shared" si="99"/>
        <v>130101.16706712</v>
      </c>
      <c r="L481" s="74">
        <f t="shared" si="100"/>
        <v>9634.7911719599997</v>
      </c>
      <c r="M481" s="74">
        <f t="shared" si="101"/>
        <v>186.39857430719999</v>
      </c>
      <c r="N481" s="74">
        <f t="shared" si="102"/>
        <v>384.00225982776948</v>
      </c>
      <c r="O481" s="74">
        <f t="shared" si="103"/>
        <v>16215.4165149</v>
      </c>
      <c r="P481" s="39">
        <f t="shared" si="104"/>
        <v>19044</v>
      </c>
      <c r="Q481" s="73">
        <f t="shared" si="105"/>
        <v>9847.2669224732399</v>
      </c>
      <c r="R481" s="73">
        <f t="shared" si="106"/>
        <v>192.5497272593376</v>
      </c>
      <c r="S481" s="73">
        <f t="shared" si="107"/>
        <v>384.00225982776948</v>
      </c>
      <c r="T481" s="73">
        <f t="shared" si="108"/>
        <v>16978.20230225916</v>
      </c>
      <c r="U481" s="73">
        <f t="shared" si="109"/>
        <v>19236</v>
      </c>
      <c r="V481" s="73">
        <f t="shared" si="110"/>
        <v>171409.59116099495</v>
      </c>
      <c r="W481" s="73">
        <f t="shared" si="111"/>
        <v>176739.18827893952</v>
      </c>
    </row>
    <row r="482" spans="2:23">
      <c r="B482" t="s">
        <v>1285</v>
      </c>
      <c r="C482" t="s">
        <v>1286</v>
      </c>
      <c r="D482" t="s">
        <v>1287</v>
      </c>
      <c r="E482" s="54">
        <v>87</v>
      </c>
      <c r="F482" s="45" t="s">
        <v>407</v>
      </c>
      <c r="G482" s="45" t="s">
        <v>408</v>
      </c>
      <c r="H482" s="45" t="s">
        <v>412</v>
      </c>
      <c r="I482" s="53">
        <v>63039.64</v>
      </c>
      <c r="J482" s="58">
        <f t="shared" si="98"/>
        <v>65435.14632</v>
      </c>
      <c r="K482" s="58">
        <f t="shared" si="99"/>
        <v>67594.506148560002</v>
      </c>
      <c r="L482" s="74">
        <f t="shared" si="100"/>
        <v>5005.7886934799999</v>
      </c>
      <c r="M482" s="74">
        <f t="shared" si="101"/>
        <v>96.844016553599999</v>
      </c>
      <c r="N482" s="74">
        <f t="shared" si="102"/>
        <v>384.00225982776948</v>
      </c>
      <c r="O482" s="74">
        <f t="shared" si="103"/>
        <v>8424.7750887000002</v>
      </c>
      <c r="P482" s="39">
        <f t="shared" si="104"/>
        <v>19044</v>
      </c>
      <c r="Q482" s="73">
        <f t="shared" si="105"/>
        <v>5170.9797203648404</v>
      </c>
      <c r="R482" s="73">
        <f t="shared" si="106"/>
        <v>100.0398690998688</v>
      </c>
      <c r="S482" s="73">
        <f t="shared" si="107"/>
        <v>384.00225982776948</v>
      </c>
      <c r="T482" s="73">
        <f t="shared" si="108"/>
        <v>8821.0830523870809</v>
      </c>
      <c r="U482" s="73">
        <f t="shared" si="109"/>
        <v>19236</v>
      </c>
      <c r="V482" s="73">
        <f t="shared" si="110"/>
        <v>98390.556378561363</v>
      </c>
      <c r="W482" s="73">
        <f t="shared" si="111"/>
        <v>101306.61105023956</v>
      </c>
    </row>
    <row r="483" spans="2:23">
      <c r="B483" t="s">
        <v>1288</v>
      </c>
      <c r="C483" t="s">
        <v>464</v>
      </c>
      <c r="D483" t="s">
        <v>474</v>
      </c>
      <c r="E483" s="54">
        <v>35</v>
      </c>
      <c r="F483" s="45" t="s">
        <v>407</v>
      </c>
      <c r="G483" s="45" t="s">
        <v>408</v>
      </c>
      <c r="H483" s="45" t="s">
        <v>412</v>
      </c>
      <c r="I483" s="53">
        <v>86498.28</v>
      </c>
      <c r="J483" s="58">
        <f t="shared" si="98"/>
        <v>89785.214640000006</v>
      </c>
      <c r="K483" s="58">
        <f t="shared" si="99"/>
        <v>92748.126723120004</v>
      </c>
      <c r="L483" s="74">
        <f t="shared" si="100"/>
        <v>6868.5689199600001</v>
      </c>
      <c r="M483" s="74">
        <f t="shared" si="101"/>
        <v>132.88211766719999</v>
      </c>
      <c r="N483" s="74">
        <f t="shared" si="102"/>
        <v>384.00225982776948</v>
      </c>
      <c r="O483" s="74">
        <f t="shared" si="103"/>
        <v>11559.846384900002</v>
      </c>
      <c r="P483" s="39">
        <f t="shared" si="104"/>
        <v>19044</v>
      </c>
      <c r="Q483" s="73">
        <f t="shared" si="105"/>
        <v>7095.2316943186797</v>
      </c>
      <c r="R483" s="73">
        <f t="shared" si="106"/>
        <v>137.2672275502176</v>
      </c>
      <c r="S483" s="73">
        <f t="shared" si="107"/>
        <v>384.00225982776948</v>
      </c>
      <c r="T483" s="73">
        <f t="shared" si="108"/>
        <v>12103.63053736716</v>
      </c>
      <c r="U483" s="73">
        <f t="shared" si="109"/>
        <v>19236</v>
      </c>
      <c r="V483" s="73">
        <f t="shared" si="110"/>
        <v>127774.51432235498</v>
      </c>
      <c r="W483" s="73">
        <f t="shared" si="111"/>
        <v>131704.25844218384</v>
      </c>
    </row>
    <row r="484" spans="2:23">
      <c r="B484" t="s">
        <v>1289</v>
      </c>
      <c r="C484" t="s">
        <v>1286</v>
      </c>
      <c r="D484" t="s">
        <v>1287</v>
      </c>
      <c r="E484" s="54">
        <v>87</v>
      </c>
      <c r="F484" s="45" t="s">
        <v>407</v>
      </c>
      <c r="G484" s="45" t="s">
        <v>408</v>
      </c>
      <c r="H484" s="45" t="s">
        <v>412</v>
      </c>
      <c r="I484" s="53">
        <v>63039.64</v>
      </c>
      <c r="J484" s="58">
        <f t="shared" si="98"/>
        <v>65435.14632</v>
      </c>
      <c r="K484" s="58">
        <f t="shared" si="99"/>
        <v>67594.506148560002</v>
      </c>
      <c r="L484" s="74">
        <f t="shared" si="100"/>
        <v>5005.7886934799999</v>
      </c>
      <c r="M484" s="74">
        <f t="shared" si="101"/>
        <v>96.844016553599999</v>
      </c>
      <c r="N484" s="74">
        <f t="shared" si="102"/>
        <v>384.00225982776948</v>
      </c>
      <c r="O484" s="74">
        <f t="shared" si="103"/>
        <v>8424.7750887000002</v>
      </c>
      <c r="P484" s="39">
        <f t="shared" si="104"/>
        <v>19044</v>
      </c>
      <c r="Q484" s="73">
        <f t="shared" si="105"/>
        <v>5170.9797203648404</v>
      </c>
      <c r="R484" s="73">
        <f t="shared" si="106"/>
        <v>100.0398690998688</v>
      </c>
      <c r="S484" s="73">
        <f t="shared" si="107"/>
        <v>384.00225982776948</v>
      </c>
      <c r="T484" s="73">
        <f t="shared" si="108"/>
        <v>8821.0830523870809</v>
      </c>
      <c r="U484" s="73">
        <f t="shared" si="109"/>
        <v>19236</v>
      </c>
      <c r="V484" s="73">
        <f t="shared" si="110"/>
        <v>98390.556378561363</v>
      </c>
      <c r="W484" s="73">
        <f t="shared" si="111"/>
        <v>101306.61105023956</v>
      </c>
    </row>
    <row r="485" spans="2:23">
      <c r="B485" t="s">
        <v>1290</v>
      </c>
      <c r="C485" t="s">
        <v>1291</v>
      </c>
      <c r="D485" t="s">
        <v>417</v>
      </c>
      <c r="E485" s="54">
        <v>40</v>
      </c>
      <c r="F485" s="45" t="s">
        <v>407</v>
      </c>
      <c r="G485" s="45" t="s">
        <v>408</v>
      </c>
      <c r="H485" s="45" t="s">
        <v>412</v>
      </c>
      <c r="I485" s="53">
        <v>73949.13</v>
      </c>
      <c r="J485" s="58">
        <f t="shared" si="98"/>
        <v>76759.196940000009</v>
      </c>
      <c r="K485" s="58">
        <f t="shared" si="99"/>
        <v>79292.250439020005</v>
      </c>
      <c r="L485" s="74">
        <f t="shared" si="100"/>
        <v>5872.0785659100002</v>
      </c>
      <c r="M485" s="74">
        <f t="shared" si="101"/>
        <v>113.60361147120001</v>
      </c>
      <c r="N485" s="74">
        <f t="shared" si="102"/>
        <v>384.00225982776948</v>
      </c>
      <c r="O485" s="74">
        <f t="shared" si="103"/>
        <v>9882.7466060250008</v>
      </c>
      <c r="P485" s="39">
        <f t="shared" si="104"/>
        <v>19044</v>
      </c>
      <c r="Q485" s="73">
        <f t="shared" si="105"/>
        <v>6065.8571585850304</v>
      </c>
      <c r="R485" s="73">
        <f t="shared" si="106"/>
        <v>117.35253064974961</v>
      </c>
      <c r="S485" s="73">
        <f t="shared" si="107"/>
        <v>384.00225982776948</v>
      </c>
      <c r="T485" s="73">
        <f t="shared" si="108"/>
        <v>10347.63868229211</v>
      </c>
      <c r="U485" s="73">
        <f t="shared" si="109"/>
        <v>19236</v>
      </c>
      <c r="V485" s="73">
        <f t="shared" si="110"/>
        <v>112055.62798323398</v>
      </c>
      <c r="W485" s="73">
        <f t="shared" si="111"/>
        <v>115443.10107037466</v>
      </c>
    </row>
    <row r="486" spans="2:23">
      <c r="B486" t="s">
        <v>1292</v>
      </c>
      <c r="C486" t="s">
        <v>1293</v>
      </c>
      <c r="D486" t="s">
        <v>420</v>
      </c>
      <c r="E486" s="54">
        <v>40</v>
      </c>
      <c r="F486" s="45" t="s">
        <v>407</v>
      </c>
      <c r="G486" s="45" t="s">
        <v>408</v>
      </c>
      <c r="H486" s="45" t="s">
        <v>412</v>
      </c>
      <c r="I486" s="53">
        <v>73929.649999999994</v>
      </c>
      <c r="J486" s="58">
        <f t="shared" si="98"/>
        <v>76738.976699999999</v>
      </c>
      <c r="K486" s="58">
        <f t="shared" si="99"/>
        <v>79271.362931099997</v>
      </c>
      <c r="L486" s="74">
        <f t="shared" si="100"/>
        <v>5870.5317175499995</v>
      </c>
      <c r="M486" s="74">
        <f t="shared" si="101"/>
        <v>113.573685516</v>
      </c>
      <c r="N486" s="74">
        <f t="shared" si="102"/>
        <v>384.00225982776948</v>
      </c>
      <c r="O486" s="74">
        <f t="shared" si="103"/>
        <v>9880.1432501250001</v>
      </c>
      <c r="P486" s="39">
        <f t="shared" si="104"/>
        <v>19044</v>
      </c>
      <c r="Q486" s="73">
        <f t="shared" si="105"/>
        <v>6064.2592642291493</v>
      </c>
      <c r="R486" s="73">
        <f t="shared" si="106"/>
        <v>117.32161713802799</v>
      </c>
      <c r="S486" s="73">
        <f t="shared" si="107"/>
        <v>384.00225982776948</v>
      </c>
      <c r="T486" s="73">
        <f t="shared" si="108"/>
        <v>10344.91286250855</v>
      </c>
      <c r="U486" s="73">
        <f t="shared" si="109"/>
        <v>19236</v>
      </c>
      <c r="V486" s="73">
        <f t="shared" si="110"/>
        <v>112031.22761301877</v>
      </c>
      <c r="W486" s="73">
        <f t="shared" si="111"/>
        <v>115417.85893480349</v>
      </c>
    </row>
    <row r="487" spans="2:23">
      <c r="B487" t="s">
        <v>1294</v>
      </c>
      <c r="C487" t="s">
        <v>1295</v>
      </c>
      <c r="D487" t="s">
        <v>661</v>
      </c>
      <c r="E487" s="54">
        <v>40</v>
      </c>
      <c r="F487" s="45" t="s">
        <v>407</v>
      </c>
      <c r="G487" s="45" t="s">
        <v>408</v>
      </c>
      <c r="H487" s="45" t="s">
        <v>412</v>
      </c>
      <c r="I487" s="53">
        <v>70832.45</v>
      </c>
      <c r="J487" s="58">
        <f t="shared" si="98"/>
        <v>73524.083100000003</v>
      </c>
      <c r="K487" s="58">
        <f t="shared" si="99"/>
        <v>75950.377842300004</v>
      </c>
      <c r="L487" s="74">
        <f t="shared" si="100"/>
        <v>5624.5923571499998</v>
      </c>
      <c r="M487" s="74">
        <f t="shared" si="101"/>
        <v>108.81564298800001</v>
      </c>
      <c r="N487" s="74">
        <f t="shared" si="102"/>
        <v>384.00225982776948</v>
      </c>
      <c r="O487" s="74">
        <f t="shared" si="103"/>
        <v>9466.2256991250015</v>
      </c>
      <c r="P487" s="39">
        <f t="shared" si="104"/>
        <v>19044</v>
      </c>
      <c r="Q487" s="73">
        <f t="shared" si="105"/>
        <v>5810.20390493595</v>
      </c>
      <c r="R487" s="73">
        <f t="shared" si="106"/>
        <v>112.406559206604</v>
      </c>
      <c r="S487" s="73">
        <f t="shared" si="107"/>
        <v>384.00225982776948</v>
      </c>
      <c r="T487" s="73">
        <f t="shared" si="108"/>
        <v>9911.5243084201502</v>
      </c>
      <c r="U487" s="73">
        <f t="shared" si="109"/>
        <v>19236</v>
      </c>
      <c r="V487" s="73">
        <f t="shared" si="110"/>
        <v>108151.71905909077</v>
      </c>
      <c r="W487" s="73">
        <f t="shared" si="111"/>
        <v>111404.51487469047</v>
      </c>
    </row>
    <row r="488" spans="2:23">
      <c r="B488" t="s">
        <v>1296</v>
      </c>
      <c r="C488" t="s">
        <v>1297</v>
      </c>
      <c r="D488" t="s">
        <v>556</v>
      </c>
      <c r="E488" s="54">
        <v>40</v>
      </c>
      <c r="F488" s="45" t="s">
        <v>407</v>
      </c>
      <c r="G488" s="45" t="s">
        <v>408</v>
      </c>
      <c r="H488" s="45" t="s">
        <v>412</v>
      </c>
      <c r="I488" s="53">
        <v>68686.63</v>
      </c>
      <c r="J488" s="58">
        <f t="shared" si="98"/>
        <v>71296.721940000003</v>
      </c>
      <c r="K488" s="58">
        <f t="shared" si="99"/>
        <v>73649.513764019997</v>
      </c>
      <c r="L488" s="74">
        <f t="shared" si="100"/>
        <v>5454.1992284099997</v>
      </c>
      <c r="M488" s="74">
        <f t="shared" si="101"/>
        <v>105.5191484712</v>
      </c>
      <c r="N488" s="74">
        <f t="shared" si="102"/>
        <v>384.00225982776948</v>
      </c>
      <c r="O488" s="74">
        <f t="shared" si="103"/>
        <v>9179.4529497750009</v>
      </c>
      <c r="P488" s="39">
        <f t="shared" si="104"/>
        <v>19044</v>
      </c>
      <c r="Q488" s="73">
        <f t="shared" si="105"/>
        <v>5634.1878029475292</v>
      </c>
      <c r="R488" s="73">
        <f t="shared" si="106"/>
        <v>109.0012803707496</v>
      </c>
      <c r="S488" s="73">
        <f t="shared" si="107"/>
        <v>384.00225982776948</v>
      </c>
      <c r="T488" s="73">
        <f t="shared" si="108"/>
        <v>9611.2615462046106</v>
      </c>
      <c r="U488" s="73">
        <f t="shared" si="109"/>
        <v>19236</v>
      </c>
      <c r="V488" s="73">
        <f t="shared" si="110"/>
        <v>105463.89552648398</v>
      </c>
      <c r="W488" s="73">
        <f t="shared" si="111"/>
        <v>108623.96665337065</v>
      </c>
    </row>
    <row r="489" spans="2:23">
      <c r="B489" t="s">
        <v>1298</v>
      </c>
      <c r="C489" t="s">
        <v>1299</v>
      </c>
      <c r="D489" t="s">
        <v>773</v>
      </c>
      <c r="E489" s="54">
        <v>40</v>
      </c>
      <c r="F489" s="45" t="s">
        <v>407</v>
      </c>
      <c r="G489" s="45" t="s">
        <v>408</v>
      </c>
      <c r="H489" s="45" t="s">
        <v>412</v>
      </c>
      <c r="I489" s="53">
        <v>70832.45</v>
      </c>
      <c r="J489" s="58">
        <f t="shared" si="98"/>
        <v>73524.083100000003</v>
      </c>
      <c r="K489" s="58">
        <f t="shared" si="99"/>
        <v>75950.377842300004</v>
      </c>
      <c r="L489" s="74">
        <f t="shared" si="100"/>
        <v>5624.5923571499998</v>
      </c>
      <c r="M489" s="74">
        <f t="shared" si="101"/>
        <v>108.81564298800001</v>
      </c>
      <c r="N489" s="74">
        <f t="shared" si="102"/>
        <v>384.00225982776948</v>
      </c>
      <c r="O489" s="74">
        <f t="shared" si="103"/>
        <v>9466.2256991250015</v>
      </c>
      <c r="P489" s="39">
        <f t="shared" si="104"/>
        <v>19044</v>
      </c>
      <c r="Q489" s="73">
        <f t="shared" si="105"/>
        <v>5810.20390493595</v>
      </c>
      <c r="R489" s="73">
        <f t="shared" si="106"/>
        <v>112.406559206604</v>
      </c>
      <c r="S489" s="73">
        <f t="shared" si="107"/>
        <v>384.00225982776948</v>
      </c>
      <c r="T489" s="73">
        <f t="shared" si="108"/>
        <v>9911.5243084201502</v>
      </c>
      <c r="U489" s="73">
        <f t="shared" si="109"/>
        <v>19236</v>
      </c>
      <c r="V489" s="73">
        <f t="shared" si="110"/>
        <v>108151.71905909077</v>
      </c>
      <c r="W489" s="73">
        <f t="shared" si="111"/>
        <v>111404.51487469047</v>
      </c>
    </row>
    <row r="490" spans="2:23">
      <c r="B490" t="s">
        <v>1300</v>
      </c>
      <c r="C490" t="s">
        <v>1301</v>
      </c>
      <c r="D490" t="s">
        <v>546</v>
      </c>
      <c r="E490" s="54">
        <v>40</v>
      </c>
      <c r="F490" s="45" t="s">
        <v>407</v>
      </c>
      <c r="G490" s="45" t="s">
        <v>408</v>
      </c>
      <c r="H490" s="45" t="s">
        <v>412</v>
      </c>
      <c r="I490" s="53">
        <v>67072.3</v>
      </c>
      <c r="J490" s="58">
        <f t="shared" si="98"/>
        <v>69621.04740000001</v>
      </c>
      <c r="K490" s="58">
        <f t="shared" si="99"/>
        <v>71918.541964200005</v>
      </c>
      <c r="L490" s="74">
        <f t="shared" si="100"/>
        <v>5326.0101261000009</v>
      </c>
      <c r="M490" s="74">
        <f t="shared" si="101"/>
        <v>103.03915015200002</v>
      </c>
      <c r="N490" s="74">
        <f t="shared" si="102"/>
        <v>384.00225982776948</v>
      </c>
      <c r="O490" s="74">
        <f t="shared" si="103"/>
        <v>8963.709852750002</v>
      </c>
      <c r="P490" s="39">
        <f t="shared" si="104"/>
        <v>19044</v>
      </c>
      <c r="Q490" s="73">
        <f t="shared" si="105"/>
        <v>5501.7684602612999</v>
      </c>
      <c r="R490" s="73">
        <f t="shared" si="106"/>
        <v>106.43944210701601</v>
      </c>
      <c r="S490" s="73">
        <f t="shared" si="107"/>
        <v>384.00225982776948</v>
      </c>
      <c r="T490" s="73">
        <f t="shared" si="108"/>
        <v>9385.369726328101</v>
      </c>
      <c r="U490" s="73">
        <f t="shared" si="109"/>
        <v>19236</v>
      </c>
      <c r="V490" s="73">
        <f t="shared" si="110"/>
        <v>103441.80878882977</v>
      </c>
      <c r="W490" s="73">
        <f t="shared" si="111"/>
        <v>106532.12185272419</v>
      </c>
    </row>
    <row r="491" spans="2:23">
      <c r="B491" t="s">
        <v>1302</v>
      </c>
      <c r="C491" t="s">
        <v>1303</v>
      </c>
      <c r="D491" t="s">
        <v>553</v>
      </c>
      <c r="E491" s="54">
        <v>40</v>
      </c>
      <c r="F491" s="45" t="s">
        <v>407</v>
      </c>
      <c r="G491" s="45" t="s">
        <v>408</v>
      </c>
      <c r="H491" s="45" t="s">
        <v>412</v>
      </c>
      <c r="I491" s="53">
        <v>68721.25</v>
      </c>
      <c r="J491" s="58">
        <f t="shared" si="98"/>
        <v>71332.657500000001</v>
      </c>
      <c r="K491" s="58">
        <f t="shared" si="99"/>
        <v>73686.6351975</v>
      </c>
      <c r="L491" s="74">
        <f t="shared" si="100"/>
        <v>5456.9482987499996</v>
      </c>
      <c r="M491" s="74">
        <f t="shared" si="101"/>
        <v>105.57233309999999</v>
      </c>
      <c r="N491" s="74">
        <f t="shared" si="102"/>
        <v>384.00225982776948</v>
      </c>
      <c r="O491" s="74">
        <f t="shared" si="103"/>
        <v>9184.0796531249998</v>
      </c>
      <c r="P491" s="39">
        <f t="shared" si="104"/>
        <v>19044</v>
      </c>
      <c r="Q491" s="73">
        <f t="shared" si="105"/>
        <v>5637.0275926087497</v>
      </c>
      <c r="R491" s="73">
        <f t="shared" si="106"/>
        <v>109.05622009229999</v>
      </c>
      <c r="S491" s="73">
        <f t="shared" si="107"/>
        <v>384.00225982776948</v>
      </c>
      <c r="T491" s="73">
        <f t="shared" si="108"/>
        <v>9616.1058932737506</v>
      </c>
      <c r="U491" s="73">
        <f t="shared" si="109"/>
        <v>19236</v>
      </c>
      <c r="V491" s="73">
        <f t="shared" si="110"/>
        <v>105507.26004480277</v>
      </c>
      <c r="W491" s="73">
        <f t="shared" si="111"/>
        <v>108668.82716330257</v>
      </c>
    </row>
    <row r="492" spans="2:23">
      <c r="B492" t="s">
        <v>1304</v>
      </c>
      <c r="C492" t="s">
        <v>1305</v>
      </c>
      <c r="D492" t="s">
        <v>1306</v>
      </c>
      <c r="E492" s="54">
        <v>40</v>
      </c>
      <c r="F492" s="45" t="s">
        <v>407</v>
      </c>
      <c r="G492" s="45" t="s">
        <v>408</v>
      </c>
      <c r="H492" s="45" t="s">
        <v>412</v>
      </c>
      <c r="I492" s="53">
        <v>68721.25</v>
      </c>
      <c r="J492" s="58">
        <f t="shared" si="98"/>
        <v>71332.657500000001</v>
      </c>
      <c r="K492" s="58">
        <f t="shared" si="99"/>
        <v>73686.6351975</v>
      </c>
      <c r="L492" s="74">
        <f t="shared" si="100"/>
        <v>5456.9482987499996</v>
      </c>
      <c r="M492" s="74">
        <f t="shared" si="101"/>
        <v>105.57233309999999</v>
      </c>
      <c r="N492" s="74">
        <f t="shared" si="102"/>
        <v>384.00225982776948</v>
      </c>
      <c r="O492" s="74">
        <f t="shared" si="103"/>
        <v>9184.0796531249998</v>
      </c>
      <c r="P492" s="39">
        <f t="shared" si="104"/>
        <v>19044</v>
      </c>
      <c r="Q492" s="73">
        <f t="shared" si="105"/>
        <v>5637.0275926087497</v>
      </c>
      <c r="R492" s="73">
        <f t="shared" si="106"/>
        <v>109.05622009229999</v>
      </c>
      <c r="S492" s="73">
        <f t="shared" si="107"/>
        <v>384.00225982776948</v>
      </c>
      <c r="T492" s="73">
        <f t="shared" si="108"/>
        <v>9616.1058932737506</v>
      </c>
      <c r="U492" s="73">
        <f t="shared" si="109"/>
        <v>19236</v>
      </c>
      <c r="V492" s="73">
        <f t="shared" si="110"/>
        <v>105507.26004480277</v>
      </c>
      <c r="W492" s="73">
        <f t="shared" si="111"/>
        <v>108668.82716330257</v>
      </c>
    </row>
    <row r="493" spans="2:23">
      <c r="B493" t="s">
        <v>1307</v>
      </c>
      <c r="C493" t="s">
        <v>1308</v>
      </c>
      <c r="D493" t="s">
        <v>446</v>
      </c>
      <c r="E493" s="54">
        <v>87</v>
      </c>
      <c r="F493" s="45" t="s">
        <v>407</v>
      </c>
      <c r="G493" s="45" t="s">
        <v>408</v>
      </c>
      <c r="H493" s="45" t="s">
        <v>412</v>
      </c>
      <c r="I493" s="53">
        <v>75524.78</v>
      </c>
      <c r="J493" s="58">
        <f t="shared" si="98"/>
        <v>78394.721640000003</v>
      </c>
      <c r="K493" s="58">
        <f t="shared" si="99"/>
        <v>80981.747454119992</v>
      </c>
      <c r="L493" s="74">
        <f t="shared" si="100"/>
        <v>5997.1962054599999</v>
      </c>
      <c r="M493" s="74">
        <f t="shared" si="101"/>
        <v>116.0241880272</v>
      </c>
      <c r="N493" s="74">
        <f t="shared" si="102"/>
        <v>384.00225982776948</v>
      </c>
      <c r="O493" s="74">
        <f t="shared" si="103"/>
        <v>10093.32041115</v>
      </c>
      <c r="P493" s="39">
        <f t="shared" si="104"/>
        <v>19044</v>
      </c>
      <c r="Q493" s="73">
        <f t="shared" si="105"/>
        <v>6195.1036802401795</v>
      </c>
      <c r="R493" s="73">
        <f t="shared" si="106"/>
        <v>119.85298623209759</v>
      </c>
      <c r="S493" s="73">
        <f t="shared" si="107"/>
        <v>384.00225982776948</v>
      </c>
      <c r="T493" s="73">
        <f t="shared" si="108"/>
        <v>10568.118042762659</v>
      </c>
      <c r="U493" s="73">
        <f t="shared" si="109"/>
        <v>19236</v>
      </c>
      <c r="V493" s="73">
        <f t="shared" si="110"/>
        <v>114029.26470446496</v>
      </c>
      <c r="W493" s="73">
        <f t="shared" si="111"/>
        <v>117484.8244231827</v>
      </c>
    </row>
    <row r="494" spans="2:23">
      <c r="B494" t="s">
        <v>1309</v>
      </c>
      <c r="C494" t="s">
        <v>1113</v>
      </c>
      <c r="D494" t="s">
        <v>417</v>
      </c>
      <c r="E494" s="54">
        <v>40</v>
      </c>
      <c r="F494" s="45" t="s">
        <v>407</v>
      </c>
      <c r="G494" s="45" t="s">
        <v>408</v>
      </c>
      <c r="H494" s="45" t="s">
        <v>412</v>
      </c>
      <c r="I494" s="53">
        <v>78051.67</v>
      </c>
      <c r="J494" s="58">
        <f t="shared" si="98"/>
        <v>81017.633459999997</v>
      </c>
      <c r="K494" s="58">
        <f t="shared" si="99"/>
        <v>83691.215364179996</v>
      </c>
      <c r="L494" s="74">
        <f t="shared" si="100"/>
        <v>6197.8489596899999</v>
      </c>
      <c r="M494" s="74">
        <f t="shared" si="101"/>
        <v>119.90609752079999</v>
      </c>
      <c r="N494" s="74">
        <f t="shared" si="102"/>
        <v>384.00225982776948</v>
      </c>
      <c r="O494" s="74">
        <f t="shared" si="103"/>
        <v>10431.020307974999</v>
      </c>
      <c r="P494" s="39">
        <f t="shared" si="104"/>
        <v>19044</v>
      </c>
      <c r="Q494" s="73">
        <f t="shared" si="105"/>
        <v>6402.3779753597692</v>
      </c>
      <c r="R494" s="73">
        <f t="shared" si="106"/>
        <v>123.86299873898639</v>
      </c>
      <c r="S494" s="73">
        <f t="shared" si="107"/>
        <v>384.00225982776948</v>
      </c>
      <c r="T494" s="73">
        <f t="shared" si="108"/>
        <v>10921.70360502549</v>
      </c>
      <c r="U494" s="73">
        <f t="shared" si="109"/>
        <v>19236</v>
      </c>
      <c r="V494" s="73">
        <f t="shared" si="110"/>
        <v>117194.41108501356</v>
      </c>
      <c r="W494" s="73">
        <f t="shared" si="111"/>
        <v>120759.16220313201</v>
      </c>
    </row>
    <row r="495" spans="2:23">
      <c r="B495" t="s">
        <v>1310</v>
      </c>
      <c r="C495" t="s">
        <v>1311</v>
      </c>
      <c r="D495" t="s">
        <v>661</v>
      </c>
      <c r="E495" s="54">
        <v>40</v>
      </c>
      <c r="F495" s="45" t="s">
        <v>407</v>
      </c>
      <c r="G495" s="45" t="s">
        <v>408</v>
      </c>
      <c r="H495" s="45" t="s">
        <v>412</v>
      </c>
      <c r="I495" s="53">
        <v>83441.740000000005</v>
      </c>
      <c r="J495" s="58">
        <f t="shared" si="98"/>
        <v>86612.52612000001</v>
      </c>
      <c r="K495" s="58">
        <f t="shared" si="99"/>
        <v>89470.739481960001</v>
      </c>
      <c r="L495" s="74">
        <f t="shared" si="100"/>
        <v>6625.8582481800004</v>
      </c>
      <c r="M495" s="74">
        <f t="shared" si="101"/>
        <v>128.18653865760001</v>
      </c>
      <c r="N495" s="74">
        <f t="shared" si="102"/>
        <v>384.00225982776948</v>
      </c>
      <c r="O495" s="74">
        <f t="shared" si="103"/>
        <v>11151.362737950001</v>
      </c>
      <c r="P495" s="39">
        <f t="shared" si="104"/>
        <v>19044</v>
      </c>
      <c r="Q495" s="73">
        <f t="shared" si="105"/>
        <v>6844.5115703699403</v>
      </c>
      <c r="R495" s="73">
        <f t="shared" si="106"/>
        <v>132.41669443330079</v>
      </c>
      <c r="S495" s="73">
        <f t="shared" si="107"/>
        <v>384.00225982776948</v>
      </c>
      <c r="T495" s="73">
        <f t="shared" si="108"/>
        <v>11675.931502395781</v>
      </c>
      <c r="U495" s="73">
        <f t="shared" si="109"/>
        <v>19236</v>
      </c>
      <c r="V495" s="73">
        <f t="shared" si="110"/>
        <v>123945.93590461538</v>
      </c>
      <c r="W495" s="73">
        <f t="shared" si="111"/>
        <v>127743.60150898679</v>
      </c>
    </row>
    <row r="496" spans="2:23">
      <c r="B496" t="s">
        <v>1312</v>
      </c>
      <c r="C496" t="s">
        <v>1088</v>
      </c>
      <c r="D496" t="s">
        <v>420</v>
      </c>
      <c r="E496" s="54">
        <v>40</v>
      </c>
      <c r="F496" s="45" t="s">
        <v>407</v>
      </c>
      <c r="G496" s="45" t="s">
        <v>408</v>
      </c>
      <c r="H496" s="45" t="s">
        <v>412</v>
      </c>
      <c r="I496" s="53">
        <v>79274.210000000006</v>
      </c>
      <c r="J496" s="58">
        <f t="shared" si="98"/>
        <v>82286.629980000012</v>
      </c>
      <c r="K496" s="58">
        <f t="shared" si="99"/>
        <v>85002.08876934</v>
      </c>
      <c r="L496" s="74">
        <f t="shared" si="100"/>
        <v>6294.9271934700009</v>
      </c>
      <c r="M496" s="74">
        <f t="shared" si="101"/>
        <v>121.78421237040001</v>
      </c>
      <c r="N496" s="74">
        <f t="shared" si="102"/>
        <v>384.00225982776948</v>
      </c>
      <c r="O496" s="74">
        <f t="shared" si="103"/>
        <v>10594.403609925002</v>
      </c>
      <c r="P496" s="39">
        <f t="shared" si="104"/>
        <v>19044</v>
      </c>
      <c r="Q496" s="73">
        <f t="shared" si="105"/>
        <v>6502.65979085451</v>
      </c>
      <c r="R496" s="73">
        <f t="shared" si="106"/>
        <v>125.80309137862319</v>
      </c>
      <c r="S496" s="73">
        <f t="shared" si="107"/>
        <v>384.00225982776948</v>
      </c>
      <c r="T496" s="73">
        <f t="shared" si="108"/>
        <v>11092.77258439887</v>
      </c>
      <c r="U496" s="73">
        <f t="shared" si="109"/>
        <v>19236</v>
      </c>
      <c r="V496" s="73">
        <f t="shared" si="110"/>
        <v>118725.74725559319</v>
      </c>
      <c r="W496" s="73">
        <f t="shared" si="111"/>
        <v>122343.32649579977</v>
      </c>
    </row>
    <row r="497" spans="2:23">
      <c r="B497" t="s">
        <v>1313</v>
      </c>
      <c r="C497" t="s">
        <v>1314</v>
      </c>
      <c r="D497" t="s">
        <v>556</v>
      </c>
      <c r="E497" s="54">
        <v>40</v>
      </c>
      <c r="F497" s="45" t="s">
        <v>407</v>
      </c>
      <c r="G497" s="45" t="s">
        <v>408</v>
      </c>
      <c r="H497" s="45" t="s">
        <v>412</v>
      </c>
      <c r="I497" s="53">
        <v>76055.77</v>
      </c>
      <c r="J497" s="58">
        <f t="shared" si="98"/>
        <v>78945.889260000011</v>
      </c>
      <c r="K497" s="58">
        <f t="shared" si="99"/>
        <v>81551.103605580007</v>
      </c>
      <c r="L497" s="74">
        <f t="shared" si="100"/>
        <v>6039.3605283900006</v>
      </c>
      <c r="M497" s="74">
        <f t="shared" si="101"/>
        <v>116.83991610480001</v>
      </c>
      <c r="N497" s="74">
        <f t="shared" si="102"/>
        <v>384.00225982776948</v>
      </c>
      <c r="O497" s="74">
        <f t="shared" si="103"/>
        <v>10164.283242225001</v>
      </c>
      <c r="P497" s="39">
        <f t="shared" si="104"/>
        <v>19044</v>
      </c>
      <c r="Q497" s="73">
        <f t="shared" si="105"/>
        <v>6238.6594258268706</v>
      </c>
      <c r="R497" s="73">
        <f t="shared" si="106"/>
        <v>120.69563333625841</v>
      </c>
      <c r="S497" s="73">
        <f t="shared" si="107"/>
        <v>384.00225982776948</v>
      </c>
      <c r="T497" s="73">
        <f t="shared" si="108"/>
        <v>10642.419020528192</v>
      </c>
      <c r="U497" s="73">
        <f t="shared" si="109"/>
        <v>19236</v>
      </c>
      <c r="V497" s="73">
        <f t="shared" si="110"/>
        <v>114694.37520654759</v>
      </c>
      <c r="W497" s="73">
        <f t="shared" si="111"/>
        <v>118172.87994509909</v>
      </c>
    </row>
    <row r="498" spans="2:23">
      <c r="B498" t="s">
        <v>1315</v>
      </c>
      <c r="C498" t="s">
        <v>1316</v>
      </c>
      <c r="D498" t="s">
        <v>773</v>
      </c>
      <c r="E498" s="54">
        <v>40</v>
      </c>
      <c r="F498" s="45" t="s">
        <v>407</v>
      </c>
      <c r="G498" s="45" t="s">
        <v>408</v>
      </c>
      <c r="H498" s="45" t="s">
        <v>412</v>
      </c>
      <c r="I498" s="53">
        <v>89281.38</v>
      </c>
      <c r="J498" s="58">
        <f t="shared" si="98"/>
        <v>92674.072440000004</v>
      </c>
      <c r="K498" s="58">
        <f t="shared" si="99"/>
        <v>95732.316830519994</v>
      </c>
      <c r="L498" s="74">
        <f t="shared" si="100"/>
        <v>7089.5665416600004</v>
      </c>
      <c r="M498" s="74">
        <f t="shared" si="101"/>
        <v>137.15762721120001</v>
      </c>
      <c r="N498" s="74">
        <f t="shared" si="102"/>
        <v>384.00225982776948</v>
      </c>
      <c r="O498" s="74">
        <f t="shared" si="103"/>
        <v>11931.786826650001</v>
      </c>
      <c r="P498" s="39">
        <f t="shared" si="104"/>
        <v>19044</v>
      </c>
      <c r="Q498" s="73">
        <f t="shared" si="105"/>
        <v>7323.5222375347794</v>
      </c>
      <c r="R498" s="73">
        <f t="shared" si="106"/>
        <v>141.68382890916959</v>
      </c>
      <c r="S498" s="73">
        <f t="shared" si="107"/>
        <v>384.00225982776948</v>
      </c>
      <c r="T498" s="73">
        <f t="shared" si="108"/>
        <v>12493.067346382859</v>
      </c>
      <c r="U498" s="73">
        <f t="shared" si="109"/>
        <v>19236</v>
      </c>
      <c r="V498" s="73">
        <f t="shared" si="110"/>
        <v>131260.58569534897</v>
      </c>
      <c r="W498" s="73">
        <f t="shared" si="111"/>
        <v>135310.59250317456</v>
      </c>
    </row>
    <row r="499" spans="2:23">
      <c r="B499" t="s">
        <v>1317</v>
      </c>
      <c r="C499" t="s">
        <v>1318</v>
      </c>
      <c r="D499" t="s">
        <v>1306</v>
      </c>
      <c r="E499" s="54">
        <v>40</v>
      </c>
      <c r="F499" s="45" t="s">
        <v>407</v>
      </c>
      <c r="G499" s="45" t="s">
        <v>408</v>
      </c>
      <c r="H499" s="45" t="s">
        <v>412</v>
      </c>
      <c r="I499" s="53">
        <v>73944.570000000007</v>
      </c>
      <c r="J499" s="58">
        <f t="shared" si="98"/>
        <v>76754.463660000009</v>
      </c>
      <c r="K499" s="58">
        <f t="shared" si="99"/>
        <v>79287.360960780003</v>
      </c>
      <c r="L499" s="74">
        <f t="shared" si="100"/>
        <v>5871.7164699900004</v>
      </c>
      <c r="M499" s="74">
        <f t="shared" si="101"/>
        <v>113.59660621680001</v>
      </c>
      <c r="N499" s="74">
        <f t="shared" si="102"/>
        <v>384.00225982776948</v>
      </c>
      <c r="O499" s="74">
        <f t="shared" si="103"/>
        <v>9882.1371962250014</v>
      </c>
      <c r="P499" s="39">
        <f t="shared" si="104"/>
        <v>19044</v>
      </c>
      <c r="Q499" s="73">
        <f t="shared" si="105"/>
        <v>6065.4831134996703</v>
      </c>
      <c r="R499" s="73">
        <f t="shared" si="106"/>
        <v>117.3452942219544</v>
      </c>
      <c r="S499" s="73">
        <f t="shared" si="107"/>
        <v>384.00225982776948</v>
      </c>
      <c r="T499" s="73">
        <f t="shared" si="108"/>
        <v>10347.000605381791</v>
      </c>
      <c r="U499" s="73">
        <f t="shared" si="109"/>
        <v>19236</v>
      </c>
      <c r="V499" s="73">
        <f t="shared" si="110"/>
        <v>112049.91619225958</v>
      </c>
      <c r="W499" s="73">
        <f t="shared" si="111"/>
        <v>115437.19223371119</v>
      </c>
    </row>
    <row r="500" spans="2:23">
      <c r="B500" t="s">
        <v>1319</v>
      </c>
      <c r="C500" t="s">
        <v>1320</v>
      </c>
      <c r="D500" t="s">
        <v>546</v>
      </c>
      <c r="E500" s="54">
        <v>40</v>
      </c>
      <c r="F500" s="45" t="s">
        <v>407</v>
      </c>
      <c r="G500" s="45" t="s">
        <v>408</v>
      </c>
      <c r="H500" s="45" t="s">
        <v>412</v>
      </c>
      <c r="I500" s="53">
        <v>72018.34</v>
      </c>
      <c r="J500" s="58">
        <f t="shared" si="98"/>
        <v>74755.036919999999</v>
      </c>
      <c r="K500" s="58">
        <f t="shared" si="99"/>
        <v>77221.953138359997</v>
      </c>
      <c r="L500" s="74">
        <f t="shared" si="100"/>
        <v>5718.7603243799995</v>
      </c>
      <c r="M500" s="74">
        <f t="shared" si="101"/>
        <v>110.6374546416</v>
      </c>
      <c r="N500" s="74">
        <f t="shared" si="102"/>
        <v>384.00225982776948</v>
      </c>
      <c r="O500" s="74">
        <f t="shared" si="103"/>
        <v>9624.7110034500001</v>
      </c>
      <c r="P500" s="39">
        <f t="shared" si="104"/>
        <v>19044</v>
      </c>
      <c r="Q500" s="73">
        <f t="shared" si="105"/>
        <v>5907.4794150845401</v>
      </c>
      <c r="R500" s="73">
        <f t="shared" si="106"/>
        <v>114.28849064477279</v>
      </c>
      <c r="S500" s="73">
        <f t="shared" si="107"/>
        <v>384.00225982776948</v>
      </c>
      <c r="T500" s="73">
        <f t="shared" si="108"/>
        <v>10077.46488455598</v>
      </c>
      <c r="U500" s="73">
        <f t="shared" si="109"/>
        <v>19236</v>
      </c>
      <c r="V500" s="73">
        <f t="shared" si="110"/>
        <v>109637.14796229936</v>
      </c>
      <c r="W500" s="73">
        <f t="shared" si="111"/>
        <v>112941.18818847305</v>
      </c>
    </row>
    <row r="501" spans="2:23">
      <c r="B501" t="s">
        <v>1321</v>
      </c>
      <c r="C501" t="s">
        <v>1322</v>
      </c>
      <c r="D501" t="s">
        <v>553</v>
      </c>
      <c r="E501" s="54">
        <v>40</v>
      </c>
      <c r="F501" s="45" t="s">
        <v>407</v>
      </c>
      <c r="G501" s="45" t="s">
        <v>408</v>
      </c>
      <c r="H501" s="45" t="s">
        <v>412</v>
      </c>
      <c r="I501" s="53">
        <v>73944.570000000007</v>
      </c>
      <c r="J501" s="58">
        <f t="shared" si="98"/>
        <v>76754.463660000009</v>
      </c>
      <c r="K501" s="58">
        <f t="shared" si="99"/>
        <v>79287.360960780003</v>
      </c>
      <c r="L501" s="74">
        <f t="shared" si="100"/>
        <v>5871.7164699900004</v>
      </c>
      <c r="M501" s="74">
        <f t="shared" si="101"/>
        <v>113.59660621680001</v>
      </c>
      <c r="N501" s="74">
        <f t="shared" si="102"/>
        <v>384.00225982776948</v>
      </c>
      <c r="O501" s="74">
        <f t="shared" si="103"/>
        <v>9882.1371962250014</v>
      </c>
      <c r="P501" s="39">
        <f t="shared" si="104"/>
        <v>19044</v>
      </c>
      <c r="Q501" s="73">
        <f t="shared" si="105"/>
        <v>6065.4831134996703</v>
      </c>
      <c r="R501" s="73">
        <f t="shared" si="106"/>
        <v>117.3452942219544</v>
      </c>
      <c r="S501" s="73">
        <f t="shared" si="107"/>
        <v>384.00225982776948</v>
      </c>
      <c r="T501" s="73">
        <f t="shared" si="108"/>
        <v>10347.000605381791</v>
      </c>
      <c r="U501" s="73">
        <f t="shared" si="109"/>
        <v>19236</v>
      </c>
      <c r="V501" s="73">
        <f t="shared" si="110"/>
        <v>112049.91619225958</v>
      </c>
      <c r="W501" s="73">
        <f t="shared" si="111"/>
        <v>115437.19223371119</v>
      </c>
    </row>
    <row r="502" spans="2:23">
      <c r="B502" t="s">
        <v>1323</v>
      </c>
      <c r="C502" t="s">
        <v>1324</v>
      </c>
      <c r="D502" t="s">
        <v>446</v>
      </c>
      <c r="E502" s="54">
        <v>87</v>
      </c>
      <c r="F502" s="45" t="s">
        <v>407</v>
      </c>
      <c r="G502" s="45" t="s">
        <v>408</v>
      </c>
      <c r="H502" s="45" t="s">
        <v>412</v>
      </c>
      <c r="I502" s="53">
        <v>83348.259999999995</v>
      </c>
      <c r="J502" s="58">
        <f t="shared" si="98"/>
        <v>86515.493879999995</v>
      </c>
      <c r="K502" s="58">
        <f t="shared" si="99"/>
        <v>89370.505178039981</v>
      </c>
      <c r="L502" s="74">
        <f t="shared" si="100"/>
        <v>6618.4352818199995</v>
      </c>
      <c r="M502" s="74">
        <f t="shared" si="101"/>
        <v>128.04293094239998</v>
      </c>
      <c r="N502" s="74">
        <f t="shared" si="102"/>
        <v>384.00225982776948</v>
      </c>
      <c r="O502" s="74">
        <f t="shared" si="103"/>
        <v>11138.869837049999</v>
      </c>
      <c r="P502" s="39">
        <f t="shared" si="104"/>
        <v>19044</v>
      </c>
      <c r="Q502" s="73">
        <f t="shared" si="105"/>
        <v>6836.8436461200581</v>
      </c>
      <c r="R502" s="73">
        <f t="shared" si="106"/>
        <v>132.26834766349916</v>
      </c>
      <c r="S502" s="73">
        <f t="shared" si="107"/>
        <v>384.00225982776948</v>
      </c>
      <c r="T502" s="73">
        <f t="shared" si="108"/>
        <v>11662.850925734218</v>
      </c>
      <c r="U502" s="73">
        <f t="shared" si="109"/>
        <v>19236</v>
      </c>
      <c r="V502" s="73">
        <f t="shared" si="110"/>
        <v>123828.84418964016</v>
      </c>
      <c r="W502" s="73">
        <f t="shared" si="111"/>
        <v>127622.47035738552</v>
      </c>
    </row>
    <row r="503" spans="2:23">
      <c r="B503" t="s">
        <v>1325</v>
      </c>
      <c r="C503" t="s">
        <v>464</v>
      </c>
      <c r="D503" t="s">
        <v>417</v>
      </c>
      <c r="E503" s="54">
        <v>40</v>
      </c>
      <c r="F503" s="45" t="s">
        <v>407</v>
      </c>
      <c r="G503" s="45" t="s">
        <v>408</v>
      </c>
      <c r="H503" s="45" t="s">
        <v>412</v>
      </c>
      <c r="I503" s="53">
        <v>86498.28</v>
      </c>
      <c r="J503" s="58">
        <f t="shared" si="98"/>
        <v>89785.214640000006</v>
      </c>
      <c r="K503" s="58">
        <f t="shared" si="99"/>
        <v>92748.126723120004</v>
      </c>
      <c r="L503" s="74">
        <f t="shared" si="100"/>
        <v>6868.5689199600001</v>
      </c>
      <c r="M503" s="74">
        <f t="shared" si="101"/>
        <v>132.88211766719999</v>
      </c>
      <c r="N503" s="74">
        <f t="shared" si="102"/>
        <v>384.00225982776948</v>
      </c>
      <c r="O503" s="74">
        <f t="shared" si="103"/>
        <v>11559.846384900002</v>
      </c>
      <c r="P503" s="39">
        <f t="shared" si="104"/>
        <v>19044</v>
      </c>
      <c r="Q503" s="73">
        <f t="shared" si="105"/>
        <v>7095.2316943186797</v>
      </c>
      <c r="R503" s="73">
        <f t="shared" si="106"/>
        <v>137.2672275502176</v>
      </c>
      <c r="S503" s="73">
        <f t="shared" si="107"/>
        <v>384.00225982776948</v>
      </c>
      <c r="T503" s="73">
        <f t="shared" si="108"/>
        <v>12103.63053736716</v>
      </c>
      <c r="U503" s="73">
        <f t="shared" si="109"/>
        <v>19236</v>
      </c>
      <c r="V503" s="73">
        <f t="shared" si="110"/>
        <v>127774.51432235498</v>
      </c>
      <c r="W503" s="73">
        <f t="shared" si="111"/>
        <v>131704.25844218384</v>
      </c>
    </row>
    <row r="504" spans="2:23">
      <c r="B504" t="s">
        <v>1326</v>
      </c>
      <c r="C504" t="s">
        <v>1001</v>
      </c>
      <c r="D504" t="s">
        <v>420</v>
      </c>
      <c r="E504" s="54">
        <v>40</v>
      </c>
      <c r="F504" s="45" t="s">
        <v>407</v>
      </c>
      <c r="G504" s="45" t="s">
        <v>408</v>
      </c>
      <c r="H504" s="45" t="s">
        <v>412</v>
      </c>
      <c r="I504" s="53">
        <v>88557.45</v>
      </c>
      <c r="J504" s="58">
        <f t="shared" si="98"/>
        <v>91922.633100000006</v>
      </c>
      <c r="K504" s="58">
        <f t="shared" si="99"/>
        <v>94956.079992300001</v>
      </c>
      <c r="L504" s="74">
        <f t="shared" si="100"/>
        <v>7032.0814321500002</v>
      </c>
      <c r="M504" s="74">
        <f t="shared" si="101"/>
        <v>136.045496988</v>
      </c>
      <c r="N504" s="74">
        <f t="shared" si="102"/>
        <v>384.00225982776948</v>
      </c>
      <c r="O504" s="74">
        <f t="shared" si="103"/>
        <v>11835.039011625002</v>
      </c>
      <c r="P504" s="39">
        <f t="shared" si="104"/>
        <v>19044</v>
      </c>
      <c r="Q504" s="73">
        <f t="shared" si="105"/>
        <v>7264.1401194109503</v>
      </c>
      <c r="R504" s="73">
        <f t="shared" si="106"/>
        <v>140.53499838860401</v>
      </c>
      <c r="S504" s="73">
        <f t="shared" si="107"/>
        <v>384.00225982776948</v>
      </c>
      <c r="T504" s="73">
        <f t="shared" si="108"/>
        <v>12391.76843899515</v>
      </c>
      <c r="U504" s="73">
        <f t="shared" si="109"/>
        <v>19236</v>
      </c>
      <c r="V504" s="73">
        <f t="shared" si="110"/>
        <v>130353.80130059077</v>
      </c>
      <c r="W504" s="73">
        <f t="shared" si="111"/>
        <v>134372.52580892248</v>
      </c>
    </row>
    <row r="505" spans="2:23">
      <c r="B505" t="s">
        <v>1327</v>
      </c>
      <c r="C505" t="s">
        <v>998</v>
      </c>
      <c r="D505" t="s">
        <v>661</v>
      </c>
      <c r="E505" s="54">
        <v>40</v>
      </c>
      <c r="F505" s="45" t="s">
        <v>407</v>
      </c>
      <c r="G505" s="45" t="s">
        <v>408</v>
      </c>
      <c r="H505" s="45" t="s">
        <v>412</v>
      </c>
      <c r="I505" s="53">
        <v>91600.29</v>
      </c>
      <c r="J505" s="58">
        <f t="shared" si="98"/>
        <v>95081.101020000002</v>
      </c>
      <c r="K505" s="58">
        <f t="shared" si="99"/>
        <v>98218.77735366</v>
      </c>
      <c r="L505" s="74">
        <f t="shared" si="100"/>
        <v>7273.7042280300002</v>
      </c>
      <c r="M505" s="74">
        <f t="shared" si="101"/>
        <v>140.72002950960001</v>
      </c>
      <c r="N505" s="74">
        <f t="shared" si="102"/>
        <v>384.00225982776948</v>
      </c>
      <c r="O505" s="74">
        <f t="shared" si="103"/>
        <v>12241.691756325001</v>
      </c>
      <c r="P505" s="39">
        <f t="shared" si="104"/>
        <v>19044</v>
      </c>
      <c r="Q505" s="73">
        <f t="shared" si="105"/>
        <v>7513.7364675549898</v>
      </c>
      <c r="R505" s="73">
        <f t="shared" si="106"/>
        <v>145.36379048341681</v>
      </c>
      <c r="S505" s="73">
        <f t="shared" si="107"/>
        <v>384.00225982776948</v>
      </c>
      <c r="T505" s="73">
        <f t="shared" si="108"/>
        <v>12817.55044465263</v>
      </c>
      <c r="U505" s="73">
        <f t="shared" si="109"/>
        <v>19236</v>
      </c>
      <c r="V505" s="73">
        <f t="shared" si="110"/>
        <v>134165.21929369238</v>
      </c>
      <c r="W505" s="73">
        <f t="shared" si="111"/>
        <v>138315.4303161788</v>
      </c>
    </row>
    <row r="506" spans="2:23">
      <c r="B506" t="s">
        <v>1328</v>
      </c>
      <c r="C506" t="s">
        <v>1329</v>
      </c>
      <c r="D506" t="s">
        <v>556</v>
      </c>
      <c r="E506" s="54">
        <v>40</v>
      </c>
      <c r="F506" s="45" t="s">
        <v>407</v>
      </c>
      <c r="G506" s="45" t="s">
        <v>408</v>
      </c>
      <c r="H506" s="45" t="s">
        <v>412</v>
      </c>
      <c r="I506" s="53">
        <v>89230.68</v>
      </c>
      <c r="J506" s="58">
        <f t="shared" si="98"/>
        <v>92621.44584</v>
      </c>
      <c r="K506" s="58">
        <f t="shared" si="99"/>
        <v>95677.953552719991</v>
      </c>
      <c r="L506" s="74">
        <f t="shared" si="100"/>
        <v>7085.5406067599997</v>
      </c>
      <c r="M506" s="74">
        <f t="shared" si="101"/>
        <v>137.0797398432</v>
      </c>
      <c r="N506" s="74">
        <f t="shared" si="102"/>
        <v>384.00225982776948</v>
      </c>
      <c r="O506" s="74">
        <f t="shared" si="103"/>
        <v>11925.0111519</v>
      </c>
      <c r="P506" s="39">
        <f t="shared" si="104"/>
        <v>19044</v>
      </c>
      <c r="Q506" s="73">
        <f t="shared" si="105"/>
        <v>7319.3634467830789</v>
      </c>
      <c r="R506" s="73">
        <f t="shared" si="106"/>
        <v>141.60337125802559</v>
      </c>
      <c r="S506" s="73">
        <f t="shared" si="107"/>
        <v>384.00225982776948</v>
      </c>
      <c r="T506" s="73">
        <f t="shared" si="108"/>
        <v>12485.972938629959</v>
      </c>
      <c r="U506" s="73">
        <f t="shared" si="109"/>
        <v>19236</v>
      </c>
      <c r="V506" s="73">
        <f t="shared" si="110"/>
        <v>131197.07959833095</v>
      </c>
      <c r="W506" s="73">
        <f t="shared" si="111"/>
        <v>135244.89556921882</v>
      </c>
    </row>
    <row r="507" spans="2:23">
      <c r="B507" t="s">
        <v>1330</v>
      </c>
      <c r="C507" t="s">
        <v>1003</v>
      </c>
      <c r="D507" t="s">
        <v>553</v>
      </c>
      <c r="E507" s="54">
        <v>40</v>
      </c>
      <c r="F507" s="45" t="s">
        <v>407</v>
      </c>
      <c r="G507" s="45" t="s">
        <v>408</v>
      </c>
      <c r="H507" s="45" t="s">
        <v>412</v>
      </c>
      <c r="I507" s="53">
        <v>88804.81</v>
      </c>
      <c r="J507" s="58">
        <f t="shared" si="98"/>
        <v>92179.392779999995</v>
      </c>
      <c r="K507" s="58">
        <f t="shared" si="99"/>
        <v>95221.312741739981</v>
      </c>
      <c r="L507" s="74">
        <f t="shared" si="100"/>
        <v>7051.7235476699998</v>
      </c>
      <c r="M507" s="74">
        <f t="shared" si="101"/>
        <v>136.42550131439998</v>
      </c>
      <c r="N507" s="74">
        <f t="shared" si="102"/>
        <v>384.00225982776948</v>
      </c>
      <c r="O507" s="74">
        <f t="shared" si="103"/>
        <v>11868.096820425</v>
      </c>
      <c r="P507" s="39">
        <f t="shared" si="104"/>
        <v>19044</v>
      </c>
      <c r="Q507" s="73">
        <f t="shared" si="105"/>
        <v>7284.4304247431082</v>
      </c>
      <c r="R507" s="73">
        <f t="shared" si="106"/>
        <v>140.92754285777517</v>
      </c>
      <c r="S507" s="73">
        <f t="shared" si="107"/>
        <v>384.00225982776948</v>
      </c>
      <c r="T507" s="73">
        <f t="shared" si="108"/>
        <v>12426.381312797068</v>
      </c>
      <c r="U507" s="73">
        <f t="shared" si="109"/>
        <v>19236</v>
      </c>
      <c r="V507" s="73">
        <f t="shared" si="110"/>
        <v>130663.64090923716</v>
      </c>
      <c r="W507" s="73">
        <f t="shared" si="111"/>
        <v>134693.05428196571</v>
      </c>
    </row>
    <row r="508" spans="2:23">
      <c r="B508" t="s">
        <v>1331</v>
      </c>
      <c r="C508" t="s">
        <v>996</v>
      </c>
      <c r="D508" t="s">
        <v>773</v>
      </c>
      <c r="E508" s="54">
        <v>40</v>
      </c>
      <c r="F508" s="45" t="s">
        <v>407</v>
      </c>
      <c r="G508" s="45" t="s">
        <v>408</v>
      </c>
      <c r="H508" s="45" t="s">
        <v>412</v>
      </c>
      <c r="I508" s="53">
        <v>84142.22</v>
      </c>
      <c r="J508" s="58">
        <f t="shared" si="98"/>
        <v>87339.624360000002</v>
      </c>
      <c r="K508" s="58">
        <f t="shared" si="99"/>
        <v>90221.831963879988</v>
      </c>
      <c r="L508" s="74">
        <f t="shared" si="100"/>
        <v>6681.4812635400003</v>
      </c>
      <c r="M508" s="74">
        <f t="shared" si="101"/>
        <v>129.2626440528</v>
      </c>
      <c r="N508" s="74">
        <f t="shared" si="102"/>
        <v>384.00225982776948</v>
      </c>
      <c r="O508" s="74">
        <f t="shared" si="103"/>
        <v>11244.97663635</v>
      </c>
      <c r="P508" s="39">
        <f t="shared" si="104"/>
        <v>19044</v>
      </c>
      <c r="Q508" s="73">
        <f t="shared" si="105"/>
        <v>6901.970145236819</v>
      </c>
      <c r="R508" s="73">
        <f t="shared" si="106"/>
        <v>133.52831130654238</v>
      </c>
      <c r="S508" s="73">
        <f t="shared" si="107"/>
        <v>384.00225982776948</v>
      </c>
      <c r="T508" s="73">
        <f t="shared" si="108"/>
        <v>11773.949071286339</v>
      </c>
      <c r="U508" s="73">
        <f t="shared" si="109"/>
        <v>19236</v>
      </c>
      <c r="V508" s="73">
        <f t="shared" si="110"/>
        <v>124823.34716377058</v>
      </c>
      <c r="W508" s="73">
        <f t="shared" si="111"/>
        <v>128651.28175153746</v>
      </c>
    </row>
    <row r="509" spans="2:23">
      <c r="B509" t="s">
        <v>1332</v>
      </c>
      <c r="C509" t="s">
        <v>1333</v>
      </c>
      <c r="D509" t="s">
        <v>1306</v>
      </c>
      <c r="E509" s="54">
        <v>40</v>
      </c>
      <c r="F509" s="45" t="s">
        <v>407</v>
      </c>
      <c r="G509" s="45" t="s">
        <v>408</v>
      </c>
      <c r="H509" s="45" t="s">
        <v>412</v>
      </c>
      <c r="I509" s="53">
        <v>81513.009999999995</v>
      </c>
      <c r="J509" s="58">
        <f t="shared" si="98"/>
        <v>84610.504379999998</v>
      </c>
      <c r="K509" s="58">
        <f t="shared" si="99"/>
        <v>87402.651024539999</v>
      </c>
      <c r="L509" s="74">
        <f t="shared" si="100"/>
        <v>6472.7035850699995</v>
      </c>
      <c r="M509" s="74">
        <f t="shared" si="101"/>
        <v>125.2235464824</v>
      </c>
      <c r="N509" s="74">
        <f t="shared" si="102"/>
        <v>384.00225982776948</v>
      </c>
      <c r="O509" s="74">
        <f t="shared" si="103"/>
        <v>10893.602438925</v>
      </c>
      <c r="P509" s="39">
        <f t="shared" si="104"/>
        <v>19044</v>
      </c>
      <c r="Q509" s="73">
        <f t="shared" si="105"/>
        <v>6686.3028033773098</v>
      </c>
      <c r="R509" s="73">
        <f t="shared" si="106"/>
        <v>129.35592351631919</v>
      </c>
      <c r="S509" s="73">
        <f t="shared" si="107"/>
        <v>384.00225982776948</v>
      </c>
      <c r="T509" s="73">
        <f t="shared" si="108"/>
        <v>11406.045958702471</v>
      </c>
      <c r="U509" s="73">
        <f t="shared" si="109"/>
        <v>19236</v>
      </c>
      <c r="V509" s="73">
        <f t="shared" si="110"/>
        <v>121530.03621030517</v>
      </c>
      <c r="W509" s="73">
        <f t="shared" si="111"/>
        <v>125244.35796996386</v>
      </c>
    </row>
    <row r="510" spans="2:23">
      <c r="B510" t="s">
        <v>1334</v>
      </c>
      <c r="C510" t="s">
        <v>1015</v>
      </c>
      <c r="D510" t="s">
        <v>446</v>
      </c>
      <c r="E510" s="54">
        <v>86.67</v>
      </c>
      <c r="F510" s="45" t="s">
        <v>407</v>
      </c>
      <c r="G510" s="45" t="s">
        <v>408</v>
      </c>
      <c r="H510" s="45" t="s">
        <v>412</v>
      </c>
      <c r="I510" s="53">
        <v>97215.53</v>
      </c>
      <c r="J510" s="58">
        <f t="shared" si="98"/>
        <v>100909.72014</v>
      </c>
      <c r="K510" s="58">
        <f t="shared" si="99"/>
        <v>104239.74090461999</v>
      </c>
      <c r="L510" s="74">
        <f t="shared" si="100"/>
        <v>7719.5935907100002</v>
      </c>
      <c r="M510" s="74">
        <f t="shared" si="101"/>
        <v>149.34638580719999</v>
      </c>
      <c r="N510" s="74">
        <f t="shared" si="102"/>
        <v>384.00225982776948</v>
      </c>
      <c r="O510" s="74">
        <f t="shared" si="103"/>
        <v>12992.126468025001</v>
      </c>
      <c r="P510" s="39">
        <f t="shared" si="104"/>
        <v>19044</v>
      </c>
      <c r="Q510" s="73">
        <f t="shared" si="105"/>
        <v>7974.3401792034292</v>
      </c>
      <c r="R510" s="73">
        <f t="shared" si="106"/>
        <v>154.27481653883757</v>
      </c>
      <c r="S510" s="73">
        <f t="shared" si="107"/>
        <v>384.00225982776948</v>
      </c>
      <c r="T510" s="73">
        <f t="shared" si="108"/>
        <v>13603.286188052909</v>
      </c>
      <c r="U510" s="73">
        <f t="shared" si="109"/>
        <v>19236</v>
      </c>
      <c r="V510" s="73">
        <f t="shared" si="110"/>
        <v>141198.78884436999</v>
      </c>
      <c r="W510" s="73">
        <f t="shared" si="111"/>
        <v>145591.64434824293</v>
      </c>
    </row>
    <row r="511" spans="2:23">
      <c r="B511" t="s">
        <v>1335</v>
      </c>
      <c r="C511" t="s">
        <v>1005</v>
      </c>
      <c r="D511" t="s">
        <v>546</v>
      </c>
      <c r="E511" s="54">
        <v>40</v>
      </c>
      <c r="F511" s="45" t="s">
        <v>407</v>
      </c>
      <c r="G511" s="45" t="s">
        <v>408</v>
      </c>
      <c r="H511" s="45" t="s">
        <v>412</v>
      </c>
      <c r="I511" s="53">
        <v>79184.98</v>
      </c>
      <c r="J511" s="58">
        <f t="shared" si="98"/>
        <v>82194.009239999999</v>
      </c>
      <c r="K511" s="58">
        <f t="shared" si="99"/>
        <v>84906.411544919989</v>
      </c>
      <c r="L511" s="74">
        <f t="shared" si="100"/>
        <v>6287.8417068600002</v>
      </c>
      <c r="M511" s="74">
        <f t="shared" si="101"/>
        <v>121.6471336752</v>
      </c>
      <c r="N511" s="74">
        <f t="shared" si="102"/>
        <v>384.00225982776948</v>
      </c>
      <c r="O511" s="74">
        <f t="shared" si="103"/>
        <v>10582.478689650001</v>
      </c>
      <c r="P511" s="39">
        <f t="shared" si="104"/>
        <v>19044</v>
      </c>
      <c r="Q511" s="73">
        <f t="shared" si="105"/>
        <v>6495.3404831863791</v>
      </c>
      <c r="R511" s="73">
        <f t="shared" si="106"/>
        <v>125.66148908648158</v>
      </c>
      <c r="S511" s="73">
        <f t="shared" si="107"/>
        <v>384.00225982776948</v>
      </c>
      <c r="T511" s="73">
        <f t="shared" si="108"/>
        <v>11080.28670661206</v>
      </c>
      <c r="U511" s="73">
        <f t="shared" si="109"/>
        <v>19236</v>
      </c>
      <c r="V511" s="73">
        <f t="shared" si="110"/>
        <v>118613.97903001297</v>
      </c>
      <c r="W511" s="73">
        <f t="shared" si="111"/>
        <v>122227.70248363267</v>
      </c>
    </row>
    <row r="512" spans="2:23">
      <c r="B512" t="s">
        <v>1336</v>
      </c>
      <c r="C512" t="s">
        <v>1337</v>
      </c>
      <c r="D512" t="s">
        <v>722</v>
      </c>
      <c r="E512" s="54">
        <v>40</v>
      </c>
      <c r="F512" s="45" t="s">
        <v>407</v>
      </c>
      <c r="G512" s="45" t="s">
        <v>408</v>
      </c>
      <c r="H512" s="45" t="s">
        <v>412</v>
      </c>
      <c r="I512" s="53">
        <v>93491.33</v>
      </c>
      <c r="J512" s="58">
        <f t="shared" si="98"/>
        <v>97044.000540000008</v>
      </c>
      <c r="K512" s="58">
        <f t="shared" si="99"/>
        <v>100246.45255782</v>
      </c>
      <c r="L512" s="74">
        <f t="shared" si="100"/>
        <v>7423.8660413100006</v>
      </c>
      <c r="M512" s="74">
        <f t="shared" si="101"/>
        <v>143.6251207992</v>
      </c>
      <c r="N512" s="74">
        <f t="shared" si="102"/>
        <v>384.00225982776948</v>
      </c>
      <c r="O512" s="74">
        <f t="shared" si="103"/>
        <v>12494.415069525001</v>
      </c>
      <c r="P512" s="39">
        <f t="shared" si="104"/>
        <v>19044</v>
      </c>
      <c r="Q512" s="73">
        <f t="shared" si="105"/>
        <v>7668.8536206732297</v>
      </c>
      <c r="R512" s="73">
        <f t="shared" si="106"/>
        <v>148.36474978557359</v>
      </c>
      <c r="S512" s="73">
        <f t="shared" si="107"/>
        <v>384.00225982776948</v>
      </c>
      <c r="T512" s="73">
        <f t="shared" si="108"/>
        <v>13082.162058795509</v>
      </c>
      <c r="U512" s="73">
        <f t="shared" si="109"/>
        <v>19236</v>
      </c>
      <c r="V512" s="73">
        <f t="shared" si="110"/>
        <v>136533.90903146198</v>
      </c>
      <c r="W512" s="73">
        <f t="shared" si="111"/>
        <v>140765.83524690208</v>
      </c>
    </row>
    <row r="513" spans="2:23">
      <c r="B513" t="s">
        <v>1338</v>
      </c>
      <c r="C513" t="s">
        <v>1080</v>
      </c>
      <c r="D513" t="s">
        <v>417</v>
      </c>
      <c r="E513" s="54">
        <v>40</v>
      </c>
      <c r="F513" s="45" t="s">
        <v>407</v>
      </c>
      <c r="G513" s="45" t="s">
        <v>408</v>
      </c>
      <c r="H513" s="45" t="s">
        <v>412</v>
      </c>
      <c r="I513" s="53">
        <v>104903.46</v>
      </c>
      <c r="J513" s="58">
        <f t="shared" si="98"/>
        <v>108889.79148000001</v>
      </c>
      <c r="K513" s="58">
        <f t="shared" si="99"/>
        <v>112483.15459884</v>
      </c>
      <c r="L513" s="74">
        <f t="shared" si="100"/>
        <v>8330.0690482200007</v>
      </c>
      <c r="M513" s="74">
        <f t="shared" si="101"/>
        <v>161.15689139040001</v>
      </c>
      <c r="N513" s="74">
        <f t="shared" si="102"/>
        <v>384.00225982776948</v>
      </c>
      <c r="O513" s="74">
        <f t="shared" si="103"/>
        <v>14019.560653050003</v>
      </c>
      <c r="P513" s="39">
        <f t="shared" si="104"/>
        <v>19044</v>
      </c>
      <c r="Q513" s="73">
        <f t="shared" si="105"/>
        <v>8604.9613268112607</v>
      </c>
      <c r="R513" s="73">
        <f t="shared" si="106"/>
        <v>166.47506880628319</v>
      </c>
      <c r="S513" s="73">
        <f t="shared" si="107"/>
        <v>384.00225982776948</v>
      </c>
      <c r="T513" s="73">
        <f t="shared" si="108"/>
        <v>14679.051675148621</v>
      </c>
      <c r="U513" s="73">
        <f t="shared" si="109"/>
        <v>19236</v>
      </c>
      <c r="V513" s="73">
        <f t="shared" si="110"/>
        <v>150828.58033248817</v>
      </c>
      <c r="W513" s="73">
        <f t="shared" si="111"/>
        <v>155553.64492943394</v>
      </c>
    </row>
    <row r="514" spans="2:23">
      <c r="B514" t="s">
        <v>1339</v>
      </c>
      <c r="C514" t="s">
        <v>1340</v>
      </c>
      <c r="D514" t="s">
        <v>553</v>
      </c>
      <c r="E514" s="54">
        <v>40</v>
      </c>
      <c r="F514" s="45" t="s">
        <v>407</v>
      </c>
      <c r="G514" s="45" t="s">
        <v>408</v>
      </c>
      <c r="H514" s="45" t="s">
        <v>412</v>
      </c>
      <c r="I514" s="53">
        <v>108371.91</v>
      </c>
      <c r="J514" s="58">
        <f t="shared" si="98"/>
        <v>112490.04258000001</v>
      </c>
      <c r="K514" s="58">
        <f t="shared" si="99"/>
        <v>116202.21398514</v>
      </c>
      <c r="L514" s="74">
        <f t="shared" si="100"/>
        <v>8605.4882573699997</v>
      </c>
      <c r="M514" s="74">
        <f t="shared" si="101"/>
        <v>166.48526301840002</v>
      </c>
      <c r="N514" s="74">
        <f t="shared" si="102"/>
        <v>384.00225982776948</v>
      </c>
      <c r="O514" s="74">
        <f t="shared" si="103"/>
        <v>14483.092982175001</v>
      </c>
      <c r="P514" s="39">
        <f t="shared" si="104"/>
        <v>19044</v>
      </c>
      <c r="Q514" s="73">
        <f t="shared" si="105"/>
        <v>8889.4693698632091</v>
      </c>
      <c r="R514" s="73">
        <f t="shared" si="106"/>
        <v>171.9792766980072</v>
      </c>
      <c r="S514" s="73">
        <f t="shared" si="107"/>
        <v>384.00225982776948</v>
      </c>
      <c r="T514" s="73">
        <f t="shared" si="108"/>
        <v>15164.38892506077</v>
      </c>
      <c r="U514" s="73">
        <f t="shared" si="109"/>
        <v>19236</v>
      </c>
      <c r="V514" s="73">
        <f t="shared" si="110"/>
        <v>155173.11134239117</v>
      </c>
      <c r="W514" s="73">
        <f t="shared" si="111"/>
        <v>160048.05381658976</v>
      </c>
    </row>
    <row r="515" spans="2:23">
      <c r="B515" t="s">
        <v>1341</v>
      </c>
      <c r="C515" t="s">
        <v>1082</v>
      </c>
      <c r="D515" t="s">
        <v>420</v>
      </c>
      <c r="E515" s="54">
        <v>40</v>
      </c>
      <c r="F515" s="45" t="s">
        <v>407</v>
      </c>
      <c r="G515" s="45" t="s">
        <v>408</v>
      </c>
      <c r="H515" s="45" t="s">
        <v>412</v>
      </c>
      <c r="I515" s="53">
        <v>108303.51</v>
      </c>
      <c r="J515" s="58">
        <f t="shared" si="98"/>
        <v>112419.04338</v>
      </c>
      <c r="K515" s="58">
        <f t="shared" si="99"/>
        <v>116128.87181154</v>
      </c>
      <c r="L515" s="74">
        <f t="shared" si="100"/>
        <v>8600.0568185699995</v>
      </c>
      <c r="M515" s="74">
        <f t="shared" si="101"/>
        <v>166.38018420239999</v>
      </c>
      <c r="N515" s="74">
        <f t="shared" si="102"/>
        <v>384.00225982776948</v>
      </c>
      <c r="O515" s="74">
        <f t="shared" si="103"/>
        <v>14473.951835175001</v>
      </c>
      <c r="P515" s="39">
        <f t="shared" si="104"/>
        <v>19044</v>
      </c>
      <c r="Q515" s="73">
        <f t="shared" si="105"/>
        <v>8883.8586935828098</v>
      </c>
      <c r="R515" s="73">
        <f t="shared" si="106"/>
        <v>171.8707302810792</v>
      </c>
      <c r="S515" s="73">
        <f t="shared" si="107"/>
        <v>384.00225982776948</v>
      </c>
      <c r="T515" s="73">
        <f t="shared" si="108"/>
        <v>15154.817771405969</v>
      </c>
      <c r="U515" s="73">
        <f t="shared" si="109"/>
        <v>19236</v>
      </c>
      <c r="V515" s="73">
        <f t="shared" si="110"/>
        <v>155087.43447777518</v>
      </c>
      <c r="W515" s="73">
        <f t="shared" si="111"/>
        <v>159959.42126663763</v>
      </c>
    </row>
    <row r="516" spans="2:23">
      <c r="B516" t="s">
        <v>1342</v>
      </c>
      <c r="C516" t="s">
        <v>1084</v>
      </c>
      <c r="D516" t="s">
        <v>661</v>
      </c>
      <c r="E516" s="54">
        <v>40</v>
      </c>
      <c r="F516" s="45" t="s">
        <v>407</v>
      </c>
      <c r="G516" s="45" t="s">
        <v>408</v>
      </c>
      <c r="H516" s="45" t="s">
        <v>412</v>
      </c>
      <c r="I516" s="53">
        <v>113177.84</v>
      </c>
      <c r="J516" s="58">
        <f t="shared" si="98"/>
        <v>117478.59792</v>
      </c>
      <c r="K516" s="58">
        <f t="shared" si="99"/>
        <v>121355.39165135998</v>
      </c>
      <c r="L516" s="74">
        <f t="shared" si="100"/>
        <v>8987.1127408800003</v>
      </c>
      <c r="M516" s="74">
        <f t="shared" si="101"/>
        <v>173.86832492159999</v>
      </c>
      <c r="N516" s="74">
        <f t="shared" si="102"/>
        <v>384.00225982776948</v>
      </c>
      <c r="O516" s="74">
        <f t="shared" si="103"/>
        <v>15125.3694822</v>
      </c>
      <c r="P516" s="39">
        <f t="shared" si="104"/>
        <v>19044</v>
      </c>
      <c r="Q516" s="73">
        <f t="shared" si="105"/>
        <v>9283.6874613290383</v>
      </c>
      <c r="R516" s="73">
        <f t="shared" si="106"/>
        <v>179.60597964401276</v>
      </c>
      <c r="S516" s="73">
        <f t="shared" si="107"/>
        <v>384.00225982776948</v>
      </c>
      <c r="T516" s="73">
        <f t="shared" si="108"/>
        <v>15836.878610502479</v>
      </c>
      <c r="U516" s="73">
        <f t="shared" si="109"/>
        <v>19236</v>
      </c>
      <c r="V516" s="73">
        <f t="shared" si="110"/>
        <v>161192.95072782936</v>
      </c>
      <c r="W516" s="73">
        <f t="shared" si="111"/>
        <v>166275.56596266327</v>
      </c>
    </row>
    <row r="517" spans="2:23">
      <c r="B517" t="s">
        <v>1343</v>
      </c>
      <c r="C517" t="s">
        <v>1344</v>
      </c>
      <c r="D517" t="s">
        <v>773</v>
      </c>
      <c r="E517" s="54">
        <v>40</v>
      </c>
      <c r="F517" s="45" t="s">
        <v>407</v>
      </c>
      <c r="G517" s="45" t="s">
        <v>408</v>
      </c>
      <c r="H517" s="45" t="s">
        <v>412</v>
      </c>
      <c r="I517" s="53">
        <v>108174.44</v>
      </c>
      <c r="J517" s="58">
        <f t="shared" si="98"/>
        <v>112285.06872000001</v>
      </c>
      <c r="K517" s="58">
        <f t="shared" si="99"/>
        <v>115990.47598776</v>
      </c>
      <c r="L517" s="74">
        <f t="shared" si="100"/>
        <v>8589.8077570800015</v>
      </c>
      <c r="M517" s="74">
        <f t="shared" si="101"/>
        <v>166.18190170560001</v>
      </c>
      <c r="N517" s="74">
        <f t="shared" si="102"/>
        <v>384.00225982776948</v>
      </c>
      <c r="O517" s="74">
        <f t="shared" si="103"/>
        <v>14456.702597700001</v>
      </c>
      <c r="P517" s="39">
        <f t="shared" si="104"/>
        <v>19044</v>
      </c>
      <c r="Q517" s="73">
        <f t="shared" si="105"/>
        <v>8873.2714130636396</v>
      </c>
      <c r="R517" s="73">
        <f t="shared" si="106"/>
        <v>171.66590446188479</v>
      </c>
      <c r="S517" s="73">
        <f t="shared" si="107"/>
        <v>384.00225982776948</v>
      </c>
      <c r="T517" s="73">
        <f t="shared" si="108"/>
        <v>15136.757116402681</v>
      </c>
      <c r="U517" s="73">
        <f t="shared" si="109"/>
        <v>19236</v>
      </c>
      <c r="V517" s="73">
        <f t="shared" si="110"/>
        <v>154925.76323631339</v>
      </c>
      <c r="W517" s="73">
        <f t="shared" si="111"/>
        <v>159792.17268151598</v>
      </c>
    </row>
    <row r="518" spans="2:23">
      <c r="B518" t="s">
        <v>1345</v>
      </c>
      <c r="C518" t="s">
        <v>1346</v>
      </c>
      <c r="D518" t="s">
        <v>1306</v>
      </c>
      <c r="E518" s="54">
        <v>40</v>
      </c>
      <c r="F518" s="45" t="s">
        <v>407</v>
      </c>
      <c r="G518" s="45" t="s">
        <v>408</v>
      </c>
      <c r="H518" s="45" t="s">
        <v>412</v>
      </c>
      <c r="I518" s="53">
        <v>108371.91</v>
      </c>
      <c r="J518" s="58">
        <f t="shared" si="98"/>
        <v>112490.04258000001</v>
      </c>
      <c r="K518" s="58">
        <f t="shared" si="99"/>
        <v>116202.21398514</v>
      </c>
      <c r="L518" s="74">
        <f t="shared" si="100"/>
        <v>8605.4882573699997</v>
      </c>
      <c r="M518" s="74">
        <f t="shared" si="101"/>
        <v>166.48526301840002</v>
      </c>
      <c r="N518" s="74">
        <f t="shared" si="102"/>
        <v>384.00225982776948</v>
      </c>
      <c r="O518" s="74">
        <f t="shared" si="103"/>
        <v>14483.092982175001</v>
      </c>
      <c r="P518" s="39">
        <f t="shared" si="104"/>
        <v>19044</v>
      </c>
      <c r="Q518" s="73">
        <f t="shared" si="105"/>
        <v>8889.4693698632091</v>
      </c>
      <c r="R518" s="73">
        <f t="shared" si="106"/>
        <v>171.9792766980072</v>
      </c>
      <c r="S518" s="73">
        <f t="shared" si="107"/>
        <v>384.00225982776948</v>
      </c>
      <c r="T518" s="73">
        <f t="shared" si="108"/>
        <v>15164.38892506077</v>
      </c>
      <c r="U518" s="73">
        <f t="shared" si="109"/>
        <v>19236</v>
      </c>
      <c r="V518" s="73">
        <f t="shared" si="110"/>
        <v>155173.11134239117</v>
      </c>
      <c r="W518" s="73">
        <f t="shared" si="111"/>
        <v>160048.05381658976</v>
      </c>
    </row>
    <row r="519" spans="2:23">
      <c r="B519" t="s">
        <v>1347</v>
      </c>
      <c r="C519" t="s">
        <v>1348</v>
      </c>
      <c r="D519" t="s">
        <v>1349</v>
      </c>
      <c r="E519" s="54">
        <v>87</v>
      </c>
      <c r="F519" s="45" t="s">
        <v>407</v>
      </c>
      <c r="G519" s="45" t="s">
        <v>408</v>
      </c>
      <c r="H519" s="45" t="s">
        <v>412</v>
      </c>
      <c r="I519" s="53">
        <v>92415.19</v>
      </c>
      <c r="J519" s="58">
        <f t="shared" si="98"/>
        <v>95926.967220000006</v>
      </c>
      <c r="K519" s="58">
        <f t="shared" si="99"/>
        <v>99092.557138260003</v>
      </c>
      <c r="L519" s="74">
        <f t="shared" si="100"/>
        <v>7338.4129923300006</v>
      </c>
      <c r="M519" s="74">
        <f t="shared" si="101"/>
        <v>141.9719114856</v>
      </c>
      <c r="N519" s="74">
        <f t="shared" si="102"/>
        <v>384.00225982776948</v>
      </c>
      <c r="O519" s="74">
        <f t="shared" si="103"/>
        <v>12350.597029575001</v>
      </c>
      <c r="P519" s="39">
        <f t="shared" si="104"/>
        <v>19044</v>
      </c>
      <c r="Q519" s="73">
        <f t="shared" si="105"/>
        <v>7580.5806210768897</v>
      </c>
      <c r="R519" s="73">
        <f t="shared" si="106"/>
        <v>146.65698456462479</v>
      </c>
      <c r="S519" s="73">
        <f t="shared" si="107"/>
        <v>384.00225982776948</v>
      </c>
      <c r="T519" s="73">
        <f t="shared" si="108"/>
        <v>12931.57870654293</v>
      </c>
      <c r="U519" s="73">
        <f t="shared" si="109"/>
        <v>19236</v>
      </c>
      <c r="V519" s="73">
        <f t="shared" si="110"/>
        <v>135185.95141321837</v>
      </c>
      <c r="W519" s="73">
        <f t="shared" si="111"/>
        <v>139371.37571027223</v>
      </c>
    </row>
    <row r="520" spans="2:23">
      <c r="B520" t="s">
        <v>1350</v>
      </c>
      <c r="C520" t="s">
        <v>513</v>
      </c>
      <c r="D520" t="s">
        <v>417</v>
      </c>
      <c r="E520" s="54">
        <v>40</v>
      </c>
      <c r="F520" s="45" t="s">
        <v>407</v>
      </c>
      <c r="G520" s="45" t="s">
        <v>408</v>
      </c>
      <c r="H520" s="45" t="s">
        <v>412</v>
      </c>
      <c r="I520" s="53">
        <v>137012.22</v>
      </c>
      <c r="J520" s="58">
        <f t="shared" si="98"/>
        <v>142218.68436000001</v>
      </c>
      <c r="K520" s="58">
        <f t="shared" si="99"/>
        <v>146911.90094388</v>
      </c>
      <c r="L520" s="74">
        <f t="shared" si="100"/>
        <v>10022.97092322</v>
      </c>
      <c r="M520" s="74">
        <f t="shared" si="101"/>
        <v>210.48365285280002</v>
      </c>
      <c r="N520" s="74">
        <f t="shared" si="102"/>
        <v>384.00225982776948</v>
      </c>
      <c r="O520" s="74">
        <f t="shared" si="103"/>
        <v>18310.655611350001</v>
      </c>
      <c r="P520" s="39">
        <f t="shared" si="104"/>
        <v>19044</v>
      </c>
      <c r="Q520" s="73">
        <f t="shared" si="105"/>
        <v>10091.02256368626</v>
      </c>
      <c r="R520" s="73">
        <f t="shared" si="106"/>
        <v>217.42961339694239</v>
      </c>
      <c r="S520" s="73">
        <f t="shared" si="107"/>
        <v>384.00225982776948</v>
      </c>
      <c r="T520" s="73">
        <f t="shared" si="108"/>
        <v>19172.00307317634</v>
      </c>
      <c r="U520" s="73">
        <f t="shared" si="109"/>
        <v>19236</v>
      </c>
      <c r="V520" s="73">
        <f t="shared" si="110"/>
        <v>190190.79680725059</v>
      </c>
      <c r="W520" s="73">
        <f t="shared" si="111"/>
        <v>196012.35845396732</v>
      </c>
    </row>
    <row r="521" spans="2:23">
      <c r="B521" t="s">
        <v>1351</v>
      </c>
      <c r="C521" t="s">
        <v>1352</v>
      </c>
      <c r="D521" t="s">
        <v>498</v>
      </c>
      <c r="E521" s="54">
        <v>40</v>
      </c>
      <c r="F521" s="45" t="s">
        <v>407</v>
      </c>
      <c r="G521" s="45" t="s">
        <v>492</v>
      </c>
      <c r="H521" s="45" t="s">
        <v>412</v>
      </c>
      <c r="I521" s="53">
        <v>83496.570000000007</v>
      </c>
      <c r="J521" s="58">
        <f t="shared" si="98"/>
        <v>86669.439660000004</v>
      </c>
      <c r="K521" s="58">
        <f t="shared" si="99"/>
        <v>89529.531168779999</v>
      </c>
      <c r="L521" s="74">
        <f t="shared" si="100"/>
        <v>6630.2121339900004</v>
      </c>
      <c r="M521" s="74">
        <f t="shared" si="101"/>
        <v>128.27077069680001</v>
      </c>
      <c r="N521" s="74">
        <f t="shared" si="102"/>
        <v>384.00225982776948</v>
      </c>
      <c r="O521" s="74">
        <f t="shared" si="103"/>
        <v>11158.690356225001</v>
      </c>
      <c r="P521" s="39">
        <f t="shared" si="104"/>
        <v>19044</v>
      </c>
      <c r="Q521" s="73">
        <f t="shared" si="105"/>
        <v>6849.0091344116699</v>
      </c>
      <c r="R521" s="73">
        <f t="shared" si="106"/>
        <v>132.50370612979441</v>
      </c>
      <c r="S521" s="73">
        <f t="shared" si="107"/>
        <v>384.00225982776948</v>
      </c>
      <c r="T521" s="73">
        <f t="shared" si="108"/>
        <v>11683.603817525791</v>
      </c>
      <c r="U521" s="73">
        <f t="shared" si="109"/>
        <v>19236</v>
      </c>
      <c r="V521" s="73">
        <f t="shared" si="110"/>
        <v>124014.61518073958</v>
      </c>
      <c r="W521" s="73">
        <f t="shared" si="111"/>
        <v>127814.65008667501</v>
      </c>
    </row>
    <row r="522" spans="2:23">
      <c r="B522" t="s">
        <v>1353</v>
      </c>
      <c r="C522" t="s">
        <v>1354</v>
      </c>
      <c r="D522" t="s">
        <v>561</v>
      </c>
      <c r="E522" s="54">
        <v>40</v>
      </c>
      <c r="F522" s="45" t="s">
        <v>407</v>
      </c>
      <c r="G522" s="45" t="s">
        <v>408</v>
      </c>
      <c r="H522" s="45" t="s">
        <v>412</v>
      </c>
      <c r="I522" s="53">
        <v>85702.59</v>
      </c>
      <c r="J522" s="58">
        <f t="shared" ref="J522:J585" si="112">I522*(1+$F$1)</f>
        <v>88959.288419999997</v>
      </c>
      <c r="K522" s="58">
        <f t="shared" ref="K522:K585" si="113">J522*(1+$F$2)</f>
        <v>91894.944937859997</v>
      </c>
      <c r="L522" s="74">
        <f t="shared" ref="L522:L585" si="114">IF(J522-$L$2&lt;0,J522*$I$3,($L$2*$I$3)+(J522-$L$2)*$I$4)</f>
        <v>6805.3855641299997</v>
      </c>
      <c r="M522" s="74">
        <f t="shared" ref="M522:M585" si="115">J522*0.00148</f>
        <v>131.65974686159998</v>
      </c>
      <c r="N522" s="74">
        <f t="shared" ref="N522:N585" si="116">2080*0.184616471071043</f>
        <v>384.00225982776948</v>
      </c>
      <c r="O522" s="74">
        <f t="shared" ref="O522:O585" si="117">J522*0.12875</f>
        <v>11453.508384074999</v>
      </c>
      <c r="P522" s="39">
        <f t="shared" ref="P522:P585" si="118">1587*12</f>
        <v>19044</v>
      </c>
      <c r="Q522" s="73">
        <f t="shared" ref="Q522:Q585" si="119">IF(K522-$L$2&lt;0,K522*$I$3,($L$2*$I$3)+(K522-$L$2)*$I$4)</f>
        <v>7029.96328774629</v>
      </c>
      <c r="R522" s="73">
        <f t="shared" ref="R522:R585" si="120">K522*0.00148</f>
        <v>136.00451850803279</v>
      </c>
      <c r="S522" s="73">
        <f t="shared" ref="S522:S585" si="121">2080*0.184616471071043</f>
        <v>384.00225982776948</v>
      </c>
      <c r="T522" s="73">
        <f t="shared" ref="T522:T585" si="122">K522*0.1305</f>
        <v>11992.29031439073</v>
      </c>
      <c r="U522" s="73">
        <f t="shared" ref="U522:U585" si="123">1603*12</f>
        <v>19236</v>
      </c>
      <c r="V522" s="73">
        <f t="shared" ref="V522:V585" si="124">J522+SUM(L522:P522)</f>
        <v>126777.84437489437</v>
      </c>
      <c r="W522" s="73">
        <f t="shared" ref="W522:W585" si="125">K522+SUM(Q522:U522)</f>
        <v>130673.20531833282</v>
      </c>
    </row>
    <row r="523" spans="2:23">
      <c r="B523" t="s">
        <v>1355</v>
      </c>
      <c r="C523" t="s">
        <v>1356</v>
      </c>
      <c r="D523" t="s">
        <v>417</v>
      </c>
      <c r="E523" s="54">
        <v>40</v>
      </c>
      <c r="F523" s="45" t="s">
        <v>407</v>
      </c>
      <c r="G523" s="45" t="s">
        <v>408</v>
      </c>
      <c r="H523" s="45" t="s">
        <v>412</v>
      </c>
      <c r="I523" s="53">
        <v>66741.429999999993</v>
      </c>
      <c r="J523" s="58">
        <f t="shared" si="112"/>
        <v>69277.604339999991</v>
      </c>
      <c r="K523" s="58">
        <f t="shared" si="113"/>
        <v>71563.765283219982</v>
      </c>
      <c r="L523" s="74">
        <f t="shared" si="114"/>
        <v>5299.7367320099993</v>
      </c>
      <c r="M523" s="74">
        <f t="shared" si="115"/>
        <v>102.53085442319998</v>
      </c>
      <c r="N523" s="74">
        <f t="shared" si="116"/>
        <v>384.00225982776948</v>
      </c>
      <c r="O523" s="74">
        <f t="shared" si="117"/>
        <v>8919.4915587749983</v>
      </c>
      <c r="P523" s="39">
        <f t="shared" si="118"/>
        <v>19044</v>
      </c>
      <c r="Q523" s="73">
        <f t="shared" si="119"/>
        <v>5474.6280441663284</v>
      </c>
      <c r="R523" s="73">
        <f t="shared" si="120"/>
        <v>105.91437261916558</v>
      </c>
      <c r="S523" s="73">
        <f t="shared" si="121"/>
        <v>384.00225982776948</v>
      </c>
      <c r="T523" s="73">
        <f t="shared" si="122"/>
        <v>9339.0713694602073</v>
      </c>
      <c r="U523" s="73">
        <f t="shared" si="123"/>
        <v>19236</v>
      </c>
      <c r="V523" s="73">
        <f t="shared" si="124"/>
        <v>103027.36574503596</v>
      </c>
      <c r="W523" s="73">
        <f t="shared" si="125"/>
        <v>106103.38132929345</v>
      </c>
    </row>
    <row r="524" spans="2:23">
      <c r="B524" t="s">
        <v>1357</v>
      </c>
      <c r="C524" t="s">
        <v>1358</v>
      </c>
      <c r="D524" t="s">
        <v>486</v>
      </c>
      <c r="E524" s="54">
        <v>40</v>
      </c>
      <c r="F524" s="45" t="s">
        <v>407</v>
      </c>
      <c r="G524" s="45" t="s">
        <v>408</v>
      </c>
      <c r="H524" s="45" t="s">
        <v>412</v>
      </c>
      <c r="I524" s="53">
        <v>55435.73</v>
      </c>
      <c r="J524" s="58">
        <f t="shared" si="112"/>
        <v>57542.287740000007</v>
      </c>
      <c r="K524" s="58">
        <f t="shared" si="113"/>
        <v>59441.183235420001</v>
      </c>
      <c r="L524" s="74">
        <f t="shared" si="114"/>
        <v>4401.9850121100008</v>
      </c>
      <c r="M524" s="74">
        <f t="shared" si="115"/>
        <v>85.162585855200007</v>
      </c>
      <c r="N524" s="74">
        <f t="shared" si="116"/>
        <v>384.00225982776948</v>
      </c>
      <c r="O524" s="74">
        <f t="shared" si="117"/>
        <v>7408.569546525001</v>
      </c>
      <c r="P524" s="39">
        <f t="shared" si="118"/>
        <v>19044</v>
      </c>
      <c r="Q524" s="73">
        <f t="shared" si="119"/>
        <v>4547.2505175096303</v>
      </c>
      <c r="R524" s="73">
        <f t="shared" si="120"/>
        <v>87.972951188421604</v>
      </c>
      <c r="S524" s="73">
        <f t="shared" si="121"/>
        <v>384.00225982776948</v>
      </c>
      <c r="T524" s="73">
        <f t="shared" si="122"/>
        <v>7757.0744122223105</v>
      </c>
      <c r="U524" s="73">
        <f t="shared" si="123"/>
        <v>19236</v>
      </c>
      <c r="V524" s="73">
        <f t="shared" si="124"/>
        <v>88866.007144317977</v>
      </c>
      <c r="W524" s="73">
        <f t="shared" si="125"/>
        <v>91453.483376168137</v>
      </c>
    </row>
    <row r="525" spans="2:23">
      <c r="B525" t="s">
        <v>1359</v>
      </c>
      <c r="C525" t="s">
        <v>712</v>
      </c>
      <c r="D525" t="s">
        <v>446</v>
      </c>
      <c r="E525" s="54">
        <v>87</v>
      </c>
      <c r="F525" s="45" t="s">
        <v>407</v>
      </c>
      <c r="G525" s="45" t="s">
        <v>408</v>
      </c>
      <c r="H525" s="45" t="s">
        <v>412</v>
      </c>
      <c r="I525" s="53">
        <v>90864.94</v>
      </c>
      <c r="J525" s="58">
        <f t="shared" si="112"/>
        <v>94317.807720000012</v>
      </c>
      <c r="K525" s="58">
        <f t="shared" si="113"/>
        <v>97430.295374760011</v>
      </c>
      <c r="L525" s="74">
        <f t="shared" si="114"/>
        <v>7215.312290580001</v>
      </c>
      <c r="M525" s="74">
        <f t="shared" si="115"/>
        <v>139.59035542560002</v>
      </c>
      <c r="N525" s="74">
        <f t="shared" si="116"/>
        <v>384.00225982776948</v>
      </c>
      <c r="O525" s="74">
        <f t="shared" si="117"/>
        <v>12143.417743950002</v>
      </c>
      <c r="P525" s="39">
        <f t="shared" si="118"/>
        <v>19044</v>
      </c>
      <c r="Q525" s="73">
        <f t="shared" si="119"/>
        <v>7453.4175961691408</v>
      </c>
      <c r="R525" s="73">
        <f t="shared" si="120"/>
        <v>144.19683715464481</v>
      </c>
      <c r="S525" s="73">
        <f t="shared" si="121"/>
        <v>384.00225982776948</v>
      </c>
      <c r="T525" s="73">
        <f t="shared" si="122"/>
        <v>12714.653546406182</v>
      </c>
      <c r="U525" s="73">
        <f t="shared" si="123"/>
        <v>19236</v>
      </c>
      <c r="V525" s="73">
        <f t="shared" si="124"/>
        <v>133244.13036978338</v>
      </c>
      <c r="W525" s="73">
        <f t="shared" si="125"/>
        <v>137362.56561431775</v>
      </c>
    </row>
    <row r="526" spans="2:23">
      <c r="B526" t="s">
        <v>1360</v>
      </c>
      <c r="C526" t="s">
        <v>1253</v>
      </c>
      <c r="D526" t="s">
        <v>458</v>
      </c>
      <c r="E526" s="54">
        <v>35</v>
      </c>
      <c r="F526" s="45" t="s">
        <v>407</v>
      </c>
      <c r="G526" s="45" t="s">
        <v>408</v>
      </c>
      <c r="H526" s="45" t="s">
        <v>412</v>
      </c>
      <c r="I526" s="53">
        <v>125592.34</v>
      </c>
      <c r="J526" s="58">
        <f t="shared" si="112"/>
        <v>130364.84892</v>
      </c>
      <c r="K526" s="58">
        <f t="shared" si="113"/>
        <v>134666.88893436</v>
      </c>
      <c r="L526" s="74">
        <f t="shared" si="114"/>
        <v>9851.0903093400011</v>
      </c>
      <c r="M526" s="74">
        <f t="shared" si="115"/>
        <v>192.93997640160001</v>
      </c>
      <c r="N526" s="74">
        <f t="shared" si="116"/>
        <v>384.00225982776948</v>
      </c>
      <c r="O526" s="74">
        <f t="shared" si="117"/>
        <v>16784.474298450001</v>
      </c>
      <c r="P526" s="39">
        <f t="shared" si="118"/>
        <v>19044</v>
      </c>
      <c r="Q526" s="73">
        <f t="shared" si="119"/>
        <v>9913.4698895482197</v>
      </c>
      <c r="R526" s="73">
        <f t="shared" si="120"/>
        <v>199.30699562285281</v>
      </c>
      <c r="S526" s="73">
        <f t="shared" si="121"/>
        <v>384.00225982776948</v>
      </c>
      <c r="T526" s="73">
        <f t="shared" si="122"/>
        <v>17574.029005933982</v>
      </c>
      <c r="U526" s="73">
        <f t="shared" si="123"/>
        <v>19236</v>
      </c>
      <c r="V526" s="73">
        <f t="shared" si="124"/>
        <v>176621.35576401936</v>
      </c>
      <c r="W526" s="73">
        <f t="shared" si="125"/>
        <v>181973.69708529284</v>
      </c>
    </row>
    <row r="527" spans="2:23">
      <c r="B527" t="s">
        <v>1361</v>
      </c>
      <c r="C527" t="s">
        <v>1362</v>
      </c>
      <c r="D527" t="s">
        <v>446</v>
      </c>
      <c r="E527" s="54">
        <v>87</v>
      </c>
      <c r="F527" s="45" t="s">
        <v>407</v>
      </c>
      <c r="G527" s="45" t="s">
        <v>408</v>
      </c>
      <c r="H527" s="45" t="s">
        <v>761</v>
      </c>
      <c r="I527" s="53">
        <v>68118.23</v>
      </c>
      <c r="J527" s="58">
        <f t="shared" si="112"/>
        <v>70706.722739999997</v>
      </c>
      <c r="K527" s="58">
        <f t="shared" si="113"/>
        <v>73040.044590419988</v>
      </c>
      <c r="L527" s="74">
        <f t="shared" si="114"/>
        <v>5409.0642896099998</v>
      </c>
      <c r="M527" s="74">
        <f t="shared" si="115"/>
        <v>104.6459496552</v>
      </c>
      <c r="N527" s="74">
        <f t="shared" si="116"/>
        <v>384.00225982776948</v>
      </c>
      <c r="O527" s="74">
        <f t="shared" si="117"/>
        <v>9103.4905527749997</v>
      </c>
      <c r="P527" s="39">
        <f t="shared" si="118"/>
        <v>19044</v>
      </c>
      <c r="Q527" s="73">
        <f t="shared" si="119"/>
        <v>5587.5634111671288</v>
      </c>
      <c r="R527" s="73">
        <f t="shared" si="120"/>
        <v>108.09926599382158</v>
      </c>
      <c r="S527" s="73">
        <f t="shared" si="121"/>
        <v>384.00225982776948</v>
      </c>
      <c r="T527" s="73">
        <f t="shared" si="122"/>
        <v>9531.7258190498087</v>
      </c>
      <c r="U527" s="73">
        <f t="shared" si="123"/>
        <v>19236</v>
      </c>
      <c r="V527" s="73">
        <f t="shared" si="124"/>
        <v>104751.92579186797</v>
      </c>
      <c r="W527" s="73">
        <f t="shared" si="125"/>
        <v>107887.43534645851</v>
      </c>
    </row>
    <row r="528" spans="2:23">
      <c r="B528" t="s">
        <v>1363</v>
      </c>
      <c r="C528" t="s">
        <v>1364</v>
      </c>
      <c r="D528" t="s">
        <v>498</v>
      </c>
      <c r="E528" s="54">
        <v>40</v>
      </c>
      <c r="F528" s="45" t="s">
        <v>407</v>
      </c>
      <c r="G528" s="45" t="s">
        <v>492</v>
      </c>
      <c r="H528" s="45" t="s">
        <v>761</v>
      </c>
      <c r="I528" s="53">
        <v>65708.41</v>
      </c>
      <c r="J528" s="58">
        <f t="shared" si="112"/>
        <v>68205.329580000005</v>
      </c>
      <c r="K528" s="58">
        <f t="shared" si="113"/>
        <v>70456.105456139994</v>
      </c>
      <c r="L528" s="74">
        <f t="shared" si="114"/>
        <v>5217.7077128700003</v>
      </c>
      <c r="M528" s="74">
        <f t="shared" si="115"/>
        <v>100.94388777840001</v>
      </c>
      <c r="N528" s="74">
        <f t="shared" si="116"/>
        <v>384.00225982776948</v>
      </c>
      <c r="O528" s="74">
        <f t="shared" si="117"/>
        <v>8781.4361834250012</v>
      </c>
      <c r="P528" s="39">
        <f t="shared" si="118"/>
        <v>19044</v>
      </c>
      <c r="Q528" s="73">
        <f t="shared" si="119"/>
        <v>5389.8920673947096</v>
      </c>
      <c r="R528" s="73">
        <f t="shared" si="120"/>
        <v>104.27503607508719</v>
      </c>
      <c r="S528" s="73">
        <f t="shared" si="121"/>
        <v>384.00225982776948</v>
      </c>
      <c r="T528" s="73">
        <f t="shared" si="122"/>
        <v>9194.5217620262702</v>
      </c>
      <c r="U528" s="73">
        <f t="shared" si="123"/>
        <v>19236</v>
      </c>
      <c r="V528" s="73">
        <f t="shared" si="124"/>
        <v>101733.41962390118</v>
      </c>
      <c r="W528" s="73">
        <f t="shared" si="125"/>
        <v>104764.79658146383</v>
      </c>
    </row>
    <row r="529" spans="2:23">
      <c r="B529" t="s">
        <v>1365</v>
      </c>
      <c r="C529" t="s">
        <v>1366</v>
      </c>
      <c r="D529" t="s">
        <v>561</v>
      </c>
      <c r="E529" s="54">
        <v>40</v>
      </c>
      <c r="F529" s="45" t="s">
        <v>407</v>
      </c>
      <c r="G529" s="45" t="s">
        <v>408</v>
      </c>
      <c r="H529" s="45" t="s">
        <v>785</v>
      </c>
      <c r="I529" s="53">
        <v>61355.25</v>
      </c>
      <c r="J529" s="58">
        <f t="shared" si="112"/>
        <v>63686.749500000005</v>
      </c>
      <c r="K529" s="58">
        <f t="shared" si="113"/>
        <v>65788.412233499999</v>
      </c>
      <c r="L529" s="74">
        <f t="shared" si="114"/>
        <v>4872.0363367500004</v>
      </c>
      <c r="M529" s="74">
        <f t="shared" si="115"/>
        <v>94.256389260000006</v>
      </c>
      <c r="N529" s="74">
        <f t="shared" si="116"/>
        <v>384.00225982776948</v>
      </c>
      <c r="O529" s="74">
        <f t="shared" si="117"/>
        <v>8199.6689981250001</v>
      </c>
      <c r="P529" s="39">
        <f t="shared" si="118"/>
        <v>19044</v>
      </c>
      <c r="Q529" s="73">
        <f t="shared" si="119"/>
        <v>5032.8135358627496</v>
      </c>
      <c r="R529" s="73">
        <f t="shared" si="120"/>
        <v>97.366850105579999</v>
      </c>
      <c r="S529" s="73">
        <f t="shared" si="121"/>
        <v>384.00225982776948</v>
      </c>
      <c r="T529" s="73">
        <f t="shared" si="122"/>
        <v>8585.3877964717503</v>
      </c>
      <c r="U529" s="73">
        <f t="shared" si="123"/>
        <v>19236</v>
      </c>
      <c r="V529" s="73">
        <f t="shared" si="124"/>
        <v>96280.713483962783</v>
      </c>
      <c r="W529" s="73">
        <f t="shared" si="125"/>
        <v>99123.982675767853</v>
      </c>
    </row>
    <row r="530" spans="2:23">
      <c r="B530" t="s">
        <v>1367</v>
      </c>
      <c r="C530" t="s">
        <v>471</v>
      </c>
      <c r="D530" t="s">
        <v>474</v>
      </c>
      <c r="E530" s="54">
        <v>40</v>
      </c>
      <c r="F530" s="45" t="s">
        <v>407</v>
      </c>
      <c r="G530" s="45" t="s">
        <v>408</v>
      </c>
      <c r="H530" s="45" t="s">
        <v>412</v>
      </c>
      <c r="I530" s="53">
        <v>116856.44</v>
      </c>
      <c r="J530" s="58">
        <f t="shared" si="112"/>
        <v>121296.98472000001</v>
      </c>
      <c r="K530" s="58">
        <f t="shared" si="113"/>
        <v>125299.78521576</v>
      </c>
      <c r="L530" s="74">
        <f t="shared" si="114"/>
        <v>9279.2193310800012</v>
      </c>
      <c r="M530" s="74">
        <f t="shared" si="115"/>
        <v>179.51953738560002</v>
      </c>
      <c r="N530" s="74">
        <f t="shared" si="116"/>
        <v>384.00225982776948</v>
      </c>
      <c r="O530" s="74">
        <f t="shared" si="117"/>
        <v>15616.986782700002</v>
      </c>
      <c r="P530" s="39">
        <f t="shared" si="118"/>
        <v>19044</v>
      </c>
      <c r="Q530" s="73">
        <f t="shared" si="119"/>
        <v>9585.4335690056396</v>
      </c>
      <c r="R530" s="73">
        <f t="shared" si="120"/>
        <v>185.44368211932479</v>
      </c>
      <c r="S530" s="73">
        <f t="shared" si="121"/>
        <v>384.00225982776948</v>
      </c>
      <c r="T530" s="73">
        <f t="shared" si="122"/>
        <v>16351.621970656681</v>
      </c>
      <c r="U530" s="73">
        <f t="shared" si="123"/>
        <v>19236</v>
      </c>
      <c r="V530" s="73">
        <f t="shared" si="124"/>
        <v>165800.7126309934</v>
      </c>
      <c r="W530" s="73">
        <f t="shared" si="125"/>
        <v>171042.28669736942</v>
      </c>
    </row>
    <row r="531" spans="2:23">
      <c r="B531" t="s">
        <v>1368</v>
      </c>
      <c r="C531" t="s">
        <v>1369</v>
      </c>
      <c r="D531" t="s">
        <v>420</v>
      </c>
      <c r="E531" s="54">
        <v>40</v>
      </c>
      <c r="F531" s="45" t="s">
        <v>407</v>
      </c>
      <c r="G531" s="45" t="s">
        <v>408</v>
      </c>
      <c r="H531" s="45" t="s">
        <v>412</v>
      </c>
      <c r="I531" s="53">
        <v>55876.92</v>
      </c>
      <c r="J531" s="58">
        <f t="shared" si="112"/>
        <v>58000.242960000003</v>
      </c>
      <c r="K531" s="58">
        <f t="shared" si="113"/>
        <v>59914.25097768</v>
      </c>
      <c r="L531" s="74">
        <f t="shared" si="114"/>
        <v>4437.01858644</v>
      </c>
      <c r="M531" s="74">
        <f t="shared" si="115"/>
        <v>85.840359580799998</v>
      </c>
      <c r="N531" s="74">
        <f t="shared" si="116"/>
        <v>384.00225982776948</v>
      </c>
      <c r="O531" s="74">
        <f t="shared" si="117"/>
        <v>7467.5312811000003</v>
      </c>
      <c r="P531" s="39">
        <f t="shared" si="118"/>
        <v>19044</v>
      </c>
      <c r="Q531" s="73">
        <f t="shared" si="119"/>
        <v>4583.4401997925197</v>
      </c>
      <c r="R531" s="73">
        <f t="shared" si="120"/>
        <v>88.673091446966396</v>
      </c>
      <c r="S531" s="73">
        <f t="shared" si="121"/>
        <v>384.00225982776948</v>
      </c>
      <c r="T531" s="73">
        <f t="shared" si="122"/>
        <v>7818.8097525872399</v>
      </c>
      <c r="U531" s="73">
        <f t="shared" si="123"/>
        <v>19236</v>
      </c>
      <c r="V531" s="73">
        <f t="shared" si="124"/>
        <v>89418.635446948581</v>
      </c>
      <c r="W531" s="73">
        <f t="shared" si="125"/>
        <v>92025.176281334498</v>
      </c>
    </row>
    <row r="532" spans="2:23">
      <c r="B532" t="s">
        <v>1370</v>
      </c>
      <c r="C532" t="s">
        <v>1371</v>
      </c>
      <c r="D532" t="s">
        <v>420</v>
      </c>
      <c r="E532" s="54">
        <v>40</v>
      </c>
      <c r="F532" s="45" t="s">
        <v>407</v>
      </c>
      <c r="G532" s="45" t="s">
        <v>408</v>
      </c>
      <c r="H532" s="45" t="s">
        <v>412</v>
      </c>
      <c r="I532" s="53">
        <v>58591.29</v>
      </c>
      <c r="J532" s="58">
        <f t="shared" si="112"/>
        <v>60817.759020000005</v>
      </c>
      <c r="K532" s="58">
        <f t="shared" si="113"/>
        <v>62824.745067659998</v>
      </c>
      <c r="L532" s="74">
        <f t="shared" si="114"/>
        <v>4652.55856503</v>
      </c>
      <c r="M532" s="74">
        <f t="shared" si="115"/>
        <v>90.010283349600002</v>
      </c>
      <c r="N532" s="74">
        <f t="shared" si="116"/>
        <v>384.00225982776948</v>
      </c>
      <c r="O532" s="74">
        <f t="shared" si="117"/>
        <v>7830.2864738250009</v>
      </c>
      <c r="P532" s="39">
        <f t="shared" si="118"/>
        <v>19044</v>
      </c>
      <c r="Q532" s="73">
        <f t="shared" si="119"/>
        <v>4806.0929976759899</v>
      </c>
      <c r="R532" s="73">
        <f t="shared" si="120"/>
        <v>92.980622700136792</v>
      </c>
      <c r="S532" s="73">
        <f t="shared" si="121"/>
        <v>384.00225982776948</v>
      </c>
      <c r="T532" s="73">
        <f t="shared" si="122"/>
        <v>8198.6292313296308</v>
      </c>
      <c r="U532" s="73">
        <f t="shared" si="123"/>
        <v>19236</v>
      </c>
      <c r="V532" s="73">
        <f t="shared" si="124"/>
        <v>92818.616602032373</v>
      </c>
      <c r="W532" s="73">
        <f t="shared" si="125"/>
        <v>95542.450179193518</v>
      </c>
    </row>
    <row r="533" spans="2:23">
      <c r="B533" t="s">
        <v>1372</v>
      </c>
      <c r="C533" t="s">
        <v>432</v>
      </c>
      <c r="D533" t="s">
        <v>420</v>
      </c>
      <c r="E533" s="54">
        <v>40</v>
      </c>
      <c r="F533" s="45" t="s">
        <v>407</v>
      </c>
      <c r="G533" s="45" t="s">
        <v>408</v>
      </c>
      <c r="H533" s="45" t="s">
        <v>412</v>
      </c>
      <c r="I533" s="53">
        <v>84962.48</v>
      </c>
      <c r="J533" s="58">
        <f t="shared" si="112"/>
        <v>88191.054239999998</v>
      </c>
      <c r="K533" s="58">
        <f t="shared" si="113"/>
        <v>91101.359029919986</v>
      </c>
      <c r="L533" s="74">
        <f t="shared" si="114"/>
        <v>6746.6156493600001</v>
      </c>
      <c r="M533" s="74">
        <f t="shared" si="115"/>
        <v>130.5227602752</v>
      </c>
      <c r="N533" s="74">
        <f t="shared" si="116"/>
        <v>384.00225982776948</v>
      </c>
      <c r="O533" s="74">
        <f t="shared" si="117"/>
        <v>11354.5982334</v>
      </c>
      <c r="P533" s="39">
        <f t="shared" si="118"/>
        <v>19044</v>
      </c>
      <c r="Q533" s="73">
        <f t="shared" si="119"/>
        <v>6969.2539657888792</v>
      </c>
      <c r="R533" s="73">
        <f t="shared" si="120"/>
        <v>134.83001136428157</v>
      </c>
      <c r="S533" s="73">
        <f t="shared" si="121"/>
        <v>384.00225982776948</v>
      </c>
      <c r="T533" s="73">
        <f t="shared" si="122"/>
        <v>11888.727353404558</v>
      </c>
      <c r="U533" s="73">
        <f t="shared" si="123"/>
        <v>19236</v>
      </c>
      <c r="V533" s="73">
        <f t="shared" si="124"/>
        <v>125850.79314286297</v>
      </c>
      <c r="W533" s="73">
        <f t="shared" si="125"/>
        <v>129714.17262030547</v>
      </c>
    </row>
    <row r="534" spans="2:23">
      <c r="B534" t="s">
        <v>1373</v>
      </c>
      <c r="C534" t="s">
        <v>781</v>
      </c>
      <c r="D534" t="s">
        <v>474</v>
      </c>
      <c r="E534" s="54">
        <v>40</v>
      </c>
      <c r="F534" s="45" t="s">
        <v>407</v>
      </c>
      <c r="G534" s="45" t="s">
        <v>408</v>
      </c>
      <c r="H534" s="45" t="s">
        <v>412</v>
      </c>
      <c r="I534" s="53">
        <v>137350.06</v>
      </c>
      <c r="J534" s="58">
        <f t="shared" si="112"/>
        <v>142569.36228</v>
      </c>
      <c r="K534" s="58">
        <f t="shared" si="113"/>
        <v>147274.15123523999</v>
      </c>
      <c r="L534" s="74">
        <f t="shared" si="114"/>
        <v>10028.05575306</v>
      </c>
      <c r="M534" s="74">
        <f t="shared" si="115"/>
        <v>211.00265617439999</v>
      </c>
      <c r="N534" s="74">
        <f t="shared" si="116"/>
        <v>384.00225982776948</v>
      </c>
      <c r="O534" s="74">
        <f t="shared" si="117"/>
        <v>18355.805393549999</v>
      </c>
      <c r="P534" s="39">
        <f t="shared" si="118"/>
        <v>19044</v>
      </c>
      <c r="Q534" s="73">
        <f t="shared" si="119"/>
        <v>10096.27519291098</v>
      </c>
      <c r="R534" s="73">
        <f t="shared" si="120"/>
        <v>217.96574382815518</v>
      </c>
      <c r="S534" s="73">
        <f t="shared" si="121"/>
        <v>384.00225982776948</v>
      </c>
      <c r="T534" s="73">
        <f t="shared" si="122"/>
        <v>19219.276736198819</v>
      </c>
      <c r="U534" s="73">
        <f t="shared" si="123"/>
        <v>19236</v>
      </c>
      <c r="V534" s="73">
        <f t="shared" si="124"/>
        <v>190592.22834261216</v>
      </c>
      <c r="W534" s="73">
        <f t="shared" si="125"/>
        <v>196427.67116800571</v>
      </c>
    </row>
    <row r="535" spans="2:23">
      <c r="B535" t="s">
        <v>1374</v>
      </c>
      <c r="C535" t="s">
        <v>1375</v>
      </c>
      <c r="D535" t="s">
        <v>511</v>
      </c>
      <c r="E535" s="54">
        <v>35</v>
      </c>
      <c r="F535" s="45" t="s">
        <v>407</v>
      </c>
      <c r="G535" s="45" t="s">
        <v>408</v>
      </c>
      <c r="H535" s="45" t="s">
        <v>412</v>
      </c>
      <c r="I535" s="53">
        <v>113130.75</v>
      </c>
      <c r="J535" s="58">
        <f t="shared" si="112"/>
        <v>117429.7185</v>
      </c>
      <c r="K535" s="58">
        <f t="shared" si="113"/>
        <v>121304.89921049999</v>
      </c>
      <c r="L535" s="74">
        <f t="shared" si="114"/>
        <v>8983.3734652500007</v>
      </c>
      <c r="M535" s="74">
        <f t="shared" si="115"/>
        <v>173.79598338</v>
      </c>
      <c r="N535" s="74">
        <f t="shared" si="116"/>
        <v>384.00225982776948</v>
      </c>
      <c r="O535" s="74">
        <f t="shared" si="117"/>
        <v>15119.076256875001</v>
      </c>
      <c r="P535" s="39">
        <f t="shared" si="118"/>
        <v>19044</v>
      </c>
      <c r="Q535" s="73">
        <f t="shared" si="119"/>
        <v>9279.8247896032499</v>
      </c>
      <c r="R535" s="73">
        <f t="shared" si="120"/>
        <v>179.53125083153998</v>
      </c>
      <c r="S535" s="73">
        <f t="shared" si="121"/>
        <v>384.00225982776948</v>
      </c>
      <c r="T535" s="73">
        <f t="shared" si="122"/>
        <v>15830.28934697025</v>
      </c>
      <c r="U535" s="73">
        <f t="shared" si="123"/>
        <v>19236</v>
      </c>
      <c r="V535" s="73">
        <f t="shared" si="124"/>
        <v>161133.96646533278</v>
      </c>
      <c r="W535" s="73">
        <f t="shared" si="125"/>
        <v>166214.54685773281</v>
      </c>
    </row>
    <row r="536" spans="2:23">
      <c r="B536" t="s">
        <v>1376</v>
      </c>
      <c r="C536" t="s">
        <v>454</v>
      </c>
      <c r="D536" t="s">
        <v>455</v>
      </c>
      <c r="E536" s="54">
        <v>40</v>
      </c>
      <c r="F536" s="45" t="s">
        <v>407</v>
      </c>
      <c r="G536" s="45" t="s">
        <v>408</v>
      </c>
      <c r="H536" s="45" t="s">
        <v>412</v>
      </c>
      <c r="I536" s="53">
        <v>64708.49</v>
      </c>
      <c r="J536" s="58">
        <f t="shared" si="112"/>
        <v>67167.412620000003</v>
      </c>
      <c r="K536" s="58">
        <f t="shared" si="113"/>
        <v>69383.937236459999</v>
      </c>
      <c r="L536" s="74">
        <f t="shared" si="114"/>
        <v>5138.30706543</v>
      </c>
      <c r="M536" s="74">
        <f t="shared" si="115"/>
        <v>99.407770677599999</v>
      </c>
      <c r="N536" s="74">
        <f t="shared" si="116"/>
        <v>384.00225982776948</v>
      </c>
      <c r="O536" s="74">
        <f t="shared" si="117"/>
        <v>8647.8043748250002</v>
      </c>
      <c r="P536" s="39">
        <f t="shared" si="118"/>
        <v>19044</v>
      </c>
      <c r="Q536" s="73">
        <f t="shared" si="119"/>
        <v>5307.8711985891896</v>
      </c>
      <c r="R536" s="73">
        <f t="shared" si="120"/>
        <v>102.68822710996079</v>
      </c>
      <c r="S536" s="73">
        <f t="shared" si="121"/>
        <v>384.00225982776948</v>
      </c>
      <c r="T536" s="73">
        <f t="shared" si="122"/>
        <v>9054.60380935803</v>
      </c>
      <c r="U536" s="73">
        <f t="shared" si="123"/>
        <v>19236</v>
      </c>
      <c r="V536" s="73">
        <f t="shared" si="124"/>
        <v>100480.93409076038</v>
      </c>
      <c r="W536" s="73">
        <f t="shared" si="125"/>
        <v>103469.10273134494</v>
      </c>
    </row>
    <row r="537" spans="2:23">
      <c r="B537" t="s">
        <v>1377</v>
      </c>
      <c r="C537" t="s">
        <v>1249</v>
      </c>
      <c r="D537" t="s">
        <v>458</v>
      </c>
      <c r="E537" s="54">
        <v>40</v>
      </c>
      <c r="F537" s="45" t="s">
        <v>407</v>
      </c>
      <c r="G537" s="45" t="s">
        <v>408</v>
      </c>
      <c r="H537" s="45" t="s">
        <v>412</v>
      </c>
      <c r="I537" s="53">
        <v>138919.32</v>
      </c>
      <c r="J537" s="58">
        <f t="shared" si="112"/>
        <v>144198.25416000001</v>
      </c>
      <c r="K537" s="58">
        <f t="shared" si="113"/>
        <v>148956.79654728001</v>
      </c>
      <c r="L537" s="74">
        <f t="shared" si="114"/>
        <v>10051.67468532</v>
      </c>
      <c r="M537" s="74">
        <f t="shared" si="115"/>
        <v>213.41341615680003</v>
      </c>
      <c r="N537" s="74">
        <f t="shared" si="116"/>
        <v>384.00225982776948</v>
      </c>
      <c r="O537" s="74">
        <f t="shared" si="117"/>
        <v>18565.525223100001</v>
      </c>
      <c r="P537" s="39">
        <f t="shared" si="118"/>
        <v>19044</v>
      </c>
      <c r="Q537" s="73">
        <f t="shared" si="119"/>
        <v>10120.67354993556</v>
      </c>
      <c r="R537" s="73">
        <f t="shared" si="120"/>
        <v>220.45605888997443</v>
      </c>
      <c r="S537" s="73">
        <f t="shared" si="121"/>
        <v>384.00225982776948</v>
      </c>
      <c r="T537" s="73">
        <f t="shared" si="122"/>
        <v>19438.861949420043</v>
      </c>
      <c r="U537" s="73">
        <f t="shared" si="123"/>
        <v>19236</v>
      </c>
      <c r="V537" s="73">
        <f t="shared" si="124"/>
        <v>192456.86974440457</v>
      </c>
      <c r="W537" s="73">
        <f t="shared" si="125"/>
        <v>198356.79036535334</v>
      </c>
    </row>
    <row r="538" spans="2:23">
      <c r="B538" t="s">
        <v>1378</v>
      </c>
      <c r="C538" t="s">
        <v>1080</v>
      </c>
      <c r="D538" t="s">
        <v>474</v>
      </c>
      <c r="E538" s="54">
        <v>40</v>
      </c>
      <c r="F538" s="45" t="s">
        <v>407</v>
      </c>
      <c r="G538" s="45" t="s">
        <v>408</v>
      </c>
      <c r="H538" s="45" t="s">
        <v>412</v>
      </c>
      <c r="I538" s="53">
        <v>104903.46</v>
      </c>
      <c r="J538" s="58">
        <f t="shared" si="112"/>
        <v>108889.79148000001</v>
      </c>
      <c r="K538" s="58">
        <f t="shared" si="113"/>
        <v>112483.15459884</v>
      </c>
      <c r="L538" s="74">
        <f t="shared" si="114"/>
        <v>8330.0690482200007</v>
      </c>
      <c r="M538" s="74">
        <f t="shared" si="115"/>
        <v>161.15689139040001</v>
      </c>
      <c r="N538" s="74">
        <f t="shared" si="116"/>
        <v>384.00225982776948</v>
      </c>
      <c r="O538" s="74">
        <f t="shared" si="117"/>
        <v>14019.560653050003</v>
      </c>
      <c r="P538" s="39">
        <f t="shared" si="118"/>
        <v>19044</v>
      </c>
      <c r="Q538" s="73">
        <f t="shared" si="119"/>
        <v>8604.9613268112607</v>
      </c>
      <c r="R538" s="73">
        <f t="shared" si="120"/>
        <v>166.47506880628319</v>
      </c>
      <c r="S538" s="73">
        <f t="shared" si="121"/>
        <v>384.00225982776948</v>
      </c>
      <c r="T538" s="73">
        <f t="shared" si="122"/>
        <v>14679.051675148621</v>
      </c>
      <c r="U538" s="73">
        <f t="shared" si="123"/>
        <v>19236</v>
      </c>
      <c r="V538" s="73">
        <f t="shared" si="124"/>
        <v>150828.58033248817</v>
      </c>
      <c r="W538" s="73">
        <f t="shared" si="125"/>
        <v>155553.64492943394</v>
      </c>
    </row>
    <row r="539" spans="2:23">
      <c r="B539" t="s">
        <v>1379</v>
      </c>
      <c r="C539" t="s">
        <v>1380</v>
      </c>
      <c r="D539" t="s">
        <v>417</v>
      </c>
      <c r="E539" s="54">
        <v>40</v>
      </c>
      <c r="F539" s="45" t="s">
        <v>407</v>
      </c>
      <c r="G539" s="45" t="s">
        <v>408</v>
      </c>
      <c r="H539" s="45" t="s">
        <v>412</v>
      </c>
      <c r="I539" s="53">
        <v>72810.11</v>
      </c>
      <c r="J539" s="58">
        <f t="shared" si="112"/>
        <v>75576.894180000003</v>
      </c>
      <c r="K539" s="58">
        <f t="shared" si="113"/>
        <v>78070.931687939999</v>
      </c>
      <c r="L539" s="74">
        <f t="shared" si="114"/>
        <v>5781.63240477</v>
      </c>
      <c r="M539" s="74">
        <f t="shared" si="115"/>
        <v>111.8538033864</v>
      </c>
      <c r="N539" s="74">
        <f t="shared" si="116"/>
        <v>384.00225982776948</v>
      </c>
      <c r="O539" s="74">
        <f t="shared" si="117"/>
        <v>9730.5251256749998</v>
      </c>
      <c r="P539" s="39">
        <f t="shared" si="118"/>
        <v>19044</v>
      </c>
      <c r="Q539" s="73">
        <f t="shared" si="119"/>
        <v>5972.4262741274097</v>
      </c>
      <c r="R539" s="73">
        <f t="shared" si="120"/>
        <v>115.5449788981512</v>
      </c>
      <c r="S539" s="73">
        <f t="shared" si="121"/>
        <v>384.00225982776948</v>
      </c>
      <c r="T539" s="73">
        <f t="shared" si="122"/>
        <v>10188.256585276171</v>
      </c>
      <c r="U539" s="73">
        <f t="shared" si="123"/>
        <v>19236</v>
      </c>
      <c r="V539" s="73">
        <f t="shared" si="124"/>
        <v>110628.90777365917</v>
      </c>
      <c r="W539" s="73">
        <f t="shared" si="125"/>
        <v>113967.1617860695</v>
      </c>
    </row>
    <row r="540" spans="2:23">
      <c r="B540" t="s">
        <v>1381</v>
      </c>
      <c r="C540" t="s">
        <v>1291</v>
      </c>
      <c r="D540" t="s">
        <v>417</v>
      </c>
      <c r="E540" s="54">
        <v>40</v>
      </c>
      <c r="F540" s="45" t="s">
        <v>407</v>
      </c>
      <c r="G540" s="45" t="s">
        <v>408</v>
      </c>
      <c r="H540" s="45" t="s">
        <v>412</v>
      </c>
      <c r="I540" s="53">
        <v>73949.13</v>
      </c>
      <c r="J540" s="58">
        <f t="shared" si="112"/>
        <v>76759.196940000009</v>
      </c>
      <c r="K540" s="58">
        <f t="shared" si="113"/>
        <v>79292.250439020005</v>
      </c>
      <c r="L540" s="74">
        <f t="shared" si="114"/>
        <v>5872.0785659100002</v>
      </c>
      <c r="M540" s="74">
        <f t="shared" si="115"/>
        <v>113.60361147120001</v>
      </c>
      <c r="N540" s="74">
        <f t="shared" si="116"/>
        <v>384.00225982776948</v>
      </c>
      <c r="O540" s="74">
        <f t="shared" si="117"/>
        <v>9882.7466060250008</v>
      </c>
      <c r="P540" s="39">
        <f t="shared" si="118"/>
        <v>19044</v>
      </c>
      <c r="Q540" s="73">
        <f t="shared" si="119"/>
        <v>6065.8571585850304</v>
      </c>
      <c r="R540" s="73">
        <f t="shared" si="120"/>
        <v>117.35253064974961</v>
      </c>
      <c r="S540" s="73">
        <f t="shared" si="121"/>
        <v>384.00225982776948</v>
      </c>
      <c r="T540" s="73">
        <f t="shared" si="122"/>
        <v>10347.63868229211</v>
      </c>
      <c r="U540" s="73">
        <f t="shared" si="123"/>
        <v>19236</v>
      </c>
      <c r="V540" s="73">
        <f t="shared" si="124"/>
        <v>112055.62798323398</v>
      </c>
      <c r="W540" s="73">
        <f t="shared" si="125"/>
        <v>115443.10107037466</v>
      </c>
    </row>
    <row r="541" spans="2:23">
      <c r="B541" t="s">
        <v>1382</v>
      </c>
      <c r="C541" t="s">
        <v>670</v>
      </c>
      <c r="D541" t="s">
        <v>511</v>
      </c>
      <c r="E541" s="54">
        <v>40</v>
      </c>
      <c r="F541" s="45" t="s">
        <v>407</v>
      </c>
      <c r="G541" s="45" t="s">
        <v>408</v>
      </c>
      <c r="H541" s="45" t="s">
        <v>412</v>
      </c>
      <c r="I541" s="53">
        <v>58489.52</v>
      </c>
      <c r="J541" s="58">
        <f t="shared" si="112"/>
        <v>60712.121760000002</v>
      </c>
      <c r="K541" s="58">
        <f t="shared" si="113"/>
        <v>62715.62177808</v>
      </c>
      <c r="L541" s="74">
        <f t="shared" si="114"/>
        <v>4644.4773146400003</v>
      </c>
      <c r="M541" s="74">
        <f t="shared" si="115"/>
        <v>89.853940204799997</v>
      </c>
      <c r="N541" s="74">
        <f t="shared" si="116"/>
        <v>384.00225982776948</v>
      </c>
      <c r="O541" s="74">
        <f t="shared" si="117"/>
        <v>7816.6856766000001</v>
      </c>
      <c r="P541" s="39">
        <f t="shared" si="118"/>
        <v>19044</v>
      </c>
      <c r="Q541" s="73">
        <f t="shared" si="119"/>
        <v>4797.7450660231198</v>
      </c>
      <c r="R541" s="73">
        <f t="shared" si="120"/>
        <v>92.819120231558401</v>
      </c>
      <c r="S541" s="73">
        <f t="shared" si="121"/>
        <v>384.00225982776948</v>
      </c>
      <c r="T541" s="73">
        <f t="shared" si="122"/>
        <v>8184.3886420394401</v>
      </c>
      <c r="U541" s="73">
        <f t="shared" si="123"/>
        <v>19236</v>
      </c>
      <c r="V541" s="73">
        <f t="shared" si="124"/>
        <v>92691.140951272566</v>
      </c>
      <c r="W541" s="73">
        <f t="shared" si="125"/>
        <v>95410.576866201882</v>
      </c>
    </row>
    <row r="542" spans="2:23">
      <c r="B542" t="s">
        <v>1383</v>
      </c>
      <c r="C542" t="s">
        <v>924</v>
      </c>
      <c r="D542" t="s">
        <v>417</v>
      </c>
      <c r="E542" s="54">
        <v>40</v>
      </c>
      <c r="F542" s="45" t="s">
        <v>407</v>
      </c>
      <c r="G542" s="45" t="s">
        <v>408</v>
      </c>
      <c r="H542" s="45" t="s">
        <v>761</v>
      </c>
      <c r="I542" s="53">
        <v>129194.36</v>
      </c>
      <c r="J542" s="58">
        <f t="shared" si="112"/>
        <v>134103.74567999999</v>
      </c>
      <c r="K542" s="58">
        <f t="shared" si="113"/>
        <v>138529.16928743999</v>
      </c>
      <c r="L542" s="74">
        <f t="shared" si="114"/>
        <v>9905.30431236</v>
      </c>
      <c r="M542" s="74">
        <f t="shared" si="115"/>
        <v>198.4735436064</v>
      </c>
      <c r="N542" s="74">
        <f t="shared" si="116"/>
        <v>384.00225982776948</v>
      </c>
      <c r="O542" s="74">
        <f t="shared" si="117"/>
        <v>17265.857256299998</v>
      </c>
      <c r="P542" s="39">
        <f t="shared" si="118"/>
        <v>19044</v>
      </c>
      <c r="Q542" s="73">
        <f t="shared" si="119"/>
        <v>9969.4729546678809</v>
      </c>
      <c r="R542" s="73">
        <f t="shared" si="120"/>
        <v>205.02317054541118</v>
      </c>
      <c r="S542" s="73">
        <f t="shared" si="121"/>
        <v>384.00225982776948</v>
      </c>
      <c r="T542" s="73">
        <f t="shared" si="122"/>
        <v>18078.056592010918</v>
      </c>
      <c r="U542" s="73">
        <f t="shared" si="123"/>
        <v>19236</v>
      </c>
      <c r="V542" s="73">
        <f t="shared" si="124"/>
        <v>180901.38305209417</v>
      </c>
      <c r="W542" s="73">
        <f t="shared" si="125"/>
        <v>186401.72426449196</v>
      </c>
    </row>
    <row r="543" spans="2:23">
      <c r="B543" t="s">
        <v>1384</v>
      </c>
      <c r="C543" t="s">
        <v>469</v>
      </c>
      <c r="D543" t="s">
        <v>417</v>
      </c>
      <c r="E543" s="54">
        <v>40</v>
      </c>
      <c r="F543" s="45" t="s">
        <v>407</v>
      </c>
      <c r="G543" s="45" t="s">
        <v>408</v>
      </c>
      <c r="H543" s="45" t="s">
        <v>412</v>
      </c>
      <c r="I543" s="53">
        <v>104406.28</v>
      </c>
      <c r="J543" s="58">
        <f t="shared" si="112"/>
        <v>108373.71864000001</v>
      </c>
      <c r="K543" s="58">
        <f t="shared" si="113"/>
        <v>111950.05135512</v>
      </c>
      <c r="L543" s="74">
        <f t="shared" si="114"/>
        <v>8290.5894759599996</v>
      </c>
      <c r="M543" s="74">
        <f t="shared" si="115"/>
        <v>160.39310358720002</v>
      </c>
      <c r="N543" s="74">
        <f t="shared" si="116"/>
        <v>384.00225982776948</v>
      </c>
      <c r="O543" s="74">
        <f t="shared" si="117"/>
        <v>13953.116274900001</v>
      </c>
      <c r="P543" s="39">
        <f t="shared" si="118"/>
        <v>19044</v>
      </c>
      <c r="Q543" s="73">
        <f t="shared" si="119"/>
        <v>8564.178928666679</v>
      </c>
      <c r="R543" s="73">
        <f t="shared" si="120"/>
        <v>165.6860760055776</v>
      </c>
      <c r="S543" s="73">
        <f t="shared" si="121"/>
        <v>384.00225982776948</v>
      </c>
      <c r="T543" s="73">
        <f t="shared" si="122"/>
        <v>14609.48170184316</v>
      </c>
      <c r="U543" s="73">
        <f t="shared" si="123"/>
        <v>19236</v>
      </c>
      <c r="V543" s="73">
        <f t="shared" si="124"/>
        <v>150205.81975427497</v>
      </c>
      <c r="W543" s="73">
        <f t="shared" si="125"/>
        <v>154909.40032146318</v>
      </c>
    </row>
    <row r="544" spans="2:23">
      <c r="B544" t="s">
        <v>1385</v>
      </c>
      <c r="C544" t="s">
        <v>1386</v>
      </c>
      <c r="D544" t="s">
        <v>511</v>
      </c>
      <c r="E544" s="54">
        <v>35</v>
      </c>
      <c r="F544" s="45" t="s">
        <v>407</v>
      </c>
      <c r="G544" s="45" t="s">
        <v>408</v>
      </c>
      <c r="H544" s="45" t="s">
        <v>412</v>
      </c>
      <c r="I544" s="53">
        <v>94313.07</v>
      </c>
      <c r="J544" s="58">
        <f t="shared" si="112"/>
        <v>97896.966660000006</v>
      </c>
      <c r="K544" s="58">
        <f t="shared" si="113"/>
        <v>101127.56655978</v>
      </c>
      <c r="L544" s="74">
        <f t="shared" si="114"/>
        <v>7489.1179494900007</v>
      </c>
      <c r="M544" s="74">
        <f t="shared" si="115"/>
        <v>144.8875106568</v>
      </c>
      <c r="N544" s="74">
        <f t="shared" si="116"/>
        <v>384.00225982776948</v>
      </c>
      <c r="O544" s="74">
        <f t="shared" si="117"/>
        <v>12604.234457475</v>
      </c>
      <c r="P544" s="39">
        <f t="shared" si="118"/>
        <v>19044</v>
      </c>
      <c r="Q544" s="73">
        <f t="shared" si="119"/>
        <v>7736.2588418231699</v>
      </c>
      <c r="R544" s="73">
        <f t="shared" si="120"/>
        <v>149.6687985084744</v>
      </c>
      <c r="S544" s="73">
        <f t="shared" si="121"/>
        <v>384.00225982776948</v>
      </c>
      <c r="T544" s="73">
        <f t="shared" si="122"/>
        <v>13197.147436051289</v>
      </c>
      <c r="U544" s="73">
        <f t="shared" si="123"/>
        <v>19236</v>
      </c>
      <c r="V544" s="73">
        <f t="shared" si="124"/>
        <v>137563.20883744958</v>
      </c>
      <c r="W544" s="73">
        <f t="shared" si="125"/>
        <v>141830.64389599068</v>
      </c>
    </row>
    <row r="545" spans="2:23">
      <c r="B545" t="s">
        <v>1387</v>
      </c>
      <c r="C545" t="s">
        <v>471</v>
      </c>
      <c r="D545" t="s">
        <v>417</v>
      </c>
      <c r="E545" s="54">
        <v>40</v>
      </c>
      <c r="F545" s="45" t="s">
        <v>407</v>
      </c>
      <c r="G545" s="45" t="s">
        <v>408</v>
      </c>
      <c r="H545" s="45" t="s">
        <v>412</v>
      </c>
      <c r="I545" s="53">
        <v>116856.44</v>
      </c>
      <c r="J545" s="58">
        <f t="shared" si="112"/>
        <v>121296.98472000001</v>
      </c>
      <c r="K545" s="58">
        <f t="shared" si="113"/>
        <v>125299.78521576</v>
      </c>
      <c r="L545" s="74">
        <f t="shared" si="114"/>
        <v>9279.2193310800012</v>
      </c>
      <c r="M545" s="74">
        <f t="shared" si="115"/>
        <v>179.51953738560002</v>
      </c>
      <c r="N545" s="74">
        <f t="shared" si="116"/>
        <v>384.00225982776948</v>
      </c>
      <c r="O545" s="74">
        <f t="shared" si="117"/>
        <v>15616.986782700002</v>
      </c>
      <c r="P545" s="39">
        <f t="shared" si="118"/>
        <v>19044</v>
      </c>
      <c r="Q545" s="73">
        <f t="shared" si="119"/>
        <v>9585.4335690056396</v>
      </c>
      <c r="R545" s="73">
        <f t="shared" si="120"/>
        <v>185.44368211932479</v>
      </c>
      <c r="S545" s="73">
        <f t="shared" si="121"/>
        <v>384.00225982776948</v>
      </c>
      <c r="T545" s="73">
        <f t="shared" si="122"/>
        <v>16351.621970656681</v>
      </c>
      <c r="U545" s="73">
        <f t="shared" si="123"/>
        <v>19236</v>
      </c>
      <c r="V545" s="73">
        <f t="shared" si="124"/>
        <v>165800.7126309934</v>
      </c>
      <c r="W545" s="73">
        <f t="shared" si="125"/>
        <v>171042.28669736942</v>
      </c>
    </row>
    <row r="546" spans="2:23">
      <c r="B546" t="s">
        <v>1388</v>
      </c>
      <c r="C546" t="s">
        <v>513</v>
      </c>
      <c r="D546" t="s">
        <v>417</v>
      </c>
      <c r="E546" s="54">
        <v>40</v>
      </c>
      <c r="F546" s="45" t="s">
        <v>407</v>
      </c>
      <c r="G546" s="45" t="s">
        <v>408</v>
      </c>
      <c r="H546" s="45" t="s">
        <v>412</v>
      </c>
      <c r="I546" s="53">
        <v>137012.22</v>
      </c>
      <c r="J546" s="58">
        <f t="shared" si="112"/>
        <v>142218.68436000001</v>
      </c>
      <c r="K546" s="58">
        <f t="shared" si="113"/>
        <v>146911.90094388</v>
      </c>
      <c r="L546" s="74">
        <f t="shared" si="114"/>
        <v>10022.97092322</v>
      </c>
      <c r="M546" s="74">
        <f t="shared" si="115"/>
        <v>210.48365285280002</v>
      </c>
      <c r="N546" s="74">
        <f t="shared" si="116"/>
        <v>384.00225982776948</v>
      </c>
      <c r="O546" s="74">
        <f t="shared" si="117"/>
        <v>18310.655611350001</v>
      </c>
      <c r="P546" s="39">
        <f t="shared" si="118"/>
        <v>19044</v>
      </c>
      <c r="Q546" s="73">
        <f t="shared" si="119"/>
        <v>10091.02256368626</v>
      </c>
      <c r="R546" s="73">
        <f t="shared" si="120"/>
        <v>217.42961339694239</v>
      </c>
      <c r="S546" s="73">
        <f t="shared" si="121"/>
        <v>384.00225982776948</v>
      </c>
      <c r="T546" s="73">
        <f t="shared" si="122"/>
        <v>19172.00307317634</v>
      </c>
      <c r="U546" s="73">
        <f t="shared" si="123"/>
        <v>19236</v>
      </c>
      <c r="V546" s="73">
        <f t="shared" si="124"/>
        <v>190190.79680725059</v>
      </c>
      <c r="W546" s="73">
        <f t="shared" si="125"/>
        <v>196012.35845396732</v>
      </c>
    </row>
    <row r="547" spans="2:23">
      <c r="B547" t="s">
        <v>1389</v>
      </c>
      <c r="C547" t="s">
        <v>435</v>
      </c>
      <c r="D547" t="s">
        <v>417</v>
      </c>
      <c r="E547" s="54">
        <v>40</v>
      </c>
      <c r="F547" s="45" t="s">
        <v>407</v>
      </c>
      <c r="G547" s="45" t="s">
        <v>408</v>
      </c>
      <c r="H547" s="45" t="s">
        <v>412</v>
      </c>
      <c r="I547" s="53">
        <v>83348.490000000005</v>
      </c>
      <c r="J547" s="58">
        <f t="shared" si="112"/>
        <v>86515.73262000001</v>
      </c>
      <c r="K547" s="58">
        <f t="shared" si="113"/>
        <v>89370.751796459997</v>
      </c>
      <c r="L547" s="74">
        <f t="shared" si="114"/>
        <v>6618.4535454300003</v>
      </c>
      <c r="M547" s="74">
        <f t="shared" si="115"/>
        <v>128.04328427760001</v>
      </c>
      <c r="N547" s="74">
        <f t="shared" si="116"/>
        <v>384.00225982776948</v>
      </c>
      <c r="O547" s="74">
        <f t="shared" si="117"/>
        <v>11138.900574825002</v>
      </c>
      <c r="P547" s="39">
        <f t="shared" si="118"/>
        <v>19044</v>
      </c>
      <c r="Q547" s="73">
        <f t="shared" si="119"/>
        <v>6836.8625124291893</v>
      </c>
      <c r="R547" s="73">
        <f t="shared" si="120"/>
        <v>132.26871265876079</v>
      </c>
      <c r="S547" s="73">
        <f t="shared" si="121"/>
        <v>384.00225982776948</v>
      </c>
      <c r="T547" s="73">
        <f t="shared" si="122"/>
        <v>11662.883109438029</v>
      </c>
      <c r="U547" s="73">
        <f t="shared" si="123"/>
        <v>19236</v>
      </c>
      <c r="V547" s="73">
        <f t="shared" si="124"/>
        <v>123829.13228436038</v>
      </c>
      <c r="W547" s="73">
        <f t="shared" si="125"/>
        <v>127622.76839081376</v>
      </c>
    </row>
    <row r="548" spans="2:23">
      <c r="B548" t="s">
        <v>1390</v>
      </c>
      <c r="C548" t="s">
        <v>709</v>
      </c>
      <c r="D548" t="s">
        <v>710</v>
      </c>
      <c r="E548" s="54">
        <v>40</v>
      </c>
      <c r="F548" s="45" t="s">
        <v>407</v>
      </c>
      <c r="G548" s="45" t="s">
        <v>408</v>
      </c>
      <c r="H548" s="45" t="s">
        <v>412</v>
      </c>
      <c r="I548" s="53">
        <v>85439.62</v>
      </c>
      <c r="J548" s="58">
        <f t="shared" si="112"/>
        <v>88686.325559999997</v>
      </c>
      <c r="K548" s="58">
        <f t="shared" si="113"/>
        <v>91612.97430347999</v>
      </c>
      <c r="L548" s="74">
        <f t="shared" si="114"/>
        <v>6784.5039053399996</v>
      </c>
      <c r="M548" s="74">
        <f t="shared" si="115"/>
        <v>131.25576182879999</v>
      </c>
      <c r="N548" s="74">
        <f t="shared" si="116"/>
        <v>384.00225982776948</v>
      </c>
      <c r="O548" s="74">
        <f t="shared" si="117"/>
        <v>11418.364415849999</v>
      </c>
      <c r="P548" s="39">
        <f t="shared" si="118"/>
        <v>19044</v>
      </c>
      <c r="Q548" s="73">
        <f t="shared" si="119"/>
        <v>7008.3925342162192</v>
      </c>
      <c r="R548" s="73">
        <f t="shared" si="120"/>
        <v>135.58720196915039</v>
      </c>
      <c r="S548" s="73">
        <f t="shared" si="121"/>
        <v>384.00225982776948</v>
      </c>
      <c r="T548" s="73">
        <f t="shared" si="122"/>
        <v>11955.49314660414</v>
      </c>
      <c r="U548" s="73">
        <f t="shared" si="123"/>
        <v>19236</v>
      </c>
      <c r="V548" s="73">
        <f t="shared" si="124"/>
        <v>126448.45190284657</v>
      </c>
      <c r="W548" s="73">
        <f t="shared" si="125"/>
        <v>130332.44944609728</v>
      </c>
    </row>
    <row r="549" spans="2:23">
      <c r="B549" t="s">
        <v>1391</v>
      </c>
      <c r="C549" t="s">
        <v>1392</v>
      </c>
      <c r="D549" t="s">
        <v>483</v>
      </c>
      <c r="E549" s="54">
        <v>40</v>
      </c>
      <c r="F549" s="45" t="s">
        <v>407</v>
      </c>
      <c r="G549" s="45" t="s">
        <v>408</v>
      </c>
      <c r="H549" s="45" t="s">
        <v>412</v>
      </c>
      <c r="I549" s="53">
        <v>79750.37</v>
      </c>
      <c r="J549" s="58">
        <f t="shared" si="112"/>
        <v>82780.884059999997</v>
      </c>
      <c r="K549" s="58">
        <f t="shared" si="113"/>
        <v>85512.653233979989</v>
      </c>
      <c r="L549" s="74">
        <f t="shared" si="114"/>
        <v>6332.7376305899998</v>
      </c>
      <c r="M549" s="74">
        <f t="shared" si="115"/>
        <v>122.51570840879999</v>
      </c>
      <c r="N549" s="74">
        <f t="shared" si="116"/>
        <v>384.00225982776948</v>
      </c>
      <c r="O549" s="74">
        <f t="shared" si="117"/>
        <v>10658.038822725001</v>
      </c>
      <c r="P549" s="39">
        <f t="shared" si="118"/>
        <v>19044</v>
      </c>
      <c r="Q549" s="73">
        <f t="shared" si="119"/>
        <v>6541.7179723994686</v>
      </c>
      <c r="R549" s="73">
        <f t="shared" si="120"/>
        <v>126.55872678629038</v>
      </c>
      <c r="S549" s="73">
        <f t="shared" si="121"/>
        <v>384.00225982776948</v>
      </c>
      <c r="T549" s="73">
        <f t="shared" si="122"/>
        <v>11159.40124703439</v>
      </c>
      <c r="U549" s="73">
        <f t="shared" si="123"/>
        <v>19236</v>
      </c>
      <c r="V549" s="73">
        <f t="shared" si="124"/>
        <v>119322.17848155156</v>
      </c>
      <c r="W549" s="73">
        <f t="shared" si="125"/>
        <v>122960.3334400279</v>
      </c>
    </row>
    <row r="550" spans="2:23">
      <c r="B550" t="s">
        <v>1393</v>
      </c>
      <c r="C550" t="s">
        <v>934</v>
      </c>
      <c r="D550" t="s">
        <v>417</v>
      </c>
      <c r="E550" s="54">
        <v>40</v>
      </c>
      <c r="F550" s="45" t="s">
        <v>407</v>
      </c>
      <c r="G550" s="45" t="s">
        <v>408</v>
      </c>
      <c r="H550" s="45" t="s">
        <v>412</v>
      </c>
      <c r="I550" s="53">
        <v>96537.06</v>
      </c>
      <c r="J550" s="58">
        <f t="shared" si="112"/>
        <v>100205.46828</v>
      </c>
      <c r="K550" s="58">
        <f t="shared" si="113"/>
        <v>103512.24873323999</v>
      </c>
      <c r="L550" s="74">
        <f t="shared" si="114"/>
        <v>7665.7183234200002</v>
      </c>
      <c r="M550" s="74">
        <f t="shared" si="115"/>
        <v>148.3040930544</v>
      </c>
      <c r="N550" s="74">
        <f t="shared" si="116"/>
        <v>384.00225982776948</v>
      </c>
      <c r="O550" s="74">
        <f t="shared" si="117"/>
        <v>12901.454041050001</v>
      </c>
      <c r="P550" s="39">
        <f t="shared" si="118"/>
        <v>19044</v>
      </c>
      <c r="Q550" s="73">
        <f t="shared" si="119"/>
        <v>7918.6870280928588</v>
      </c>
      <c r="R550" s="73">
        <f t="shared" si="120"/>
        <v>153.19812812519518</v>
      </c>
      <c r="S550" s="73">
        <f t="shared" si="121"/>
        <v>384.00225982776948</v>
      </c>
      <c r="T550" s="73">
        <f t="shared" si="122"/>
        <v>13508.348459687819</v>
      </c>
      <c r="U550" s="73">
        <f t="shared" si="123"/>
        <v>19236</v>
      </c>
      <c r="V550" s="73">
        <f t="shared" si="124"/>
        <v>140348.94699735218</v>
      </c>
      <c r="W550" s="73">
        <f t="shared" si="125"/>
        <v>144712.48460897364</v>
      </c>
    </row>
    <row r="551" spans="2:23">
      <c r="B551" t="s">
        <v>1394</v>
      </c>
      <c r="C551" t="s">
        <v>1395</v>
      </c>
      <c r="D551" t="s">
        <v>710</v>
      </c>
      <c r="E551" s="54">
        <v>40</v>
      </c>
      <c r="F551" s="45" t="s">
        <v>407</v>
      </c>
      <c r="G551" s="45" t="s">
        <v>408</v>
      </c>
      <c r="H551" s="45" t="s">
        <v>412</v>
      </c>
      <c r="I551" s="53">
        <v>91218.09</v>
      </c>
      <c r="J551" s="58">
        <f t="shared" si="112"/>
        <v>94684.377420000004</v>
      </c>
      <c r="K551" s="58">
        <f t="shared" si="113"/>
        <v>97808.96187485999</v>
      </c>
      <c r="L551" s="74">
        <f t="shared" si="114"/>
        <v>7243.3548726300005</v>
      </c>
      <c r="M551" s="74">
        <f t="shared" si="115"/>
        <v>140.13287858160001</v>
      </c>
      <c r="N551" s="74">
        <f t="shared" si="116"/>
        <v>384.00225982776948</v>
      </c>
      <c r="O551" s="74">
        <f t="shared" si="117"/>
        <v>12190.613592825001</v>
      </c>
      <c r="P551" s="39">
        <f t="shared" si="118"/>
        <v>19044</v>
      </c>
      <c r="Q551" s="73">
        <f t="shared" si="119"/>
        <v>7482.3855834267888</v>
      </c>
      <c r="R551" s="73">
        <f t="shared" si="120"/>
        <v>144.75726357479277</v>
      </c>
      <c r="S551" s="73">
        <f t="shared" si="121"/>
        <v>384.00225982776948</v>
      </c>
      <c r="T551" s="73">
        <f t="shared" si="122"/>
        <v>12764.069524669228</v>
      </c>
      <c r="U551" s="73">
        <f t="shared" si="123"/>
        <v>19236</v>
      </c>
      <c r="V551" s="73">
        <f t="shared" si="124"/>
        <v>133686.48102386438</v>
      </c>
      <c r="W551" s="73">
        <f t="shared" si="125"/>
        <v>137820.17650635858</v>
      </c>
    </row>
    <row r="552" spans="2:23">
      <c r="B552" t="s">
        <v>1396</v>
      </c>
      <c r="C552" t="s">
        <v>1263</v>
      </c>
      <c r="D552" t="s">
        <v>483</v>
      </c>
      <c r="E552" s="54">
        <v>40</v>
      </c>
      <c r="F552" s="45" t="s">
        <v>407</v>
      </c>
      <c r="G552" s="45" t="s">
        <v>408</v>
      </c>
      <c r="H552" s="45" t="s">
        <v>412</v>
      </c>
      <c r="I552" s="53">
        <v>95199.76</v>
      </c>
      <c r="J552" s="58">
        <f t="shared" si="112"/>
        <v>98817.350879999998</v>
      </c>
      <c r="K552" s="58">
        <f t="shared" si="113"/>
        <v>102078.32345904</v>
      </c>
      <c r="L552" s="74">
        <f t="shared" si="114"/>
        <v>7559.5273423199997</v>
      </c>
      <c r="M552" s="74">
        <f t="shared" si="115"/>
        <v>146.24967930239998</v>
      </c>
      <c r="N552" s="74">
        <f t="shared" si="116"/>
        <v>384.00225982776948</v>
      </c>
      <c r="O552" s="74">
        <f t="shared" si="117"/>
        <v>12722.733925799999</v>
      </c>
      <c r="P552" s="39">
        <f t="shared" si="118"/>
        <v>19044</v>
      </c>
      <c r="Q552" s="73">
        <f t="shared" si="119"/>
        <v>7808.9917446165591</v>
      </c>
      <c r="R552" s="73">
        <f t="shared" si="120"/>
        <v>151.07591871937919</v>
      </c>
      <c r="S552" s="73">
        <f t="shared" si="121"/>
        <v>384.00225982776948</v>
      </c>
      <c r="T552" s="73">
        <f t="shared" si="122"/>
        <v>13321.22121140472</v>
      </c>
      <c r="U552" s="73">
        <f t="shared" si="123"/>
        <v>19236</v>
      </c>
      <c r="V552" s="73">
        <f t="shared" si="124"/>
        <v>138673.86408725017</v>
      </c>
      <c r="W552" s="73">
        <f t="shared" si="125"/>
        <v>142979.61459360842</v>
      </c>
    </row>
    <row r="553" spans="2:23">
      <c r="B553" t="s">
        <v>1397</v>
      </c>
      <c r="C553" t="s">
        <v>821</v>
      </c>
      <c r="D553" t="s">
        <v>417</v>
      </c>
      <c r="E553" s="54">
        <v>40</v>
      </c>
      <c r="F553" s="45" t="s">
        <v>407</v>
      </c>
      <c r="G553" s="45" t="s">
        <v>408</v>
      </c>
      <c r="H553" s="45" t="s">
        <v>412</v>
      </c>
      <c r="I553" s="53">
        <v>110947.93</v>
      </c>
      <c r="J553" s="58">
        <f t="shared" si="112"/>
        <v>115163.95134</v>
      </c>
      <c r="K553" s="58">
        <f t="shared" si="113"/>
        <v>118964.36173421999</v>
      </c>
      <c r="L553" s="74">
        <f t="shared" si="114"/>
        <v>8810.0422775099996</v>
      </c>
      <c r="M553" s="74">
        <f t="shared" si="115"/>
        <v>170.4426479832</v>
      </c>
      <c r="N553" s="74">
        <f t="shared" si="116"/>
        <v>384.00225982776948</v>
      </c>
      <c r="O553" s="74">
        <f t="shared" si="117"/>
        <v>14827.358735025</v>
      </c>
      <c r="P553" s="39">
        <f t="shared" si="118"/>
        <v>19044</v>
      </c>
      <c r="Q553" s="73">
        <f t="shared" si="119"/>
        <v>9100.7736726678286</v>
      </c>
      <c r="R553" s="73">
        <f t="shared" si="120"/>
        <v>176.06725536664558</v>
      </c>
      <c r="S553" s="73">
        <f t="shared" si="121"/>
        <v>384.00225982776948</v>
      </c>
      <c r="T553" s="73">
        <f t="shared" si="122"/>
        <v>15524.849206315708</v>
      </c>
      <c r="U553" s="73">
        <f t="shared" si="123"/>
        <v>19236</v>
      </c>
      <c r="V553" s="73">
        <f t="shared" si="124"/>
        <v>158399.79726034598</v>
      </c>
      <c r="W553" s="73">
        <f t="shared" si="125"/>
        <v>163386.05412839795</v>
      </c>
    </row>
    <row r="554" spans="2:23">
      <c r="B554" t="s">
        <v>1398</v>
      </c>
      <c r="C554" t="s">
        <v>1399</v>
      </c>
      <c r="D554" t="s">
        <v>661</v>
      </c>
      <c r="E554" s="54">
        <v>40</v>
      </c>
      <c r="F554" s="45" t="s">
        <v>407</v>
      </c>
      <c r="G554" s="45" t="s">
        <v>408</v>
      </c>
      <c r="H554" s="45" t="s">
        <v>412</v>
      </c>
      <c r="I554" s="53">
        <v>118675.41</v>
      </c>
      <c r="J554" s="58">
        <f t="shared" si="112"/>
        <v>123185.07558</v>
      </c>
      <c r="K554" s="58">
        <f t="shared" si="113"/>
        <v>127250.18307413999</v>
      </c>
      <c r="L554" s="74">
        <f t="shared" si="114"/>
        <v>9423.6582818700008</v>
      </c>
      <c r="M554" s="74">
        <f t="shared" si="115"/>
        <v>182.31391185839999</v>
      </c>
      <c r="N554" s="74">
        <f t="shared" si="116"/>
        <v>384.00225982776948</v>
      </c>
      <c r="O554" s="74">
        <f t="shared" si="117"/>
        <v>15860.078480925002</v>
      </c>
      <c r="P554" s="39">
        <f t="shared" si="118"/>
        <v>19044</v>
      </c>
      <c r="Q554" s="73">
        <f t="shared" si="119"/>
        <v>9734.6390051717099</v>
      </c>
      <c r="R554" s="73">
        <f t="shared" si="120"/>
        <v>188.33027094972718</v>
      </c>
      <c r="S554" s="73">
        <f t="shared" si="121"/>
        <v>384.00225982776948</v>
      </c>
      <c r="T554" s="73">
        <f t="shared" si="122"/>
        <v>16606.148891175268</v>
      </c>
      <c r="U554" s="73">
        <f t="shared" si="123"/>
        <v>19236</v>
      </c>
      <c r="V554" s="73">
        <f t="shared" si="124"/>
        <v>168079.12851448118</v>
      </c>
      <c r="W554" s="73">
        <f t="shared" si="125"/>
        <v>173399.30350126448</v>
      </c>
    </row>
    <row r="555" spans="2:23">
      <c r="B555" t="s">
        <v>1400</v>
      </c>
      <c r="C555" t="s">
        <v>1401</v>
      </c>
      <c r="D555" t="s">
        <v>483</v>
      </c>
      <c r="E555" s="54">
        <v>40</v>
      </c>
      <c r="F555" s="45" t="s">
        <v>407</v>
      </c>
      <c r="G555" s="45" t="s">
        <v>408</v>
      </c>
      <c r="H555" s="45" t="s">
        <v>412</v>
      </c>
      <c r="I555" s="53">
        <v>93491.54</v>
      </c>
      <c r="J555" s="58">
        <f t="shared" si="112"/>
        <v>97044.218519999995</v>
      </c>
      <c r="K555" s="58">
        <f t="shared" si="113"/>
        <v>100246.67773115999</v>
      </c>
      <c r="L555" s="74">
        <f t="shared" si="114"/>
        <v>7423.8827167799991</v>
      </c>
      <c r="M555" s="74">
        <f t="shared" si="115"/>
        <v>143.6254434096</v>
      </c>
      <c r="N555" s="74">
        <f t="shared" si="116"/>
        <v>384.00225982776948</v>
      </c>
      <c r="O555" s="74">
        <f t="shared" si="117"/>
        <v>12494.443134449999</v>
      </c>
      <c r="P555" s="39">
        <f t="shared" si="118"/>
        <v>19044</v>
      </c>
      <c r="Q555" s="73">
        <f t="shared" si="119"/>
        <v>7668.8708464337387</v>
      </c>
      <c r="R555" s="73">
        <f t="shared" si="120"/>
        <v>148.36508304211677</v>
      </c>
      <c r="S555" s="73">
        <f t="shared" si="121"/>
        <v>384.00225982776948</v>
      </c>
      <c r="T555" s="73">
        <f t="shared" si="122"/>
        <v>13082.191443916379</v>
      </c>
      <c r="U555" s="73">
        <f t="shared" si="123"/>
        <v>19236</v>
      </c>
      <c r="V555" s="73">
        <f t="shared" si="124"/>
        <v>136534.17207446735</v>
      </c>
      <c r="W555" s="73">
        <f t="shared" si="125"/>
        <v>140766.10736437998</v>
      </c>
    </row>
    <row r="556" spans="2:23">
      <c r="B556" t="s">
        <v>1402</v>
      </c>
      <c r="C556" t="s">
        <v>1403</v>
      </c>
      <c r="D556" t="s">
        <v>417</v>
      </c>
      <c r="E556" s="54">
        <v>40</v>
      </c>
      <c r="F556" s="45" t="s">
        <v>407</v>
      </c>
      <c r="G556" s="45" t="s">
        <v>408</v>
      </c>
      <c r="H556" s="45" t="s">
        <v>785</v>
      </c>
      <c r="I556" s="53">
        <v>41041.519999999997</v>
      </c>
      <c r="J556" s="58">
        <f t="shared" si="112"/>
        <v>42601.097759999997</v>
      </c>
      <c r="K556" s="58">
        <f t="shared" si="113"/>
        <v>44006.933986079996</v>
      </c>
      <c r="L556" s="74">
        <f t="shared" si="114"/>
        <v>3258.9839786399998</v>
      </c>
      <c r="M556" s="74">
        <f t="shared" si="115"/>
        <v>63.049624684799994</v>
      </c>
      <c r="N556" s="74">
        <f t="shared" si="116"/>
        <v>384.00225982776948</v>
      </c>
      <c r="O556" s="74">
        <f t="shared" si="117"/>
        <v>5484.8913365999997</v>
      </c>
      <c r="P556" s="39">
        <f t="shared" si="118"/>
        <v>19044</v>
      </c>
      <c r="Q556" s="73">
        <f t="shared" si="119"/>
        <v>3366.5304499351196</v>
      </c>
      <c r="R556" s="73">
        <f t="shared" si="120"/>
        <v>65.130262299398396</v>
      </c>
      <c r="S556" s="73">
        <f t="shared" si="121"/>
        <v>384.00225982776948</v>
      </c>
      <c r="T556" s="73">
        <f t="shared" si="122"/>
        <v>5742.9048851834395</v>
      </c>
      <c r="U556" s="73">
        <f t="shared" si="123"/>
        <v>19236</v>
      </c>
      <c r="V556" s="73">
        <f t="shared" si="124"/>
        <v>70836.024959752569</v>
      </c>
      <c r="W556" s="73">
        <f t="shared" si="125"/>
        <v>72801.501843325721</v>
      </c>
    </row>
    <row r="557" spans="2:23">
      <c r="B557" t="s">
        <v>1404</v>
      </c>
      <c r="C557" t="s">
        <v>1405</v>
      </c>
      <c r="D557" t="s">
        <v>1406</v>
      </c>
      <c r="E557" s="54">
        <v>40</v>
      </c>
      <c r="F557" s="45" t="s">
        <v>407</v>
      </c>
      <c r="G557" s="45" t="s">
        <v>408</v>
      </c>
      <c r="H557" s="45" t="s">
        <v>785</v>
      </c>
      <c r="I557" s="53">
        <v>64204.56</v>
      </c>
      <c r="J557" s="58">
        <f t="shared" si="112"/>
        <v>66644.333280000006</v>
      </c>
      <c r="K557" s="58">
        <f t="shared" si="113"/>
        <v>68843.596278240002</v>
      </c>
      <c r="L557" s="74">
        <f t="shared" si="114"/>
        <v>5098.2914959200007</v>
      </c>
      <c r="M557" s="74">
        <f t="shared" si="115"/>
        <v>98.633613254400004</v>
      </c>
      <c r="N557" s="74">
        <f t="shared" si="116"/>
        <v>384.00225982776948</v>
      </c>
      <c r="O557" s="74">
        <f t="shared" si="117"/>
        <v>8580.4579098000013</v>
      </c>
      <c r="P557" s="39">
        <f t="shared" si="118"/>
        <v>19044</v>
      </c>
      <c r="Q557" s="73">
        <f t="shared" si="119"/>
        <v>5266.53511528536</v>
      </c>
      <c r="R557" s="73">
        <f t="shared" si="120"/>
        <v>101.8885224917952</v>
      </c>
      <c r="S557" s="73">
        <f t="shared" si="121"/>
        <v>384.00225982776948</v>
      </c>
      <c r="T557" s="73">
        <f t="shared" si="122"/>
        <v>8984.0893143103203</v>
      </c>
      <c r="U557" s="73">
        <f t="shared" si="123"/>
        <v>19236</v>
      </c>
      <c r="V557" s="73">
        <f t="shared" si="124"/>
        <v>99849.718558802182</v>
      </c>
      <c r="W557" s="73">
        <f t="shared" si="125"/>
        <v>102816.11149015525</v>
      </c>
    </row>
    <row r="558" spans="2:23">
      <c r="B558" t="s">
        <v>1407</v>
      </c>
      <c r="C558" t="s">
        <v>1408</v>
      </c>
      <c r="D558" t="s">
        <v>1406</v>
      </c>
      <c r="E558" s="54">
        <v>40</v>
      </c>
      <c r="F558" s="45" t="s">
        <v>407</v>
      </c>
      <c r="G558" s="45" t="s">
        <v>408</v>
      </c>
      <c r="H558" s="45" t="s">
        <v>785</v>
      </c>
      <c r="I558" s="53">
        <v>72023.38</v>
      </c>
      <c r="J558" s="58">
        <f t="shared" si="112"/>
        <v>74760.268440000014</v>
      </c>
      <c r="K558" s="58">
        <f t="shared" si="113"/>
        <v>77227.357298520015</v>
      </c>
      <c r="L558" s="74">
        <f t="shared" si="114"/>
        <v>5719.1605356600012</v>
      </c>
      <c r="M558" s="74">
        <f t="shared" si="115"/>
        <v>110.64519729120002</v>
      </c>
      <c r="N558" s="74">
        <f t="shared" si="116"/>
        <v>384.00225982776948</v>
      </c>
      <c r="O558" s="74">
        <f t="shared" si="117"/>
        <v>9625.3845616500021</v>
      </c>
      <c r="P558" s="39">
        <f t="shared" si="118"/>
        <v>19044</v>
      </c>
      <c r="Q558" s="73">
        <f t="shared" si="119"/>
        <v>5907.8928333367812</v>
      </c>
      <c r="R558" s="73">
        <f t="shared" si="120"/>
        <v>114.29648880180962</v>
      </c>
      <c r="S558" s="73">
        <f t="shared" si="121"/>
        <v>384.00225982776948</v>
      </c>
      <c r="T558" s="73">
        <f t="shared" si="122"/>
        <v>10078.170127456862</v>
      </c>
      <c r="U558" s="73">
        <f t="shared" si="123"/>
        <v>19236</v>
      </c>
      <c r="V558" s="73">
        <f t="shared" si="124"/>
        <v>109643.46099442898</v>
      </c>
      <c r="W558" s="73">
        <f t="shared" si="125"/>
        <v>112947.71900794323</v>
      </c>
    </row>
    <row r="559" spans="2:23">
      <c r="B559" t="s">
        <v>1409</v>
      </c>
      <c r="C559" t="s">
        <v>1410</v>
      </c>
      <c r="D559" t="s">
        <v>957</v>
      </c>
      <c r="E559" s="54">
        <v>40</v>
      </c>
      <c r="F559" s="45" t="s">
        <v>407</v>
      </c>
      <c r="G559" s="45" t="s">
        <v>408</v>
      </c>
      <c r="H559" s="45" t="s">
        <v>785</v>
      </c>
      <c r="I559" s="53">
        <v>49721.57</v>
      </c>
      <c r="J559" s="58">
        <f t="shared" si="112"/>
        <v>51610.989659999999</v>
      </c>
      <c r="K559" s="58">
        <f t="shared" si="113"/>
        <v>53314.152318779998</v>
      </c>
      <c r="L559" s="74">
        <f t="shared" si="114"/>
        <v>3948.2407089899998</v>
      </c>
      <c r="M559" s="74">
        <f t="shared" si="115"/>
        <v>76.384264696800003</v>
      </c>
      <c r="N559" s="74">
        <f t="shared" si="116"/>
        <v>384.00225982776948</v>
      </c>
      <c r="O559" s="74">
        <f t="shared" si="117"/>
        <v>6644.9149187250005</v>
      </c>
      <c r="P559" s="39">
        <f t="shared" si="118"/>
        <v>19044</v>
      </c>
      <c r="Q559" s="73">
        <f t="shared" si="119"/>
        <v>4078.5326523866697</v>
      </c>
      <c r="R559" s="73">
        <f t="shared" si="120"/>
        <v>78.904945431794388</v>
      </c>
      <c r="S559" s="73">
        <f t="shared" si="121"/>
        <v>384.00225982776948</v>
      </c>
      <c r="T559" s="73">
        <f t="shared" si="122"/>
        <v>6957.49687760079</v>
      </c>
      <c r="U559" s="73">
        <f t="shared" si="123"/>
        <v>19236</v>
      </c>
      <c r="V559" s="73">
        <f t="shared" si="124"/>
        <v>81708.531812239569</v>
      </c>
      <c r="W559" s="73">
        <f t="shared" si="125"/>
        <v>84049.089054027019</v>
      </c>
    </row>
    <row r="560" spans="2:23">
      <c r="B560" t="s">
        <v>1411</v>
      </c>
      <c r="C560" t="s">
        <v>1181</v>
      </c>
      <c r="D560" t="s">
        <v>417</v>
      </c>
      <c r="E560" s="54">
        <v>40</v>
      </c>
      <c r="F560" s="45" t="s">
        <v>407</v>
      </c>
      <c r="G560" s="45" t="s">
        <v>408</v>
      </c>
      <c r="H560" s="45" t="s">
        <v>761</v>
      </c>
      <c r="I560" s="53">
        <v>173402.32</v>
      </c>
      <c r="J560" s="58">
        <f t="shared" si="112"/>
        <v>179991.60816</v>
      </c>
      <c r="K560" s="58">
        <f t="shared" si="113"/>
        <v>185931.33122927998</v>
      </c>
      <c r="L560" s="74">
        <f t="shared" si="114"/>
        <v>10570.67831832</v>
      </c>
      <c r="M560" s="74">
        <f t="shared" si="115"/>
        <v>266.38758007680002</v>
      </c>
      <c r="N560" s="74">
        <f t="shared" si="116"/>
        <v>384.00225982776948</v>
      </c>
      <c r="O560" s="74">
        <f t="shared" si="117"/>
        <v>23173.9195506</v>
      </c>
      <c r="P560" s="39">
        <f t="shared" si="118"/>
        <v>19044</v>
      </c>
      <c r="Q560" s="73">
        <f t="shared" si="119"/>
        <v>10656.804302824559</v>
      </c>
      <c r="R560" s="73">
        <f t="shared" si="120"/>
        <v>275.1783702193344</v>
      </c>
      <c r="S560" s="73">
        <f t="shared" si="121"/>
        <v>384.00225982776948</v>
      </c>
      <c r="T560" s="73">
        <f t="shared" si="122"/>
        <v>24264.03872542104</v>
      </c>
      <c r="U560" s="73">
        <f t="shared" si="123"/>
        <v>19236</v>
      </c>
      <c r="V560" s="73">
        <f t="shared" si="124"/>
        <v>233430.59586882457</v>
      </c>
      <c r="W560" s="73">
        <f t="shared" si="125"/>
        <v>240747.3548875727</v>
      </c>
    </row>
    <row r="561" spans="2:23">
      <c r="B561" t="s">
        <v>1412</v>
      </c>
      <c r="C561" t="s">
        <v>1413</v>
      </c>
      <c r="D561" t="s">
        <v>1414</v>
      </c>
      <c r="E561" s="54">
        <v>40</v>
      </c>
      <c r="F561" s="45" t="s">
        <v>407</v>
      </c>
      <c r="G561" s="45" t="s">
        <v>492</v>
      </c>
      <c r="H561" s="45" t="s">
        <v>761</v>
      </c>
      <c r="I561" s="53">
        <v>127230.45</v>
      </c>
      <c r="J561" s="58">
        <f t="shared" si="112"/>
        <v>132065.2071</v>
      </c>
      <c r="K561" s="58">
        <f t="shared" si="113"/>
        <v>136423.35893429999</v>
      </c>
      <c r="L561" s="74">
        <f t="shared" si="114"/>
        <v>9875.7455029499997</v>
      </c>
      <c r="M561" s="74">
        <f t="shared" si="115"/>
        <v>195.45650650799999</v>
      </c>
      <c r="N561" s="74">
        <f t="shared" si="116"/>
        <v>384.00225982776948</v>
      </c>
      <c r="O561" s="74">
        <f t="shared" si="117"/>
        <v>17003.395414125</v>
      </c>
      <c r="P561" s="39">
        <f t="shared" si="118"/>
        <v>19044</v>
      </c>
      <c r="Q561" s="73">
        <f t="shared" si="119"/>
        <v>9938.9387045473504</v>
      </c>
      <c r="R561" s="73">
        <f t="shared" si="120"/>
        <v>201.90657122276397</v>
      </c>
      <c r="S561" s="73">
        <f t="shared" si="121"/>
        <v>384.00225982776948</v>
      </c>
      <c r="T561" s="73">
        <f t="shared" si="122"/>
        <v>17803.248340926151</v>
      </c>
      <c r="U561" s="73">
        <f t="shared" si="123"/>
        <v>19236</v>
      </c>
      <c r="V561" s="73">
        <f t="shared" si="124"/>
        <v>178567.80678341078</v>
      </c>
      <c r="W561" s="73">
        <f t="shared" si="125"/>
        <v>183987.45481082401</v>
      </c>
    </row>
    <row r="562" spans="2:23">
      <c r="B562" t="s">
        <v>1415</v>
      </c>
      <c r="C562" t="s">
        <v>904</v>
      </c>
      <c r="D562" t="s">
        <v>417</v>
      </c>
      <c r="E562" s="54">
        <v>40</v>
      </c>
      <c r="F562" s="45" t="s">
        <v>407</v>
      </c>
      <c r="G562" s="45" t="s">
        <v>408</v>
      </c>
      <c r="H562" s="45" t="s">
        <v>412</v>
      </c>
      <c r="I562" s="53">
        <v>150816.89000000001</v>
      </c>
      <c r="J562" s="58">
        <f t="shared" si="112"/>
        <v>156547.93182000003</v>
      </c>
      <c r="K562" s="58">
        <f t="shared" si="113"/>
        <v>161714.01357006002</v>
      </c>
      <c r="L562" s="74">
        <f t="shared" si="114"/>
        <v>10230.745011390001</v>
      </c>
      <c r="M562" s="74">
        <f t="shared" si="115"/>
        <v>231.69093909360004</v>
      </c>
      <c r="N562" s="74">
        <f t="shared" si="116"/>
        <v>384.00225982776948</v>
      </c>
      <c r="O562" s="74">
        <f t="shared" si="117"/>
        <v>20155.546221825003</v>
      </c>
      <c r="P562" s="39">
        <f t="shared" si="118"/>
        <v>19044</v>
      </c>
      <c r="Q562" s="73">
        <f t="shared" si="119"/>
        <v>10305.65319676587</v>
      </c>
      <c r="R562" s="73">
        <f t="shared" si="120"/>
        <v>239.33674008368882</v>
      </c>
      <c r="S562" s="73">
        <f t="shared" si="121"/>
        <v>384.00225982776948</v>
      </c>
      <c r="T562" s="73">
        <f t="shared" si="122"/>
        <v>21103.678770892835</v>
      </c>
      <c r="U562" s="73">
        <f t="shared" si="123"/>
        <v>19236</v>
      </c>
      <c r="V562" s="73">
        <f t="shared" si="124"/>
        <v>206593.91625213641</v>
      </c>
      <c r="W562" s="73">
        <f t="shared" si="125"/>
        <v>212982.68453763018</v>
      </c>
    </row>
    <row r="563" spans="2:23">
      <c r="B563" t="s">
        <v>1416</v>
      </c>
      <c r="C563" t="s">
        <v>1417</v>
      </c>
      <c r="D563" t="s">
        <v>1418</v>
      </c>
      <c r="E563" s="54">
        <v>40</v>
      </c>
      <c r="F563" s="45" t="s">
        <v>407</v>
      </c>
      <c r="G563" s="45" t="s">
        <v>492</v>
      </c>
      <c r="H563" s="45" t="s">
        <v>785</v>
      </c>
      <c r="I563" s="53">
        <v>80717.38</v>
      </c>
      <c r="J563" s="58">
        <f t="shared" si="112"/>
        <v>83784.640440000003</v>
      </c>
      <c r="K563" s="58">
        <f t="shared" si="113"/>
        <v>86549.533574519999</v>
      </c>
      <c r="L563" s="74">
        <f t="shared" si="114"/>
        <v>6409.5249936600003</v>
      </c>
      <c r="M563" s="74">
        <f t="shared" si="115"/>
        <v>124.0012678512</v>
      </c>
      <c r="N563" s="74">
        <f t="shared" si="116"/>
        <v>384.00225982776948</v>
      </c>
      <c r="O563" s="74">
        <f t="shared" si="117"/>
        <v>10787.27245665</v>
      </c>
      <c r="P563" s="39">
        <f t="shared" si="118"/>
        <v>19044</v>
      </c>
      <c r="Q563" s="73">
        <f t="shared" si="119"/>
        <v>6621.0393184507802</v>
      </c>
      <c r="R563" s="73">
        <f t="shared" si="120"/>
        <v>128.0933096902896</v>
      </c>
      <c r="S563" s="73">
        <f t="shared" si="121"/>
        <v>384.00225982776948</v>
      </c>
      <c r="T563" s="73">
        <f t="shared" si="122"/>
        <v>11294.714131474861</v>
      </c>
      <c r="U563" s="73">
        <f t="shared" si="123"/>
        <v>19236</v>
      </c>
      <c r="V563" s="73">
        <f t="shared" si="124"/>
        <v>120533.44141798897</v>
      </c>
      <c r="W563" s="73">
        <f t="shared" si="125"/>
        <v>124213.3825939637</v>
      </c>
    </row>
    <row r="564" spans="2:23">
      <c r="B564" t="s">
        <v>1419</v>
      </c>
      <c r="C564" t="s">
        <v>1420</v>
      </c>
      <c r="D564" t="s">
        <v>749</v>
      </c>
      <c r="E564" s="54">
        <v>40</v>
      </c>
      <c r="F564" s="45" t="s">
        <v>407</v>
      </c>
      <c r="G564" s="45" t="s">
        <v>408</v>
      </c>
      <c r="H564" s="45" t="s">
        <v>761</v>
      </c>
      <c r="I564" s="53">
        <v>110610.41</v>
      </c>
      <c r="J564" s="58">
        <f t="shared" si="112"/>
        <v>114813.60558</v>
      </c>
      <c r="K564" s="58">
        <f t="shared" si="113"/>
        <v>118602.45456413999</v>
      </c>
      <c r="L564" s="74">
        <f t="shared" si="114"/>
        <v>8783.2408268700001</v>
      </c>
      <c r="M564" s="74">
        <f t="shared" si="115"/>
        <v>169.92413625840001</v>
      </c>
      <c r="N564" s="74">
        <f t="shared" si="116"/>
        <v>384.00225982776948</v>
      </c>
      <c r="O564" s="74">
        <f t="shared" si="117"/>
        <v>14782.251718425001</v>
      </c>
      <c r="P564" s="39">
        <f t="shared" si="118"/>
        <v>19044</v>
      </c>
      <c r="Q564" s="73">
        <f t="shared" si="119"/>
        <v>9073.0877741567092</v>
      </c>
      <c r="R564" s="73">
        <f t="shared" si="120"/>
        <v>175.53163275492719</v>
      </c>
      <c r="S564" s="73">
        <f t="shared" si="121"/>
        <v>384.00225982776948</v>
      </c>
      <c r="T564" s="73">
        <f t="shared" si="122"/>
        <v>15477.62032062027</v>
      </c>
      <c r="U564" s="73">
        <f t="shared" si="123"/>
        <v>19236</v>
      </c>
      <c r="V564" s="73">
        <f t="shared" si="124"/>
        <v>157977.02452138119</v>
      </c>
      <c r="W564" s="73">
        <f t="shared" si="125"/>
        <v>162948.69655149966</v>
      </c>
    </row>
    <row r="565" spans="2:23">
      <c r="B565" t="s">
        <v>1421</v>
      </c>
      <c r="C565" t="s">
        <v>1422</v>
      </c>
      <c r="D565" t="s">
        <v>491</v>
      </c>
      <c r="E565" s="54">
        <v>40</v>
      </c>
      <c r="F565" s="45" t="s">
        <v>407</v>
      </c>
      <c r="G565" s="45" t="s">
        <v>492</v>
      </c>
      <c r="H565" s="45" t="s">
        <v>761</v>
      </c>
      <c r="I565" s="53">
        <v>90970.1</v>
      </c>
      <c r="J565" s="58">
        <f t="shared" si="112"/>
        <v>94426.963800000012</v>
      </c>
      <c r="K565" s="58">
        <f t="shared" si="113"/>
        <v>97543.053605400011</v>
      </c>
      <c r="L565" s="74">
        <f t="shared" si="114"/>
        <v>7223.6627307000008</v>
      </c>
      <c r="M565" s="74">
        <f t="shared" si="115"/>
        <v>139.75190642400003</v>
      </c>
      <c r="N565" s="74">
        <f t="shared" si="116"/>
        <v>384.00225982776948</v>
      </c>
      <c r="O565" s="74">
        <f t="shared" si="117"/>
        <v>12157.471589250003</v>
      </c>
      <c r="P565" s="39">
        <f t="shared" si="118"/>
        <v>19044</v>
      </c>
      <c r="Q565" s="73">
        <f t="shared" si="119"/>
        <v>7462.043600813101</v>
      </c>
      <c r="R565" s="73">
        <f t="shared" si="120"/>
        <v>144.36371933599202</v>
      </c>
      <c r="S565" s="73">
        <f t="shared" si="121"/>
        <v>384.00225982776948</v>
      </c>
      <c r="T565" s="73">
        <f t="shared" si="122"/>
        <v>12729.368495504701</v>
      </c>
      <c r="U565" s="73">
        <f t="shared" si="123"/>
        <v>19236</v>
      </c>
      <c r="V565" s="73">
        <f t="shared" si="124"/>
        <v>133375.85228620179</v>
      </c>
      <c r="W565" s="73">
        <f t="shared" si="125"/>
        <v>137498.83168088156</v>
      </c>
    </row>
    <row r="566" spans="2:23">
      <c r="B566" t="s">
        <v>1423</v>
      </c>
      <c r="C566" t="s">
        <v>748</v>
      </c>
      <c r="D566" t="s">
        <v>749</v>
      </c>
      <c r="E566" s="54">
        <v>40</v>
      </c>
      <c r="F566" s="45" t="s">
        <v>407</v>
      </c>
      <c r="G566" s="45" t="s">
        <v>408</v>
      </c>
      <c r="H566" s="45" t="s">
        <v>412</v>
      </c>
      <c r="I566" s="53">
        <v>103300.35</v>
      </c>
      <c r="J566" s="58">
        <f t="shared" si="112"/>
        <v>107225.76330000001</v>
      </c>
      <c r="K566" s="58">
        <f t="shared" si="113"/>
        <v>110764.2134889</v>
      </c>
      <c r="L566" s="74">
        <f t="shared" si="114"/>
        <v>8202.7708924500002</v>
      </c>
      <c r="M566" s="74">
        <f t="shared" si="115"/>
        <v>158.69412968400002</v>
      </c>
      <c r="N566" s="74">
        <f t="shared" si="116"/>
        <v>384.00225982776948</v>
      </c>
      <c r="O566" s="74">
        <f t="shared" si="117"/>
        <v>13805.317024875001</v>
      </c>
      <c r="P566" s="39">
        <f t="shared" si="118"/>
        <v>19044</v>
      </c>
      <c r="Q566" s="73">
        <f t="shared" si="119"/>
        <v>8473.4623319008497</v>
      </c>
      <c r="R566" s="73">
        <f t="shared" si="120"/>
        <v>163.93103596357199</v>
      </c>
      <c r="S566" s="73">
        <f t="shared" si="121"/>
        <v>384.00225982776948</v>
      </c>
      <c r="T566" s="73">
        <f t="shared" si="122"/>
        <v>14454.729860301451</v>
      </c>
      <c r="U566" s="73">
        <f t="shared" si="123"/>
        <v>19236</v>
      </c>
      <c r="V566" s="73">
        <f t="shared" si="124"/>
        <v>148820.54760683677</v>
      </c>
      <c r="W566" s="73">
        <f t="shared" si="125"/>
        <v>153476.33897689363</v>
      </c>
    </row>
    <row r="567" spans="2:23">
      <c r="B567" t="s">
        <v>1424</v>
      </c>
      <c r="C567" t="s">
        <v>1425</v>
      </c>
      <c r="D567" t="s">
        <v>1426</v>
      </c>
      <c r="E567" s="54">
        <v>40</v>
      </c>
      <c r="F567" s="45" t="s">
        <v>407</v>
      </c>
      <c r="G567" s="45" t="s">
        <v>492</v>
      </c>
      <c r="H567" s="45" t="s">
        <v>785</v>
      </c>
      <c r="I567" s="53">
        <v>85982.51</v>
      </c>
      <c r="J567" s="58">
        <f t="shared" si="112"/>
        <v>89249.845379999999</v>
      </c>
      <c r="K567" s="58">
        <f t="shared" si="113"/>
        <v>92195.090277539988</v>
      </c>
      <c r="L567" s="74">
        <f t="shared" si="114"/>
        <v>6827.6131715699994</v>
      </c>
      <c r="M567" s="74">
        <f t="shared" si="115"/>
        <v>132.08977116239998</v>
      </c>
      <c r="N567" s="74">
        <f t="shared" si="116"/>
        <v>384.00225982776948</v>
      </c>
      <c r="O567" s="74">
        <f t="shared" si="117"/>
        <v>11490.917592674999</v>
      </c>
      <c r="P567" s="39">
        <f t="shared" si="118"/>
        <v>19044</v>
      </c>
      <c r="Q567" s="73">
        <f t="shared" si="119"/>
        <v>7052.9244062318094</v>
      </c>
      <c r="R567" s="73">
        <f t="shared" si="120"/>
        <v>136.44873361075918</v>
      </c>
      <c r="S567" s="73">
        <f t="shared" si="121"/>
        <v>384.00225982776948</v>
      </c>
      <c r="T567" s="73">
        <f t="shared" si="122"/>
        <v>12031.459281218969</v>
      </c>
      <c r="U567" s="73">
        <f t="shared" si="123"/>
        <v>19236</v>
      </c>
      <c r="V567" s="73">
        <f t="shared" si="124"/>
        <v>127128.46817523518</v>
      </c>
      <c r="W567" s="73">
        <f t="shared" si="125"/>
        <v>131035.9249584293</v>
      </c>
    </row>
    <row r="568" spans="2:23">
      <c r="B568" t="s">
        <v>1427</v>
      </c>
      <c r="C568" t="s">
        <v>1428</v>
      </c>
      <c r="D568" t="s">
        <v>1418</v>
      </c>
      <c r="E568" s="54">
        <v>40</v>
      </c>
      <c r="F568" s="45" t="s">
        <v>407</v>
      </c>
      <c r="G568" s="45" t="s">
        <v>492</v>
      </c>
      <c r="H568" s="45" t="s">
        <v>785</v>
      </c>
      <c r="I568" s="53">
        <v>98946.34</v>
      </c>
      <c r="J568" s="58">
        <f t="shared" si="112"/>
        <v>102706.30091999999</v>
      </c>
      <c r="K568" s="58">
        <f t="shared" si="113"/>
        <v>106095.60885035999</v>
      </c>
      <c r="L568" s="74">
        <f t="shared" si="114"/>
        <v>7857.0320203799993</v>
      </c>
      <c r="M568" s="74">
        <f t="shared" si="115"/>
        <v>152.0053253616</v>
      </c>
      <c r="N568" s="74">
        <f t="shared" si="116"/>
        <v>384.00225982776948</v>
      </c>
      <c r="O568" s="74">
        <f t="shared" si="117"/>
        <v>13223.43624345</v>
      </c>
      <c r="P568" s="39">
        <f t="shared" si="118"/>
        <v>19044</v>
      </c>
      <c r="Q568" s="73">
        <f t="shared" si="119"/>
        <v>8116.3140770525388</v>
      </c>
      <c r="R568" s="73">
        <f t="shared" si="120"/>
        <v>157.02150109853278</v>
      </c>
      <c r="S568" s="73">
        <f t="shared" si="121"/>
        <v>384.00225982776948</v>
      </c>
      <c r="T568" s="73">
        <f t="shared" si="122"/>
        <v>13845.476954971979</v>
      </c>
      <c r="U568" s="73">
        <f t="shared" si="123"/>
        <v>19236</v>
      </c>
      <c r="V568" s="73">
        <f t="shared" si="124"/>
        <v>143366.77676901937</v>
      </c>
      <c r="W568" s="73">
        <f t="shared" si="125"/>
        <v>147834.42364331082</v>
      </c>
    </row>
    <row r="569" spans="2:23">
      <c r="B569" t="s">
        <v>1429</v>
      </c>
      <c r="C569" t="s">
        <v>601</v>
      </c>
      <c r="D569" t="s">
        <v>561</v>
      </c>
      <c r="E569" s="54">
        <v>40</v>
      </c>
      <c r="F569" s="45" t="s">
        <v>407</v>
      </c>
      <c r="G569" s="45" t="s">
        <v>408</v>
      </c>
      <c r="H569" s="45" t="s">
        <v>785</v>
      </c>
      <c r="I569" s="53">
        <v>53636.76</v>
      </c>
      <c r="J569" s="58">
        <f t="shared" si="112"/>
        <v>55674.956880000005</v>
      </c>
      <c r="K569" s="58">
        <f t="shared" si="113"/>
        <v>57512.230457040001</v>
      </c>
      <c r="L569" s="74">
        <f t="shared" si="114"/>
        <v>4259.1342013200001</v>
      </c>
      <c r="M569" s="74">
        <f t="shared" si="115"/>
        <v>82.398936182400007</v>
      </c>
      <c r="N569" s="74">
        <f t="shared" si="116"/>
        <v>384.00225982776948</v>
      </c>
      <c r="O569" s="74">
        <f t="shared" si="117"/>
        <v>7168.1506983000008</v>
      </c>
      <c r="P569" s="39">
        <f t="shared" si="118"/>
        <v>19044</v>
      </c>
      <c r="Q569" s="73">
        <f t="shared" si="119"/>
        <v>4399.6856299635601</v>
      </c>
      <c r="R569" s="73">
        <f t="shared" si="120"/>
        <v>85.118101076419194</v>
      </c>
      <c r="S569" s="73">
        <f t="shared" si="121"/>
        <v>384.00225982776948</v>
      </c>
      <c r="T569" s="73">
        <f t="shared" si="122"/>
        <v>7505.3460746437204</v>
      </c>
      <c r="U569" s="73">
        <f t="shared" si="123"/>
        <v>19236</v>
      </c>
      <c r="V569" s="73">
        <f t="shared" si="124"/>
        <v>86612.64297563018</v>
      </c>
      <c r="W569" s="73">
        <f t="shared" si="125"/>
        <v>89122.382522551474</v>
      </c>
    </row>
    <row r="570" spans="2:23">
      <c r="B570" t="s">
        <v>1430</v>
      </c>
      <c r="C570" t="s">
        <v>1277</v>
      </c>
      <c r="D570" t="s">
        <v>458</v>
      </c>
      <c r="E570" s="54">
        <v>35</v>
      </c>
      <c r="F570" s="45" t="s">
        <v>407</v>
      </c>
      <c r="G570" s="45" t="s">
        <v>408</v>
      </c>
      <c r="H570" s="45" t="s">
        <v>412</v>
      </c>
      <c r="I570" s="53">
        <v>132848.98000000001</v>
      </c>
      <c r="J570" s="58">
        <f t="shared" si="112"/>
        <v>137897.24124</v>
      </c>
      <c r="K570" s="58">
        <f t="shared" si="113"/>
        <v>142447.85020091999</v>
      </c>
      <c r="L570" s="74">
        <f t="shared" si="114"/>
        <v>9960.3099979800008</v>
      </c>
      <c r="M570" s="74">
        <f t="shared" si="115"/>
        <v>204.08791703520001</v>
      </c>
      <c r="N570" s="74">
        <f t="shared" si="116"/>
        <v>384.00225982776948</v>
      </c>
      <c r="O570" s="74">
        <f t="shared" si="117"/>
        <v>17754.269809650003</v>
      </c>
      <c r="P570" s="39">
        <f t="shared" si="118"/>
        <v>19044</v>
      </c>
      <c r="Q570" s="73">
        <f t="shared" si="119"/>
        <v>10026.29382791334</v>
      </c>
      <c r="R570" s="73">
        <f t="shared" si="120"/>
        <v>210.82281829736158</v>
      </c>
      <c r="S570" s="73">
        <f t="shared" si="121"/>
        <v>384.00225982776948</v>
      </c>
      <c r="T570" s="73">
        <f t="shared" si="122"/>
        <v>18589.444451220061</v>
      </c>
      <c r="U570" s="73">
        <f t="shared" si="123"/>
        <v>19236</v>
      </c>
      <c r="V570" s="73">
        <f t="shared" si="124"/>
        <v>185243.91122449297</v>
      </c>
      <c r="W570" s="73">
        <f t="shared" si="125"/>
        <v>190894.41355817852</v>
      </c>
    </row>
    <row r="571" spans="2:23">
      <c r="B571" t="s">
        <v>1431</v>
      </c>
      <c r="C571" t="s">
        <v>1432</v>
      </c>
      <c r="D571" t="s">
        <v>458</v>
      </c>
      <c r="E571" s="54">
        <v>35</v>
      </c>
      <c r="F571" s="45" t="s">
        <v>407</v>
      </c>
      <c r="G571" s="45" t="s">
        <v>408</v>
      </c>
      <c r="H571" s="45" t="s">
        <v>412</v>
      </c>
      <c r="I571" s="53">
        <v>167749.03</v>
      </c>
      <c r="J571" s="58">
        <f t="shared" si="112"/>
        <v>174123.49314000001</v>
      </c>
      <c r="K571" s="58">
        <f t="shared" si="113"/>
        <v>179869.56841362</v>
      </c>
      <c r="L571" s="74">
        <f t="shared" si="114"/>
        <v>10485.590650530001</v>
      </c>
      <c r="M571" s="74">
        <f t="shared" si="115"/>
        <v>257.70276984719999</v>
      </c>
      <c r="N571" s="74">
        <f t="shared" si="116"/>
        <v>384.00225982776948</v>
      </c>
      <c r="O571" s="74">
        <f t="shared" si="117"/>
        <v>22418.399741775</v>
      </c>
      <c r="P571" s="39">
        <f t="shared" si="118"/>
        <v>19044</v>
      </c>
      <c r="Q571" s="73">
        <f t="shared" si="119"/>
        <v>10568.908741997491</v>
      </c>
      <c r="R571" s="73">
        <f t="shared" si="120"/>
        <v>266.20696125215761</v>
      </c>
      <c r="S571" s="73">
        <f t="shared" si="121"/>
        <v>384.00225982776948</v>
      </c>
      <c r="T571" s="73">
        <f t="shared" si="122"/>
        <v>23472.978677977411</v>
      </c>
      <c r="U571" s="73">
        <f t="shared" si="123"/>
        <v>19236</v>
      </c>
      <c r="V571" s="73">
        <f t="shared" si="124"/>
        <v>226713.18856197997</v>
      </c>
      <c r="W571" s="73">
        <f t="shared" si="125"/>
        <v>233797.66505467484</v>
      </c>
    </row>
    <row r="572" spans="2:23">
      <c r="B572" t="s">
        <v>1433</v>
      </c>
      <c r="C572" t="s">
        <v>1434</v>
      </c>
      <c r="D572" t="s">
        <v>458</v>
      </c>
      <c r="E572" s="54">
        <v>35</v>
      </c>
      <c r="F572" s="45" t="s">
        <v>407</v>
      </c>
      <c r="G572" s="45" t="s">
        <v>408</v>
      </c>
      <c r="H572" s="45" t="s">
        <v>412</v>
      </c>
      <c r="I572" s="53">
        <v>180396.84</v>
      </c>
      <c r="J572" s="58">
        <f t="shared" si="112"/>
        <v>187251.91992000001</v>
      </c>
      <c r="K572" s="58">
        <f t="shared" si="113"/>
        <v>193431.23327736001</v>
      </c>
      <c r="L572" s="74">
        <f t="shared" si="114"/>
        <v>10675.952838840001</v>
      </c>
      <c r="M572" s="74">
        <f t="shared" si="115"/>
        <v>277.1328414816</v>
      </c>
      <c r="N572" s="74">
        <f t="shared" si="116"/>
        <v>384.00225982776948</v>
      </c>
      <c r="O572" s="74">
        <f t="shared" si="117"/>
        <v>24108.684689700003</v>
      </c>
      <c r="P572" s="39">
        <f t="shared" si="118"/>
        <v>19044</v>
      </c>
      <c r="Q572" s="73">
        <f t="shared" si="119"/>
        <v>10765.552882521721</v>
      </c>
      <c r="R572" s="73">
        <f t="shared" si="120"/>
        <v>286.27822525049282</v>
      </c>
      <c r="S572" s="73">
        <f t="shared" si="121"/>
        <v>384.00225982776948</v>
      </c>
      <c r="T572" s="73">
        <f t="shared" si="122"/>
        <v>25242.775942695484</v>
      </c>
      <c r="U572" s="73">
        <f t="shared" si="123"/>
        <v>19236</v>
      </c>
      <c r="V572" s="73">
        <f t="shared" si="124"/>
        <v>241741.69254984939</v>
      </c>
      <c r="W572" s="73">
        <f t="shared" si="125"/>
        <v>249345.84258765547</v>
      </c>
    </row>
    <row r="573" spans="2:23">
      <c r="B573" t="s">
        <v>1435</v>
      </c>
      <c r="C573" t="s">
        <v>1436</v>
      </c>
      <c r="D573" t="s">
        <v>458</v>
      </c>
      <c r="E573" s="54">
        <v>35</v>
      </c>
      <c r="F573" s="45" t="s">
        <v>407</v>
      </c>
      <c r="G573" s="45" t="s">
        <v>408</v>
      </c>
      <c r="H573" s="45" t="s">
        <v>412</v>
      </c>
      <c r="I573" s="53">
        <v>56997.41</v>
      </c>
      <c r="J573" s="58">
        <f t="shared" si="112"/>
        <v>59163.311580000009</v>
      </c>
      <c r="K573" s="58">
        <f t="shared" si="113"/>
        <v>61115.700862140002</v>
      </c>
      <c r="L573" s="74">
        <f t="shared" si="114"/>
        <v>4525.9933358700009</v>
      </c>
      <c r="M573" s="74">
        <f t="shared" si="115"/>
        <v>87.561701138400011</v>
      </c>
      <c r="N573" s="74">
        <f t="shared" si="116"/>
        <v>384.00225982776948</v>
      </c>
      <c r="O573" s="74">
        <f t="shared" si="117"/>
        <v>7617.2763659250013</v>
      </c>
      <c r="P573" s="39">
        <f t="shared" si="118"/>
        <v>19044</v>
      </c>
      <c r="Q573" s="73">
        <f t="shared" si="119"/>
        <v>4675.3511159537102</v>
      </c>
      <c r="R573" s="73">
        <f t="shared" si="120"/>
        <v>90.451237275967202</v>
      </c>
      <c r="S573" s="73">
        <f t="shared" si="121"/>
        <v>384.00225982776948</v>
      </c>
      <c r="T573" s="73">
        <f t="shared" si="122"/>
        <v>7975.5989625092707</v>
      </c>
      <c r="U573" s="73">
        <f t="shared" si="123"/>
        <v>19236</v>
      </c>
      <c r="V573" s="73">
        <f t="shared" si="124"/>
        <v>90822.14524276118</v>
      </c>
      <c r="W573" s="73">
        <f t="shared" si="125"/>
        <v>93477.104437706716</v>
      </c>
    </row>
    <row r="574" spans="2:23">
      <c r="B574" t="s">
        <v>1437</v>
      </c>
      <c r="C574" t="s">
        <v>1438</v>
      </c>
      <c r="D574" t="s">
        <v>869</v>
      </c>
      <c r="E574" s="54">
        <v>35</v>
      </c>
      <c r="F574" s="45" t="s">
        <v>407</v>
      </c>
      <c r="G574" s="45" t="s">
        <v>408</v>
      </c>
      <c r="H574" s="45" t="s">
        <v>412</v>
      </c>
      <c r="I574" s="53">
        <v>173074.51</v>
      </c>
      <c r="J574" s="58">
        <f t="shared" si="112"/>
        <v>179651.34138000003</v>
      </c>
      <c r="K574" s="58">
        <f t="shared" si="113"/>
        <v>185579.83564554001</v>
      </c>
      <c r="L574" s="74">
        <f t="shared" si="114"/>
        <v>10565.744450010001</v>
      </c>
      <c r="M574" s="74">
        <f t="shared" si="115"/>
        <v>265.88398524240006</v>
      </c>
      <c r="N574" s="74">
        <f t="shared" si="116"/>
        <v>384.00225982776948</v>
      </c>
      <c r="O574" s="74">
        <f t="shared" si="117"/>
        <v>23130.110202675005</v>
      </c>
      <c r="P574" s="39">
        <f t="shared" si="118"/>
        <v>19044</v>
      </c>
      <c r="Q574" s="73">
        <f t="shared" si="119"/>
        <v>10651.707616860331</v>
      </c>
      <c r="R574" s="73">
        <f t="shared" si="120"/>
        <v>274.6581567553992</v>
      </c>
      <c r="S574" s="73">
        <f t="shared" si="121"/>
        <v>384.00225982776948</v>
      </c>
      <c r="T574" s="73">
        <f t="shared" si="122"/>
        <v>24218.168551742972</v>
      </c>
      <c r="U574" s="73">
        <f t="shared" si="123"/>
        <v>19236</v>
      </c>
      <c r="V574" s="73">
        <f t="shared" si="124"/>
        <v>233041.08227775519</v>
      </c>
      <c r="W574" s="73">
        <f t="shared" si="125"/>
        <v>240344.37223072647</v>
      </c>
    </row>
    <row r="575" spans="2:23">
      <c r="B575" t="s">
        <v>1439</v>
      </c>
      <c r="C575" t="s">
        <v>1440</v>
      </c>
      <c r="D575" t="s">
        <v>458</v>
      </c>
      <c r="E575" s="54">
        <v>35</v>
      </c>
      <c r="F575" s="45" t="s">
        <v>407</v>
      </c>
      <c r="G575" s="45" t="s">
        <v>408</v>
      </c>
      <c r="H575" s="45" t="s">
        <v>412</v>
      </c>
      <c r="I575" s="53">
        <v>196847.46</v>
      </c>
      <c r="J575" s="58">
        <f t="shared" si="112"/>
        <v>204327.66347999999</v>
      </c>
      <c r="K575" s="58">
        <f t="shared" si="113"/>
        <v>211070.47637483999</v>
      </c>
      <c r="L575" s="74">
        <f t="shared" si="114"/>
        <v>10923.551120460001</v>
      </c>
      <c r="M575" s="74">
        <f t="shared" si="115"/>
        <v>302.40494195039997</v>
      </c>
      <c r="N575" s="74">
        <f t="shared" si="116"/>
        <v>384.00225982776948</v>
      </c>
      <c r="O575" s="74">
        <f t="shared" si="117"/>
        <v>26307.186673050001</v>
      </c>
      <c r="P575" s="39">
        <f t="shared" si="118"/>
        <v>19044</v>
      </c>
      <c r="Q575" s="73">
        <f t="shared" si="119"/>
        <v>11021.32190743518</v>
      </c>
      <c r="R575" s="73">
        <f t="shared" si="120"/>
        <v>312.3843050347632</v>
      </c>
      <c r="S575" s="73">
        <f t="shared" si="121"/>
        <v>384.00225982776948</v>
      </c>
      <c r="T575" s="73">
        <f t="shared" si="122"/>
        <v>27544.69716691662</v>
      </c>
      <c r="U575" s="73">
        <f t="shared" si="123"/>
        <v>19236</v>
      </c>
      <c r="V575" s="73">
        <f t="shared" si="124"/>
        <v>261288.80847528816</v>
      </c>
      <c r="W575" s="73">
        <f t="shared" si="125"/>
        <v>269568.88201405434</v>
      </c>
    </row>
    <row r="576" spans="2:23">
      <c r="B576" t="s">
        <v>1441</v>
      </c>
      <c r="C576" t="s">
        <v>1442</v>
      </c>
      <c r="D576" t="s">
        <v>869</v>
      </c>
      <c r="E576" s="54">
        <v>40</v>
      </c>
      <c r="F576" s="45" t="s">
        <v>407</v>
      </c>
      <c r="G576" s="45" t="s">
        <v>408</v>
      </c>
      <c r="H576" s="45" t="s">
        <v>412</v>
      </c>
      <c r="I576" s="53">
        <v>231653.97</v>
      </c>
      <c r="J576" s="58">
        <f t="shared" si="112"/>
        <v>240456.82086000001</v>
      </c>
      <c r="K576" s="58">
        <f t="shared" si="113"/>
        <v>248391.89594838</v>
      </c>
      <c r="L576" s="74">
        <f t="shared" si="114"/>
        <v>11447.42390247</v>
      </c>
      <c r="M576" s="74">
        <f t="shared" si="115"/>
        <v>355.87609487280002</v>
      </c>
      <c r="N576" s="74">
        <f t="shared" si="116"/>
        <v>384.00225982776948</v>
      </c>
      <c r="O576" s="74">
        <f t="shared" si="117"/>
        <v>30958.815685725003</v>
      </c>
      <c r="P576" s="39">
        <f t="shared" si="118"/>
        <v>19044</v>
      </c>
      <c r="Q576" s="73">
        <f t="shared" si="119"/>
        <v>11562.482491251511</v>
      </c>
      <c r="R576" s="73">
        <f t="shared" si="120"/>
        <v>367.62000600360238</v>
      </c>
      <c r="S576" s="73">
        <f t="shared" si="121"/>
        <v>384.00225982776948</v>
      </c>
      <c r="T576" s="73">
        <f t="shared" si="122"/>
        <v>32415.14242126359</v>
      </c>
      <c r="U576" s="73">
        <f t="shared" si="123"/>
        <v>19236</v>
      </c>
      <c r="V576" s="73">
        <f t="shared" si="124"/>
        <v>302646.9388028956</v>
      </c>
      <c r="W576" s="73">
        <f t="shared" si="125"/>
        <v>312357.1431267265</v>
      </c>
    </row>
    <row r="577" spans="2:23">
      <c r="B577" t="s">
        <v>1443</v>
      </c>
      <c r="C577" t="s">
        <v>924</v>
      </c>
      <c r="D577" t="s">
        <v>417</v>
      </c>
      <c r="E577" s="54">
        <v>40</v>
      </c>
      <c r="F577" s="45" t="s">
        <v>407</v>
      </c>
      <c r="G577" s="45" t="s">
        <v>408</v>
      </c>
      <c r="H577" s="45" t="s">
        <v>412</v>
      </c>
      <c r="I577" s="53">
        <v>129194.36</v>
      </c>
      <c r="J577" s="58">
        <f t="shared" si="112"/>
        <v>134103.74567999999</v>
      </c>
      <c r="K577" s="58">
        <f t="shared" si="113"/>
        <v>138529.16928743999</v>
      </c>
      <c r="L577" s="74">
        <f t="shared" si="114"/>
        <v>9905.30431236</v>
      </c>
      <c r="M577" s="74">
        <f t="shared" si="115"/>
        <v>198.4735436064</v>
      </c>
      <c r="N577" s="74">
        <f t="shared" si="116"/>
        <v>384.00225982776948</v>
      </c>
      <c r="O577" s="74">
        <f t="shared" si="117"/>
        <v>17265.857256299998</v>
      </c>
      <c r="P577" s="39">
        <f t="shared" si="118"/>
        <v>19044</v>
      </c>
      <c r="Q577" s="73">
        <f t="shared" si="119"/>
        <v>9969.4729546678809</v>
      </c>
      <c r="R577" s="73">
        <f t="shared" si="120"/>
        <v>205.02317054541118</v>
      </c>
      <c r="S577" s="73">
        <f t="shared" si="121"/>
        <v>384.00225982776948</v>
      </c>
      <c r="T577" s="73">
        <f t="shared" si="122"/>
        <v>18078.056592010918</v>
      </c>
      <c r="U577" s="73">
        <f t="shared" si="123"/>
        <v>19236</v>
      </c>
      <c r="V577" s="73">
        <f t="shared" si="124"/>
        <v>180901.38305209417</v>
      </c>
      <c r="W577" s="73">
        <f t="shared" si="125"/>
        <v>186401.72426449196</v>
      </c>
    </row>
    <row r="578" spans="2:23">
      <c r="B578" t="s">
        <v>1444</v>
      </c>
      <c r="C578" t="s">
        <v>513</v>
      </c>
      <c r="D578" t="s">
        <v>417</v>
      </c>
      <c r="E578" s="54">
        <v>40</v>
      </c>
      <c r="F578" s="45" t="s">
        <v>407</v>
      </c>
      <c r="G578" s="45" t="s">
        <v>408</v>
      </c>
      <c r="H578" s="45" t="s">
        <v>412</v>
      </c>
      <c r="I578" s="53">
        <v>137012.22</v>
      </c>
      <c r="J578" s="58">
        <f t="shared" si="112"/>
        <v>142218.68436000001</v>
      </c>
      <c r="K578" s="58">
        <f t="shared" si="113"/>
        <v>146911.90094388</v>
      </c>
      <c r="L578" s="74">
        <f t="shared" si="114"/>
        <v>10022.97092322</v>
      </c>
      <c r="M578" s="74">
        <f t="shared" si="115"/>
        <v>210.48365285280002</v>
      </c>
      <c r="N578" s="74">
        <f t="shared" si="116"/>
        <v>384.00225982776948</v>
      </c>
      <c r="O578" s="74">
        <f t="shared" si="117"/>
        <v>18310.655611350001</v>
      </c>
      <c r="P578" s="39">
        <f t="shared" si="118"/>
        <v>19044</v>
      </c>
      <c r="Q578" s="73">
        <f t="shared" si="119"/>
        <v>10091.02256368626</v>
      </c>
      <c r="R578" s="73">
        <f t="shared" si="120"/>
        <v>217.42961339694239</v>
      </c>
      <c r="S578" s="73">
        <f t="shared" si="121"/>
        <v>384.00225982776948</v>
      </c>
      <c r="T578" s="73">
        <f t="shared" si="122"/>
        <v>19172.00307317634</v>
      </c>
      <c r="U578" s="73">
        <f t="shared" si="123"/>
        <v>19236</v>
      </c>
      <c r="V578" s="73">
        <f t="shared" si="124"/>
        <v>190190.79680725059</v>
      </c>
      <c r="W578" s="73">
        <f t="shared" si="125"/>
        <v>196012.35845396732</v>
      </c>
    </row>
    <row r="579" spans="2:23">
      <c r="B579" t="s">
        <v>1445</v>
      </c>
      <c r="C579" t="s">
        <v>922</v>
      </c>
      <c r="D579" t="s">
        <v>417</v>
      </c>
      <c r="E579" s="54">
        <v>40</v>
      </c>
      <c r="F579" s="45" t="s">
        <v>407</v>
      </c>
      <c r="G579" s="45" t="s">
        <v>408</v>
      </c>
      <c r="H579" s="45" t="s">
        <v>412</v>
      </c>
      <c r="I579" s="53">
        <v>149716</v>
      </c>
      <c r="J579" s="58">
        <f t="shared" si="112"/>
        <v>155405.20800000001</v>
      </c>
      <c r="K579" s="58">
        <f t="shared" si="113"/>
        <v>160533.579864</v>
      </c>
      <c r="L579" s="74">
        <f t="shared" si="114"/>
        <v>10214.175516000001</v>
      </c>
      <c r="M579" s="74">
        <f t="shared" si="115"/>
        <v>229.99970784000001</v>
      </c>
      <c r="N579" s="74">
        <f t="shared" si="116"/>
        <v>384.00225982776948</v>
      </c>
      <c r="O579" s="74">
        <f t="shared" si="117"/>
        <v>20008.420530000003</v>
      </c>
      <c r="P579" s="39">
        <f t="shared" si="118"/>
        <v>19044</v>
      </c>
      <c r="Q579" s="73">
        <f t="shared" si="119"/>
        <v>10288.536908028</v>
      </c>
      <c r="R579" s="73">
        <f t="shared" si="120"/>
        <v>237.58969819871999</v>
      </c>
      <c r="S579" s="73">
        <f t="shared" si="121"/>
        <v>384.00225982776948</v>
      </c>
      <c r="T579" s="73">
        <f t="shared" si="122"/>
        <v>20949.632172252001</v>
      </c>
      <c r="U579" s="73">
        <f t="shared" si="123"/>
        <v>19236</v>
      </c>
      <c r="V579" s="73">
        <f t="shared" si="124"/>
        <v>205285.80601366778</v>
      </c>
      <c r="W579" s="73">
        <f t="shared" si="125"/>
        <v>211629.34090230649</v>
      </c>
    </row>
    <row r="580" spans="2:23">
      <c r="B580" t="s">
        <v>1446</v>
      </c>
      <c r="C580" t="s">
        <v>1447</v>
      </c>
      <c r="D580" t="s">
        <v>417</v>
      </c>
      <c r="E580" s="54">
        <v>40</v>
      </c>
      <c r="F580" s="45" t="s">
        <v>407</v>
      </c>
      <c r="G580" s="45" t="s">
        <v>408</v>
      </c>
      <c r="H580" s="45" t="s">
        <v>412</v>
      </c>
      <c r="I580" s="53">
        <v>162738.28</v>
      </c>
      <c r="J580" s="58">
        <f t="shared" si="112"/>
        <v>168922.33464000002</v>
      </c>
      <c r="K580" s="58">
        <f t="shared" si="113"/>
        <v>174496.77168311999</v>
      </c>
      <c r="L580" s="74">
        <f t="shared" si="114"/>
        <v>10410.173852280001</v>
      </c>
      <c r="M580" s="74">
        <f t="shared" si="115"/>
        <v>250.00505526720002</v>
      </c>
      <c r="N580" s="74">
        <f t="shared" si="116"/>
        <v>384.00225982776948</v>
      </c>
      <c r="O580" s="74">
        <f t="shared" si="117"/>
        <v>21748.750584900001</v>
      </c>
      <c r="P580" s="39">
        <f t="shared" si="118"/>
        <v>19044</v>
      </c>
      <c r="Q580" s="73">
        <f t="shared" si="119"/>
        <v>10491.003189405241</v>
      </c>
      <c r="R580" s="73">
        <f t="shared" si="120"/>
        <v>258.25522209101757</v>
      </c>
      <c r="S580" s="73">
        <f t="shared" si="121"/>
        <v>384.00225982776948</v>
      </c>
      <c r="T580" s="73">
        <f t="shared" si="122"/>
        <v>22771.82870464716</v>
      </c>
      <c r="U580" s="73">
        <f t="shared" si="123"/>
        <v>19236</v>
      </c>
      <c r="V580" s="73">
        <f t="shared" si="124"/>
        <v>220759.26639227499</v>
      </c>
      <c r="W580" s="73">
        <f t="shared" si="125"/>
        <v>227637.86105909117</v>
      </c>
    </row>
    <row r="581" spans="2:23">
      <c r="B581" t="s">
        <v>1448</v>
      </c>
      <c r="C581" t="s">
        <v>1449</v>
      </c>
      <c r="D581" t="s">
        <v>417</v>
      </c>
      <c r="E581" s="54">
        <v>40</v>
      </c>
      <c r="F581" s="45" t="s">
        <v>407</v>
      </c>
      <c r="G581" s="45" t="s">
        <v>408</v>
      </c>
      <c r="H581" s="45" t="s">
        <v>412</v>
      </c>
      <c r="I581" s="53">
        <v>145185.18</v>
      </c>
      <c r="J581" s="58">
        <f t="shared" si="112"/>
        <v>150702.21684000001</v>
      </c>
      <c r="K581" s="58">
        <f t="shared" si="113"/>
        <v>155675.38999572</v>
      </c>
      <c r="L581" s="74">
        <f t="shared" si="114"/>
        <v>10145.982144180001</v>
      </c>
      <c r="M581" s="74">
        <f t="shared" si="115"/>
        <v>223.03928092320001</v>
      </c>
      <c r="N581" s="74">
        <f t="shared" si="116"/>
        <v>384.00225982776948</v>
      </c>
      <c r="O581" s="74">
        <f t="shared" si="117"/>
        <v>19402.910418150001</v>
      </c>
      <c r="P581" s="39">
        <f t="shared" si="118"/>
        <v>19044</v>
      </c>
      <c r="Q581" s="73">
        <f t="shared" si="119"/>
        <v>10218.09315493794</v>
      </c>
      <c r="R581" s="73">
        <f t="shared" si="120"/>
        <v>230.39957719366561</v>
      </c>
      <c r="S581" s="73">
        <f t="shared" si="121"/>
        <v>384.00225982776948</v>
      </c>
      <c r="T581" s="73">
        <f t="shared" si="122"/>
        <v>20315.638394441463</v>
      </c>
      <c r="U581" s="73">
        <f t="shared" si="123"/>
        <v>19236</v>
      </c>
      <c r="V581" s="73">
        <f t="shared" si="124"/>
        <v>199902.15094308098</v>
      </c>
      <c r="W581" s="73">
        <f t="shared" si="125"/>
        <v>206059.52338212085</v>
      </c>
    </row>
    <row r="582" spans="2:23">
      <c r="B582" t="s">
        <v>1450</v>
      </c>
      <c r="C582" t="s">
        <v>1451</v>
      </c>
      <c r="D582" t="s">
        <v>1452</v>
      </c>
      <c r="E582" s="54">
        <v>87</v>
      </c>
      <c r="F582" s="45" t="s">
        <v>407</v>
      </c>
      <c r="G582" s="45" t="s">
        <v>1453</v>
      </c>
      <c r="H582" s="45" t="s">
        <v>1142</v>
      </c>
      <c r="I582" s="53">
        <v>70222.66</v>
      </c>
      <c r="J582" s="58">
        <f t="shared" si="112"/>
        <v>72891.121080000012</v>
      </c>
      <c r="K582" s="58">
        <f t="shared" si="113"/>
        <v>75296.528075640002</v>
      </c>
      <c r="L582" s="74">
        <f t="shared" si="114"/>
        <v>5576.1707626200005</v>
      </c>
      <c r="M582" s="74">
        <f t="shared" si="115"/>
        <v>107.87885919840002</v>
      </c>
      <c r="N582" s="74">
        <f t="shared" si="116"/>
        <v>384.00225982776948</v>
      </c>
      <c r="O582" s="74">
        <f t="shared" si="117"/>
        <v>9384.7318390500022</v>
      </c>
      <c r="P582" s="39">
        <f t="shared" si="118"/>
        <v>19044</v>
      </c>
      <c r="Q582" s="73">
        <f t="shared" si="119"/>
        <v>5760.1843977864601</v>
      </c>
      <c r="R582" s="73">
        <f t="shared" si="120"/>
        <v>111.4388615519472</v>
      </c>
      <c r="S582" s="73">
        <f t="shared" si="121"/>
        <v>384.00225982776948</v>
      </c>
      <c r="T582" s="73">
        <f t="shared" si="122"/>
        <v>9826.196913871021</v>
      </c>
      <c r="U582" s="73">
        <f t="shared" si="123"/>
        <v>19236</v>
      </c>
      <c r="V582" s="73">
        <f t="shared" si="124"/>
        <v>107387.90480069618</v>
      </c>
      <c r="W582" s="73">
        <f t="shared" si="125"/>
        <v>110614.35050867719</v>
      </c>
    </row>
    <row r="583" spans="2:23">
      <c r="B583" t="s">
        <v>1454</v>
      </c>
      <c r="C583" t="s">
        <v>685</v>
      </c>
      <c r="D583" t="s">
        <v>420</v>
      </c>
      <c r="E583" s="54">
        <v>40</v>
      </c>
      <c r="F583" s="45" t="s">
        <v>407</v>
      </c>
      <c r="G583" s="45" t="s">
        <v>408</v>
      </c>
      <c r="H583" s="45" t="s">
        <v>412</v>
      </c>
      <c r="I583" s="53">
        <v>72272.75</v>
      </c>
      <c r="J583" s="58">
        <f t="shared" si="112"/>
        <v>75019.114499999996</v>
      </c>
      <c r="K583" s="58">
        <f t="shared" si="113"/>
        <v>77494.745278499991</v>
      </c>
      <c r="L583" s="74">
        <f t="shared" si="114"/>
        <v>5738.96225925</v>
      </c>
      <c r="M583" s="74">
        <f t="shared" si="115"/>
        <v>111.02828946</v>
      </c>
      <c r="N583" s="74">
        <f t="shared" si="116"/>
        <v>384.00225982776948</v>
      </c>
      <c r="O583" s="74">
        <f t="shared" si="117"/>
        <v>9658.7109918749993</v>
      </c>
      <c r="P583" s="39">
        <f t="shared" si="118"/>
        <v>19044</v>
      </c>
      <c r="Q583" s="73">
        <f t="shared" si="119"/>
        <v>5928.3480138052491</v>
      </c>
      <c r="R583" s="73">
        <f t="shared" si="120"/>
        <v>114.69222301217998</v>
      </c>
      <c r="S583" s="73">
        <f t="shared" si="121"/>
        <v>384.00225982776948</v>
      </c>
      <c r="T583" s="73">
        <f t="shared" si="122"/>
        <v>10113.06425884425</v>
      </c>
      <c r="U583" s="73">
        <f t="shared" si="123"/>
        <v>19236</v>
      </c>
      <c r="V583" s="73">
        <f t="shared" si="124"/>
        <v>109955.81830041276</v>
      </c>
      <c r="W583" s="73">
        <f t="shared" si="125"/>
        <v>113270.85203398945</v>
      </c>
    </row>
    <row r="584" spans="2:23">
      <c r="B584" t="s">
        <v>1455</v>
      </c>
      <c r="C584" t="s">
        <v>922</v>
      </c>
      <c r="D584" t="s">
        <v>417</v>
      </c>
      <c r="E584" s="54">
        <v>40</v>
      </c>
      <c r="F584" s="45" t="s">
        <v>407</v>
      </c>
      <c r="G584" s="45" t="s">
        <v>408</v>
      </c>
      <c r="H584" s="45" t="s">
        <v>412</v>
      </c>
      <c r="I584" s="53">
        <v>149716</v>
      </c>
      <c r="J584" s="58">
        <f t="shared" si="112"/>
        <v>155405.20800000001</v>
      </c>
      <c r="K584" s="58">
        <f t="shared" si="113"/>
        <v>160533.579864</v>
      </c>
      <c r="L584" s="74">
        <f t="shared" si="114"/>
        <v>10214.175516000001</v>
      </c>
      <c r="M584" s="74">
        <f t="shared" si="115"/>
        <v>229.99970784000001</v>
      </c>
      <c r="N584" s="74">
        <f t="shared" si="116"/>
        <v>384.00225982776948</v>
      </c>
      <c r="O584" s="74">
        <f t="shared" si="117"/>
        <v>20008.420530000003</v>
      </c>
      <c r="P584" s="39">
        <f t="shared" si="118"/>
        <v>19044</v>
      </c>
      <c r="Q584" s="73">
        <f t="shared" si="119"/>
        <v>10288.536908028</v>
      </c>
      <c r="R584" s="73">
        <f t="shared" si="120"/>
        <v>237.58969819871999</v>
      </c>
      <c r="S584" s="73">
        <f t="shared" si="121"/>
        <v>384.00225982776948</v>
      </c>
      <c r="T584" s="73">
        <f t="shared" si="122"/>
        <v>20949.632172252001</v>
      </c>
      <c r="U584" s="73">
        <f t="shared" si="123"/>
        <v>19236</v>
      </c>
      <c r="V584" s="73">
        <f t="shared" si="124"/>
        <v>205285.80601366778</v>
      </c>
      <c r="W584" s="73">
        <f t="shared" si="125"/>
        <v>211629.34090230649</v>
      </c>
    </row>
    <row r="585" spans="2:23">
      <c r="B585" t="s">
        <v>1456</v>
      </c>
      <c r="C585" t="s">
        <v>510</v>
      </c>
      <c r="D585" t="s">
        <v>511</v>
      </c>
      <c r="E585" s="54">
        <v>35</v>
      </c>
      <c r="F585" s="45" t="s">
        <v>407</v>
      </c>
      <c r="G585" s="45" t="s">
        <v>408</v>
      </c>
      <c r="H585" s="45" t="s">
        <v>412</v>
      </c>
      <c r="I585" s="53">
        <v>58654.33</v>
      </c>
      <c r="J585" s="58">
        <f t="shared" si="112"/>
        <v>60883.194540000004</v>
      </c>
      <c r="K585" s="58">
        <f t="shared" si="113"/>
        <v>62892.339959819998</v>
      </c>
      <c r="L585" s="74">
        <f t="shared" si="114"/>
        <v>4657.5643823099999</v>
      </c>
      <c r="M585" s="74">
        <f t="shared" si="115"/>
        <v>90.107127919200011</v>
      </c>
      <c r="N585" s="74">
        <f t="shared" si="116"/>
        <v>384.00225982776948</v>
      </c>
      <c r="O585" s="74">
        <f t="shared" si="117"/>
        <v>7838.7112970250009</v>
      </c>
      <c r="P585" s="39">
        <f t="shared" si="118"/>
        <v>19044</v>
      </c>
      <c r="Q585" s="73">
        <f t="shared" si="119"/>
        <v>4811.2640069262297</v>
      </c>
      <c r="R585" s="73">
        <f t="shared" si="120"/>
        <v>93.080663140533602</v>
      </c>
      <c r="S585" s="73">
        <f t="shared" si="121"/>
        <v>384.00225982776948</v>
      </c>
      <c r="T585" s="73">
        <f t="shared" si="122"/>
        <v>8207.4503647565107</v>
      </c>
      <c r="U585" s="73">
        <f t="shared" si="123"/>
        <v>19236</v>
      </c>
      <c r="V585" s="73">
        <f t="shared" si="124"/>
        <v>92897.579607081978</v>
      </c>
      <c r="W585" s="73">
        <f t="shared" si="125"/>
        <v>95624.137254471047</v>
      </c>
    </row>
    <row r="586" spans="2:23">
      <c r="B586" t="s">
        <v>1457</v>
      </c>
      <c r="C586" t="s">
        <v>1458</v>
      </c>
      <c r="D586" t="s">
        <v>511</v>
      </c>
      <c r="E586" s="54">
        <v>35</v>
      </c>
      <c r="F586" s="45" t="s">
        <v>407</v>
      </c>
      <c r="G586" s="45" t="s">
        <v>408</v>
      </c>
      <c r="H586" s="45" t="s">
        <v>412</v>
      </c>
      <c r="I586" s="53">
        <v>146556.41</v>
      </c>
      <c r="J586" s="58">
        <f t="shared" ref="J586:J649" si="126">I586*(1+$F$1)</f>
        <v>152125.55358000001</v>
      </c>
      <c r="K586" s="58">
        <f t="shared" ref="K586:K649" si="127">J586*(1+$F$2)</f>
        <v>157145.69684813998</v>
      </c>
      <c r="L586" s="74">
        <f t="shared" ref="L586:L649" si="128">IF(J586-$L$2&lt;0,J586*$I$3,($L$2*$I$3)+(J586-$L$2)*$I$4)</f>
        <v>10166.620526910001</v>
      </c>
      <c r="M586" s="74">
        <f t="shared" ref="M586:M649" si="129">J586*0.00148</f>
        <v>225.1458192984</v>
      </c>
      <c r="N586" s="74">
        <f t="shared" ref="N586:N649" si="130">2080*0.184616471071043</f>
        <v>384.00225982776948</v>
      </c>
      <c r="O586" s="74">
        <f t="shared" ref="O586:O649" si="131">J586*0.12875</f>
        <v>19586.165023425001</v>
      </c>
      <c r="P586" s="39">
        <f t="shared" ref="P586:P649" si="132">1587*12</f>
        <v>19044</v>
      </c>
      <c r="Q586" s="73">
        <f t="shared" ref="Q586:Q649" si="133">IF(K586-$L$2&lt;0,K586*$I$3,($L$2*$I$3)+(K586-$L$2)*$I$4)</f>
        <v>10239.41260429803</v>
      </c>
      <c r="R586" s="73">
        <f t="shared" ref="R586:R649" si="134">K586*0.00148</f>
        <v>232.57563133524718</v>
      </c>
      <c r="S586" s="73">
        <f t="shared" ref="S586:S649" si="135">2080*0.184616471071043</f>
        <v>384.00225982776948</v>
      </c>
      <c r="T586" s="73">
        <f t="shared" ref="T586:T649" si="136">K586*0.1305</f>
        <v>20507.513438682268</v>
      </c>
      <c r="U586" s="73">
        <f t="shared" ref="U586:U649" si="137">1603*12</f>
        <v>19236</v>
      </c>
      <c r="V586" s="73">
        <f t="shared" ref="V586:V649" si="138">J586+SUM(L586:P586)</f>
        <v>201531.48720946116</v>
      </c>
      <c r="W586" s="73">
        <f t="shared" ref="W586:W649" si="139">K586+SUM(Q586:U586)</f>
        <v>207745.2007822833</v>
      </c>
    </row>
    <row r="587" spans="2:23">
      <c r="B587" t="s">
        <v>1459</v>
      </c>
      <c r="C587" t="s">
        <v>1460</v>
      </c>
      <c r="D587" t="s">
        <v>455</v>
      </c>
      <c r="E587" s="54">
        <v>40</v>
      </c>
      <c r="F587" s="45" t="s">
        <v>407</v>
      </c>
      <c r="G587" s="45" t="s">
        <v>408</v>
      </c>
      <c r="H587" s="45" t="s">
        <v>412</v>
      </c>
      <c r="I587" s="53">
        <v>89156.18</v>
      </c>
      <c r="J587" s="58">
        <f t="shared" si="126"/>
        <v>92544.114839999995</v>
      </c>
      <c r="K587" s="58">
        <f t="shared" si="127"/>
        <v>95598.070629719994</v>
      </c>
      <c r="L587" s="74">
        <f t="shared" si="128"/>
        <v>7079.624785259999</v>
      </c>
      <c r="M587" s="74">
        <f t="shared" si="129"/>
        <v>136.96528996319998</v>
      </c>
      <c r="N587" s="74">
        <f t="shared" si="130"/>
        <v>384.00225982776948</v>
      </c>
      <c r="O587" s="74">
        <f t="shared" si="131"/>
        <v>11915.05478565</v>
      </c>
      <c r="P587" s="39">
        <f t="shared" si="132"/>
        <v>19044</v>
      </c>
      <c r="Q587" s="73">
        <f t="shared" si="133"/>
        <v>7313.2524031735793</v>
      </c>
      <c r="R587" s="73">
        <f t="shared" si="134"/>
        <v>141.48514453198558</v>
      </c>
      <c r="S587" s="73">
        <f t="shared" si="135"/>
        <v>384.00225982776948</v>
      </c>
      <c r="T587" s="73">
        <f t="shared" si="136"/>
        <v>12475.548217178459</v>
      </c>
      <c r="U587" s="73">
        <f t="shared" si="137"/>
        <v>19236</v>
      </c>
      <c r="V587" s="73">
        <f t="shared" si="138"/>
        <v>131103.76196070097</v>
      </c>
      <c r="W587" s="73">
        <f t="shared" si="139"/>
        <v>135148.3586544318</v>
      </c>
    </row>
    <row r="588" spans="2:23">
      <c r="B588" t="s">
        <v>1461</v>
      </c>
      <c r="C588" t="s">
        <v>1462</v>
      </c>
      <c r="D588" t="s">
        <v>1463</v>
      </c>
      <c r="E588" s="54">
        <v>40</v>
      </c>
      <c r="F588" s="45" t="s">
        <v>407</v>
      </c>
      <c r="G588" s="45" t="s">
        <v>408</v>
      </c>
      <c r="H588" s="45" t="s">
        <v>412</v>
      </c>
      <c r="I588" s="53">
        <v>62469.99</v>
      </c>
      <c r="J588" s="58">
        <f t="shared" si="126"/>
        <v>64843.849620000001</v>
      </c>
      <c r="K588" s="58">
        <f t="shared" si="127"/>
        <v>66983.696657459994</v>
      </c>
      <c r="L588" s="74">
        <f t="shared" si="128"/>
        <v>4960.5544959299996</v>
      </c>
      <c r="M588" s="74">
        <f t="shared" si="129"/>
        <v>95.968897437600006</v>
      </c>
      <c r="N588" s="74">
        <f t="shared" si="130"/>
        <v>384.00225982776948</v>
      </c>
      <c r="O588" s="74">
        <f t="shared" si="131"/>
        <v>8348.6456385750007</v>
      </c>
      <c r="P588" s="39">
        <f t="shared" si="132"/>
        <v>19044</v>
      </c>
      <c r="Q588" s="73">
        <f t="shared" si="133"/>
        <v>5124.2527942956895</v>
      </c>
      <c r="R588" s="73">
        <f t="shared" si="134"/>
        <v>99.135871053040788</v>
      </c>
      <c r="S588" s="73">
        <f t="shared" si="135"/>
        <v>384.00225982776948</v>
      </c>
      <c r="T588" s="73">
        <f t="shared" si="136"/>
        <v>8741.37241379853</v>
      </c>
      <c r="U588" s="73">
        <f t="shared" si="137"/>
        <v>19236</v>
      </c>
      <c r="V588" s="73">
        <f t="shared" si="138"/>
        <v>97677.020911770378</v>
      </c>
      <c r="W588" s="73">
        <f t="shared" si="139"/>
        <v>100568.45999643502</v>
      </c>
    </row>
    <row r="589" spans="2:23">
      <c r="B589" t="s">
        <v>1464</v>
      </c>
      <c r="C589" t="s">
        <v>1465</v>
      </c>
      <c r="D589" t="s">
        <v>1463</v>
      </c>
      <c r="E589" s="54">
        <v>40</v>
      </c>
      <c r="F589" s="45" t="s">
        <v>407</v>
      </c>
      <c r="G589" s="45" t="s">
        <v>408</v>
      </c>
      <c r="H589" s="45" t="s">
        <v>412</v>
      </c>
      <c r="I589" s="53">
        <v>61201.919999999998</v>
      </c>
      <c r="J589" s="58">
        <f t="shared" si="126"/>
        <v>63527.592960000002</v>
      </c>
      <c r="K589" s="58">
        <f t="shared" si="127"/>
        <v>65624.00352767999</v>
      </c>
      <c r="L589" s="74">
        <f t="shared" si="128"/>
        <v>4859.86086144</v>
      </c>
      <c r="M589" s="74">
        <f t="shared" si="129"/>
        <v>94.020837580800006</v>
      </c>
      <c r="N589" s="74">
        <f t="shared" si="130"/>
        <v>384.00225982776948</v>
      </c>
      <c r="O589" s="74">
        <f t="shared" si="131"/>
        <v>8179.1775936000004</v>
      </c>
      <c r="P589" s="39">
        <f t="shared" si="132"/>
        <v>19044</v>
      </c>
      <c r="Q589" s="73">
        <f t="shared" si="133"/>
        <v>5020.2362698675188</v>
      </c>
      <c r="R589" s="73">
        <f t="shared" si="134"/>
        <v>97.123525220966386</v>
      </c>
      <c r="S589" s="73">
        <f t="shared" si="135"/>
        <v>384.00225982776948</v>
      </c>
      <c r="T589" s="73">
        <f t="shared" si="136"/>
        <v>8563.932460362239</v>
      </c>
      <c r="U589" s="73">
        <f t="shared" si="137"/>
        <v>19236</v>
      </c>
      <c r="V589" s="73">
        <f t="shared" si="138"/>
        <v>96088.654512448571</v>
      </c>
      <c r="W589" s="73">
        <f t="shared" si="139"/>
        <v>98925.298042958486</v>
      </c>
    </row>
    <row r="590" spans="2:23">
      <c r="B590" t="s">
        <v>1466</v>
      </c>
      <c r="C590" t="s">
        <v>1467</v>
      </c>
      <c r="D590" t="s">
        <v>455</v>
      </c>
      <c r="E590" s="54">
        <v>40</v>
      </c>
      <c r="F590" s="45" t="s">
        <v>407</v>
      </c>
      <c r="G590" s="45" t="s">
        <v>408</v>
      </c>
      <c r="H590" s="45" t="s">
        <v>412</v>
      </c>
      <c r="I590" s="53">
        <v>187786.29</v>
      </c>
      <c r="J590" s="58">
        <f t="shared" si="126"/>
        <v>194922.16902</v>
      </c>
      <c r="K590" s="58">
        <f t="shared" si="127"/>
        <v>201354.60059766</v>
      </c>
      <c r="L590" s="74">
        <f t="shared" si="128"/>
        <v>10787.17145079</v>
      </c>
      <c r="M590" s="74">
        <f t="shared" si="129"/>
        <v>288.48481014959998</v>
      </c>
      <c r="N590" s="74">
        <f t="shared" si="130"/>
        <v>384.00225982776948</v>
      </c>
      <c r="O590" s="74">
        <f t="shared" si="131"/>
        <v>25096.229261324999</v>
      </c>
      <c r="P590" s="39">
        <f t="shared" si="132"/>
        <v>19044</v>
      </c>
      <c r="Q590" s="73">
        <f t="shared" si="133"/>
        <v>10880.441708666071</v>
      </c>
      <c r="R590" s="73">
        <f t="shared" si="134"/>
        <v>298.00480888453677</v>
      </c>
      <c r="S590" s="73">
        <f t="shared" si="135"/>
        <v>384.00225982776948</v>
      </c>
      <c r="T590" s="73">
        <f t="shared" si="136"/>
        <v>26276.775377994632</v>
      </c>
      <c r="U590" s="73">
        <f t="shared" si="137"/>
        <v>19236</v>
      </c>
      <c r="V590" s="73">
        <f t="shared" si="138"/>
        <v>250522.05680209235</v>
      </c>
      <c r="W590" s="73">
        <f t="shared" si="139"/>
        <v>258429.824753033</v>
      </c>
    </row>
    <row r="591" spans="2:23">
      <c r="B591" t="s">
        <v>1468</v>
      </c>
      <c r="C591" t="s">
        <v>1469</v>
      </c>
      <c r="D591" t="s">
        <v>1470</v>
      </c>
      <c r="E591" s="54">
        <v>35</v>
      </c>
      <c r="F591" s="45" t="s">
        <v>407</v>
      </c>
      <c r="G591" s="45" t="s">
        <v>408</v>
      </c>
      <c r="H591" s="45" t="s">
        <v>412</v>
      </c>
      <c r="I591" s="53">
        <v>86285.51</v>
      </c>
      <c r="J591" s="58">
        <f t="shared" si="126"/>
        <v>89564.359379999994</v>
      </c>
      <c r="K591" s="58">
        <f t="shared" si="127"/>
        <v>92519.983239539986</v>
      </c>
      <c r="L591" s="74">
        <f t="shared" si="128"/>
        <v>6851.6734925699993</v>
      </c>
      <c r="M591" s="74">
        <f t="shared" si="129"/>
        <v>132.5552518824</v>
      </c>
      <c r="N591" s="74">
        <f t="shared" si="130"/>
        <v>384.00225982776948</v>
      </c>
      <c r="O591" s="74">
        <f t="shared" si="131"/>
        <v>11531.411270175</v>
      </c>
      <c r="P591" s="39">
        <f t="shared" si="132"/>
        <v>19044</v>
      </c>
      <c r="Q591" s="73">
        <f t="shared" si="133"/>
        <v>7077.7787178248091</v>
      </c>
      <c r="R591" s="73">
        <f t="shared" si="134"/>
        <v>136.92957519451917</v>
      </c>
      <c r="S591" s="73">
        <f t="shared" si="135"/>
        <v>384.00225982776948</v>
      </c>
      <c r="T591" s="73">
        <f t="shared" si="136"/>
        <v>12073.857812759969</v>
      </c>
      <c r="U591" s="73">
        <f t="shared" si="137"/>
        <v>19236</v>
      </c>
      <c r="V591" s="73">
        <f t="shared" si="138"/>
        <v>127508.00165445516</v>
      </c>
      <c r="W591" s="73">
        <f t="shared" si="139"/>
        <v>131428.55160514705</v>
      </c>
    </row>
    <row r="592" spans="2:23">
      <c r="B592" t="s">
        <v>1471</v>
      </c>
      <c r="C592" t="s">
        <v>1472</v>
      </c>
      <c r="D592" t="s">
        <v>455</v>
      </c>
      <c r="E592" s="54">
        <v>40</v>
      </c>
      <c r="F592" s="45" t="s">
        <v>407</v>
      </c>
      <c r="G592" s="45" t="s">
        <v>408</v>
      </c>
      <c r="H592" s="45" t="s">
        <v>412</v>
      </c>
      <c r="I592" s="53">
        <v>104000</v>
      </c>
      <c r="J592" s="58">
        <f t="shared" si="126"/>
        <v>107952</v>
      </c>
      <c r="K592" s="58">
        <f t="shared" si="127"/>
        <v>111514.416</v>
      </c>
      <c r="L592" s="74">
        <f t="shared" si="128"/>
        <v>8258.3279999999995</v>
      </c>
      <c r="M592" s="74">
        <f t="shared" si="129"/>
        <v>159.76895999999999</v>
      </c>
      <c r="N592" s="74">
        <f t="shared" si="130"/>
        <v>384.00225982776948</v>
      </c>
      <c r="O592" s="74">
        <f t="shared" si="131"/>
        <v>13898.82</v>
      </c>
      <c r="P592" s="39">
        <f t="shared" si="132"/>
        <v>19044</v>
      </c>
      <c r="Q592" s="73">
        <f t="shared" si="133"/>
        <v>8530.8528239999996</v>
      </c>
      <c r="R592" s="73">
        <f t="shared" si="134"/>
        <v>165.04133568</v>
      </c>
      <c r="S592" s="73">
        <f t="shared" si="135"/>
        <v>384.00225982776948</v>
      </c>
      <c r="T592" s="73">
        <f t="shared" si="136"/>
        <v>14552.631288</v>
      </c>
      <c r="U592" s="73">
        <f t="shared" si="137"/>
        <v>19236</v>
      </c>
      <c r="V592" s="73">
        <f t="shared" si="138"/>
        <v>149696.91921982777</v>
      </c>
      <c r="W592" s="73">
        <f t="shared" si="139"/>
        <v>154382.94370750777</v>
      </c>
    </row>
    <row r="593" spans="2:23">
      <c r="B593" t="s">
        <v>1473</v>
      </c>
      <c r="C593" t="s">
        <v>1474</v>
      </c>
      <c r="D593" t="s">
        <v>455</v>
      </c>
      <c r="E593" s="54">
        <v>40</v>
      </c>
      <c r="F593" s="45" t="s">
        <v>407</v>
      </c>
      <c r="G593" s="45" t="s">
        <v>408</v>
      </c>
      <c r="H593" s="45" t="s">
        <v>412</v>
      </c>
      <c r="I593" s="53">
        <v>74418.570000000007</v>
      </c>
      <c r="J593" s="58">
        <f t="shared" si="126"/>
        <v>77246.475660000011</v>
      </c>
      <c r="K593" s="58">
        <f t="shared" si="127"/>
        <v>79795.609356779998</v>
      </c>
      <c r="L593" s="74">
        <f t="shared" si="128"/>
        <v>5909.355387990001</v>
      </c>
      <c r="M593" s="74">
        <f t="shared" si="129"/>
        <v>114.32478397680002</v>
      </c>
      <c r="N593" s="74">
        <f t="shared" si="130"/>
        <v>384.00225982776948</v>
      </c>
      <c r="O593" s="74">
        <f t="shared" si="131"/>
        <v>9945.4837412250017</v>
      </c>
      <c r="P593" s="39">
        <f t="shared" si="132"/>
        <v>19044</v>
      </c>
      <c r="Q593" s="73">
        <f t="shared" si="133"/>
        <v>6104.36411579367</v>
      </c>
      <c r="R593" s="73">
        <f t="shared" si="134"/>
        <v>118.0975018480344</v>
      </c>
      <c r="S593" s="73">
        <f t="shared" si="135"/>
        <v>384.00225982776948</v>
      </c>
      <c r="T593" s="73">
        <f t="shared" si="136"/>
        <v>10413.327021059789</v>
      </c>
      <c r="U593" s="73">
        <f t="shared" si="137"/>
        <v>19236</v>
      </c>
      <c r="V593" s="73">
        <f t="shared" si="138"/>
        <v>112643.64183301959</v>
      </c>
      <c r="W593" s="73">
        <f t="shared" si="139"/>
        <v>116051.40025530926</v>
      </c>
    </row>
    <row r="594" spans="2:23">
      <c r="B594" t="s">
        <v>1475</v>
      </c>
      <c r="C594" t="s">
        <v>670</v>
      </c>
      <c r="D594" t="s">
        <v>511</v>
      </c>
      <c r="E594" s="54">
        <v>40</v>
      </c>
      <c r="F594" s="45" t="s">
        <v>407</v>
      </c>
      <c r="G594" s="45" t="s">
        <v>408</v>
      </c>
      <c r="H594" s="45" t="s">
        <v>412</v>
      </c>
      <c r="I594" s="53">
        <v>58489.52</v>
      </c>
      <c r="J594" s="58">
        <f t="shared" si="126"/>
        <v>60712.121760000002</v>
      </c>
      <c r="K594" s="58">
        <f t="shared" si="127"/>
        <v>62715.62177808</v>
      </c>
      <c r="L594" s="74">
        <f t="shared" si="128"/>
        <v>4644.4773146400003</v>
      </c>
      <c r="M594" s="74">
        <f t="shared" si="129"/>
        <v>89.853940204799997</v>
      </c>
      <c r="N594" s="74">
        <f t="shared" si="130"/>
        <v>384.00225982776948</v>
      </c>
      <c r="O594" s="74">
        <f t="shared" si="131"/>
        <v>7816.6856766000001</v>
      </c>
      <c r="P594" s="39">
        <f t="shared" si="132"/>
        <v>19044</v>
      </c>
      <c r="Q594" s="73">
        <f t="shared" si="133"/>
        <v>4797.7450660231198</v>
      </c>
      <c r="R594" s="73">
        <f t="shared" si="134"/>
        <v>92.819120231558401</v>
      </c>
      <c r="S594" s="73">
        <f t="shared" si="135"/>
        <v>384.00225982776948</v>
      </c>
      <c r="T594" s="73">
        <f t="shared" si="136"/>
        <v>8184.3886420394401</v>
      </c>
      <c r="U594" s="73">
        <f t="shared" si="137"/>
        <v>19236</v>
      </c>
      <c r="V594" s="73">
        <f t="shared" si="138"/>
        <v>92691.140951272566</v>
      </c>
      <c r="W594" s="73">
        <f t="shared" si="139"/>
        <v>95410.576866201882</v>
      </c>
    </row>
    <row r="595" spans="2:23">
      <c r="B595" t="s">
        <v>1476</v>
      </c>
      <c r="C595" t="s">
        <v>1460</v>
      </c>
      <c r="D595" t="s">
        <v>455</v>
      </c>
      <c r="E595" s="54">
        <v>40</v>
      </c>
      <c r="F595" s="45" t="s">
        <v>407</v>
      </c>
      <c r="G595" s="45" t="s">
        <v>408</v>
      </c>
      <c r="H595" s="45" t="s">
        <v>412</v>
      </c>
      <c r="I595" s="53">
        <v>89156.18</v>
      </c>
      <c r="J595" s="58">
        <f t="shared" si="126"/>
        <v>92544.114839999995</v>
      </c>
      <c r="K595" s="58">
        <f t="shared" si="127"/>
        <v>95598.070629719994</v>
      </c>
      <c r="L595" s="74">
        <f t="shared" si="128"/>
        <v>7079.624785259999</v>
      </c>
      <c r="M595" s="74">
        <f t="shared" si="129"/>
        <v>136.96528996319998</v>
      </c>
      <c r="N595" s="74">
        <f t="shared" si="130"/>
        <v>384.00225982776948</v>
      </c>
      <c r="O595" s="74">
        <f t="shared" si="131"/>
        <v>11915.05478565</v>
      </c>
      <c r="P595" s="39">
        <f t="shared" si="132"/>
        <v>19044</v>
      </c>
      <c r="Q595" s="73">
        <f t="shared" si="133"/>
        <v>7313.2524031735793</v>
      </c>
      <c r="R595" s="73">
        <f t="shared" si="134"/>
        <v>141.48514453198558</v>
      </c>
      <c r="S595" s="73">
        <f t="shared" si="135"/>
        <v>384.00225982776948</v>
      </c>
      <c r="T595" s="73">
        <f t="shared" si="136"/>
        <v>12475.548217178459</v>
      </c>
      <c r="U595" s="73">
        <f t="shared" si="137"/>
        <v>19236</v>
      </c>
      <c r="V595" s="73">
        <f t="shared" si="138"/>
        <v>131103.76196070097</v>
      </c>
      <c r="W595" s="73">
        <f t="shared" si="139"/>
        <v>135148.3586544318</v>
      </c>
    </row>
    <row r="596" spans="2:23">
      <c r="B596" t="s">
        <v>1477</v>
      </c>
      <c r="C596" t="s">
        <v>1478</v>
      </c>
      <c r="D596" t="s">
        <v>511</v>
      </c>
      <c r="E596" s="54">
        <v>35</v>
      </c>
      <c r="F596" s="45" t="s">
        <v>407</v>
      </c>
      <c r="G596" s="45" t="s">
        <v>408</v>
      </c>
      <c r="H596" s="45" t="s">
        <v>412</v>
      </c>
      <c r="I596" s="53">
        <v>91786.3</v>
      </c>
      <c r="J596" s="58">
        <f t="shared" si="126"/>
        <v>95274.179400000008</v>
      </c>
      <c r="K596" s="58">
        <f t="shared" si="127"/>
        <v>98418.227320200007</v>
      </c>
      <c r="L596" s="74">
        <f t="shared" si="128"/>
        <v>7288.4747241000005</v>
      </c>
      <c r="M596" s="74">
        <f t="shared" si="129"/>
        <v>141.00578551200002</v>
      </c>
      <c r="N596" s="74">
        <f t="shared" si="130"/>
        <v>384.00225982776948</v>
      </c>
      <c r="O596" s="74">
        <f t="shared" si="131"/>
        <v>12266.550597750002</v>
      </c>
      <c r="P596" s="39">
        <f t="shared" si="132"/>
        <v>19044</v>
      </c>
      <c r="Q596" s="73">
        <f t="shared" si="133"/>
        <v>7528.9943899953005</v>
      </c>
      <c r="R596" s="73">
        <f t="shared" si="134"/>
        <v>145.65897643389602</v>
      </c>
      <c r="S596" s="73">
        <f t="shared" si="135"/>
        <v>384.00225982776948</v>
      </c>
      <c r="T596" s="73">
        <f t="shared" si="136"/>
        <v>12843.578665286101</v>
      </c>
      <c r="U596" s="73">
        <f t="shared" si="137"/>
        <v>19236</v>
      </c>
      <c r="V596" s="73">
        <f t="shared" si="138"/>
        <v>134398.21276718978</v>
      </c>
      <c r="W596" s="73">
        <f t="shared" si="139"/>
        <v>138556.46161174309</v>
      </c>
    </row>
    <row r="597" spans="2:23">
      <c r="B597" t="s">
        <v>1479</v>
      </c>
      <c r="C597" t="s">
        <v>1229</v>
      </c>
      <c r="D597" t="s">
        <v>511</v>
      </c>
      <c r="E597" s="54">
        <v>35</v>
      </c>
      <c r="F597" s="45" t="s">
        <v>407</v>
      </c>
      <c r="G597" s="45" t="s">
        <v>408</v>
      </c>
      <c r="H597" s="45" t="s">
        <v>412</v>
      </c>
      <c r="I597" s="53">
        <v>61759.15</v>
      </c>
      <c r="J597" s="58">
        <f t="shared" si="126"/>
        <v>64105.997700000007</v>
      </c>
      <c r="K597" s="58">
        <f t="shared" si="127"/>
        <v>66221.495624100004</v>
      </c>
      <c r="L597" s="74">
        <f t="shared" si="128"/>
        <v>4904.1088240500003</v>
      </c>
      <c r="M597" s="74">
        <f t="shared" si="129"/>
        <v>94.876876596000002</v>
      </c>
      <c r="N597" s="74">
        <f t="shared" si="130"/>
        <v>384.00225982776948</v>
      </c>
      <c r="O597" s="74">
        <f t="shared" si="131"/>
        <v>8253.6472038750017</v>
      </c>
      <c r="P597" s="39">
        <f t="shared" si="132"/>
        <v>19044</v>
      </c>
      <c r="Q597" s="73">
        <f t="shared" si="133"/>
        <v>5065.9444152436499</v>
      </c>
      <c r="R597" s="73">
        <f t="shared" si="134"/>
        <v>98.007813523668005</v>
      </c>
      <c r="S597" s="73">
        <f t="shared" si="135"/>
        <v>384.00225982776948</v>
      </c>
      <c r="T597" s="73">
        <f t="shared" si="136"/>
        <v>8641.9051789450514</v>
      </c>
      <c r="U597" s="73">
        <f t="shared" si="137"/>
        <v>19236</v>
      </c>
      <c r="V597" s="73">
        <f t="shared" si="138"/>
        <v>96786.63286434878</v>
      </c>
      <c r="W597" s="73">
        <f t="shared" si="139"/>
        <v>99647.355291640139</v>
      </c>
    </row>
    <row r="598" spans="2:23">
      <c r="B598" t="s">
        <v>1480</v>
      </c>
      <c r="C598" t="s">
        <v>1386</v>
      </c>
      <c r="D598" t="s">
        <v>511</v>
      </c>
      <c r="E598" s="54">
        <v>40</v>
      </c>
      <c r="F598" s="45" t="s">
        <v>407</v>
      </c>
      <c r="G598" s="45" t="s">
        <v>408</v>
      </c>
      <c r="H598" s="45" t="s">
        <v>412</v>
      </c>
      <c r="I598" s="53">
        <v>94313.07</v>
      </c>
      <c r="J598" s="58">
        <f t="shared" si="126"/>
        <v>97896.966660000006</v>
      </c>
      <c r="K598" s="58">
        <f t="shared" si="127"/>
        <v>101127.56655978</v>
      </c>
      <c r="L598" s="74">
        <f t="shared" si="128"/>
        <v>7489.1179494900007</v>
      </c>
      <c r="M598" s="74">
        <f t="shared" si="129"/>
        <v>144.8875106568</v>
      </c>
      <c r="N598" s="74">
        <f t="shared" si="130"/>
        <v>384.00225982776948</v>
      </c>
      <c r="O598" s="74">
        <f t="shared" si="131"/>
        <v>12604.234457475</v>
      </c>
      <c r="P598" s="39">
        <f t="shared" si="132"/>
        <v>19044</v>
      </c>
      <c r="Q598" s="73">
        <f t="shared" si="133"/>
        <v>7736.2588418231699</v>
      </c>
      <c r="R598" s="73">
        <f t="shared" si="134"/>
        <v>149.6687985084744</v>
      </c>
      <c r="S598" s="73">
        <f t="shared" si="135"/>
        <v>384.00225982776948</v>
      </c>
      <c r="T598" s="73">
        <f t="shared" si="136"/>
        <v>13197.147436051289</v>
      </c>
      <c r="U598" s="73">
        <f t="shared" si="137"/>
        <v>19236</v>
      </c>
      <c r="V598" s="73">
        <f t="shared" si="138"/>
        <v>137563.20883744958</v>
      </c>
      <c r="W598" s="73">
        <f t="shared" si="139"/>
        <v>141830.64389599068</v>
      </c>
    </row>
    <row r="599" spans="2:23">
      <c r="B599" t="s">
        <v>1481</v>
      </c>
      <c r="C599" t="s">
        <v>1482</v>
      </c>
      <c r="D599" t="s">
        <v>511</v>
      </c>
      <c r="E599" s="54">
        <v>35</v>
      </c>
      <c r="F599" s="45" t="s">
        <v>407</v>
      </c>
      <c r="G599" s="45" t="s">
        <v>408</v>
      </c>
      <c r="H599" s="45" t="s">
        <v>412</v>
      </c>
      <c r="I599" s="53">
        <v>70346.64</v>
      </c>
      <c r="J599" s="58">
        <f t="shared" si="126"/>
        <v>73019.812319999997</v>
      </c>
      <c r="K599" s="58">
        <f t="shared" si="127"/>
        <v>75429.466126559986</v>
      </c>
      <c r="L599" s="74">
        <f t="shared" si="128"/>
        <v>5586.0156424799998</v>
      </c>
      <c r="M599" s="74">
        <f t="shared" si="129"/>
        <v>108.06932223359999</v>
      </c>
      <c r="N599" s="74">
        <f t="shared" si="130"/>
        <v>384.00225982776948</v>
      </c>
      <c r="O599" s="74">
        <f t="shared" si="131"/>
        <v>9401.3008362</v>
      </c>
      <c r="P599" s="39">
        <f t="shared" si="132"/>
        <v>19044</v>
      </c>
      <c r="Q599" s="73">
        <f t="shared" si="133"/>
        <v>5770.3541586818392</v>
      </c>
      <c r="R599" s="73">
        <f t="shared" si="134"/>
        <v>111.63560986730877</v>
      </c>
      <c r="S599" s="73">
        <f t="shared" si="135"/>
        <v>384.00225982776948</v>
      </c>
      <c r="T599" s="73">
        <f t="shared" si="136"/>
        <v>9843.5453295160787</v>
      </c>
      <c r="U599" s="73">
        <f t="shared" si="137"/>
        <v>19236</v>
      </c>
      <c r="V599" s="73">
        <f t="shared" si="138"/>
        <v>107543.20038074137</v>
      </c>
      <c r="W599" s="73">
        <f t="shared" si="139"/>
        <v>110775.00348445299</v>
      </c>
    </row>
    <row r="600" spans="2:23">
      <c r="B600" t="s">
        <v>1483</v>
      </c>
      <c r="C600" t="s">
        <v>523</v>
      </c>
      <c r="D600" t="s">
        <v>511</v>
      </c>
      <c r="E600" s="54">
        <v>35</v>
      </c>
      <c r="F600" s="45" t="s">
        <v>407</v>
      </c>
      <c r="G600" s="45" t="s">
        <v>408</v>
      </c>
      <c r="H600" s="45" t="s">
        <v>412</v>
      </c>
      <c r="I600" s="53">
        <v>52100.29</v>
      </c>
      <c r="J600" s="58">
        <f t="shared" si="126"/>
        <v>54080.101020000002</v>
      </c>
      <c r="K600" s="58">
        <f t="shared" si="127"/>
        <v>55864.744353659997</v>
      </c>
      <c r="L600" s="74">
        <f t="shared" si="128"/>
        <v>4137.1277280300001</v>
      </c>
      <c r="M600" s="74">
        <f t="shared" si="129"/>
        <v>80.038549509600003</v>
      </c>
      <c r="N600" s="74">
        <f t="shared" si="130"/>
        <v>384.00225982776948</v>
      </c>
      <c r="O600" s="74">
        <f t="shared" si="131"/>
        <v>6962.8130063250001</v>
      </c>
      <c r="P600" s="39">
        <f t="shared" si="132"/>
        <v>19044</v>
      </c>
      <c r="Q600" s="73">
        <f t="shared" si="133"/>
        <v>4273.6529430549899</v>
      </c>
      <c r="R600" s="73">
        <f t="shared" si="134"/>
        <v>82.679821643416787</v>
      </c>
      <c r="S600" s="73">
        <f t="shared" si="135"/>
        <v>384.00225982776948</v>
      </c>
      <c r="T600" s="73">
        <f t="shared" si="136"/>
        <v>7290.3491381526301</v>
      </c>
      <c r="U600" s="73">
        <f t="shared" si="137"/>
        <v>19236</v>
      </c>
      <c r="V600" s="73">
        <f t="shared" si="138"/>
        <v>84688.082563692369</v>
      </c>
      <c r="W600" s="73">
        <f t="shared" si="139"/>
        <v>87131.428516338812</v>
      </c>
    </row>
    <row r="601" spans="2:23">
      <c r="B601" t="s">
        <v>1484</v>
      </c>
      <c r="C601" t="s">
        <v>1113</v>
      </c>
      <c r="D601" t="s">
        <v>474</v>
      </c>
      <c r="E601" s="54">
        <v>35</v>
      </c>
      <c r="F601" s="45" t="s">
        <v>407</v>
      </c>
      <c r="G601" s="45" t="s">
        <v>408</v>
      </c>
      <c r="H601" s="45" t="s">
        <v>412</v>
      </c>
      <c r="I601" s="53">
        <v>78051.67</v>
      </c>
      <c r="J601" s="58">
        <f t="shared" si="126"/>
        <v>81017.633459999997</v>
      </c>
      <c r="K601" s="58">
        <f t="shared" si="127"/>
        <v>83691.215364179996</v>
      </c>
      <c r="L601" s="74">
        <f t="shared" si="128"/>
        <v>6197.8489596899999</v>
      </c>
      <c r="M601" s="74">
        <f t="shared" si="129"/>
        <v>119.90609752079999</v>
      </c>
      <c r="N601" s="74">
        <f t="shared" si="130"/>
        <v>384.00225982776948</v>
      </c>
      <c r="O601" s="74">
        <f t="shared" si="131"/>
        <v>10431.020307974999</v>
      </c>
      <c r="P601" s="39">
        <f t="shared" si="132"/>
        <v>19044</v>
      </c>
      <c r="Q601" s="73">
        <f t="shared" si="133"/>
        <v>6402.3779753597692</v>
      </c>
      <c r="R601" s="73">
        <f t="shared" si="134"/>
        <v>123.86299873898639</v>
      </c>
      <c r="S601" s="73">
        <f t="shared" si="135"/>
        <v>384.00225982776948</v>
      </c>
      <c r="T601" s="73">
        <f t="shared" si="136"/>
        <v>10921.70360502549</v>
      </c>
      <c r="U601" s="73">
        <f t="shared" si="137"/>
        <v>19236</v>
      </c>
      <c r="V601" s="73">
        <f t="shared" si="138"/>
        <v>117194.41108501356</v>
      </c>
      <c r="W601" s="73">
        <f t="shared" si="139"/>
        <v>120759.16220313201</v>
      </c>
    </row>
    <row r="602" spans="2:23">
      <c r="B602" t="s">
        <v>1485</v>
      </c>
      <c r="C602" t="s">
        <v>510</v>
      </c>
      <c r="D602" t="s">
        <v>511</v>
      </c>
      <c r="E602" s="54">
        <v>35</v>
      </c>
      <c r="F602" s="45" t="s">
        <v>407</v>
      </c>
      <c r="G602" s="45" t="s">
        <v>408</v>
      </c>
      <c r="H602" s="45" t="s">
        <v>412</v>
      </c>
      <c r="I602" s="53">
        <v>58654.33</v>
      </c>
      <c r="J602" s="58">
        <f t="shared" si="126"/>
        <v>60883.194540000004</v>
      </c>
      <c r="K602" s="58">
        <f t="shared" si="127"/>
        <v>62892.339959819998</v>
      </c>
      <c r="L602" s="74">
        <f t="shared" si="128"/>
        <v>4657.5643823099999</v>
      </c>
      <c r="M602" s="74">
        <f t="shared" si="129"/>
        <v>90.107127919200011</v>
      </c>
      <c r="N602" s="74">
        <f t="shared" si="130"/>
        <v>384.00225982776948</v>
      </c>
      <c r="O602" s="74">
        <f t="shared" si="131"/>
        <v>7838.7112970250009</v>
      </c>
      <c r="P602" s="39">
        <f t="shared" si="132"/>
        <v>19044</v>
      </c>
      <c r="Q602" s="73">
        <f t="shared" si="133"/>
        <v>4811.2640069262297</v>
      </c>
      <c r="R602" s="73">
        <f t="shared" si="134"/>
        <v>93.080663140533602</v>
      </c>
      <c r="S602" s="73">
        <f t="shared" si="135"/>
        <v>384.00225982776948</v>
      </c>
      <c r="T602" s="73">
        <f t="shared" si="136"/>
        <v>8207.4503647565107</v>
      </c>
      <c r="U602" s="73">
        <f t="shared" si="137"/>
        <v>19236</v>
      </c>
      <c r="V602" s="73">
        <f t="shared" si="138"/>
        <v>92897.579607081978</v>
      </c>
      <c r="W602" s="73">
        <f t="shared" si="139"/>
        <v>95624.137254471047</v>
      </c>
    </row>
    <row r="603" spans="2:23">
      <c r="B603" t="s">
        <v>1486</v>
      </c>
      <c r="C603" t="s">
        <v>1487</v>
      </c>
      <c r="D603" t="s">
        <v>495</v>
      </c>
      <c r="E603" s="54">
        <v>35</v>
      </c>
      <c r="F603" s="45" t="s">
        <v>407</v>
      </c>
      <c r="G603" s="45" t="s">
        <v>408</v>
      </c>
      <c r="H603" s="45" t="s">
        <v>412</v>
      </c>
      <c r="I603" s="53">
        <v>63080.19</v>
      </c>
      <c r="J603" s="58">
        <f t="shared" si="126"/>
        <v>65477.237220000003</v>
      </c>
      <c r="K603" s="58">
        <f t="shared" si="127"/>
        <v>67637.986048259991</v>
      </c>
      <c r="L603" s="74">
        <f t="shared" si="128"/>
        <v>5009.0086473299998</v>
      </c>
      <c r="M603" s="74">
        <f t="shared" si="129"/>
        <v>96.906311085600009</v>
      </c>
      <c r="N603" s="74">
        <f t="shared" si="130"/>
        <v>384.00225982776948</v>
      </c>
      <c r="O603" s="74">
        <f t="shared" si="131"/>
        <v>8430.1942920750007</v>
      </c>
      <c r="P603" s="39">
        <f t="shared" si="132"/>
        <v>19044</v>
      </c>
      <c r="Q603" s="73">
        <f t="shared" si="133"/>
        <v>5174.3059326918892</v>
      </c>
      <c r="R603" s="73">
        <f t="shared" si="134"/>
        <v>100.10421935142479</v>
      </c>
      <c r="S603" s="73">
        <f t="shared" si="135"/>
        <v>384.00225982776948</v>
      </c>
      <c r="T603" s="73">
        <f t="shared" si="136"/>
        <v>8826.7571792979288</v>
      </c>
      <c r="U603" s="73">
        <f t="shared" si="137"/>
        <v>19236</v>
      </c>
      <c r="V603" s="73">
        <f t="shared" si="138"/>
        <v>98441.348730318365</v>
      </c>
      <c r="W603" s="73">
        <f t="shared" si="139"/>
        <v>101359.15563942899</v>
      </c>
    </row>
    <row r="604" spans="2:23">
      <c r="B604" t="s">
        <v>1488</v>
      </c>
      <c r="C604" t="s">
        <v>1019</v>
      </c>
      <c r="D604" t="s">
        <v>511</v>
      </c>
      <c r="E604" s="54">
        <v>35</v>
      </c>
      <c r="F604" s="45" t="s">
        <v>407</v>
      </c>
      <c r="G604" s="45" t="s">
        <v>408</v>
      </c>
      <c r="H604" s="45" t="s">
        <v>412</v>
      </c>
      <c r="I604" s="53">
        <v>99089.25</v>
      </c>
      <c r="J604" s="58">
        <f t="shared" si="126"/>
        <v>102854.6415</v>
      </c>
      <c r="K604" s="58">
        <f t="shared" si="127"/>
        <v>106248.84466949999</v>
      </c>
      <c r="L604" s="74">
        <f t="shared" si="128"/>
        <v>7868.3800747499999</v>
      </c>
      <c r="M604" s="74">
        <f t="shared" si="129"/>
        <v>152.22486942</v>
      </c>
      <c r="N604" s="74">
        <f t="shared" si="130"/>
        <v>384.00225982776948</v>
      </c>
      <c r="O604" s="74">
        <f t="shared" si="131"/>
        <v>13242.535093125</v>
      </c>
      <c r="P604" s="39">
        <f t="shared" si="132"/>
        <v>19044</v>
      </c>
      <c r="Q604" s="73">
        <f t="shared" si="133"/>
        <v>8128.0366172167487</v>
      </c>
      <c r="R604" s="73">
        <f t="shared" si="134"/>
        <v>157.24829011085998</v>
      </c>
      <c r="S604" s="73">
        <f t="shared" si="135"/>
        <v>384.00225982776948</v>
      </c>
      <c r="T604" s="73">
        <f t="shared" si="136"/>
        <v>13865.474229369749</v>
      </c>
      <c r="U604" s="73">
        <f t="shared" si="137"/>
        <v>19236</v>
      </c>
      <c r="V604" s="73">
        <f t="shared" si="138"/>
        <v>143545.78379712277</v>
      </c>
      <c r="W604" s="73">
        <f t="shared" si="139"/>
        <v>148019.60606602512</v>
      </c>
    </row>
    <row r="605" spans="2:23">
      <c r="B605" t="s">
        <v>1489</v>
      </c>
      <c r="C605" t="s">
        <v>1490</v>
      </c>
      <c r="D605" t="s">
        <v>1491</v>
      </c>
      <c r="E605" s="54">
        <v>35</v>
      </c>
      <c r="F605" s="45" t="s">
        <v>407</v>
      </c>
      <c r="G605" s="45" t="s">
        <v>408</v>
      </c>
      <c r="H605" s="45" t="s">
        <v>412</v>
      </c>
      <c r="I605" s="53">
        <v>89945.59</v>
      </c>
      <c r="J605" s="58">
        <f t="shared" si="126"/>
        <v>93363.522419999994</v>
      </c>
      <c r="K605" s="58">
        <f t="shared" si="127"/>
        <v>96444.518659859983</v>
      </c>
      <c r="L605" s="74">
        <f t="shared" si="128"/>
        <v>7142.3094651299998</v>
      </c>
      <c r="M605" s="74">
        <f t="shared" si="129"/>
        <v>138.17801318159999</v>
      </c>
      <c r="N605" s="74">
        <f t="shared" si="130"/>
        <v>384.00225982776948</v>
      </c>
      <c r="O605" s="74">
        <f t="shared" si="131"/>
        <v>12020.553511574999</v>
      </c>
      <c r="P605" s="39">
        <f t="shared" si="132"/>
        <v>19044</v>
      </c>
      <c r="Q605" s="73">
        <f t="shared" si="133"/>
        <v>7378.0056774792884</v>
      </c>
      <c r="R605" s="73">
        <f t="shared" si="134"/>
        <v>142.73788761659279</v>
      </c>
      <c r="S605" s="73">
        <f t="shared" si="135"/>
        <v>384.00225982776948</v>
      </c>
      <c r="T605" s="73">
        <f t="shared" si="136"/>
        <v>12586.009685111729</v>
      </c>
      <c r="U605" s="73">
        <f t="shared" si="137"/>
        <v>19236</v>
      </c>
      <c r="V605" s="73">
        <f t="shared" si="138"/>
        <v>132092.56566971436</v>
      </c>
      <c r="W605" s="73">
        <f t="shared" si="139"/>
        <v>136171.27416989536</v>
      </c>
    </row>
    <row r="606" spans="2:23">
      <c r="B606" t="s">
        <v>1492</v>
      </c>
      <c r="C606" t="s">
        <v>1380</v>
      </c>
      <c r="D606" t="s">
        <v>417</v>
      </c>
      <c r="E606" s="54">
        <v>40</v>
      </c>
      <c r="F606" s="45" t="s">
        <v>407</v>
      </c>
      <c r="G606" s="45" t="s">
        <v>408</v>
      </c>
      <c r="H606" s="45" t="s">
        <v>412</v>
      </c>
      <c r="I606" s="53">
        <v>72810.11</v>
      </c>
      <c r="J606" s="58">
        <f t="shared" si="126"/>
        <v>75576.894180000003</v>
      </c>
      <c r="K606" s="58">
        <f t="shared" si="127"/>
        <v>78070.931687939999</v>
      </c>
      <c r="L606" s="74">
        <f t="shared" si="128"/>
        <v>5781.63240477</v>
      </c>
      <c r="M606" s="74">
        <f t="shared" si="129"/>
        <v>111.8538033864</v>
      </c>
      <c r="N606" s="74">
        <f t="shared" si="130"/>
        <v>384.00225982776948</v>
      </c>
      <c r="O606" s="74">
        <f t="shared" si="131"/>
        <v>9730.5251256749998</v>
      </c>
      <c r="P606" s="39">
        <f t="shared" si="132"/>
        <v>19044</v>
      </c>
      <c r="Q606" s="73">
        <f t="shared" si="133"/>
        <v>5972.4262741274097</v>
      </c>
      <c r="R606" s="73">
        <f t="shared" si="134"/>
        <v>115.5449788981512</v>
      </c>
      <c r="S606" s="73">
        <f t="shared" si="135"/>
        <v>384.00225982776948</v>
      </c>
      <c r="T606" s="73">
        <f t="shared" si="136"/>
        <v>10188.256585276171</v>
      </c>
      <c r="U606" s="73">
        <f t="shared" si="137"/>
        <v>19236</v>
      </c>
      <c r="V606" s="73">
        <f t="shared" si="138"/>
        <v>110628.90777365917</v>
      </c>
      <c r="W606" s="73">
        <f t="shared" si="139"/>
        <v>113967.1617860695</v>
      </c>
    </row>
    <row r="607" spans="2:23">
      <c r="B607" t="s">
        <v>1493</v>
      </c>
      <c r="C607" t="s">
        <v>1259</v>
      </c>
      <c r="D607" t="s">
        <v>511</v>
      </c>
      <c r="E607" s="54">
        <v>40</v>
      </c>
      <c r="F607" s="45" t="s">
        <v>407</v>
      </c>
      <c r="G607" s="45" t="s">
        <v>408</v>
      </c>
      <c r="H607" s="45" t="s">
        <v>412</v>
      </c>
      <c r="I607" s="53">
        <v>110496.84</v>
      </c>
      <c r="J607" s="58">
        <f t="shared" si="126"/>
        <v>114695.71992</v>
      </c>
      <c r="K607" s="58">
        <f t="shared" si="127"/>
        <v>118480.67867735999</v>
      </c>
      <c r="L607" s="74">
        <f t="shared" si="128"/>
        <v>8774.2225738800007</v>
      </c>
      <c r="M607" s="74">
        <f t="shared" si="129"/>
        <v>169.7496654816</v>
      </c>
      <c r="N607" s="74">
        <f t="shared" si="130"/>
        <v>384.00225982776948</v>
      </c>
      <c r="O607" s="74">
        <f t="shared" si="131"/>
        <v>14767.073939700002</v>
      </c>
      <c r="P607" s="39">
        <f t="shared" si="132"/>
        <v>19044</v>
      </c>
      <c r="Q607" s="73">
        <f t="shared" si="133"/>
        <v>9063.7719188180381</v>
      </c>
      <c r="R607" s="73">
        <f t="shared" si="134"/>
        <v>175.35140444249279</v>
      </c>
      <c r="S607" s="73">
        <f t="shared" si="135"/>
        <v>384.00225982776948</v>
      </c>
      <c r="T607" s="73">
        <f t="shared" si="136"/>
        <v>15461.728567395479</v>
      </c>
      <c r="U607" s="73">
        <f t="shared" si="137"/>
        <v>19236</v>
      </c>
      <c r="V607" s="73">
        <f t="shared" si="138"/>
        <v>157834.76835888939</v>
      </c>
      <c r="W607" s="73">
        <f t="shared" si="139"/>
        <v>162801.53282784377</v>
      </c>
    </row>
    <row r="608" spans="2:23">
      <c r="B608" t="s">
        <v>1494</v>
      </c>
      <c r="C608" t="s">
        <v>1495</v>
      </c>
      <c r="D608" t="s">
        <v>1496</v>
      </c>
      <c r="E608" s="54">
        <v>40</v>
      </c>
      <c r="F608" s="45" t="s">
        <v>407</v>
      </c>
      <c r="G608" s="45" t="s">
        <v>408</v>
      </c>
      <c r="H608" s="45" t="s">
        <v>785</v>
      </c>
      <c r="I608" s="53">
        <v>78694.41</v>
      </c>
      <c r="J608" s="58">
        <f t="shared" si="126"/>
        <v>81684.797580000013</v>
      </c>
      <c r="K608" s="58">
        <f t="shared" si="127"/>
        <v>84380.395900140007</v>
      </c>
      <c r="L608" s="74">
        <f t="shared" si="128"/>
        <v>6248.8870148700007</v>
      </c>
      <c r="M608" s="74">
        <f t="shared" si="129"/>
        <v>120.89350041840002</v>
      </c>
      <c r="N608" s="74">
        <f t="shared" si="130"/>
        <v>384.00225982776948</v>
      </c>
      <c r="O608" s="74">
        <f t="shared" si="131"/>
        <v>10516.917688425003</v>
      </c>
      <c r="P608" s="39">
        <f t="shared" si="132"/>
        <v>19044</v>
      </c>
      <c r="Q608" s="73">
        <f t="shared" si="133"/>
        <v>6455.10028636071</v>
      </c>
      <c r="R608" s="73">
        <f t="shared" si="134"/>
        <v>124.88298593220721</v>
      </c>
      <c r="S608" s="73">
        <f t="shared" si="135"/>
        <v>384.00225982776948</v>
      </c>
      <c r="T608" s="73">
        <f t="shared" si="136"/>
        <v>11011.641664968271</v>
      </c>
      <c r="U608" s="73">
        <f t="shared" si="137"/>
        <v>19236</v>
      </c>
      <c r="V608" s="73">
        <f t="shared" si="138"/>
        <v>117999.49804354119</v>
      </c>
      <c r="W608" s="73">
        <f t="shared" si="139"/>
        <v>121592.02309722896</v>
      </c>
    </row>
    <row r="609" spans="2:23">
      <c r="B609" t="s">
        <v>1497</v>
      </c>
      <c r="C609" t="s">
        <v>1498</v>
      </c>
      <c r="D609" t="s">
        <v>1499</v>
      </c>
      <c r="E609" s="54">
        <v>40</v>
      </c>
      <c r="F609" s="45" t="s">
        <v>407</v>
      </c>
      <c r="G609" s="45" t="s">
        <v>408</v>
      </c>
      <c r="H609" s="45" t="s">
        <v>785</v>
      </c>
      <c r="I609" s="53">
        <v>83036.87</v>
      </c>
      <c r="J609" s="58">
        <f t="shared" si="126"/>
        <v>86192.271059999999</v>
      </c>
      <c r="K609" s="58">
        <f t="shared" si="127"/>
        <v>89036.616004979995</v>
      </c>
      <c r="L609" s="74">
        <f t="shared" si="128"/>
        <v>6593.7087360899995</v>
      </c>
      <c r="M609" s="74">
        <f t="shared" si="129"/>
        <v>127.5645611688</v>
      </c>
      <c r="N609" s="74">
        <f t="shared" si="130"/>
        <v>384.00225982776948</v>
      </c>
      <c r="O609" s="74">
        <f t="shared" si="131"/>
        <v>11097.254898974999</v>
      </c>
      <c r="P609" s="39">
        <f t="shared" si="132"/>
        <v>19044</v>
      </c>
      <c r="Q609" s="73">
        <f t="shared" si="133"/>
        <v>6811.3011243809697</v>
      </c>
      <c r="R609" s="73">
        <f t="shared" si="134"/>
        <v>131.7741916873704</v>
      </c>
      <c r="S609" s="73">
        <f t="shared" si="135"/>
        <v>384.00225982776948</v>
      </c>
      <c r="T609" s="73">
        <f t="shared" si="136"/>
        <v>11619.278388649889</v>
      </c>
      <c r="U609" s="73">
        <f t="shared" si="137"/>
        <v>19236</v>
      </c>
      <c r="V609" s="73">
        <f t="shared" si="138"/>
        <v>123438.80151606156</v>
      </c>
      <c r="W609" s="73">
        <f t="shared" si="139"/>
        <v>127218.971969526</v>
      </c>
    </row>
    <row r="610" spans="2:23">
      <c r="B610" t="s">
        <v>1500</v>
      </c>
      <c r="C610" t="s">
        <v>1501</v>
      </c>
      <c r="D610" t="s">
        <v>474</v>
      </c>
      <c r="E610" s="54">
        <v>35</v>
      </c>
      <c r="F610" s="45" t="s">
        <v>407</v>
      </c>
      <c r="G610" s="45" t="s">
        <v>408</v>
      </c>
      <c r="H610" s="45" t="s">
        <v>412</v>
      </c>
      <c r="I610" s="53">
        <v>79621.009999999995</v>
      </c>
      <c r="J610" s="58">
        <f t="shared" si="126"/>
        <v>82646.608379999991</v>
      </c>
      <c r="K610" s="58">
        <f t="shared" si="127"/>
        <v>85373.946456539983</v>
      </c>
      <c r="L610" s="74">
        <f t="shared" si="128"/>
        <v>6322.4655410699988</v>
      </c>
      <c r="M610" s="74">
        <f t="shared" si="129"/>
        <v>122.31698040239998</v>
      </c>
      <c r="N610" s="74">
        <f t="shared" si="130"/>
        <v>384.00225982776948</v>
      </c>
      <c r="O610" s="74">
        <f t="shared" si="131"/>
        <v>10640.750828925</v>
      </c>
      <c r="P610" s="39">
        <f t="shared" si="132"/>
        <v>19044</v>
      </c>
      <c r="Q610" s="73">
        <f t="shared" si="133"/>
        <v>6531.1069039253089</v>
      </c>
      <c r="R610" s="73">
        <f t="shared" si="134"/>
        <v>126.35344075567917</v>
      </c>
      <c r="S610" s="73">
        <f t="shared" si="135"/>
        <v>384.00225982776948</v>
      </c>
      <c r="T610" s="73">
        <f t="shared" si="136"/>
        <v>11141.300012578467</v>
      </c>
      <c r="U610" s="73">
        <f t="shared" si="137"/>
        <v>19236</v>
      </c>
      <c r="V610" s="73">
        <f t="shared" si="138"/>
        <v>119160.14399022516</v>
      </c>
      <c r="W610" s="73">
        <f t="shared" si="139"/>
        <v>122792.70907362721</v>
      </c>
    </row>
    <row r="611" spans="2:23">
      <c r="B611" t="s">
        <v>1502</v>
      </c>
      <c r="C611" t="s">
        <v>1503</v>
      </c>
      <c r="D611" t="s">
        <v>511</v>
      </c>
      <c r="E611" s="54">
        <v>35</v>
      </c>
      <c r="F611" s="45" t="s">
        <v>407</v>
      </c>
      <c r="G611" s="45" t="s">
        <v>408</v>
      </c>
      <c r="H611" s="45" t="s">
        <v>412</v>
      </c>
      <c r="I611" s="53">
        <v>48313.17</v>
      </c>
      <c r="J611" s="58">
        <f t="shared" si="126"/>
        <v>50149.070460000003</v>
      </c>
      <c r="K611" s="58">
        <f t="shared" si="127"/>
        <v>51803.989785179998</v>
      </c>
      <c r="L611" s="74">
        <f t="shared" si="128"/>
        <v>3836.4038901900003</v>
      </c>
      <c r="M611" s="74">
        <f t="shared" si="129"/>
        <v>74.22062428080001</v>
      </c>
      <c r="N611" s="74">
        <f t="shared" si="130"/>
        <v>384.00225982776948</v>
      </c>
      <c r="O611" s="74">
        <f t="shared" si="131"/>
        <v>6456.6928217250006</v>
      </c>
      <c r="P611" s="39">
        <f t="shared" si="132"/>
        <v>19044</v>
      </c>
      <c r="Q611" s="73">
        <f t="shared" si="133"/>
        <v>3963.0052185662698</v>
      </c>
      <c r="R611" s="73">
        <f t="shared" si="134"/>
        <v>76.66990488206639</v>
      </c>
      <c r="S611" s="73">
        <f t="shared" si="135"/>
        <v>384.00225982776948</v>
      </c>
      <c r="T611" s="73">
        <f t="shared" si="136"/>
        <v>6760.4206669659898</v>
      </c>
      <c r="U611" s="73">
        <f t="shared" si="137"/>
        <v>19236</v>
      </c>
      <c r="V611" s="73">
        <f t="shared" si="138"/>
        <v>79944.390056023578</v>
      </c>
      <c r="W611" s="73">
        <f t="shared" si="139"/>
        <v>82224.087835422091</v>
      </c>
    </row>
    <row r="612" spans="2:23">
      <c r="B612" t="s">
        <v>1504</v>
      </c>
      <c r="C612" t="s">
        <v>510</v>
      </c>
      <c r="D612" t="s">
        <v>511</v>
      </c>
      <c r="E612" s="54">
        <v>35</v>
      </c>
      <c r="F612" s="45" t="s">
        <v>407</v>
      </c>
      <c r="G612" s="45" t="s">
        <v>408</v>
      </c>
      <c r="H612" s="45" t="s">
        <v>412</v>
      </c>
      <c r="I612" s="53">
        <v>58654.33</v>
      </c>
      <c r="J612" s="58">
        <f t="shared" si="126"/>
        <v>60883.194540000004</v>
      </c>
      <c r="K612" s="58">
        <f t="shared" si="127"/>
        <v>62892.339959819998</v>
      </c>
      <c r="L612" s="74">
        <f t="shared" si="128"/>
        <v>4657.5643823099999</v>
      </c>
      <c r="M612" s="74">
        <f t="shared" si="129"/>
        <v>90.107127919200011</v>
      </c>
      <c r="N612" s="74">
        <f t="shared" si="130"/>
        <v>384.00225982776948</v>
      </c>
      <c r="O612" s="74">
        <f t="shared" si="131"/>
        <v>7838.7112970250009</v>
      </c>
      <c r="P612" s="39">
        <f t="shared" si="132"/>
        <v>19044</v>
      </c>
      <c r="Q612" s="73">
        <f t="shared" si="133"/>
        <v>4811.2640069262297</v>
      </c>
      <c r="R612" s="73">
        <f t="shared" si="134"/>
        <v>93.080663140533602</v>
      </c>
      <c r="S612" s="73">
        <f t="shared" si="135"/>
        <v>384.00225982776948</v>
      </c>
      <c r="T612" s="73">
        <f t="shared" si="136"/>
        <v>8207.4503647565107</v>
      </c>
      <c r="U612" s="73">
        <f t="shared" si="137"/>
        <v>19236</v>
      </c>
      <c r="V612" s="73">
        <f t="shared" si="138"/>
        <v>92897.579607081978</v>
      </c>
      <c r="W612" s="73">
        <f t="shared" si="139"/>
        <v>95624.137254471047</v>
      </c>
    </row>
    <row r="613" spans="2:23">
      <c r="B613" t="s">
        <v>1505</v>
      </c>
      <c r="C613" t="s">
        <v>858</v>
      </c>
      <c r="D613" t="s">
        <v>511</v>
      </c>
      <c r="E613" s="54">
        <v>35</v>
      </c>
      <c r="F613" s="45" t="s">
        <v>407</v>
      </c>
      <c r="G613" s="45" t="s">
        <v>408</v>
      </c>
      <c r="H613" s="45" t="s">
        <v>412</v>
      </c>
      <c r="I613" s="53">
        <v>85336.52</v>
      </c>
      <c r="J613" s="58">
        <f t="shared" si="126"/>
        <v>88579.307760000011</v>
      </c>
      <c r="K613" s="58">
        <f t="shared" si="127"/>
        <v>91502.42491608001</v>
      </c>
      <c r="L613" s="74">
        <f t="shared" si="128"/>
        <v>6776.3170436400005</v>
      </c>
      <c r="M613" s="74">
        <f t="shared" si="129"/>
        <v>131.09737548480001</v>
      </c>
      <c r="N613" s="74">
        <f t="shared" si="130"/>
        <v>384.00225982776948</v>
      </c>
      <c r="O613" s="74">
        <f t="shared" si="131"/>
        <v>11404.585874100001</v>
      </c>
      <c r="P613" s="39">
        <f t="shared" si="132"/>
        <v>19044</v>
      </c>
      <c r="Q613" s="73">
        <f t="shared" si="133"/>
        <v>6999.9355060801208</v>
      </c>
      <c r="R613" s="73">
        <f t="shared" si="134"/>
        <v>135.4235888757984</v>
      </c>
      <c r="S613" s="73">
        <f t="shared" si="135"/>
        <v>384.00225982776948</v>
      </c>
      <c r="T613" s="73">
        <f t="shared" si="136"/>
        <v>11941.066451548442</v>
      </c>
      <c r="U613" s="73">
        <f t="shared" si="137"/>
        <v>19236</v>
      </c>
      <c r="V613" s="73">
        <f t="shared" si="138"/>
        <v>126319.31031305259</v>
      </c>
      <c r="W613" s="73">
        <f t="shared" si="139"/>
        <v>130198.85272241215</v>
      </c>
    </row>
    <row r="614" spans="2:23">
      <c r="B614" t="s">
        <v>1506</v>
      </c>
      <c r="C614" t="s">
        <v>904</v>
      </c>
      <c r="D614" t="s">
        <v>417</v>
      </c>
      <c r="E614" s="54">
        <v>35</v>
      </c>
      <c r="F614" s="45" t="s">
        <v>407</v>
      </c>
      <c r="G614" s="45" t="s">
        <v>408</v>
      </c>
      <c r="H614" s="45" t="s">
        <v>412</v>
      </c>
      <c r="I614" s="53">
        <v>150816.89000000001</v>
      </c>
      <c r="J614" s="58">
        <f t="shared" si="126"/>
        <v>156547.93182000003</v>
      </c>
      <c r="K614" s="58">
        <f t="shared" si="127"/>
        <v>161714.01357006002</v>
      </c>
      <c r="L614" s="74">
        <f t="shared" si="128"/>
        <v>10230.745011390001</v>
      </c>
      <c r="M614" s="74">
        <f t="shared" si="129"/>
        <v>231.69093909360004</v>
      </c>
      <c r="N614" s="74">
        <f t="shared" si="130"/>
        <v>384.00225982776948</v>
      </c>
      <c r="O614" s="74">
        <f t="shared" si="131"/>
        <v>20155.546221825003</v>
      </c>
      <c r="P614" s="39">
        <f t="shared" si="132"/>
        <v>19044</v>
      </c>
      <c r="Q614" s="73">
        <f t="shared" si="133"/>
        <v>10305.65319676587</v>
      </c>
      <c r="R614" s="73">
        <f t="shared" si="134"/>
        <v>239.33674008368882</v>
      </c>
      <c r="S614" s="73">
        <f t="shared" si="135"/>
        <v>384.00225982776948</v>
      </c>
      <c r="T614" s="73">
        <f t="shared" si="136"/>
        <v>21103.678770892835</v>
      </c>
      <c r="U614" s="73">
        <f t="shared" si="137"/>
        <v>19236</v>
      </c>
      <c r="V614" s="73">
        <f t="shared" si="138"/>
        <v>206593.91625213641</v>
      </c>
      <c r="W614" s="73">
        <f t="shared" si="139"/>
        <v>212982.68453763018</v>
      </c>
    </row>
    <row r="615" spans="2:23">
      <c r="B615" t="s">
        <v>1507</v>
      </c>
      <c r="C615" t="s">
        <v>1508</v>
      </c>
      <c r="D615" t="s">
        <v>839</v>
      </c>
      <c r="E615" s="54">
        <v>40</v>
      </c>
      <c r="F615" s="45" t="s">
        <v>407</v>
      </c>
      <c r="G615" s="45" t="s">
        <v>408</v>
      </c>
      <c r="H615" s="45" t="s">
        <v>785</v>
      </c>
      <c r="I615" s="53">
        <v>76186.720000000001</v>
      </c>
      <c r="J615" s="58">
        <f t="shared" si="126"/>
        <v>79081.815360000008</v>
      </c>
      <c r="K615" s="58">
        <f t="shared" si="127"/>
        <v>81691.51526688</v>
      </c>
      <c r="L615" s="74">
        <f t="shared" si="128"/>
        <v>6049.7588750400009</v>
      </c>
      <c r="M615" s="74">
        <f t="shared" si="129"/>
        <v>117.04108673280001</v>
      </c>
      <c r="N615" s="74">
        <f t="shared" si="130"/>
        <v>384.00225982776948</v>
      </c>
      <c r="O615" s="74">
        <f t="shared" si="131"/>
        <v>10181.783727600001</v>
      </c>
      <c r="P615" s="39">
        <f t="shared" si="132"/>
        <v>19044</v>
      </c>
      <c r="Q615" s="73">
        <f t="shared" si="133"/>
        <v>6249.4009179163195</v>
      </c>
      <c r="R615" s="73">
        <f t="shared" si="134"/>
        <v>120.90344259498239</v>
      </c>
      <c r="S615" s="73">
        <f t="shared" si="135"/>
        <v>384.00225982776948</v>
      </c>
      <c r="T615" s="73">
        <f t="shared" si="136"/>
        <v>10660.74274232784</v>
      </c>
      <c r="U615" s="73">
        <f t="shared" si="137"/>
        <v>19236</v>
      </c>
      <c r="V615" s="73">
        <f t="shared" si="138"/>
        <v>114858.40130920058</v>
      </c>
      <c r="W615" s="73">
        <f t="shared" si="139"/>
        <v>118342.56462954692</v>
      </c>
    </row>
    <row r="616" spans="2:23">
      <c r="B616" t="s">
        <v>1509</v>
      </c>
      <c r="C616" t="s">
        <v>1510</v>
      </c>
      <c r="D616" t="s">
        <v>1499</v>
      </c>
      <c r="E616" s="54">
        <v>40</v>
      </c>
      <c r="F616" s="45" t="s">
        <v>407</v>
      </c>
      <c r="G616" s="45" t="s">
        <v>408</v>
      </c>
      <c r="H616" s="45" t="s">
        <v>785</v>
      </c>
      <c r="I616" s="53">
        <v>39150.089999999997</v>
      </c>
      <c r="J616" s="58">
        <f t="shared" si="126"/>
        <v>40637.793419999995</v>
      </c>
      <c r="K616" s="58">
        <f t="shared" si="127"/>
        <v>41978.840602859993</v>
      </c>
      <c r="L616" s="74">
        <f t="shared" si="128"/>
        <v>3108.7911966299994</v>
      </c>
      <c r="M616" s="74">
        <f t="shared" si="129"/>
        <v>60.143934261599988</v>
      </c>
      <c r="N616" s="74">
        <f t="shared" si="130"/>
        <v>384.00225982776948</v>
      </c>
      <c r="O616" s="74">
        <f t="shared" si="131"/>
        <v>5232.1159028249995</v>
      </c>
      <c r="P616" s="39">
        <f t="shared" si="132"/>
        <v>19044</v>
      </c>
      <c r="Q616" s="73">
        <f t="shared" si="133"/>
        <v>3211.3813061187893</v>
      </c>
      <c r="R616" s="73">
        <f t="shared" si="134"/>
        <v>62.128684092232788</v>
      </c>
      <c r="S616" s="73">
        <f t="shared" si="135"/>
        <v>384.00225982776948</v>
      </c>
      <c r="T616" s="73">
        <f t="shared" si="136"/>
        <v>5478.238698673229</v>
      </c>
      <c r="U616" s="73">
        <f t="shared" si="137"/>
        <v>19236</v>
      </c>
      <c r="V616" s="73">
        <f t="shared" si="138"/>
        <v>68466.846713544364</v>
      </c>
      <c r="W616" s="73">
        <f t="shared" si="139"/>
        <v>70350.591551572012</v>
      </c>
    </row>
    <row r="617" spans="2:23">
      <c r="B617" t="s">
        <v>1511</v>
      </c>
      <c r="C617" t="s">
        <v>1512</v>
      </c>
      <c r="D617" t="s">
        <v>1513</v>
      </c>
      <c r="E617" s="54">
        <v>40</v>
      </c>
      <c r="F617" s="45" t="s">
        <v>407</v>
      </c>
      <c r="G617" s="45" t="s">
        <v>408</v>
      </c>
      <c r="H617" s="45" t="s">
        <v>785</v>
      </c>
      <c r="I617" s="53">
        <v>49280.05</v>
      </c>
      <c r="J617" s="58">
        <f t="shared" si="126"/>
        <v>51152.691900000005</v>
      </c>
      <c r="K617" s="58">
        <f t="shared" si="127"/>
        <v>52840.730732700002</v>
      </c>
      <c r="L617" s="74">
        <f t="shared" si="128"/>
        <v>3913.1809303500004</v>
      </c>
      <c r="M617" s="74">
        <f t="shared" si="129"/>
        <v>75.705984012000002</v>
      </c>
      <c r="N617" s="74">
        <f t="shared" si="130"/>
        <v>384.00225982776948</v>
      </c>
      <c r="O617" s="74">
        <f t="shared" si="131"/>
        <v>6585.9090821250011</v>
      </c>
      <c r="P617" s="39">
        <f t="shared" si="132"/>
        <v>19044</v>
      </c>
      <c r="Q617" s="73">
        <f t="shared" si="133"/>
        <v>4042.3159010515501</v>
      </c>
      <c r="R617" s="73">
        <f t="shared" si="134"/>
        <v>78.204281484396006</v>
      </c>
      <c r="S617" s="73">
        <f t="shared" si="135"/>
        <v>384.00225982776948</v>
      </c>
      <c r="T617" s="73">
        <f t="shared" si="136"/>
        <v>6895.7153606173506</v>
      </c>
      <c r="U617" s="73">
        <f t="shared" si="137"/>
        <v>19236</v>
      </c>
      <c r="V617" s="73">
        <f t="shared" si="138"/>
        <v>81155.490156314772</v>
      </c>
      <c r="W617" s="73">
        <f t="shared" si="139"/>
        <v>83476.968535681066</v>
      </c>
    </row>
    <row r="618" spans="2:23">
      <c r="B618" t="s">
        <v>1514</v>
      </c>
      <c r="C618" t="s">
        <v>1515</v>
      </c>
      <c r="D618" t="s">
        <v>1516</v>
      </c>
      <c r="E618" s="54">
        <v>40</v>
      </c>
      <c r="F618" s="45" t="s">
        <v>407</v>
      </c>
      <c r="G618" s="45" t="s">
        <v>408</v>
      </c>
      <c r="H618" s="45" t="s">
        <v>785</v>
      </c>
      <c r="I618" s="53">
        <v>45809.85</v>
      </c>
      <c r="J618" s="58">
        <f t="shared" si="126"/>
        <v>47550.624300000003</v>
      </c>
      <c r="K618" s="58">
        <f t="shared" si="127"/>
        <v>49119.794901900001</v>
      </c>
      <c r="L618" s="74">
        <f t="shared" si="128"/>
        <v>3637.6227589500004</v>
      </c>
      <c r="M618" s="74">
        <f t="shared" si="129"/>
        <v>70.374923964000004</v>
      </c>
      <c r="N618" s="74">
        <f t="shared" si="130"/>
        <v>384.00225982776948</v>
      </c>
      <c r="O618" s="74">
        <f t="shared" si="131"/>
        <v>6122.1428786250008</v>
      </c>
      <c r="P618" s="39">
        <f t="shared" si="132"/>
        <v>19044</v>
      </c>
      <c r="Q618" s="73">
        <f t="shared" si="133"/>
        <v>3757.6643099953499</v>
      </c>
      <c r="R618" s="73">
        <f t="shared" si="134"/>
        <v>72.697296454812005</v>
      </c>
      <c r="S618" s="73">
        <f t="shared" si="135"/>
        <v>384.00225982776948</v>
      </c>
      <c r="T618" s="73">
        <f t="shared" si="136"/>
        <v>6410.1332346979507</v>
      </c>
      <c r="U618" s="73">
        <f t="shared" si="137"/>
        <v>19236</v>
      </c>
      <c r="V618" s="73">
        <f t="shared" si="138"/>
        <v>76808.767121366778</v>
      </c>
      <c r="W618" s="73">
        <f t="shared" si="139"/>
        <v>78980.292002875882</v>
      </c>
    </row>
    <row r="619" spans="2:23">
      <c r="B619" t="s">
        <v>1517</v>
      </c>
      <c r="C619" t="s">
        <v>1518</v>
      </c>
      <c r="D619" t="s">
        <v>1513</v>
      </c>
      <c r="E619" s="54">
        <v>40</v>
      </c>
      <c r="F619" s="45" t="s">
        <v>407</v>
      </c>
      <c r="G619" s="45" t="s">
        <v>408</v>
      </c>
      <c r="H619" s="45" t="s">
        <v>785</v>
      </c>
      <c r="I619" s="53">
        <v>50819.75</v>
      </c>
      <c r="J619" s="58">
        <f t="shared" si="126"/>
        <v>52750.900500000003</v>
      </c>
      <c r="K619" s="58">
        <f t="shared" si="127"/>
        <v>54491.680216499997</v>
      </c>
      <c r="L619" s="74">
        <f t="shared" si="128"/>
        <v>4035.4438882500003</v>
      </c>
      <c r="M619" s="74">
        <f t="shared" si="129"/>
        <v>78.071332740000003</v>
      </c>
      <c r="N619" s="74">
        <f t="shared" si="130"/>
        <v>384.00225982776948</v>
      </c>
      <c r="O619" s="74">
        <f t="shared" si="131"/>
        <v>6791.6784393750004</v>
      </c>
      <c r="P619" s="39">
        <f t="shared" si="132"/>
        <v>19044</v>
      </c>
      <c r="Q619" s="73">
        <f t="shared" si="133"/>
        <v>4168.6135365622495</v>
      </c>
      <c r="R619" s="73">
        <f t="shared" si="134"/>
        <v>80.647686720419998</v>
      </c>
      <c r="S619" s="73">
        <f t="shared" si="135"/>
        <v>384.00225982776948</v>
      </c>
      <c r="T619" s="73">
        <f t="shared" si="136"/>
        <v>7111.1642682532502</v>
      </c>
      <c r="U619" s="73">
        <f t="shared" si="137"/>
        <v>19236</v>
      </c>
      <c r="V619" s="73">
        <f t="shared" si="138"/>
        <v>83084.096420192771</v>
      </c>
      <c r="W619" s="73">
        <f t="shared" si="139"/>
        <v>85472.107967863689</v>
      </c>
    </row>
    <row r="620" spans="2:23">
      <c r="B620" t="s">
        <v>1519</v>
      </c>
      <c r="C620" t="s">
        <v>1520</v>
      </c>
      <c r="D620" t="s">
        <v>417</v>
      </c>
      <c r="E620" s="54">
        <v>40</v>
      </c>
      <c r="F620" s="45" t="s">
        <v>407</v>
      </c>
      <c r="G620" s="45" t="s">
        <v>408</v>
      </c>
      <c r="H620" s="45" t="s">
        <v>785</v>
      </c>
      <c r="I620" s="53">
        <v>47317.71</v>
      </c>
      <c r="J620" s="58">
        <f t="shared" si="126"/>
        <v>49115.782980000004</v>
      </c>
      <c r="K620" s="58">
        <f t="shared" si="127"/>
        <v>50736.603818340001</v>
      </c>
      <c r="L620" s="74">
        <f t="shared" si="128"/>
        <v>3757.3573979700004</v>
      </c>
      <c r="M620" s="74">
        <f t="shared" si="129"/>
        <v>72.691358810400004</v>
      </c>
      <c r="N620" s="74">
        <f t="shared" si="130"/>
        <v>384.00225982776948</v>
      </c>
      <c r="O620" s="74">
        <f t="shared" si="131"/>
        <v>6323.6570586750004</v>
      </c>
      <c r="P620" s="39">
        <f t="shared" si="132"/>
        <v>19044</v>
      </c>
      <c r="Q620" s="73">
        <f t="shared" si="133"/>
        <v>3881.3501921030102</v>
      </c>
      <c r="R620" s="73">
        <f t="shared" si="134"/>
        <v>75.090173651143203</v>
      </c>
      <c r="S620" s="73">
        <f t="shared" si="135"/>
        <v>384.00225982776948</v>
      </c>
      <c r="T620" s="73">
        <f t="shared" si="136"/>
        <v>6621.1267982933705</v>
      </c>
      <c r="U620" s="73">
        <f t="shared" si="137"/>
        <v>19236</v>
      </c>
      <c r="V620" s="73">
        <f t="shared" si="138"/>
        <v>78697.491055283172</v>
      </c>
      <c r="W620" s="73">
        <f t="shared" si="139"/>
        <v>80934.1732422153</v>
      </c>
    </row>
    <row r="621" spans="2:23">
      <c r="B621" t="s">
        <v>1521</v>
      </c>
      <c r="C621" t="s">
        <v>1522</v>
      </c>
      <c r="D621" t="s">
        <v>1516</v>
      </c>
      <c r="E621" s="54">
        <v>40</v>
      </c>
      <c r="F621" s="45" t="s">
        <v>407</v>
      </c>
      <c r="G621" s="45" t="s">
        <v>408</v>
      </c>
      <c r="H621" s="45" t="s">
        <v>785</v>
      </c>
      <c r="I621" s="53">
        <v>51031.56</v>
      </c>
      <c r="J621" s="58">
        <f t="shared" si="126"/>
        <v>52970.759279999998</v>
      </c>
      <c r="K621" s="58">
        <f t="shared" si="127"/>
        <v>54718.794336239996</v>
      </c>
      <c r="L621" s="74">
        <f t="shared" si="128"/>
        <v>4052.26308492</v>
      </c>
      <c r="M621" s="74">
        <f t="shared" si="129"/>
        <v>78.396723734399998</v>
      </c>
      <c r="N621" s="74">
        <f t="shared" si="130"/>
        <v>384.00225982776948</v>
      </c>
      <c r="O621" s="74">
        <f t="shared" si="131"/>
        <v>6819.9852572999998</v>
      </c>
      <c r="P621" s="39">
        <f t="shared" si="132"/>
        <v>19044</v>
      </c>
      <c r="Q621" s="73">
        <f t="shared" si="133"/>
        <v>4185.98776672236</v>
      </c>
      <c r="R621" s="73">
        <f t="shared" si="134"/>
        <v>80.983815617635187</v>
      </c>
      <c r="S621" s="73">
        <f t="shared" si="135"/>
        <v>384.00225982776948</v>
      </c>
      <c r="T621" s="73">
        <f t="shared" si="136"/>
        <v>7140.8026608793198</v>
      </c>
      <c r="U621" s="73">
        <f t="shared" si="137"/>
        <v>19236</v>
      </c>
      <c r="V621" s="73">
        <f t="shared" si="138"/>
        <v>83349.406605782162</v>
      </c>
      <c r="W621" s="73">
        <f t="shared" si="139"/>
        <v>85746.570839287073</v>
      </c>
    </row>
    <row r="622" spans="2:23">
      <c r="B622" t="s">
        <v>1523</v>
      </c>
      <c r="C622" t="s">
        <v>1524</v>
      </c>
      <c r="D622" t="s">
        <v>1513</v>
      </c>
      <c r="E622" s="54">
        <v>40</v>
      </c>
      <c r="F622" s="45" t="s">
        <v>407</v>
      </c>
      <c r="G622" s="45" t="s">
        <v>408</v>
      </c>
      <c r="H622" s="45" t="s">
        <v>785</v>
      </c>
      <c r="I622" s="53">
        <v>47329.73</v>
      </c>
      <c r="J622" s="58">
        <f t="shared" si="126"/>
        <v>49128.259740000001</v>
      </c>
      <c r="K622" s="58">
        <f t="shared" si="127"/>
        <v>50749.492311419999</v>
      </c>
      <c r="L622" s="74">
        <f t="shared" si="128"/>
        <v>3758.3118701100002</v>
      </c>
      <c r="M622" s="74">
        <f t="shared" si="129"/>
        <v>72.709824415200004</v>
      </c>
      <c r="N622" s="74">
        <f t="shared" si="130"/>
        <v>384.00225982776948</v>
      </c>
      <c r="O622" s="74">
        <f t="shared" si="131"/>
        <v>6325.2634415250004</v>
      </c>
      <c r="P622" s="39">
        <f t="shared" si="132"/>
        <v>19044</v>
      </c>
      <c r="Q622" s="73">
        <f t="shared" si="133"/>
        <v>3882.3361618236299</v>
      </c>
      <c r="R622" s="73">
        <f t="shared" si="134"/>
        <v>75.109248620901596</v>
      </c>
      <c r="S622" s="73">
        <f t="shared" si="135"/>
        <v>384.00225982776948</v>
      </c>
      <c r="T622" s="73">
        <f t="shared" si="136"/>
        <v>6622.8087466403103</v>
      </c>
      <c r="U622" s="73">
        <f t="shared" si="137"/>
        <v>19236</v>
      </c>
      <c r="V622" s="73">
        <f t="shared" si="138"/>
        <v>78712.547135877976</v>
      </c>
      <c r="W622" s="73">
        <f t="shared" si="139"/>
        <v>80949.748728332605</v>
      </c>
    </row>
    <row r="623" spans="2:23">
      <c r="B623" t="s">
        <v>1525</v>
      </c>
      <c r="C623" t="s">
        <v>1526</v>
      </c>
      <c r="D623" t="s">
        <v>1516</v>
      </c>
      <c r="E623" s="54">
        <v>40</v>
      </c>
      <c r="F623" s="45" t="s">
        <v>407</v>
      </c>
      <c r="G623" s="45" t="s">
        <v>408</v>
      </c>
      <c r="H623" s="45" t="s">
        <v>785</v>
      </c>
      <c r="I623" s="53">
        <v>51580.7</v>
      </c>
      <c r="J623" s="58">
        <f t="shared" si="126"/>
        <v>53540.766599999995</v>
      </c>
      <c r="K623" s="58">
        <f t="shared" si="127"/>
        <v>55307.611897799994</v>
      </c>
      <c r="L623" s="74">
        <f t="shared" si="128"/>
        <v>4095.8686448999997</v>
      </c>
      <c r="M623" s="74">
        <f t="shared" si="129"/>
        <v>79.240334567999994</v>
      </c>
      <c r="N623" s="74">
        <f t="shared" si="130"/>
        <v>384.00225982776948</v>
      </c>
      <c r="O623" s="74">
        <f t="shared" si="131"/>
        <v>6893.37369975</v>
      </c>
      <c r="P623" s="39">
        <f t="shared" si="132"/>
        <v>19044</v>
      </c>
      <c r="Q623" s="73">
        <f t="shared" si="133"/>
        <v>4231.0323101816994</v>
      </c>
      <c r="R623" s="73">
        <f t="shared" si="134"/>
        <v>81.855265608743991</v>
      </c>
      <c r="S623" s="73">
        <f t="shared" si="135"/>
        <v>384.00225982776948</v>
      </c>
      <c r="T623" s="73">
        <f t="shared" si="136"/>
        <v>7217.6433526628998</v>
      </c>
      <c r="U623" s="73">
        <f t="shared" si="137"/>
        <v>19236</v>
      </c>
      <c r="V623" s="73">
        <f t="shared" si="138"/>
        <v>84037.25153904577</v>
      </c>
      <c r="W623" s="73">
        <f t="shared" si="139"/>
        <v>86458.145086081102</v>
      </c>
    </row>
    <row r="624" spans="2:23">
      <c r="B624" t="s">
        <v>1527</v>
      </c>
      <c r="C624" t="s">
        <v>1528</v>
      </c>
      <c r="D624" t="s">
        <v>1529</v>
      </c>
      <c r="E624" s="54">
        <v>40</v>
      </c>
      <c r="F624" s="45" t="s">
        <v>407</v>
      </c>
      <c r="G624" s="45" t="s">
        <v>408</v>
      </c>
      <c r="H624" s="45" t="s">
        <v>785</v>
      </c>
      <c r="I624" s="53">
        <v>48125.02</v>
      </c>
      <c r="J624" s="58">
        <f t="shared" si="126"/>
        <v>49953.770759999999</v>
      </c>
      <c r="K624" s="58">
        <f t="shared" si="127"/>
        <v>51602.245195079995</v>
      </c>
      <c r="L624" s="74">
        <f t="shared" si="128"/>
        <v>3821.4634631399999</v>
      </c>
      <c r="M624" s="74">
        <f t="shared" si="129"/>
        <v>73.9315807248</v>
      </c>
      <c r="N624" s="74">
        <f t="shared" si="130"/>
        <v>384.00225982776948</v>
      </c>
      <c r="O624" s="74">
        <f t="shared" si="131"/>
        <v>6431.5479853500001</v>
      </c>
      <c r="P624" s="39">
        <f t="shared" si="132"/>
        <v>19044</v>
      </c>
      <c r="Q624" s="73">
        <f t="shared" si="133"/>
        <v>3947.5717574236196</v>
      </c>
      <c r="R624" s="73">
        <f t="shared" si="134"/>
        <v>76.371322888718396</v>
      </c>
      <c r="S624" s="73">
        <f t="shared" si="135"/>
        <v>384.00225982776948</v>
      </c>
      <c r="T624" s="73">
        <f t="shared" si="136"/>
        <v>6734.0929979579396</v>
      </c>
      <c r="U624" s="73">
        <f t="shared" si="137"/>
        <v>19236</v>
      </c>
      <c r="V624" s="73">
        <f t="shared" si="138"/>
        <v>79708.716049042559</v>
      </c>
      <c r="W624" s="73">
        <f t="shared" si="139"/>
        <v>81980.283533178037</v>
      </c>
    </row>
    <row r="625" spans="2:23">
      <c r="B625" t="s">
        <v>1530</v>
      </c>
      <c r="C625" t="s">
        <v>1531</v>
      </c>
      <c r="D625" t="s">
        <v>1499</v>
      </c>
      <c r="E625" s="54">
        <v>40</v>
      </c>
      <c r="F625" s="45" t="s">
        <v>407</v>
      </c>
      <c r="G625" s="45" t="s">
        <v>408</v>
      </c>
      <c r="H625" s="45" t="s">
        <v>785</v>
      </c>
      <c r="I625" s="53">
        <v>53856.73</v>
      </c>
      <c r="J625" s="58">
        <f t="shared" si="126"/>
        <v>55903.285740000007</v>
      </c>
      <c r="K625" s="58">
        <f t="shared" si="127"/>
        <v>57748.094169420001</v>
      </c>
      <c r="L625" s="74">
        <f t="shared" si="128"/>
        <v>4276.60135911</v>
      </c>
      <c r="M625" s="74">
        <f t="shared" si="129"/>
        <v>82.736862895200005</v>
      </c>
      <c r="N625" s="74">
        <f t="shared" si="130"/>
        <v>384.00225982776948</v>
      </c>
      <c r="O625" s="74">
        <f t="shared" si="131"/>
        <v>7197.5480390250013</v>
      </c>
      <c r="P625" s="39">
        <f t="shared" si="132"/>
        <v>19044</v>
      </c>
      <c r="Q625" s="73">
        <f t="shared" si="133"/>
        <v>4417.72920396063</v>
      </c>
      <c r="R625" s="73">
        <f t="shared" si="134"/>
        <v>85.467179370741604</v>
      </c>
      <c r="S625" s="73">
        <f t="shared" si="135"/>
        <v>384.00225982776948</v>
      </c>
      <c r="T625" s="73">
        <f t="shared" si="136"/>
        <v>7536.1262891093102</v>
      </c>
      <c r="U625" s="73">
        <f t="shared" si="137"/>
        <v>19236</v>
      </c>
      <c r="V625" s="73">
        <f t="shared" si="138"/>
        <v>86888.174260857981</v>
      </c>
      <c r="W625" s="73">
        <f t="shared" si="139"/>
        <v>89407.419101688458</v>
      </c>
    </row>
    <row r="626" spans="2:23">
      <c r="B626" t="s">
        <v>1532</v>
      </c>
      <c r="C626" t="s">
        <v>1533</v>
      </c>
      <c r="D626" t="s">
        <v>1513</v>
      </c>
      <c r="E626" s="54">
        <v>40</v>
      </c>
      <c r="F626" s="45" t="s">
        <v>407</v>
      </c>
      <c r="G626" s="45" t="s">
        <v>408</v>
      </c>
      <c r="H626" s="45" t="s">
        <v>785</v>
      </c>
      <c r="I626" s="53">
        <v>43045.89</v>
      </c>
      <c r="J626" s="58">
        <f t="shared" si="126"/>
        <v>44681.633820000003</v>
      </c>
      <c r="K626" s="58">
        <f t="shared" si="127"/>
        <v>46156.12773606</v>
      </c>
      <c r="L626" s="74">
        <f t="shared" si="128"/>
        <v>3418.14498723</v>
      </c>
      <c r="M626" s="74">
        <f t="shared" si="129"/>
        <v>66.1288180536</v>
      </c>
      <c r="N626" s="74">
        <f t="shared" si="130"/>
        <v>384.00225982776948</v>
      </c>
      <c r="O626" s="74">
        <f t="shared" si="131"/>
        <v>5752.7603543250007</v>
      </c>
      <c r="P626" s="39">
        <f t="shared" si="132"/>
        <v>19044</v>
      </c>
      <c r="Q626" s="73">
        <f t="shared" si="133"/>
        <v>3530.9437718085901</v>
      </c>
      <c r="R626" s="73">
        <f t="shared" si="134"/>
        <v>68.311069049368797</v>
      </c>
      <c r="S626" s="73">
        <f t="shared" si="135"/>
        <v>384.00225982776948</v>
      </c>
      <c r="T626" s="73">
        <f t="shared" si="136"/>
        <v>6023.3746695558302</v>
      </c>
      <c r="U626" s="73">
        <f t="shared" si="137"/>
        <v>19236</v>
      </c>
      <c r="V626" s="73">
        <f t="shared" si="138"/>
        <v>73346.670239436382</v>
      </c>
      <c r="W626" s="73">
        <f t="shared" si="139"/>
        <v>75398.759506301561</v>
      </c>
    </row>
    <row r="627" spans="2:23">
      <c r="B627" t="s">
        <v>1534</v>
      </c>
      <c r="C627" t="s">
        <v>1535</v>
      </c>
      <c r="D627" t="s">
        <v>1516</v>
      </c>
      <c r="E627" s="54">
        <v>40</v>
      </c>
      <c r="F627" s="45" t="s">
        <v>407</v>
      </c>
      <c r="G627" s="45" t="s">
        <v>408</v>
      </c>
      <c r="H627" s="45" t="s">
        <v>785</v>
      </c>
      <c r="I627" s="53">
        <v>45632.46</v>
      </c>
      <c r="J627" s="58">
        <f t="shared" si="126"/>
        <v>47366.493479999997</v>
      </c>
      <c r="K627" s="58">
        <f t="shared" si="127"/>
        <v>48929.587764839991</v>
      </c>
      <c r="L627" s="74">
        <f t="shared" si="128"/>
        <v>3623.5367512199996</v>
      </c>
      <c r="M627" s="74">
        <f t="shared" si="129"/>
        <v>70.102410350399992</v>
      </c>
      <c r="N627" s="74">
        <f t="shared" si="130"/>
        <v>384.00225982776948</v>
      </c>
      <c r="O627" s="74">
        <f t="shared" si="131"/>
        <v>6098.4360355500003</v>
      </c>
      <c r="P627" s="39">
        <f t="shared" si="132"/>
        <v>19044</v>
      </c>
      <c r="Q627" s="73">
        <f t="shared" si="133"/>
        <v>3743.1134640102591</v>
      </c>
      <c r="R627" s="73">
        <f t="shared" si="134"/>
        <v>72.415789891963186</v>
      </c>
      <c r="S627" s="73">
        <f t="shared" si="135"/>
        <v>384.00225982776948</v>
      </c>
      <c r="T627" s="73">
        <f t="shared" si="136"/>
        <v>6385.3112033116195</v>
      </c>
      <c r="U627" s="73">
        <f t="shared" si="137"/>
        <v>19236</v>
      </c>
      <c r="V627" s="73">
        <f t="shared" si="138"/>
        <v>76586.570936948163</v>
      </c>
      <c r="W627" s="73">
        <f t="shared" si="139"/>
        <v>78750.430481881602</v>
      </c>
    </row>
    <row r="628" spans="2:23">
      <c r="B628" t="s">
        <v>1536</v>
      </c>
      <c r="C628" t="s">
        <v>523</v>
      </c>
      <c r="D628" t="s">
        <v>511</v>
      </c>
      <c r="E628" s="54">
        <v>35</v>
      </c>
      <c r="F628" s="45" t="s">
        <v>407</v>
      </c>
      <c r="G628" s="45" t="s">
        <v>408</v>
      </c>
      <c r="H628" s="45" t="s">
        <v>412</v>
      </c>
      <c r="I628" s="53">
        <v>52100.29</v>
      </c>
      <c r="J628" s="58">
        <f t="shared" si="126"/>
        <v>54080.101020000002</v>
      </c>
      <c r="K628" s="58">
        <f t="shared" si="127"/>
        <v>55864.744353659997</v>
      </c>
      <c r="L628" s="74">
        <f t="shared" si="128"/>
        <v>4137.1277280300001</v>
      </c>
      <c r="M628" s="74">
        <f t="shared" si="129"/>
        <v>80.038549509600003</v>
      </c>
      <c r="N628" s="74">
        <f t="shared" si="130"/>
        <v>384.00225982776948</v>
      </c>
      <c r="O628" s="74">
        <f t="shared" si="131"/>
        <v>6962.8130063250001</v>
      </c>
      <c r="P628" s="39">
        <f t="shared" si="132"/>
        <v>19044</v>
      </c>
      <c r="Q628" s="73">
        <f t="shared" si="133"/>
        <v>4273.6529430549899</v>
      </c>
      <c r="R628" s="73">
        <f t="shared" si="134"/>
        <v>82.679821643416787</v>
      </c>
      <c r="S628" s="73">
        <f t="shared" si="135"/>
        <v>384.00225982776948</v>
      </c>
      <c r="T628" s="73">
        <f t="shared" si="136"/>
        <v>7290.3491381526301</v>
      </c>
      <c r="U628" s="73">
        <f t="shared" si="137"/>
        <v>19236</v>
      </c>
      <c r="V628" s="73">
        <f t="shared" si="138"/>
        <v>84688.082563692369</v>
      </c>
      <c r="W628" s="73">
        <f t="shared" si="139"/>
        <v>87131.428516338812</v>
      </c>
    </row>
    <row r="629" spans="2:23">
      <c r="B629" t="s">
        <v>1537</v>
      </c>
      <c r="C629" t="s">
        <v>685</v>
      </c>
      <c r="D629" t="s">
        <v>420</v>
      </c>
      <c r="E629" s="54">
        <v>40</v>
      </c>
      <c r="F629" s="45" t="s">
        <v>407</v>
      </c>
      <c r="G629" s="45" t="s">
        <v>408</v>
      </c>
      <c r="H629" s="45" t="s">
        <v>412</v>
      </c>
      <c r="I629" s="53">
        <v>72272.75</v>
      </c>
      <c r="J629" s="58">
        <f t="shared" si="126"/>
        <v>75019.114499999996</v>
      </c>
      <c r="K629" s="58">
        <f t="shared" si="127"/>
        <v>77494.745278499991</v>
      </c>
      <c r="L629" s="74">
        <f t="shared" si="128"/>
        <v>5738.96225925</v>
      </c>
      <c r="M629" s="74">
        <f t="shared" si="129"/>
        <v>111.02828946</v>
      </c>
      <c r="N629" s="74">
        <f t="shared" si="130"/>
        <v>384.00225982776948</v>
      </c>
      <c r="O629" s="74">
        <f t="shared" si="131"/>
        <v>9658.7109918749993</v>
      </c>
      <c r="P629" s="39">
        <f t="shared" si="132"/>
        <v>19044</v>
      </c>
      <c r="Q629" s="73">
        <f t="shared" si="133"/>
        <v>5928.3480138052491</v>
      </c>
      <c r="R629" s="73">
        <f t="shared" si="134"/>
        <v>114.69222301217998</v>
      </c>
      <c r="S629" s="73">
        <f t="shared" si="135"/>
        <v>384.00225982776948</v>
      </c>
      <c r="T629" s="73">
        <f t="shared" si="136"/>
        <v>10113.06425884425</v>
      </c>
      <c r="U629" s="73">
        <f t="shared" si="137"/>
        <v>19236</v>
      </c>
      <c r="V629" s="73">
        <f t="shared" si="138"/>
        <v>109955.81830041276</v>
      </c>
      <c r="W629" s="73">
        <f t="shared" si="139"/>
        <v>113270.85203398945</v>
      </c>
    </row>
    <row r="630" spans="2:23">
      <c r="B630" t="s">
        <v>1538</v>
      </c>
      <c r="C630" t="s">
        <v>1539</v>
      </c>
      <c r="D630" t="s">
        <v>417</v>
      </c>
      <c r="E630" s="54">
        <v>40</v>
      </c>
      <c r="F630" s="45" t="s">
        <v>407</v>
      </c>
      <c r="G630" s="45" t="s">
        <v>408</v>
      </c>
      <c r="H630" s="45" t="s">
        <v>412</v>
      </c>
      <c r="I630" s="53">
        <v>45125.81</v>
      </c>
      <c r="J630" s="58">
        <f t="shared" si="126"/>
        <v>46840.590779999999</v>
      </c>
      <c r="K630" s="58">
        <f t="shared" si="127"/>
        <v>48386.330275739994</v>
      </c>
      <c r="L630" s="74">
        <f t="shared" si="128"/>
        <v>3583.3051946699998</v>
      </c>
      <c r="M630" s="74">
        <f t="shared" si="129"/>
        <v>69.324074354399997</v>
      </c>
      <c r="N630" s="74">
        <f t="shared" si="130"/>
        <v>384.00225982776948</v>
      </c>
      <c r="O630" s="74">
        <f t="shared" si="131"/>
        <v>6030.7260629250004</v>
      </c>
      <c r="P630" s="39">
        <f t="shared" si="132"/>
        <v>19044</v>
      </c>
      <c r="Q630" s="73">
        <f t="shared" si="133"/>
        <v>3701.5542660941096</v>
      </c>
      <c r="R630" s="73">
        <f t="shared" si="134"/>
        <v>71.611768808095192</v>
      </c>
      <c r="S630" s="73">
        <f t="shared" si="135"/>
        <v>384.00225982776948</v>
      </c>
      <c r="T630" s="73">
        <f t="shared" si="136"/>
        <v>6314.4161009840691</v>
      </c>
      <c r="U630" s="73">
        <f t="shared" si="137"/>
        <v>19236</v>
      </c>
      <c r="V630" s="73">
        <f t="shared" si="138"/>
        <v>75951.948371777165</v>
      </c>
      <c r="W630" s="73">
        <f t="shared" si="139"/>
        <v>78093.91467145404</v>
      </c>
    </row>
    <row r="631" spans="2:23">
      <c r="B631" t="s">
        <v>1540</v>
      </c>
      <c r="C631" t="s">
        <v>1541</v>
      </c>
      <c r="D631" t="s">
        <v>486</v>
      </c>
      <c r="E631" s="54">
        <v>40</v>
      </c>
      <c r="F631" s="45" t="s">
        <v>407</v>
      </c>
      <c r="G631" s="45" t="s">
        <v>408</v>
      </c>
      <c r="H631" s="45" t="s">
        <v>412</v>
      </c>
      <c r="I631" s="53">
        <v>44081.43</v>
      </c>
      <c r="J631" s="58">
        <f t="shared" si="126"/>
        <v>45756.524340000004</v>
      </c>
      <c r="K631" s="58">
        <f t="shared" si="127"/>
        <v>47266.489643219997</v>
      </c>
      <c r="L631" s="74">
        <f t="shared" si="128"/>
        <v>3500.3741120100003</v>
      </c>
      <c r="M631" s="74">
        <f t="shared" si="129"/>
        <v>67.719656023200002</v>
      </c>
      <c r="N631" s="74">
        <f t="shared" si="130"/>
        <v>384.00225982776948</v>
      </c>
      <c r="O631" s="74">
        <f t="shared" si="131"/>
        <v>5891.1525087750006</v>
      </c>
      <c r="P631" s="39">
        <f t="shared" si="132"/>
        <v>19044</v>
      </c>
      <c r="Q631" s="73">
        <f t="shared" si="133"/>
        <v>3615.8864577063296</v>
      </c>
      <c r="R631" s="73">
        <f t="shared" si="134"/>
        <v>69.954404671965591</v>
      </c>
      <c r="S631" s="73">
        <f t="shared" si="135"/>
        <v>384.00225982776948</v>
      </c>
      <c r="T631" s="73">
        <f t="shared" si="136"/>
        <v>6168.2768984402101</v>
      </c>
      <c r="U631" s="73">
        <f t="shared" si="137"/>
        <v>19236</v>
      </c>
      <c r="V631" s="73">
        <f t="shared" si="138"/>
        <v>74643.77287663598</v>
      </c>
      <c r="W631" s="73">
        <f t="shared" si="139"/>
        <v>76740.609663866271</v>
      </c>
    </row>
    <row r="632" spans="2:23">
      <c r="B632" t="s">
        <v>1542</v>
      </c>
      <c r="C632" t="s">
        <v>1543</v>
      </c>
      <c r="D632" t="s">
        <v>546</v>
      </c>
      <c r="E632" s="54">
        <v>40</v>
      </c>
      <c r="F632" s="45" t="s">
        <v>407</v>
      </c>
      <c r="G632" s="45" t="s">
        <v>408</v>
      </c>
      <c r="H632" s="45" t="s">
        <v>412</v>
      </c>
      <c r="I632" s="53">
        <v>42740.88</v>
      </c>
      <c r="J632" s="58">
        <f t="shared" si="126"/>
        <v>44365.033439999999</v>
      </c>
      <c r="K632" s="58">
        <f t="shared" si="127"/>
        <v>45829.079543519998</v>
      </c>
      <c r="L632" s="74">
        <f t="shared" si="128"/>
        <v>3393.9250581599999</v>
      </c>
      <c r="M632" s="74">
        <f t="shared" si="129"/>
        <v>65.660249491199991</v>
      </c>
      <c r="N632" s="74">
        <f t="shared" si="130"/>
        <v>384.00225982776948</v>
      </c>
      <c r="O632" s="74">
        <f t="shared" si="131"/>
        <v>5711.9980554000003</v>
      </c>
      <c r="P632" s="39">
        <f t="shared" si="132"/>
        <v>19044</v>
      </c>
      <c r="Q632" s="73">
        <f t="shared" si="133"/>
        <v>3505.92458507928</v>
      </c>
      <c r="R632" s="73">
        <f t="shared" si="134"/>
        <v>67.827037724409593</v>
      </c>
      <c r="S632" s="73">
        <f t="shared" si="135"/>
        <v>384.00225982776948</v>
      </c>
      <c r="T632" s="73">
        <f t="shared" si="136"/>
        <v>5980.6948804293597</v>
      </c>
      <c r="U632" s="73">
        <f t="shared" si="137"/>
        <v>19236</v>
      </c>
      <c r="V632" s="73">
        <f t="shared" si="138"/>
        <v>72964.619062878977</v>
      </c>
      <c r="W632" s="73">
        <f t="shared" si="139"/>
        <v>75003.528306580818</v>
      </c>
    </row>
    <row r="633" spans="2:23">
      <c r="B633" t="s">
        <v>1544</v>
      </c>
      <c r="C633" t="s">
        <v>1545</v>
      </c>
      <c r="D633" t="s">
        <v>411</v>
      </c>
      <c r="E633" s="54">
        <v>40</v>
      </c>
      <c r="F633" s="45" t="s">
        <v>407</v>
      </c>
      <c r="G633" s="45" t="s">
        <v>408</v>
      </c>
      <c r="H633" s="45" t="s">
        <v>412</v>
      </c>
      <c r="I633" s="53">
        <v>45137.03</v>
      </c>
      <c r="J633" s="58">
        <f t="shared" si="126"/>
        <v>46852.237139999997</v>
      </c>
      <c r="K633" s="58">
        <f t="shared" si="127"/>
        <v>48398.360965619991</v>
      </c>
      <c r="L633" s="74">
        <f t="shared" si="128"/>
        <v>3584.19614121</v>
      </c>
      <c r="M633" s="74">
        <f t="shared" si="129"/>
        <v>69.341310967200002</v>
      </c>
      <c r="N633" s="74">
        <f t="shared" si="130"/>
        <v>384.00225982776948</v>
      </c>
      <c r="O633" s="74">
        <f t="shared" si="131"/>
        <v>6032.2255317749996</v>
      </c>
      <c r="P633" s="39">
        <f t="shared" si="132"/>
        <v>19044</v>
      </c>
      <c r="Q633" s="73">
        <f t="shared" si="133"/>
        <v>3702.4746138699293</v>
      </c>
      <c r="R633" s="73">
        <f t="shared" si="134"/>
        <v>71.62957422911758</v>
      </c>
      <c r="S633" s="73">
        <f t="shared" si="135"/>
        <v>384.00225982776948</v>
      </c>
      <c r="T633" s="73">
        <f t="shared" si="136"/>
        <v>6315.986106013409</v>
      </c>
      <c r="U633" s="73">
        <f t="shared" si="137"/>
        <v>19236</v>
      </c>
      <c r="V633" s="73">
        <f t="shared" si="138"/>
        <v>75966.002383779967</v>
      </c>
      <c r="W633" s="73">
        <f t="shared" si="139"/>
        <v>78108.453519560222</v>
      </c>
    </row>
    <row r="634" spans="2:23">
      <c r="B634" t="s">
        <v>1546</v>
      </c>
      <c r="C634" t="s">
        <v>1547</v>
      </c>
      <c r="D634" t="s">
        <v>423</v>
      </c>
      <c r="E634" s="54">
        <v>40</v>
      </c>
      <c r="F634" s="45" t="s">
        <v>407</v>
      </c>
      <c r="G634" s="45" t="s">
        <v>408</v>
      </c>
      <c r="H634" s="45" t="s">
        <v>412</v>
      </c>
      <c r="I634" s="53">
        <v>45137.03</v>
      </c>
      <c r="J634" s="58">
        <f t="shared" si="126"/>
        <v>46852.237139999997</v>
      </c>
      <c r="K634" s="58">
        <f t="shared" si="127"/>
        <v>48398.360965619991</v>
      </c>
      <c r="L634" s="74">
        <f t="shared" si="128"/>
        <v>3584.19614121</v>
      </c>
      <c r="M634" s="74">
        <f t="shared" si="129"/>
        <v>69.341310967200002</v>
      </c>
      <c r="N634" s="74">
        <f t="shared" si="130"/>
        <v>384.00225982776948</v>
      </c>
      <c r="O634" s="74">
        <f t="shared" si="131"/>
        <v>6032.2255317749996</v>
      </c>
      <c r="P634" s="39">
        <f t="shared" si="132"/>
        <v>19044</v>
      </c>
      <c r="Q634" s="73">
        <f t="shared" si="133"/>
        <v>3702.4746138699293</v>
      </c>
      <c r="R634" s="73">
        <f t="shared" si="134"/>
        <v>71.62957422911758</v>
      </c>
      <c r="S634" s="73">
        <f t="shared" si="135"/>
        <v>384.00225982776948</v>
      </c>
      <c r="T634" s="73">
        <f t="shared" si="136"/>
        <v>6315.986106013409</v>
      </c>
      <c r="U634" s="73">
        <f t="shared" si="137"/>
        <v>19236</v>
      </c>
      <c r="V634" s="73">
        <f t="shared" si="138"/>
        <v>75966.002383779967</v>
      </c>
      <c r="W634" s="73">
        <f t="shared" si="139"/>
        <v>78108.453519560222</v>
      </c>
    </row>
    <row r="635" spans="2:23">
      <c r="B635" t="s">
        <v>1548</v>
      </c>
      <c r="C635" t="s">
        <v>1549</v>
      </c>
      <c r="D635" t="s">
        <v>710</v>
      </c>
      <c r="E635" s="54">
        <v>40</v>
      </c>
      <c r="F635" s="45" t="s">
        <v>407</v>
      </c>
      <c r="G635" s="45" t="s">
        <v>408</v>
      </c>
      <c r="H635" s="45" t="s">
        <v>412</v>
      </c>
      <c r="I635" s="53">
        <v>45354.54</v>
      </c>
      <c r="J635" s="58">
        <f t="shared" si="126"/>
        <v>47078.012520000004</v>
      </c>
      <c r="K635" s="58">
        <f t="shared" si="127"/>
        <v>48631.586933159997</v>
      </c>
      <c r="L635" s="74">
        <f t="shared" si="128"/>
        <v>3601.4679577800002</v>
      </c>
      <c r="M635" s="74">
        <f t="shared" si="129"/>
        <v>69.675458529600007</v>
      </c>
      <c r="N635" s="74">
        <f t="shared" si="130"/>
        <v>384.00225982776948</v>
      </c>
      <c r="O635" s="74">
        <f t="shared" si="131"/>
        <v>6061.294111950001</v>
      </c>
      <c r="P635" s="39">
        <f t="shared" si="132"/>
        <v>19044</v>
      </c>
      <c r="Q635" s="73">
        <f t="shared" si="133"/>
        <v>3720.3164003867396</v>
      </c>
      <c r="R635" s="73">
        <f t="shared" si="134"/>
        <v>71.974748661076788</v>
      </c>
      <c r="S635" s="73">
        <f t="shared" si="135"/>
        <v>384.00225982776948</v>
      </c>
      <c r="T635" s="73">
        <f t="shared" si="136"/>
        <v>6346.4220947773802</v>
      </c>
      <c r="U635" s="73">
        <f t="shared" si="137"/>
        <v>19236</v>
      </c>
      <c r="V635" s="73">
        <f t="shared" si="138"/>
        <v>76238.452308087377</v>
      </c>
      <c r="W635" s="73">
        <f t="shared" si="139"/>
        <v>78390.302436812955</v>
      </c>
    </row>
    <row r="636" spans="2:23">
      <c r="B636" t="s">
        <v>1550</v>
      </c>
      <c r="C636" t="s">
        <v>1551</v>
      </c>
      <c r="D636" t="s">
        <v>446</v>
      </c>
      <c r="E636" s="54">
        <v>87</v>
      </c>
      <c r="F636" s="45" t="s">
        <v>407</v>
      </c>
      <c r="G636" s="45" t="s">
        <v>408</v>
      </c>
      <c r="H636" s="45" t="s">
        <v>412</v>
      </c>
      <c r="I636" s="53">
        <v>45306.3</v>
      </c>
      <c r="J636" s="58">
        <f t="shared" si="126"/>
        <v>47027.939400000003</v>
      </c>
      <c r="K636" s="58">
        <f t="shared" si="127"/>
        <v>48579.861400199996</v>
      </c>
      <c r="L636" s="74">
        <f t="shared" si="128"/>
        <v>3597.6373641</v>
      </c>
      <c r="M636" s="74">
        <f t="shared" si="129"/>
        <v>69.601350312000008</v>
      </c>
      <c r="N636" s="74">
        <f t="shared" si="130"/>
        <v>384.00225982776948</v>
      </c>
      <c r="O636" s="74">
        <f t="shared" si="131"/>
        <v>6054.8471977500003</v>
      </c>
      <c r="P636" s="39">
        <f t="shared" si="132"/>
        <v>19044</v>
      </c>
      <c r="Q636" s="73">
        <f t="shared" si="133"/>
        <v>3716.3593971152995</v>
      </c>
      <c r="R636" s="73">
        <f t="shared" si="134"/>
        <v>71.898194872295988</v>
      </c>
      <c r="S636" s="73">
        <f t="shared" si="135"/>
        <v>384.00225982776948</v>
      </c>
      <c r="T636" s="73">
        <f t="shared" si="136"/>
        <v>6339.6719127260994</v>
      </c>
      <c r="U636" s="73">
        <f t="shared" si="137"/>
        <v>19236</v>
      </c>
      <c r="V636" s="73">
        <f t="shared" si="138"/>
        <v>76178.027571989776</v>
      </c>
      <c r="W636" s="73">
        <f t="shared" si="139"/>
        <v>78327.793164741452</v>
      </c>
    </row>
    <row r="637" spans="2:23">
      <c r="B637" t="s">
        <v>1552</v>
      </c>
      <c r="C637" t="s">
        <v>1553</v>
      </c>
      <c r="D637" t="s">
        <v>508</v>
      </c>
      <c r="E637" s="54">
        <v>40</v>
      </c>
      <c r="F637" s="45" t="s">
        <v>407</v>
      </c>
      <c r="G637" s="45" t="s">
        <v>408</v>
      </c>
      <c r="H637" s="45" t="s">
        <v>412</v>
      </c>
      <c r="I637" s="53">
        <v>43025.83</v>
      </c>
      <c r="J637" s="58">
        <f t="shared" si="126"/>
        <v>44660.811540000002</v>
      </c>
      <c r="K637" s="58">
        <f t="shared" si="127"/>
        <v>46134.618320820002</v>
      </c>
      <c r="L637" s="74">
        <f t="shared" si="128"/>
        <v>3416.5520828100002</v>
      </c>
      <c r="M637" s="74">
        <f t="shared" si="129"/>
        <v>66.098001079200003</v>
      </c>
      <c r="N637" s="74">
        <f t="shared" si="130"/>
        <v>384.00225982776948</v>
      </c>
      <c r="O637" s="74">
        <f t="shared" si="131"/>
        <v>5750.0794857750006</v>
      </c>
      <c r="P637" s="39">
        <f t="shared" si="132"/>
        <v>19044</v>
      </c>
      <c r="Q637" s="73">
        <f t="shared" si="133"/>
        <v>3529.2983015427299</v>
      </c>
      <c r="R637" s="73">
        <f t="shared" si="134"/>
        <v>68.279235114813602</v>
      </c>
      <c r="S637" s="73">
        <f t="shared" si="135"/>
        <v>384.00225982776948</v>
      </c>
      <c r="T637" s="73">
        <f t="shared" si="136"/>
        <v>6020.5676908670102</v>
      </c>
      <c r="U637" s="73">
        <f t="shared" si="137"/>
        <v>19236</v>
      </c>
      <c r="V637" s="73">
        <f t="shared" si="138"/>
        <v>73321.543369491978</v>
      </c>
      <c r="W637" s="73">
        <f t="shared" si="139"/>
        <v>75372.76580817232</v>
      </c>
    </row>
    <row r="638" spans="2:23">
      <c r="B638" t="s">
        <v>1554</v>
      </c>
      <c r="C638" t="s">
        <v>1555</v>
      </c>
      <c r="D638" t="s">
        <v>417</v>
      </c>
      <c r="E638" s="54">
        <v>40</v>
      </c>
      <c r="F638" s="45" t="s">
        <v>407</v>
      </c>
      <c r="G638" s="45" t="s">
        <v>408</v>
      </c>
      <c r="H638" s="45" t="s">
        <v>412</v>
      </c>
      <c r="I638" s="53">
        <v>51598.04</v>
      </c>
      <c r="J638" s="58">
        <f t="shared" si="126"/>
        <v>53558.765520000001</v>
      </c>
      <c r="K638" s="58">
        <f t="shared" si="127"/>
        <v>55326.204782159999</v>
      </c>
      <c r="L638" s="74">
        <f t="shared" si="128"/>
        <v>4097.2455622799998</v>
      </c>
      <c r="M638" s="74">
        <f t="shared" si="129"/>
        <v>79.266972969600005</v>
      </c>
      <c r="N638" s="74">
        <f t="shared" si="130"/>
        <v>384.00225982776948</v>
      </c>
      <c r="O638" s="74">
        <f t="shared" si="131"/>
        <v>6895.6910607</v>
      </c>
      <c r="P638" s="39">
        <f t="shared" si="132"/>
        <v>19044</v>
      </c>
      <c r="Q638" s="73">
        <f t="shared" si="133"/>
        <v>4232.4546658352401</v>
      </c>
      <c r="R638" s="73">
        <f t="shared" si="134"/>
        <v>81.882783077596798</v>
      </c>
      <c r="S638" s="73">
        <f t="shared" si="135"/>
        <v>384.00225982776948</v>
      </c>
      <c r="T638" s="73">
        <f t="shared" si="136"/>
        <v>7220.06972407188</v>
      </c>
      <c r="U638" s="73">
        <f t="shared" si="137"/>
        <v>19236</v>
      </c>
      <c r="V638" s="73">
        <f t="shared" si="138"/>
        <v>84058.971375777372</v>
      </c>
      <c r="W638" s="73">
        <f t="shared" si="139"/>
        <v>86480.614214972476</v>
      </c>
    </row>
    <row r="639" spans="2:23">
      <c r="B639" t="s">
        <v>1556</v>
      </c>
      <c r="C639" t="s">
        <v>1557</v>
      </c>
      <c r="D639" t="s">
        <v>411</v>
      </c>
      <c r="E639" s="54">
        <v>40</v>
      </c>
      <c r="F639" s="45" t="s">
        <v>407</v>
      </c>
      <c r="G639" s="45" t="s">
        <v>408</v>
      </c>
      <c r="H639" s="45" t="s">
        <v>412</v>
      </c>
      <c r="I639" s="53">
        <v>49628.82</v>
      </c>
      <c r="J639" s="58">
        <f t="shared" si="126"/>
        <v>51514.71516</v>
      </c>
      <c r="K639" s="58">
        <f t="shared" si="127"/>
        <v>53214.700760279993</v>
      </c>
      <c r="L639" s="74">
        <f t="shared" si="128"/>
        <v>3940.8757097399998</v>
      </c>
      <c r="M639" s="74">
        <f t="shared" si="129"/>
        <v>76.241778436800004</v>
      </c>
      <c r="N639" s="74">
        <f t="shared" si="130"/>
        <v>384.00225982776948</v>
      </c>
      <c r="O639" s="74">
        <f t="shared" si="131"/>
        <v>6632.5195768499998</v>
      </c>
      <c r="P639" s="39">
        <f t="shared" si="132"/>
        <v>19044</v>
      </c>
      <c r="Q639" s="73">
        <f t="shared" si="133"/>
        <v>4070.9246081614192</v>
      </c>
      <c r="R639" s="73">
        <f t="shared" si="134"/>
        <v>78.757757125214383</v>
      </c>
      <c r="S639" s="73">
        <f t="shared" si="135"/>
        <v>384.00225982776948</v>
      </c>
      <c r="T639" s="73">
        <f t="shared" si="136"/>
        <v>6944.518449216539</v>
      </c>
      <c r="U639" s="73">
        <f t="shared" si="137"/>
        <v>19236</v>
      </c>
      <c r="V639" s="73">
        <f t="shared" si="138"/>
        <v>81592.354484854572</v>
      </c>
      <c r="W639" s="73">
        <f t="shared" si="139"/>
        <v>83928.90383461093</v>
      </c>
    </row>
    <row r="640" spans="2:23">
      <c r="B640" t="s">
        <v>1558</v>
      </c>
      <c r="C640" t="s">
        <v>1559</v>
      </c>
      <c r="D640" t="s">
        <v>486</v>
      </c>
      <c r="E640" s="54">
        <v>40</v>
      </c>
      <c r="F640" s="45" t="s">
        <v>407</v>
      </c>
      <c r="G640" s="45" t="s">
        <v>408</v>
      </c>
      <c r="H640" s="45" t="s">
        <v>412</v>
      </c>
      <c r="I640" s="53">
        <v>52472.36</v>
      </c>
      <c r="J640" s="58">
        <f t="shared" si="126"/>
        <v>54466.309680000006</v>
      </c>
      <c r="K640" s="58">
        <f t="shared" si="127"/>
        <v>56263.697899440005</v>
      </c>
      <c r="L640" s="74">
        <f t="shared" si="128"/>
        <v>4166.6726905200003</v>
      </c>
      <c r="M640" s="74">
        <f t="shared" si="129"/>
        <v>80.610138326400005</v>
      </c>
      <c r="N640" s="74">
        <f t="shared" si="130"/>
        <v>384.00225982776948</v>
      </c>
      <c r="O640" s="74">
        <f t="shared" si="131"/>
        <v>7012.5373713000008</v>
      </c>
      <c r="P640" s="39">
        <f t="shared" si="132"/>
        <v>19044</v>
      </c>
      <c r="Q640" s="73">
        <f t="shared" si="133"/>
        <v>4304.1728893071604</v>
      </c>
      <c r="R640" s="73">
        <f t="shared" si="134"/>
        <v>83.270272891171203</v>
      </c>
      <c r="S640" s="73">
        <f t="shared" si="135"/>
        <v>384.00225982776948</v>
      </c>
      <c r="T640" s="73">
        <f t="shared" si="136"/>
        <v>7342.4125758769205</v>
      </c>
      <c r="U640" s="73">
        <f t="shared" si="137"/>
        <v>19236</v>
      </c>
      <c r="V640" s="73">
        <f t="shared" si="138"/>
        <v>85154.132139974172</v>
      </c>
      <c r="W640" s="73">
        <f t="shared" si="139"/>
        <v>87613.555897343031</v>
      </c>
    </row>
    <row r="641" spans="2:23">
      <c r="B641" t="s">
        <v>1560</v>
      </c>
      <c r="C641" t="s">
        <v>1561</v>
      </c>
      <c r="D641" t="s">
        <v>546</v>
      </c>
      <c r="E641" s="54">
        <v>40</v>
      </c>
      <c r="F641" s="45" t="s">
        <v>407</v>
      </c>
      <c r="G641" s="45" t="s">
        <v>408</v>
      </c>
      <c r="H641" s="45" t="s">
        <v>412</v>
      </c>
      <c r="I641" s="53">
        <v>46994.06</v>
      </c>
      <c r="J641" s="58">
        <f t="shared" si="126"/>
        <v>48779.834280000003</v>
      </c>
      <c r="K641" s="58">
        <f t="shared" si="127"/>
        <v>50389.568811240002</v>
      </c>
      <c r="L641" s="74">
        <f t="shared" si="128"/>
        <v>3731.6573224200001</v>
      </c>
      <c r="M641" s="74">
        <f t="shared" si="129"/>
        <v>72.194154734400001</v>
      </c>
      <c r="N641" s="74">
        <f t="shared" si="130"/>
        <v>384.00225982776948</v>
      </c>
      <c r="O641" s="74">
        <f t="shared" si="131"/>
        <v>6280.4036635500006</v>
      </c>
      <c r="P641" s="39">
        <f t="shared" si="132"/>
        <v>19044</v>
      </c>
      <c r="Q641" s="73">
        <f t="shared" si="133"/>
        <v>3854.8020140598601</v>
      </c>
      <c r="R641" s="73">
        <f t="shared" si="134"/>
        <v>74.576561840635208</v>
      </c>
      <c r="S641" s="73">
        <f t="shared" si="135"/>
        <v>384.00225982776948</v>
      </c>
      <c r="T641" s="73">
        <f t="shared" si="136"/>
        <v>6575.8387298668204</v>
      </c>
      <c r="U641" s="73">
        <f t="shared" si="137"/>
        <v>19236</v>
      </c>
      <c r="V641" s="73">
        <f t="shared" si="138"/>
        <v>78292.091680532176</v>
      </c>
      <c r="W641" s="73">
        <f t="shared" si="139"/>
        <v>80514.788376835088</v>
      </c>
    </row>
    <row r="642" spans="2:23">
      <c r="B642" t="s">
        <v>1562</v>
      </c>
      <c r="C642" t="s">
        <v>1563</v>
      </c>
      <c r="D642" t="s">
        <v>1564</v>
      </c>
      <c r="E642" s="54">
        <v>40</v>
      </c>
      <c r="F642" s="45" t="s">
        <v>407</v>
      </c>
      <c r="G642" s="45" t="s">
        <v>408</v>
      </c>
      <c r="H642" s="45" t="s">
        <v>412</v>
      </c>
      <c r="I642" s="53">
        <v>55484.66</v>
      </c>
      <c r="J642" s="58">
        <f t="shared" si="126"/>
        <v>57593.077080000003</v>
      </c>
      <c r="K642" s="58">
        <f t="shared" si="127"/>
        <v>59493.648623640001</v>
      </c>
      <c r="L642" s="74">
        <f t="shared" si="128"/>
        <v>4405.8703966200001</v>
      </c>
      <c r="M642" s="74">
        <f t="shared" si="129"/>
        <v>85.237754078400002</v>
      </c>
      <c r="N642" s="74">
        <f t="shared" si="130"/>
        <v>384.00225982776948</v>
      </c>
      <c r="O642" s="74">
        <f t="shared" si="131"/>
        <v>7415.1086740500004</v>
      </c>
      <c r="P642" s="39">
        <f t="shared" si="132"/>
        <v>19044</v>
      </c>
      <c r="Q642" s="73">
        <f t="shared" si="133"/>
        <v>4551.2641197084604</v>
      </c>
      <c r="R642" s="73">
        <f t="shared" si="134"/>
        <v>88.050599962987206</v>
      </c>
      <c r="S642" s="73">
        <f t="shared" si="135"/>
        <v>384.00225982776948</v>
      </c>
      <c r="T642" s="73">
        <f t="shared" si="136"/>
        <v>7763.9211453850203</v>
      </c>
      <c r="U642" s="73">
        <f t="shared" si="137"/>
        <v>19236</v>
      </c>
      <c r="V642" s="73">
        <f t="shared" si="138"/>
        <v>88927.296164576168</v>
      </c>
      <c r="W642" s="73">
        <f t="shared" si="139"/>
        <v>91516.886748524237</v>
      </c>
    </row>
    <row r="643" spans="2:23">
      <c r="B643" t="s">
        <v>1565</v>
      </c>
      <c r="C643" t="s">
        <v>1566</v>
      </c>
      <c r="D643" t="s">
        <v>423</v>
      </c>
      <c r="E643" s="54">
        <v>40</v>
      </c>
      <c r="F643" s="45" t="s">
        <v>407</v>
      </c>
      <c r="G643" s="45" t="s">
        <v>408</v>
      </c>
      <c r="H643" s="45" t="s">
        <v>412</v>
      </c>
      <c r="I643" s="53">
        <v>53475.18</v>
      </c>
      <c r="J643" s="58">
        <f t="shared" si="126"/>
        <v>55507.236840000005</v>
      </c>
      <c r="K643" s="58">
        <f t="shared" si="127"/>
        <v>57338.975655720002</v>
      </c>
      <c r="L643" s="74">
        <f t="shared" si="128"/>
        <v>4246.3036182599999</v>
      </c>
      <c r="M643" s="74">
        <f t="shared" si="129"/>
        <v>82.150710523200004</v>
      </c>
      <c r="N643" s="74">
        <f t="shared" si="130"/>
        <v>384.00225982776948</v>
      </c>
      <c r="O643" s="74">
        <f t="shared" si="131"/>
        <v>7146.5567431500012</v>
      </c>
      <c r="P643" s="39">
        <f t="shared" si="132"/>
        <v>19044</v>
      </c>
      <c r="Q643" s="73">
        <f t="shared" si="133"/>
        <v>4386.4316376625802</v>
      </c>
      <c r="R643" s="73">
        <f t="shared" si="134"/>
        <v>84.861683970465606</v>
      </c>
      <c r="S643" s="73">
        <f t="shared" si="135"/>
        <v>384.00225982776948</v>
      </c>
      <c r="T643" s="73">
        <f t="shared" si="136"/>
        <v>7482.7363230714609</v>
      </c>
      <c r="U643" s="73">
        <f t="shared" si="137"/>
        <v>19236</v>
      </c>
      <c r="V643" s="73">
        <f t="shared" si="138"/>
        <v>86410.25017176097</v>
      </c>
      <c r="W643" s="73">
        <f t="shared" si="139"/>
        <v>88913.00756025227</v>
      </c>
    </row>
    <row r="644" spans="2:23">
      <c r="B644" t="s">
        <v>1567</v>
      </c>
      <c r="C644" t="s">
        <v>1568</v>
      </c>
      <c r="D644" t="s">
        <v>710</v>
      </c>
      <c r="E644" s="54">
        <v>40</v>
      </c>
      <c r="F644" s="45" t="s">
        <v>407</v>
      </c>
      <c r="G644" s="45" t="s">
        <v>408</v>
      </c>
      <c r="H644" s="45" t="s">
        <v>412</v>
      </c>
      <c r="I644" s="53">
        <v>49867.81</v>
      </c>
      <c r="J644" s="58">
        <f t="shared" si="126"/>
        <v>51762.786780000002</v>
      </c>
      <c r="K644" s="58">
        <f t="shared" si="127"/>
        <v>53470.958743739997</v>
      </c>
      <c r="L644" s="74">
        <f t="shared" si="128"/>
        <v>3959.8531886700002</v>
      </c>
      <c r="M644" s="74">
        <f t="shared" si="129"/>
        <v>76.608924434399995</v>
      </c>
      <c r="N644" s="74">
        <f t="shared" si="130"/>
        <v>384.00225982776948</v>
      </c>
      <c r="O644" s="74">
        <f t="shared" si="131"/>
        <v>6664.458797925</v>
      </c>
      <c r="P644" s="39">
        <f t="shared" si="132"/>
        <v>19044</v>
      </c>
      <c r="Q644" s="73">
        <f t="shared" si="133"/>
        <v>4090.5283438961096</v>
      </c>
      <c r="R644" s="73">
        <f t="shared" si="134"/>
        <v>79.137018940735189</v>
      </c>
      <c r="S644" s="73">
        <f t="shared" si="135"/>
        <v>384.00225982776948</v>
      </c>
      <c r="T644" s="73">
        <f t="shared" si="136"/>
        <v>6977.9601160580696</v>
      </c>
      <c r="U644" s="73">
        <f t="shared" si="137"/>
        <v>19236</v>
      </c>
      <c r="V644" s="73">
        <f t="shared" si="138"/>
        <v>81891.70995085717</v>
      </c>
      <c r="W644" s="73">
        <f t="shared" si="139"/>
        <v>84238.586482462677</v>
      </c>
    </row>
    <row r="645" spans="2:23">
      <c r="B645" t="s">
        <v>1569</v>
      </c>
      <c r="C645" t="s">
        <v>1570</v>
      </c>
      <c r="D645" t="s">
        <v>446</v>
      </c>
      <c r="E645" s="54">
        <v>87</v>
      </c>
      <c r="F645" s="45" t="s">
        <v>407</v>
      </c>
      <c r="G645" s="45" t="s">
        <v>408</v>
      </c>
      <c r="H645" s="45" t="s">
        <v>412</v>
      </c>
      <c r="I645" s="53">
        <v>49814.93</v>
      </c>
      <c r="J645" s="58">
        <f t="shared" si="126"/>
        <v>51707.897340000003</v>
      </c>
      <c r="K645" s="58">
        <f t="shared" si="127"/>
        <v>53414.257952219996</v>
      </c>
      <c r="L645" s="74">
        <f t="shared" si="128"/>
        <v>3955.6541465100004</v>
      </c>
      <c r="M645" s="74">
        <f t="shared" si="129"/>
        <v>76.527688063200003</v>
      </c>
      <c r="N645" s="74">
        <f t="shared" si="130"/>
        <v>384.00225982776948</v>
      </c>
      <c r="O645" s="74">
        <f t="shared" si="131"/>
        <v>6657.391782525001</v>
      </c>
      <c r="P645" s="39">
        <f t="shared" si="132"/>
        <v>19044</v>
      </c>
      <c r="Q645" s="73">
        <f t="shared" si="133"/>
        <v>4086.1907333448298</v>
      </c>
      <c r="R645" s="73">
        <f t="shared" si="134"/>
        <v>79.05310176928559</v>
      </c>
      <c r="S645" s="73">
        <f t="shared" si="135"/>
        <v>384.00225982776948</v>
      </c>
      <c r="T645" s="73">
        <f t="shared" si="136"/>
        <v>6970.5606627647094</v>
      </c>
      <c r="U645" s="73">
        <f t="shared" si="137"/>
        <v>19236</v>
      </c>
      <c r="V645" s="73">
        <f t="shared" si="138"/>
        <v>81825.473216925981</v>
      </c>
      <c r="W645" s="73">
        <f t="shared" si="139"/>
        <v>84170.064709926592</v>
      </c>
    </row>
    <row r="646" spans="2:23">
      <c r="B646" t="s">
        <v>1571</v>
      </c>
      <c r="C646" t="s">
        <v>1572</v>
      </c>
      <c r="D646" t="s">
        <v>417</v>
      </c>
      <c r="E646" s="54">
        <v>40</v>
      </c>
      <c r="F646" s="45" t="s">
        <v>407</v>
      </c>
      <c r="G646" s="45" t="s">
        <v>408</v>
      </c>
      <c r="H646" s="45" t="s">
        <v>412</v>
      </c>
      <c r="I646" s="53">
        <v>58608.82</v>
      </c>
      <c r="J646" s="58">
        <f t="shared" si="126"/>
        <v>60835.955160000005</v>
      </c>
      <c r="K646" s="58">
        <f t="shared" si="127"/>
        <v>62843.541680280003</v>
      </c>
      <c r="L646" s="74">
        <f t="shared" si="128"/>
        <v>4653.95056974</v>
      </c>
      <c r="M646" s="74">
        <f t="shared" si="129"/>
        <v>90.037213636800004</v>
      </c>
      <c r="N646" s="74">
        <f t="shared" si="130"/>
        <v>384.00225982776948</v>
      </c>
      <c r="O646" s="74">
        <f t="shared" si="131"/>
        <v>7832.629226850001</v>
      </c>
      <c r="P646" s="39">
        <f t="shared" si="132"/>
        <v>19044</v>
      </c>
      <c r="Q646" s="73">
        <f t="shared" si="133"/>
        <v>4807.5309385414203</v>
      </c>
      <c r="R646" s="73">
        <f t="shared" si="134"/>
        <v>93.008441686814407</v>
      </c>
      <c r="S646" s="73">
        <f t="shared" si="135"/>
        <v>384.00225982776948</v>
      </c>
      <c r="T646" s="73">
        <f t="shared" si="136"/>
        <v>8201.0821892765398</v>
      </c>
      <c r="U646" s="73">
        <f t="shared" si="137"/>
        <v>19236</v>
      </c>
      <c r="V646" s="73">
        <f t="shared" si="138"/>
        <v>92840.574430054578</v>
      </c>
      <c r="W646" s="73">
        <f t="shared" si="139"/>
        <v>95565.165509612547</v>
      </c>
    </row>
    <row r="647" spans="2:23">
      <c r="B647" t="s">
        <v>1573</v>
      </c>
      <c r="C647" t="s">
        <v>1574</v>
      </c>
      <c r="D647" t="s">
        <v>486</v>
      </c>
      <c r="E647" s="54">
        <v>40</v>
      </c>
      <c r="F647" s="45" t="s">
        <v>407</v>
      </c>
      <c r="G647" s="45" t="s">
        <v>408</v>
      </c>
      <c r="H647" s="45" t="s">
        <v>412</v>
      </c>
      <c r="I647" s="53">
        <v>57173.63</v>
      </c>
      <c r="J647" s="58">
        <f t="shared" si="126"/>
        <v>59346.227939999997</v>
      </c>
      <c r="K647" s="58">
        <f t="shared" si="127"/>
        <v>61304.653462019989</v>
      </c>
      <c r="L647" s="74">
        <f t="shared" si="128"/>
        <v>4539.9864374099998</v>
      </c>
      <c r="M647" s="74">
        <f t="shared" si="129"/>
        <v>87.832417351199993</v>
      </c>
      <c r="N647" s="74">
        <f t="shared" si="130"/>
        <v>384.00225982776948</v>
      </c>
      <c r="O647" s="74">
        <f t="shared" si="131"/>
        <v>7640.8268472749996</v>
      </c>
      <c r="P647" s="39">
        <f t="shared" si="132"/>
        <v>19044</v>
      </c>
      <c r="Q647" s="73">
        <f t="shared" si="133"/>
        <v>4689.805989844529</v>
      </c>
      <c r="R647" s="73">
        <f t="shared" si="134"/>
        <v>90.730887123789586</v>
      </c>
      <c r="S647" s="73">
        <f t="shared" si="135"/>
        <v>384.00225982776948</v>
      </c>
      <c r="T647" s="73">
        <f t="shared" si="136"/>
        <v>8000.257276793609</v>
      </c>
      <c r="U647" s="73">
        <f t="shared" si="137"/>
        <v>19236</v>
      </c>
      <c r="V647" s="73">
        <f t="shared" si="138"/>
        <v>91042.875901863968</v>
      </c>
      <c r="W647" s="73">
        <f t="shared" si="139"/>
        <v>93705.449875609687</v>
      </c>
    </row>
    <row r="648" spans="2:23">
      <c r="B648" t="s">
        <v>1575</v>
      </c>
      <c r="C648" t="s">
        <v>1576</v>
      </c>
      <c r="D648" t="s">
        <v>546</v>
      </c>
      <c r="E648" s="54">
        <v>40</v>
      </c>
      <c r="F648" s="45" t="s">
        <v>407</v>
      </c>
      <c r="G648" s="45" t="s">
        <v>408</v>
      </c>
      <c r="H648" s="45" t="s">
        <v>412</v>
      </c>
      <c r="I648" s="53">
        <v>51670.53</v>
      </c>
      <c r="J648" s="58">
        <f t="shared" si="126"/>
        <v>53634.010139999999</v>
      </c>
      <c r="K648" s="58">
        <f t="shared" si="127"/>
        <v>55403.932474619993</v>
      </c>
      <c r="L648" s="74">
        <f t="shared" si="128"/>
        <v>4103.0017757099995</v>
      </c>
      <c r="M648" s="74">
        <f t="shared" si="129"/>
        <v>79.378335007199993</v>
      </c>
      <c r="N648" s="74">
        <f t="shared" si="130"/>
        <v>384.00225982776948</v>
      </c>
      <c r="O648" s="74">
        <f t="shared" si="131"/>
        <v>6905.3788055249997</v>
      </c>
      <c r="P648" s="39">
        <f t="shared" si="132"/>
        <v>19044</v>
      </c>
      <c r="Q648" s="73">
        <f t="shared" si="133"/>
        <v>4238.4008343084297</v>
      </c>
      <c r="R648" s="73">
        <f t="shared" si="134"/>
        <v>81.997820062437583</v>
      </c>
      <c r="S648" s="73">
        <f t="shared" si="135"/>
        <v>384.00225982776948</v>
      </c>
      <c r="T648" s="73">
        <f t="shared" si="136"/>
        <v>7230.2131879379094</v>
      </c>
      <c r="U648" s="73">
        <f t="shared" si="137"/>
        <v>19236</v>
      </c>
      <c r="V648" s="73">
        <f t="shared" si="138"/>
        <v>84149.771316069964</v>
      </c>
      <c r="W648" s="73">
        <f t="shared" si="139"/>
        <v>86574.546576756547</v>
      </c>
    </row>
    <row r="649" spans="2:23">
      <c r="B649" t="s">
        <v>1577</v>
      </c>
      <c r="C649" t="s">
        <v>1578</v>
      </c>
      <c r="D649" t="s">
        <v>411</v>
      </c>
      <c r="E649" s="54">
        <v>40</v>
      </c>
      <c r="F649" s="45" t="s">
        <v>407</v>
      </c>
      <c r="G649" s="45" t="s">
        <v>408</v>
      </c>
      <c r="H649" s="45" t="s">
        <v>412</v>
      </c>
      <c r="I649" s="53">
        <v>62607.27</v>
      </c>
      <c r="J649" s="58">
        <f t="shared" si="126"/>
        <v>64986.346259999998</v>
      </c>
      <c r="K649" s="58">
        <f t="shared" si="127"/>
        <v>67130.895686579999</v>
      </c>
      <c r="L649" s="74">
        <f t="shared" si="128"/>
        <v>4971.4554888900002</v>
      </c>
      <c r="M649" s="74">
        <f t="shared" si="129"/>
        <v>96.179792464800002</v>
      </c>
      <c r="N649" s="74">
        <f t="shared" si="130"/>
        <v>384.00225982776948</v>
      </c>
      <c r="O649" s="74">
        <f t="shared" si="131"/>
        <v>8366.9920809750001</v>
      </c>
      <c r="P649" s="39">
        <f t="shared" si="132"/>
        <v>19044</v>
      </c>
      <c r="Q649" s="73">
        <f t="shared" si="133"/>
        <v>5135.5135200233699</v>
      </c>
      <c r="R649" s="73">
        <f t="shared" si="134"/>
        <v>99.353725616138391</v>
      </c>
      <c r="S649" s="73">
        <f t="shared" si="135"/>
        <v>384.00225982776948</v>
      </c>
      <c r="T649" s="73">
        <f t="shared" si="136"/>
        <v>8760.5818870986895</v>
      </c>
      <c r="U649" s="73">
        <f t="shared" si="137"/>
        <v>19236</v>
      </c>
      <c r="V649" s="73">
        <f t="shared" si="138"/>
        <v>97848.975882157567</v>
      </c>
      <c r="W649" s="73">
        <f t="shared" si="139"/>
        <v>100746.34707914597</v>
      </c>
    </row>
    <row r="650" spans="2:23">
      <c r="B650" t="s">
        <v>1579</v>
      </c>
      <c r="C650" t="s">
        <v>1580</v>
      </c>
      <c r="D650" t="s">
        <v>423</v>
      </c>
      <c r="E650" s="54">
        <v>40</v>
      </c>
      <c r="F650" s="45" t="s">
        <v>407</v>
      </c>
      <c r="G650" s="45" t="s">
        <v>408</v>
      </c>
      <c r="H650" s="45" t="s">
        <v>412</v>
      </c>
      <c r="I650" s="53">
        <v>62836.07</v>
      </c>
      <c r="J650" s="58">
        <f t="shared" ref="J650:J713" si="140">I650*(1+$F$1)</f>
        <v>65223.840660000002</v>
      </c>
      <c r="K650" s="58">
        <f t="shared" ref="K650:K713" si="141">J650*(1+$F$2)</f>
        <v>67376.227401779994</v>
      </c>
      <c r="L650" s="74">
        <f t="shared" ref="L650:L713" si="142">IF(J650-$L$2&lt;0,J650*$I$3,($L$2*$I$3)+(J650-$L$2)*$I$4)</f>
        <v>4989.6238104900003</v>
      </c>
      <c r="M650" s="74">
        <f t="shared" ref="M650:M713" si="143">J650*0.00148</f>
        <v>96.5312841768</v>
      </c>
      <c r="N650" s="74">
        <f t="shared" ref="N650:N713" si="144">2080*0.184616471071043</f>
        <v>384.00225982776948</v>
      </c>
      <c r="O650" s="74">
        <f t="shared" ref="O650:O713" si="145">J650*0.12875</f>
        <v>8397.5694849749998</v>
      </c>
      <c r="P650" s="39">
        <f t="shared" ref="P650:P713" si="146">1587*12</f>
        <v>19044</v>
      </c>
      <c r="Q650" s="73">
        <f t="shared" ref="Q650:Q713" si="147">IF(K650-$L$2&lt;0,K650*$I$3,($L$2*$I$3)+(K650-$L$2)*$I$4)</f>
        <v>5154.2813962361697</v>
      </c>
      <c r="R650" s="73">
        <f t="shared" ref="R650:R713" si="148">K650*0.00148</f>
        <v>99.716816554634391</v>
      </c>
      <c r="S650" s="73">
        <f t="shared" ref="S650:S713" si="149">2080*0.184616471071043</f>
        <v>384.00225982776948</v>
      </c>
      <c r="T650" s="73">
        <f t="shared" ref="T650:T713" si="150">K650*0.1305</f>
        <v>8792.5976759322893</v>
      </c>
      <c r="U650" s="73">
        <f t="shared" ref="U650:U713" si="151">1603*12</f>
        <v>19236</v>
      </c>
      <c r="V650" s="73">
        <f t="shared" ref="V650:V713" si="152">J650+SUM(L650:P650)</f>
        <v>98135.567499469573</v>
      </c>
      <c r="W650" s="73">
        <f t="shared" ref="W650:W713" si="153">K650+SUM(Q650:U650)</f>
        <v>101042.82555033086</v>
      </c>
    </row>
    <row r="651" spans="2:23">
      <c r="B651" t="s">
        <v>1581</v>
      </c>
      <c r="C651" t="s">
        <v>1582</v>
      </c>
      <c r="D651" t="s">
        <v>446</v>
      </c>
      <c r="E651" s="54">
        <v>87</v>
      </c>
      <c r="F651" s="45" t="s">
        <v>407</v>
      </c>
      <c r="G651" s="45" t="s">
        <v>408</v>
      </c>
      <c r="H651" s="45" t="s">
        <v>412</v>
      </c>
      <c r="I651" s="53">
        <v>55791.6</v>
      </c>
      <c r="J651" s="58">
        <f t="shared" si="140"/>
        <v>57911.680800000002</v>
      </c>
      <c r="K651" s="58">
        <f t="shared" si="141"/>
        <v>59822.766266399994</v>
      </c>
      <c r="L651" s="74">
        <f t="shared" si="142"/>
        <v>4430.2435812000003</v>
      </c>
      <c r="M651" s="74">
        <f t="shared" si="143"/>
        <v>85.709287583999995</v>
      </c>
      <c r="N651" s="74">
        <f t="shared" si="144"/>
        <v>384.00225982776948</v>
      </c>
      <c r="O651" s="74">
        <f t="shared" si="145"/>
        <v>7456.1289030000007</v>
      </c>
      <c r="P651" s="39">
        <f t="shared" si="146"/>
        <v>19044</v>
      </c>
      <c r="Q651" s="73">
        <f t="shared" si="147"/>
        <v>4576.4416193795996</v>
      </c>
      <c r="R651" s="73">
        <f t="shared" si="148"/>
        <v>88.537694074271997</v>
      </c>
      <c r="S651" s="73">
        <f t="shared" si="149"/>
        <v>384.00225982776948</v>
      </c>
      <c r="T651" s="73">
        <f t="shared" si="150"/>
        <v>7806.8709977651997</v>
      </c>
      <c r="U651" s="73">
        <f t="shared" si="151"/>
        <v>19236</v>
      </c>
      <c r="V651" s="73">
        <f t="shared" si="152"/>
        <v>89311.76483161177</v>
      </c>
      <c r="W651" s="73">
        <f t="shared" si="153"/>
        <v>91914.618837446833</v>
      </c>
    </row>
    <row r="652" spans="2:23">
      <c r="B652" t="s">
        <v>1583</v>
      </c>
      <c r="C652" t="s">
        <v>952</v>
      </c>
      <c r="D652" t="s">
        <v>417</v>
      </c>
      <c r="E652" s="54">
        <v>40</v>
      </c>
      <c r="F652" s="45" t="s">
        <v>407</v>
      </c>
      <c r="G652" s="45" t="s">
        <v>408</v>
      </c>
      <c r="H652" s="45" t="s">
        <v>412</v>
      </c>
      <c r="I652" s="53">
        <v>64273.15</v>
      </c>
      <c r="J652" s="58">
        <f t="shared" si="140"/>
        <v>66715.529699999999</v>
      </c>
      <c r="K652" s="58">
        <f t="shared" si="141"/>
        <v>68917.142180099996</v>
      </c>
      <c r="L652" s="74">
        <f t="shared" si="142"/>
        <v>5103.7380220499999</v>
      </c>
      <c r="M652" s="74">
        <f t="shared" si="143"/>
        <v>98.738983955999998</v>
      </c>
      <c r="N652" s="74">
        <f t="shared" si="144"/>
        <v>384.00225982776948</v>
      </c>
      <c r="O652" s="74">
        <f t="shared" si="145"/>
        <v>8589.6244488749999</v>
      </c>
      <c r="P652" s="39">
        <f t="shared" si="146"/>
        <v>19044</v>
      </c>
      <c r="Q652" s="73">
        <f t="shared" si="147"/>
        <v>5272.1613767776498</v>
      </c>
      <c r="R652" s="73">
        <f t="shared" si="148"/>
        <v>101.99737042654799</v>
      </c>
      <c r="S652" s="73">
        <f t="shared" si="149"/>
        <v>384.00225982776948</v>
      </c>
      <c r="T652" s="73">
        <f t="shared" si="150"/>
        <v>8993.6870545030506</v>
      </c>
      <c r="U652" s="73">
        <f t="shared" si="151"/>
        <v>19236</v>
      </c>
      <c r="V652" s="73">
        <f t="shared" si="152"/>
        <v>99935.633414708776</v>
      </c>
      <c r="W652" s="73">
        <f t="shared" si="153"/>
        <v>102904.99024163501</v>
      </c>
    </row>
    <row r="653" spans="2:23">
      <c r="B653" t="s">
        <v>1584</v>
      </c>
      <c r="C653" t="s">
        <v>1585</v>
      </c>
      <c r="D653" t="s">
        <v>486</v>
      </c>
      <c r="E653" s="54">
        <v>40</v>
      </c>
      <c r="F653" s="45" t="s">
        <v>407</v>
      </c>
      <c r="G653" s="45" t="s">
        <v>408</v>
      </c>
      <c r="H653" s="45" t="s">
        <v>412</v>
      </c>
      <c r="I653" s="53">
        <v>62620.79</v>
      </c>
      <c r="J653" s="58">
        <f t="shared" si="140"/>
        <v>65000.380020000004</v>
      </c>
      <c r="K653" s="58">
        <f t="shared" si="141"/>
        <v>67145.392560659995</v>
      </c>
      <c r="L653" s="74">
        <f t="shared" si="142"/>
        <v>4972.5290715299998</v>
      </c>
      <c r="M653" s="74">
        <f t="shared" si="143"/>
        <v>96.200562429599998</v>
      </c>
      <c r="N653" s="74">
        <f t="shared" si="144"/>
        <v>384.00225982776948</v>
      </c>
      <c r="O653" s="74">
        <f t="shared" si="145"/>
        <v>8368.7989275750006</v>
      </c>
      <c r="P653" s="39">
        <f t="shared" si="146"/>
        <v>19044</v>
      </c>
      <c r="Q653" s="73">
        <f t="shared" si="147"/>
        <v>5136.6225308904895</v>
      </c>
      <c r="R653" s="73">
        <f t="shared" si="148"/>
        <v>99.375180989776794</v>
      </c>
      <c r="S653" s="73">
        <f t="shared" si="149"/>
        <v>384.00225982776948</v>
      </c>
      <c r="T653" s="73">
        <f t="shared" si="150"/>
        <v>8762.4737291661295</v>
      </c>
      <c r="U653" s="73">
        <f t="shared" si="151"/>
        <v>19236</v>
      </c>
      <c r="V653" s="73">
        <f t="shared" si="152"/>
        <v>97865.910841362376</v>
      </c>
      <c r="W653" s="73">
        <f t="shared" si="153"/>
        <v>100763.86626153416</v>
      </c>
    </row>
    <row r="654" spans="2:23">
      <c r="B654" t="s">
        <v>1586</v>
      </c>
      <c r="C654" t="s">
        <v>1587</v>
      </c>
      <c r="D654" t="s">
        <v>546</v>
      </c>
      <c r="E654" s="54">
        <v>40</v>
      </c>
      <c r="F654" s="45" t="s">
        <v>407</v>
      </c>
      <c r="G654" s="45" t="s">
        <v>408</v>
      </c>
      <c r="H654" s="45" t="s">
        <v>412</v>
      </c>
      <c r="I654" s="53">
        <v>58175.73</v>
      </c>
      <c r="J654" s="58">
        <f t="shared" si="140"/>
        <v>60386.407740000002</v>
      </c>
      <c r="K654" s="58">
        <f t="shared" si="141"/>
        <v>62379.159195419998</v>
      </c>
      <c r="L654" s="74">
        <f t="shared" si="142"/>
        <v>4619.5601921099997</v>
      </c>
      <c r="M654" s="74">
        <f t="shared" si="143"/>
        <v>89.371883455200006</v>
      </c>
      <c r="N654" s="74">
        <f t="shared" si="144"/>
        <v>384.00225982776948</v>
      </c>
      <c r="O654" s="74">
        <f t="shared" si="145"/>
        <v>7774.7499965250008</v>
      </c>
      <c r="P654" s="39">
        <f t="shared" si="146"/>
        <v>19044</v>
      </c>
      <c r="Q654" s="73">
        <f t="shared" si="147"/>
        <v>4772.0056784496301</v>
      </c>
      <c r="R654" s="73">
        <f t="shared" si="148"/>
        <v>92.321155609221591</v>
      </c>
      <c r="S654" s="73">
        <f t="shared" si="149"/>
        <v>384.00225982776948</v>
      </c>
      <c r="T654" s="73">
        <f t="shared" si="150"/>
        <v>8140.48027500231</v>
      </c>
      <c r="U654" s="73">
        <f t="shared" si="151"/>
        <v>19236</v>
      </c>
      <c r="V654" s="73">
        <f t="shared" si="152"/>
        <v>92298.09207191797</v>
      </c>
      <c r="W654" s="73">
        <f t="shared" si="153"/>
        <v>95003.968564308932</v>
      </c>
    </row>
    <row r="655" spans="2:23">
      <c r="B655" t="s">
        <v>1588</v>
      </c>
      <c r="C655" t="s">
        <v>1589</v>
      </c>
      <c r="D655" t="s">
        <v>446</v>
      </c>
      <c r="E655" s="54">
        <v>87</v>
      </c>
      <c r="F655" s="45" t="s">
        <v>407</v>
      </c>
      <c r="G655" s="45" t="s">
        <v>408</v>
      </c>
      <c r="H655" s="45" t="s">
        <v>412</v>
      </c>
      <c r="I655" s="53">
        <v>61668</v>
      </c>
      <c r="J655" s="58">
        <f t="shared" si="140"/>
        <v>64011.384000000005</v>
      </c>
      <c r="K655" s="58">
        <f t="shared" si="141"/>
        <v>66123.759672</v>
      </c>
      <c r="L655" s="74">
        <f t="shared" si="142"/>
        <v>4896.870876</v>
      </c>
      <c r="M655" s="74">
        <f t="shared" si="143"/>
        <v>94.736848320000007</v>
      </c>
      <c r="N655" s="74">
        <f t="shared" si="144"/>
        <v>384.00225982776948</v>
      </c>
      <c r="O655" s="74">
        <f t="shared" si="145"/>
        <v>8241.4656900000009</v>
      </c>
      <c r="P655" s="39">
        <f t="shared" si="146"/>
        <v>19044</v>
      </c>
      <c r="Q655" s="73">
        <f t="shared" si="147"/>
        <v>5058.4676149079996</v>
      </c>
      <c r="R655" s="73">
        <f t="shared" si="148"/>
        <v>97.863164314559995</v>
      </c>
      <c r="S655" s="73">
        <f t="shared" si="149"/>
        <v>384.00225982776948</v>
      </c>
      <c r="T655" s="73">
        <f t="shared" si="150"/>
        <v>8629.1506371960004</v>
      </c>
      <c r="U655" s="73">
        <f t="shared" si="151"/>
        <v>19236</v>
      </c>
      <c r="V655" s="73">
        <f t="shared" si="152"/>
        <v>96672.459674147773</v>
      </c>
      <c r="W655" s="73">
        <f t="shared" si="153"/>
        <v>99529.243348246324</v>
      </c>
    </row>
    <row r="656" spans="2:23">
      <c r="B656" t="s">
        <v>1590</v>
      </c>
      <c r="C656" t="s">
        <v>751</v>
      </c>
      <c r="D656" t="s">
        <v>417</v>
      </c>
      <c r="E656" s="54">
        <v>40</v>
      </c>
      <c r="F656" s="45" t="s">
        <v>407</v>
      </c>
      <c r="G656" s="45" t="s">
        <v>408</v>
      </c>
      <c r="H656" s="45" t="s">
        <v>412</v>
      </c>
      <c r="I656" s="53">
        <v>115410.28</v>
      </c>
      <c r="J656" s="58">
        <f t="shared" si="140"/>
        <v>119795.87064000001</v>
      </c>
      <c r="K656" s="58">
        <f t="shared" si="141"/>
        <v>123749.13437112</v>
      </c>
      <c r="L656" s="74">
        <f t="shared" si="142"/>
        <v>9164.3841039600011</v>
      </c>
      <c r="M656" s="74">
        <f t="shared" si="143"/>
        <v>177.29788854720002</v>
      </c>
      <c r="N656" s="74">
        <f t="shared" si="144"/>
        <v>384.00225982776948</v>
      </c>
      <c r="O656" s="74">
        <f t="shared" si="145"/>
        <v>15423.718344900002</v>
      </c>
      <c r="P656" s="39">
        <f t="shared" si="146"/>
        <v>19044</v>
      </c>
      <c r="Q656" s="73">
        <f t="shared" si="147"/>
        <v>9466.8087793906798</v>
      </c>
      <c r="R656" s="73">
        <f t="shared" si="148"/>
        <v>183.14871886925761</v>
      </c>
      <c r="S656" s="73">
        <f t="shared" si="149"/>
        <v>384.00225982776948</v>
      </c>
      <c r="T656" s="73">
        <f t="shared" si="150"/>
        <v>16149.26203543116</v>
      </c>
      <c r="U656" s="73">
        <f t="shared" si="151"/>
        <v>19236</v>
      </c>
      <c r="V656" s="73">
        <f t="shared" si="152"/>
        <v>163989.27323723497</v>
      </c>
      <c r="W656" s="73">
        <f t="shared" si="153"/>
        <v>169168.35616463888</v>
      </c>
    </row>
    <row r="657" spans="2:23">
      <c r="B657" t="s">
        <v>1591</v>
      </c>
      <c r="C657" t="s">
        <v>1067</v>
      </c>
      <c r="D657" t="s">
        <v>483</v>
      </c>
      <c r="E657" s="54">
        <v>40</v>
      </c>
      <c r="F657" s="45" t="s">
        <v>407</v>
      </c>
      <c r="G657" s="45" t="s">
        <v>408</v>
      </c>
      <c r="H657" s="45" t="s">
        <v>412</v>
      </c>
      <c r="I657" s="53">
        <v>118514.54</v>
      </c>
      <c r="J657" s="58">
        <f t="shared" si="140"/>
        <v>123018.09251999999</v>
      </c>
      <c r="K657" s="58">
        <f t="shared" si="141"/>
        <v>127077.68957315998</v>
      </c>
      <c r="L657" s="74">
        <f t="shared" si="142"/>
        <v>9410.8840777799996</v>
      </c>
      <c r="M657" s="74">
        <f t="shared" si="143"/>
        <v>182.0667769296</v>
      </c>
      <c r="N657" s="74">
        <f t="shared" si="144"/>
        <v>384.00225982776948</v>
      </c>
      <c r="O657" s="74">
        <f t="shared" si="145"/>
        <v>15838.579411949999</v>
      </c>
      <c r="P657" s="39">
        <f t="shared" si="146"/>
        <v>19044</v>
      </c>
      <c r="Q657" s="73">
        <f t="shared" si="147"/>
        <v>9721.4432523467385</v>
      </c>
      <c r="R657" s="73">
        <f t="shared" si="148"/>
        <v>188.07498056827677</v>
      </c>
      <c r="S657" s="73">
        <f t="shared" si="149"/>
        <v>384.00225982776948</v>
      </c>
      <c r="T657" s="73">
        <f t="shared" si="150"/>
        <v>16583.638489297377</v>
      </c>
      <c r="U657" s="73">
        <f t="shared" si="151"/>
        <v>19236</v>
      </c>
      <c r="V657" s="73">
        <f t="shared" si="152"/>
        <v>167877.62504648737</v>
      </c>
      <c r="W657" s="73">
        <f t="shared" si="153"/>
        <v>173190.84855520015</v>
      </c>
    </row>
    <row r="658" spans="2:23">
      <c r="B658" t="s">
        <v>1592</v>
      </c>
      <c r="C658" t="s">
        <v>755</v>
      </c>
      <c r="D658" t="s">
        <v>658</v>
      </c>
      <c r="E658" s="54">
        <v>40</v>
      </c>
      <c r="F658" s="45" t="s">
        <v>407</v>
      </c>
      <c r="G658" s="45" t="s">
        <v>408</v>
      </c>
      <c r="H658" s="45" t="s">
        <v>412</v>
      </c>
      <c r="I658" s="53">
        <v>121026.97</v>
      </c>
      <c r="J658" s="58">
        <f t="shared" si="140"/>
        <v>125625.99486000001</v>
      </c>
      <c r="K658" s="58">
        <f t="shared" si="141"/>
        <v>129771.65269038</v>
      </c>
      <c r="L658" s="74">
        <f t="shared" si="142"/>
        <v>9610.3886067900003</v>
      </c>
      <c r="M658" s="74">
        <f t="shared" si="143"/>
        <v>185.92647239280001</v>
      </c>
      <c r="N658" s="74">
        <f t="shared" si="144"/>
        <v>384.00225982776948</v>
      </c>
      <c r="O658" s="74">
        <f t="shared" si="145"/>
        <v>16174.346838225001</v>
      </c>
      <c r="P658" s="39">
        <f t="shared" si="146"/>
        <v>19044</v>
      </c>
      <c r="Q658" s="73">
        <f t="shared" si="147"/>
        <v>9842.4889640105102</v>
      </c>
      <c r="R658" s="73">
        <f t="shared" si="148"/>
        <v>192.0620459817624</v>
      </c>
      <c r="S658" s="73">
        <f t="shared" si="149"/>
        <v>384.00225982776948</v>
      </c>
      <c r="T658" s="73">
        <f t="shared" si="150"/>
        <v>16935.200676094591</v>
      </c>
      <c r="U658" s="73">
        <f t="shared" si="151"/>
        <v>19236</v>
      </c>
      <c r="V658" s="73">
        <f t="shared" si="152"/>
        <v>171024.65903723557</v>
      </c>
      <c r="W658" s="73">
        <f t="shared" si="153"/>
        <v>176361.40663629462</v>
      </c>
    </row>
    <row r="659" spans="2:23">
      <c r="B659" t="s">
        <v>1593</v>
      </c>
      <c r="C659" t="s">
        <v>1380</v>
      </c>
      <c r="D659" t="s">
        <v>417</v>
      </c>
      <c r="E659" s="54">
        <v>40</v>
      </c>
      <c r="F659" s="45" t="s">
        <v>407</v>
      </c>
      <c r="G659" s="45" t="s">
        <v>408</v>
      </c>
      <c r="H659" s="45" t="s">
        <v>412</v>
      </c>
      <c r="I659" s="53">
        <v>72810.11</v>
      </c>
      <c r="J659" s="58">
        <f t="shared" si="140"/>
        <v>75576.894180000003</v>
      </c>
      <c r="K659" s="58">
        <f t="shared" si="141"/>
        <v>78070.931687939999</v>
      </c>
      <c r="L659" s="74">
        <f t="shared" si="142"/>
        <v>5781.63240477</v>
      </c>
      <c r="M659" s="74">
        <f t="shared" si="143"/>
        <v>111.8538033864</v>
      </c>
      <c r="N659" s="74">
        <f t="shared" si="144"/>
        <v>384.00225982776948</v>
      </c>
      <c r="O659" s="74">
        <f t="shared" si="145"/>
        <v>9730.5251256749998</v>
      </c>
      <c r="P659" s="39">
        <f t="shared" si="146"/>
        <v>19044</v>
      </c>
      <c r="Q659" s="73">
        <f t="shared" si="147"/>
        <v>5972.4262741274097</v>
      </c>
      <c r="R659" s="73">
        <f t="shared" si="148"/>
        <v>115.5449788981512</v>
      </c>
      <c r="S659" s="73">
        <f t="shared" si="149"/>
        <v>384.00225982776948</v>
      </c>
      <c r="T659" s="73">
        <f t="shared" si="150"/>
        <v>10188.256585276171</v>
      </c>
      <c r="U659" s="73">
        <f t="shared" si="151"/>
        <v>19236</v>
      </c>
      <c r="V659" s="73">
        <f t="shared" si="152"/>
        <v>110628.90777365917</v>
      </c>
      <c r="W659" s="73">
        <f t="shared" si="153"/>
        <v>113967.1617860695</v>
      </c>
    </row>
    <row r="660" spans="2:23">
      <c r="B660" t="s">
        <v>1594</v>
      </c>
      <c r="C660" t="s">
        <v>1078</v>
      </c>
      <c r="D660" t="s">
        <v>420</v>
      </c>
      <c r="E660" s="54">
        <v>40</v>
      </c>
      <c r="F660" s="45" t="s">
        <v>407</v>
      </c>
      <c r="G660" s="45" t="s">
        <v>408</v>
      </c>
      <c r="H660" s="45" t="s">
        <v>412</v>
      </c>
      <c r="I660" s="53">
        <v>71562.17</v>
      </c>
      <c r="J660" s="58">
        <f t="shared" si="140"/>
        <v>74281.532460000002</v>
      </c>
      <c r="K660" s="58">
        <f t="shared" si="141"/>
        <v>76732.82303118</v>
      </c>
      <c r="L660" s="74">
        <f t="shared" si="142"/>
        <v>5682.5372331899998</v>
      </c>
      <c r="M660" s="74">
        <f t="shared" si="143"/>
        <v>109.9366680408</v>
      </c>
      <c r="N660" s="74">
        <f t="shared" si="144"/>
        <v>384.00225982776948</v>
      </c>
      <c r="O660" s="74">
        <f t="shared" si="145"/>
        <v>9563.7473042250003</v>
      </c>
      <c r="P660" s="39">
        <f t="shared" si="146"/>
        <v>19044</v>
      </c>
      <c r="Q660" s="73">
        <f t="shared" si="147"/>
        <v>5870.0609618852695</v>
      </c>
      <c r="R660" s="73">
        <f t="shared" si="148"/>
        <v>113.5645780861464</v>
      </c>
      <c r="S660" s="73">
        <f t="shared" si="149"/>
        <v>384.00225982776948</v>
      </c>
      <c r="T660" s="73">
        <f t="shared" si="150"/>
        <v>10013.633405568989</v>
      </c>
      <c r="U660" s="73">
        <f t="shared" si="151"/>
        <v>19236</v>
      </c>
      <c r="V660" s="73">
        <f t="shared" si="152"/>
        <v>109065.75592528356</v>
      </c>
      <c r="W660" s="73">
        <f t="shared" si="153"/>
        <v>112350.08423654817</v>
      </c>
    </row>
    <row r="661" spans="2:23">
      <c r="B661" t="s">
        <v>1595</v>
      </c>
      <c r="C661" t="s">
        <v>1596</v>
      </c>
      <c r="D661" t="s">
        <v>661</v>
      </c>
      <c r="E661" s="54">
        <v>40</v>
      </c>
      <c r="F661" s="45" t="s">
        <v>407</v>
      </c>
      <c r="G661" s="45" t="s">
        <v>408</v>
      </c>
      <c r="H661" s="45" t="s">
        <v>412</v>
      </c>
      <c r="I661" s="53">
        <v>93650.79</v>
      </c>
      <c r="J661" s="58">
        <f t="shared" si="140"/>
        <v>97209.520019999996</v>
      </c>
      <c r="K661" s="58">
        <f t="shared" si="141"/>
        <v>100417.43418065998</v>
      </c>
      <c r="L661" s="74">
        <f t="shared" si="142"/>
        <v>7436.5282815299997</v>
      </c>
      <c r="M661" s="74">
        <f t="shared" si="143"/>
        <v>143.87008962959999</v>
      </c>
      <c r="N661" s="74">
        <f t="shared" si="144"/>
        <v>384.00225982776948</v>
      </c>
      <c r="O661" s="74">
        <f t="shared" si="145"/>
        <v>12515.725702575</v>
      </c>
      <c r="P661" s="39">
        <f t="shared" si="146"/>
        <v>19044</v>
      </c>
      <c r="Q661" s="73">
        <f t="shared" si="147"/>
        <v>7681.9337148204886</v>
      </c>
      <c r="R661" s="73">
        <f t="shared" si="148"/>
        <v>148.61780258737679</v>
      </c>
      <c r="S661" s="73">
        <f t="shared" si="149"/>
        <v>384.00225982776948</v>
      </c>
      <c r="T661" s="73">
        <f t="shared" si="150"/>
        <v>13104.475160576128</v>
      </c>
      <c r="U661" s="73">
        <f t="shared" si="151"/>
        <v>19236</v>
      </c>
      <c r="V661" s="73">
        <f t="shared" si="152"/>
        <v>136733.64635356236</v>
      </c>
      <c r="W661" s="73">
        <f t="shared" si="153"/>
        <v>140972.46311847173</v>
      </c>
    </row>
    <row r="662" spans="2:23">
      <c r="B662" t="s">
        <v>1597</v>
      </c>
      <c r="C662" t="s">
        <v>1117</v>
      </c>
      <c r="D662" t="s">
        <v>417</v>
      </c>
      <c r="E662" s="54">
        <v>40</v>
      </c>
      <c r="F662" s="45" t="s">
        <v>407</v>
      </c>
      <c r="G662" s="45" t="s">
        <v>408</v>
      </c>
      <c r="H662" s="45" t="s">
        <v>412</v>
      </c>
      <c r="I662" s="53">
        <v>93933.73</v>
      </c>
      <c r="J662" s="58">
        <f t="shared" si="140"/>
        <v>97503.211739999999</v>
      </c>
      <c r="K662" s="58">
        <f t="shared" si="141"/>
        <v>100720.81772741998</v>
      </c>
      <c r="L662" s="74">
        <f t="shared" si="142"/>
        <v>7458.9956981099995</v>
      </c>
      <c r="M662" s="74">
        <f t="shared" si="143"/>
        <v>144.30475337519999</v>
      </c>
      <c r="N662" s="74">
        <f t="shared" si="144"/>
        <v>384.00225982776948</v>
      </c>
      <c r="O662" s="74">
        <f t="shared" si="145"/>
        <v>12553.538511525001</v>
      </c>
      <c r="P662" s="39">
        <f t="shared" si="146"/>
        <v>19044</v>
      </c>
      <c r="Q662" s="73">
        <f t="shared" si="147"/>
        <v>7705.142556147629</v>
      </c>
      <c r="R662" s="73">
        <f t="shared" si="148"/>
        <v>149.06681023658157</v>
      </c>
      <c r="S662" s="73">
        <f t="shared" si="149"/>
        <v>384.00225982776948</v>
      </c>
      <c r="T662" s="73">
        <f t="shared" si="150"/>
        <v>13144.066713428309</v>
      </c>
      <c r="U662" s="73">
        <f t="shared" si="151"/>
        <v>19236</v>
      </c>
      <c r="V662" s="73">
        <f t="shared" si="152"/>
        <v>137088.05296283797</v>
      </c>
      <c r="W662" s="73">
        <f t="shared" si="153"/>
        <v>141339.09606706028</v>
      </c>
    </row>
    <row r="663" spans="2:23">
      <c r="B663" t="s">
        <v>1598</v>
      </c>
      <c r="C663" t="s">
        <v>1086</v>
      </c>
      <c r="D663" t="s">
        <v>420</v>
      </c>
      <c r="E663" s="54">
        <v>40</v>
      </c>
      <c r="F663" s="45" t="s">
        <v>407</v>
      </c>
      <c r="G663" s="45" t="s">
        <v>408</v>
      </c>
      <c r="H663" s="45" t="s">
        <v>412</v>
      </c>
      <c r="I663" s="53">
        <v>92473.16</v>
      </c>
      <c r="J663" s="58">
        <f t="shared" si="140"/>
        <v>95987.140080000012</v>
      </c>
      <c r="K663" s="58">
        <f t="shared" si="141"/>
        <v>99154.715702640009</v>
      </c>
      <c r="L663" s="74">
        <f t="shared" si="142"/>
        <v>7343.0162161200005</v>
      </c>
      <c r="M663" s="74">
        <f t="shared" si="143"/>
        <v>142.0609673184</v>
      </c>
      <c r="N663" s="74">
        <f t="shared" si="144"/>
        <v>384.00225982776948</v>
      </c>
      <c r="O663" s="74">
        <f t="shared" si="145"/>
        <v>12358.344285300002</v>
      </c>
      <c r="P663" s="39">
        <f t="shared" si="146"/>
        <v>19044</v>
      </c>
      <c r="Q663" s="73">
        <f t="shared" si="147"/>
        <v>7585.3357512519606</v>
      </c>
      <c r="R663" s="73">
        <f t="shared" si="148"/>
        <v>146.74897923990721</v>
      </c>
      <c r="S663" s="73">
        <f t="shared" si="149"/>
        <v>384.00225982776948</v>
      </c>
      <c r="T663" s="73">
        <f t="shared" si="150"/>
        <v>12939.690399194522</v>
      </c>
      <c r="U663" s="73">
        <f t="shared" si="151"/>
        <v>19236</v>
      </c>
      <c r="V663" s="73">
        <f t="shared" si="152"/>
        <v>135258.56380856619</v>
      </c>
      <c r="W663" s="73">
        <f t="shared" si="153"/>
        <v>139446.49309215415</v>
      </c>
    </row>
    <row r="664" spans="2:23">
      <c r="B664" t="s">
        <v>1599</v>
      </c>
      <c r="C664" t="s">
        <v>1600</v>
      </c>
      <c r="D664" t="s">
        <v>661</v>
      </c>
      <c r="E664" s="54">
        <v>40</v>
      </c>
      <c r="F664" s="45" t="s">
        <v>407</v>
      </c>
      <c r="G664" s="45" t="s">
        <v>408</v>
      </c>
      <c r="H664" s="45" t="s">
        <v>412</v>
      </c>
      <c r="I664" s="53">
        <v>85877.119999999995</v>
      </c>
      <c r="J664" s="58">
        <f t="shared" si="140"/>
        <v>89140.450559999997</v>
      </c>
      <c r="K664" s="58">
        <f t="shared" si="141"/>
        <v>92082.085428479986</v>
      </c>
      <c r="L664" s="74">
        <f t="shared" si="142"/>
        <v>6819.2444678399997</v>
      </c>
      <c r="M664" s="74">
        <f t="shared" si="143"/>
        <v>131.92786682880001</v>
      </c>
      <c r="N664" s="74">
        <f t="shared" si="144"/>
        <v>384.00225982776948</v>
      </c>
      <c r="O664" s="74">
        <f t="shared" si="145"/>
        <v>11476.833009600001</v>
      </c>
      <c r="P664" s="39">
        <f t="shared" si="146"/>
        <v>19044</v>
      </c>
      <c r="Q664" s="73">
        <f t="shared" si="147"/>
        <v>7044.2795352787189</v>
      </c>
      <c r="R664" s="73">
        <f t="shared" si="148"/>
        <v>136.28148643415037</v>
      </c>
      <c r="S664" s="73">
        <f t="shared" si="149"/>
        <v>384.00225982776948</v>
      </c>
      <c r="T664" s="73">
        <f t="shared" si="150"/>
        <v>12016.712148416638</v>
      </c>
      <c r="U664" s="73">
        <f t="shared" si="151"/>
        <v>19236</v>
      </c>
      <c r="V664" s="73">
        <f t="shared" si="152"/>
        <v>126996.45816409656</v>
      </c>
      <c r="W664" s="73">
        <f t="shared" si="153"/>
        <v>130899.36085843726</v>
      </c>
    </row>
    <row r="665" spans="2:23">
      <c r="B665" t="s">
        <v>1601</v>
      </c>
      <c r="C665" t="s">
        <v>1501</v>
      </c>
      <c r="D665" t="s">
        <v>417</v>
      </c>
      <c r="E665" s="54">
        <v>40</v>
      </c>
      <c r="F665" s="45" t="s">
        <v>407</v>
      </c>
      <c r="G665" s="45" t="s">
        <v>408</v>
      </c>
      <c r="H665" s="45" t="s">
        <v>412</v>
      </c>
      <c r="I665" s="53">
        <v>79621.009999999995</v>
      </c>
      <c r="J665" s="58">
        <f t="shared" si="140"/>
        <v>82646.608379999991</v>
      </c>
      <c r="K665" s="58">
        <f t="shared" si="141"/>
        <v>85373.946456539983</v>
      </c>
      <c r="L665" s="74">
        <f t="shared" si="142"/>
        <v>6322.4655410699988</v>
      </c>
      <c r="M665" s="74">
        <f t="shared" si="143"/>
        <v>122.31698040239998</v>
      </c>
      <c r="N665" s="74">
        <f t="shared" si="144"/>
        <v>384.00225982776948</v>
      </c>
      <c r="O665" s="74">
        <f t="shared" si="145"/>
        <v>10640.750828925</v>
      </c>
      <c r="P665" s="39">
        <f t="shared" si="146"/>
        <v>19044</v>
      </c>
      <c r="Q665" s="73">
        <f t="shared" si="147"/>
        <v>6531.1069039253089</v>
      </c>
      <c r="R665" s="73">
        <f t="shared" si="148"/>
        <v>126.35344075567917</v>
      </c>
      <c r="S665" s="73">
        <f t="shared" si="149"/>
        <v>384.00225982776948</v>
      </c>
      <c r="T665" s="73">
        <f t="shared" si="150"/>
        <v>11141.300012578467</v>
      </c>
      <c r="U665" s="73">
        <f t="shared" si="151"/>
        <v>19236</v>
      </c>
      <c r="V665" s="73">
        <f t="shared" si="152"/>
        <v>119160.14399022516</v>
      </c>
      <c r="W665" s="73">
        <f t="shared" si="153"/>
        <v>122792.70907362721</v>
      </c>
    </row>
    <row r="666" spans="2:23">
      <c r="B666" t="s">
        <v>1602</v>
      </c>
      <c r="C666" t="s">
        <v>1080</v>
      </c>
      <c r="D666" t="s">
        <v>417</v>
      </c>
      <c r="E666" s="54">
        <v>40</v>
      </c>
      <c r="F666" s="45" t="s">
        <v>407</v>
      </c>
      <c r="G666" s="45" t="s">
        <v>408</v>
      </c>
      <c r="H666" s="45" t="s">
        <v>412</v>
      </c>
      <c r="I666" s="53">
        <v>104903.46</v>
      </c>
      <c r="J666" s="58">
        <f t="shared" si="140"/>
        <v>108889.79148000001</v>
      </c>
      <c r="K666" s="58">
        <f t="shared" si="141"/>
        <v>112483.15459884</v>
      </c>
      <c r="L666" s="74">
        <f t="shared" si="142"/>
        <v>8330.0690482200007</v>
      </c>
      <c r="M666" s="74">
        <f t="shared" si="143"/>
        <v>161.15689139040001</v>
      </c>
      <c r="N666" s="74">
        <f t="shared" si="144"/>
        <v>384.00225982776948</v>
      </c>
      <c r="O666" s="74">
        <f t="shared" si="145"/>
        <v>14019.560653050003</v>
      </c>
      <c r="P666" s="39">
        <f t="shared" si="146"/>
        <v>19044</v>
      </c>
      <c r="Q666" s="73">
        <f t="shared" si="147"/>
        <v>8604.9613268112607</v>
      </c>
      <c r="R666" s="73">
        <f t="shared" si="148"/>
        <v>166.47506880628319</v>
      </c>
      <c r="S666" s="73">
        <f t="shared" si="149"/>
        <v>384.00225982776948</v>
      </c>
      <c r="T666" s="73">
        <f t="shared" si="150"/>
        <v>14679.051675148621</v>
      </c>
      <c r="U666" s="73">
        <f t="shared" si="151"/>
        <v>19236</v>
      </c>
      <c r="V666" s="73">
        <f t="shared" si="152"/>
        <v>150828.58033248817</v>
      </c>
      <c r="W666" s="73">
        <f t="shared" si="153"/>
        <v>155553.64492943394</v>
      </c>
    </row>
    <row r="667" spans="2:23">
      <c r="B667" t="s">
        <v>1603</v>
      </c>
      <c r="C667" t="s">
        <v>1604</v>
      </c>
      <c r="D667" t="s">
        <v>1053</v>
      </c>
      <c r="E667" s="54">
        <v>40</v>
      </c>
      <c r="F667" s="45" t="s">
        <v>407</v>
      </c>
      <c r="G667" s="45" t="s">
        <v>408</v>
      </c>
      <c r="H667" s="45" t="s">
        <v>412</v>
      </c>
      <c r="I667" s="53">
        <v>92189.98</v>
      </c>
      <c r="J667" s="58">
        <f t="shared" si="140"/>
        <v>95693.199240000002</v>
      </c>
      <c r="K667" s="58">
        <f t="shared" si="141"/>
        <v>98851.074814919994</v>
      </c>
      <c r="L667" s="74">
        <f t="shared" si="142"/>
        <v>7320.5297418600003</v>
      </c>
      <c r="M667" s="74">
        <f t="shared" si="143"/>
        <v>141.62593487519999</v>
      </c>
      <c r="N667" s="74">
        <f t="shared" si="144"/>
        <v>384.00225982776948</v>
      </c>
      <c r="O667" s="74">
        <f t="shared" si="145"/>
        <v>12320.499402150001</v>
      </c>
      <c r="P667" s="39">
        <f t="shared" si="146"/>
        <v>19044</v>
      </c>
      <c r="Q667" s="73">
        <f t="shared" si="147"/>
        <v>7562.1072233413797</v>
      </c>
      <c r="R667" s="73">
        <f t="shared" si="148"/>
        <v>146.29959072608159</v>
      </c>
      <c r="S667" s="73">
        <f t="shared" si="149"/>
        <v>384.00225982776948</v>
      </c>
      <c r="T667" s="73">
        <f t="shared" si="150"/>
        <v>12900.06526334706</v>
      </c>
      <c r="U667" s="73">
        <f t="shared" si="151"/>
        <v>19236</v>
      </c>
      <c r="V667" s="73">
        <f t="shared" si="152"/>
        <v>134903.85657871296</v>
      </c>
      <c r="W667" s="73">
        <f t="shared" si="153"/>
        <v>139079.54915216228</v>
      </c>
    </row>
    <row r="668" spans="2:23">
      <c r="B668" t="s">
        <v>1605</v>
      </c>
      <c r="C668" t="s">
        <v>696</v>
      </c>
      <c r="D668" t="s">
        <v>423</v>
      </c>
      <c r="E668" s="54">
        <v>40</v>
      </c>
      <c r="F668" s="45" t="s">
        <v>407</v>
      </c>
      <c r="G668" s="45" t="s">
        <v>408</v>
      </c>
      <c r="H668" s="45" t="s">
        <v>412</v>
      </c>
      <c r="I668" s="53">
        <v>74477.509999999995</v>
      </c>
      <c r="J668" s="58">
        <f t="shared" si="140"/>
        <v>77307.655379999997</v>
      </c>
      <c r="K668" s="58">
        <f t="shared" si="141"/>
        <v>79858.808007539992</v>
      </c>
      <c r="L668" s="74">
        <f t="shared" si="142"/>
        <v>5914.03563657</v>
      </c>
      <c r="M668" s="74">
        <f t="shared" si="143"/>
        <v>114.41532996239999</v>
      </c>
      <c r="N668" s="74">
        <f t="shared" si="144"/>
        <v>384.00225982776948</v>
      </c>
      <c r="O668" s="74">
        <f t="shared" si="145"/>
        <v>9953.3606301750006</v>
      </c>
      <c r="P668" s="39">
        <f t="shared" si="146"/>
        <v>19044</v>
      </c>
      <c r="Q668" s="73">
        <f t="shared" si="147"/>
        <v>6109.1988125768094</v>
      </c>
      <c r="R668" s="73">
        <f t="shared" si="148"/>
        <v>118.19103585115919</v>
      </c>
      <c r="S668" s="73">
        <f t="shared" si="149"/>
        <v>384.00225982776948</v>
      </c>
      <c r="T668" s="73">
        <f t="shared" si="150"/>
        <v>10421.574444983969</v>
      </c>
      <c r="U668" s="73">
        <f t="shared" si="151"/>
        <v>19236</v>
      </c>
      <c r="V668" s="73">
        <f t="shared" si="152"/>
        <v>112717.46923653517</v>
      </c>
      <c r="W668" s="73">
        <f t="shared" si="153"/>
        <v>116127.7745607797</v>
      </c>
    </row>
    <row r="669" spans="2:23">
      <c r="B669" t="s">
        <v>1606</v>
      </c>
      <c r="C669" t="s">
        <v>683</v>
      </c>
      <c r="D669" t="s">
        <v>661</v>
      </c>
      <c r="E669" s="54">
        <v>40</v>
      </c>
      <c r="F669" s="45" t="s">
        <v>407</v>
      </c>
      <c r="G669" s="45" t="s">
        <v>408</v>
      </c>
      <c r="H669" s="45" t="s">
        <v>412</v>
      </c>
      <c r="I669" s="53">
        <v>79654.31</v>
      </c>
      <c r="J669" s="58">
        <f t="shared" si="140"/>
        <v>82681.173779999997</v>
      </c>
      <c r="K669" s="58">
        <f t="shared" si="141"/>
        <v>85409.652514739995</v>
      </c>
      <c r="L669" s="74">
        <f t="shared" si="142"/>
        <v>6325.10979417</v>
      </c>
      <c r="M669" s="74">
        <f t="shared" si="143"/>
        <v>122.36813719439999</v>
      </c>
      <c r="N669" s="74">
        <f t="shared" si="144"/>
        <v>384.00225982776948</v>
      </c>
      <c r="O669" s="74">
        <f t="shared" si="145"/>
        <v>10645.201124175001</v>
      </c>
      <c r="P669" s="39">
        <f t="shared" si="146"/>
        <v>19044</v>
      </c>
      <c r="Q669" s="73">
        <f t="shared" si="147"/>
        <v>6533.8384173776094</v>
      </c>
      <c r="R669" s="73">
        <f t="shared" si="148"/>
        <v>126.40628572181519</v>
      </c>
      <c r="S669" s="73">
        <f t="shared" si="149"/>
        <v>384.00225982776948</v>
      </c>
      <c r="T669" s="73">
        <f t="shared" si="150"/>
        <v>11145.95965317357</v>
      </c>
      <c r="U669" s="73">
        <f t="shared" si="151"/>
        <v>19236</v>
      </c>
      <c r="V669" s="73">
        <f t="shared" si="152"/>
        <v>119201.85509536717</v>
      </c>
      <c r="W669" s="73">
        <f t="shared" si="153"/>
        <v>122835.85913084076</v>
      </c>
    </row>
    <row r="670" spans="2:23">
      <c r="B670" t="s">
        <v>1607</v>
      </c>
      <c r="C670" t="s">
        <v>677</v>
      </c>
      <c r="D670" t="s">
        <v>417</v>
      </c>
      <c r="E670" s="54">
        <v>40</v>
      </c>
      <c r="F670" s="45" t="s">
        <v>407</v>
      </c>
      <c r="G670" s="45" t="s">
        <v>408</v>
      </c>
      <c r="H670" s="45" t="s">
        <v>412</v>
      </c>
      <c r="I670" s="53">
        <v>74770.45</v>
      </c>
      <c r="J670" s="58">
        <f t="shared" si="140"/>
        <v>77611.727100000004</v>
      </c>
      <c r="K670" s="58">
        <f t="shared" si="141"/>
        <v>80172.914094299995</v>
      </c>
      <c r="L670" s="74">
        <f t="shared" si="142"/>
        <v>5937.2971231500005</v>
      </c>
      <c r="M670" s="74">
        <f t="shared" si="143"/>
        <v>114.865356108</v>
      </c>
      <c r="N670" s="74">
        <f t="shared" si="144"/>
        <v>384.00225982776948</v>
      </c>
      <c r="O670" s="74">
        <f t="shared" si="145"/>
        <v>9992.5098641250006</v>
      </c>
      <c r="P670" s="39">
        <f t="shared" si="146"/>
        <v>19044</v>
      </c>
      <c r="Q670" s="73">
        <f t="shared" si="147"/>
        <v>6133.2279282139498</v>
      </c>
      <c r="R670" s="73">
        <f t="shared" si="148"/>
        <v>118.655912859564</v>
      </c>
      <c r="S670" s="73">
        <f t="shared" si="149"/>
        <v>384.00225982776948</v>
      </c>
      <c r="T670" s="73">
        <f t="shared" si="150"/>
        <v>10462.565289306151</v>
      </c>
      <c r="U670" s="73">
        <f t="shared" si="151"/>
        <v>19236</v>
      </c>
      <c r="V670" s="73">
        <f t="shared" si="152"/>
        <v>113084.40170321078</v>
      </c>
      <c r="W670" s="73">
        <f t="shared" si="153"/>
        <v>116507.36548450743</v>
      </c>
    </row>
    <row r="671" spans="2:23">
      <c r="B671" t="s">
        <v>1608</v>
      </c>
      <c r="C671" t="s">
        <v>1311</v>
      </c>
      <c r="D671" t="s">
        <v>661</v>
      </c>
      <c r="E671" s="54">
        <v>40</v>
      </c>
      <c r="F671" s="45" t="s">
        <v>407</v>
      </c>
      <c r="G671" s="45" t="s">
        <v>408</v>
      </c>
      <c r="H671" s="45" t="s">
        <v>412</v>
      </c>
      <c r="I671" s="53">
        <v>83441.740000000005</v>
      </c>
      <c r="J671" s="58">
        <f t="shared" si="140"/>
        <v>86612.52612000001</v>
      </c>
      <c r="K671" s="58">
        <f t="shared" si="141"/>
        <v>89470.739481960001</v>
      </c>
      <c r="L671" s="74">
        <f t="shared" si="142"/>
        <v>6625.8582481800004</v>
      </c>
      <c r="M671" s="74">
        <f t="shared" si="143"/>
        <v>128.18653865760001</v>
      </c>
      <c r="N671" s="74">
        <f t="shared" si="144"/>
        <v>384.00225982776948</v>
      </c>
      <c r="O671" s="74">
        <f t="shared" si="145"/>
        <v>11151.362737950001</v>
      </c>
      <c r="P671" s="39">
        <f t="shared" si="146"/>
        <v>19044</v>
      </c>
      <c r="Q671" s="73">
        <f t="shared" si="147"/>
        <v>6844.5115703699403</v>
      </c>
      <c r="R671" s="73">
        <f t="shared" si="148"/>
        <v>132.41669443330079</v>
      </c>
      <c r="S671" s="73">
        <f t="shared" si="149"/>
        <v>384.00225982776948</v>
      </c>
      <c r="T671" s="73">
        <f t="shared" si="150"/>
        <v>11675.931502395781</v>
      </c>
      <c r="U671" s="73">
        <f t="shared" si="151"/>
        <v>19236</v>
      </c>
      <c r="V671" s="73">
        <f t="shared" si="152"/>
        <v>123945.93590461538</v>
      </c>
      <c r="W671" s="73">
        <f t="shared" si="153"/>
        <v>127743.60150898679</v>
      </c>
    </row>
    <row r="672" spans="2:23">
      <c r="B672" t="s">
        <v>1609</v>
      </c>
      <c r="C672" t="s">
        <v>1610</v>
      </c>
      <c r="D672" t="s">
        <v>801</v>
      </c>
      <c r="E672" s="54">
        <v>40</v>
      </c>
      <c r="F672" s="45" t="s">
        <v>407</v>
      </c>
      <c r="G672" s="45" t="s">
        <v>408</v>
      </c>
      <c r="H672" s="45" t="s">
        <v>412</v>
      </c>
      <c r="I672" s="53">
        <v>132400.43</v>
      </c>
      <c r="J672" s="58">
        <f t="shared" si="140"/>
        <v>137431.64634000001</v>
      </c>
      <c r="K672" s="58">
        <f t="shared" si="141"/>
        <v>141966.89066921998</v>
      </c>
      <c r="L672" s="74">
        <f t="shared" si="142"/>
        <v>9953.5588719300013</v>
      </c>
      <c r="M672" s="74">
        <f t="shared" si="143"/>
        <v>203.39883658319999</v>
      </c>
      <c r="N672" s="74">
        <f t="shared" si="144"/>
        <v>384.00225982776948</v>
      </c>
      <c r="O672" s="74">
        <f t="shared" si="145"/>
        <v>17694.324466275</v>
      </c>
      <c r="P672" s="39">
        <f t="shared" si="146"/>
        <v>19044</v>
      </c>
      <c r="Q672" s="73">
        <f t="shared" si="147"/>
        <v>10019.31991470369</v>
      </c>
      <c r="R672" s="73">
        <f t="shared" si="148"/>
        <v>210.11099819044557</v>
      </c>
      <c r="S672" s="73">
        <f t="shared" si="149"/>
        <v>384.00225982776948</v>
      </c>
      <c r="T672" s="73">
        <f t="shared" si="150"/>
        <v>18526.679232333208</v>
      </c>
      <c r="U672" s="73">
        <f t="shared" si="151"/>
        <v>19236</v>
      </c>
      <c r="V672" s="73">
        <f t="shared" si="152"/>
        <v>184710.93077461596</v>
      </c>
      <c r="W672" s="73">
        <f t="shared" si="153"/>
        <v>190343.0030742751</v>
      </c>
    </row>
    <row r="673" spans="2:23">
      <c r="B673" t="s">
        <v>1611</v>
      </c>
      <c r="C673" t="s">
        <v>1612</v>
      </c>
      <c r="D673" t="s">
        <v>801</v>
      </c>
      <c r="E673" s="54">
        <v>40</v>
      </c>
      <c r="F673" s="45" t="s">
        <v>407</v>
      </c>
      <c r="G673" s="45" t="s">
        <v>408</v>
      </c>
      <c r="H673" s="45" t="s">
        <v>412</v>
      </c>
      <c r="I673" s="53">
        <v>117716.96</v>
      </c>
      <c r="J673" s="58">
        <f t="shared" si="140"/>
        <v>122190.20448000001</v>
      </c>
      <c r="K673" s="58">
        <f t="shared" si="141"/>
        <v>126222.48122784001</v>
      </c>
      <c r="L673" s="74">
        <f t="shared" si="142"/>
        <v>9347.5506427200016</v>
      </c>
      <c r="M673" s="74">
        <f t="shared" si="143"/>
        <v>180.84150263040002</v>
      </c>
      <c r="N673" s="74">
        <f t="shared" si="144"/>
        <v>384.00225982776948</v>
      </c>
      <c r="O673" s="74">
        <f t="shared" si="145"/>
        <v>15731.988826800003</v>
      </c>
      <c r="P673" s="39">
        <f t="shared" si="146"/>
        <v>19044</v>
      </c>
      <c r="Q673" s="73">
        <f t="shared" si="147"/>
        <v>9656.0198139297609</v>
      </c>
      <c r="R673" s="73">
        <f t="shared" si="148"/>
        <v>186.80927221720322</v>
      </c>
      <c r="S673" s="73">
        <f t="shared" si="149"/>
        <v>384.00225982776948</v>
      </c>
      <c r="T673" s="73">
        <f t="shared" si="150"/>
        <v>16472.033800233123</v>
      </c>
      <c r="U673" s="73">
        <f t="shared" si="151"/>
        <v>19236</v>
      </c>
      <c r="V673" s="73">
        <f t="shared" si="152"/>
        <v>166878.58771197818</v>
      </c>
      <c r="W673" s="73">
        <f t="shared" si="153"/>
        <v>172157.34637404786</v>
      </c>
    </row>
    <row r="674" spans="2:23">
      <c r="B674" t="s">
        <v>1613</v>
      </c>
      <c r="C674" t="s">
        <v>855</v>
      </c>
      <c r="D674" t="s">
        <v>420</v>
      </c>
      <c r="E674" s="54">
        <v>40</v>
      </c>
      <c r="F674" s="45" t="s">
        <v>407</v>
      </c>
      <c r="G674" s="45" t="s">
        <v>408</v>
      </c>
      <c r="H674" s="45" t="s">
        <v>412</v>
      </c>
      <c r="I674" s="53">
        <v>64846.25</v>
      </c>
      <c r="J674" s="58">
        <f t="shared" si="140"/>
        <v>67310.407500000001</v>
      </c>
      <c r="K674" s="58">
        <f t="shared" si="141"/>
        <v>69531.650947499991</v>
      </c>
      <c r="L674" s="74">
        <f t="shared" si="142"/>
        <v>5149.2461737499998</v>
      </c>
      <c r="M674" s="74">
        <f t="shared" si="143"/>
        <v>99.6194031</v>
      </c>
      <c r="N674" s="74">
        <f t="shared" si="144"/>
        <v>384.00225982776948</v>
      </c>
      <c r="O674" s="74">
        <f t="shared" si="145"/>
        <v>8666.2149656250003</v>
      </c>
      <c r="P674" s="39">
        <f t="shared" si="146"/>
        <v>19044</v>
      </c>
      <c r="Q674" s="73">
        <f t="shared" si="147"/>
        <v>5319.1712974837492</v>
      </c>
      <c r="R674" s="73">
        <f t="shared" si="148"/>
        <v>102.90684340229998</v>
      </c>
      <c r="S674" s="73">
        <f t="shared" si="149"/>
        <v>384.00225982776948</v>
      </c>
      <c r="T674" s="73">
        <f t="shared" si="150"/>
        <v>9073.8804486487497</v>
      </c>
      <c r="U674" s="73">
        <f t="shared" si="151"/>
        <v>19236</v>
      </c>
      <c r="V674" s="73">
        <f t="shared" si="152"/>
        <v>100653.49030230277</v>
      </c>
      <c r="W674" s="73">
        <f t="shared" si="153"/>
        <v>103647.61179686256</v>
      </c>
    </row>
    <row r="675" spans="2:23">
      <c r="B675" t="s">
        <v>1614</v>
      </c>
      <c r="C675" t="s">
        <v>1615</v>
      </c>
      <c r="D675" t="s">
        <v>801</v>
      </c>
      <c r="E675" s="54">
        <v>40</v>
      </c>
      <c r="F675" s="45" t="s">
        <v>407</v>
      </c>
      <c r="G675" s="45" t="s">
        <v>408</v>
      </c>
      <c r="H675" s="45" t="s">
        <v>412</v>
      </c>
      <c r="I675" s="53">
        <v>65968.03</v>
      </c>
      <c r="J675" s="58">
        <f t="shared" si="140"/>
        <v>68474.815140000006</v>
      </c>
      <c r="K675" s="58">
        <f t="shared" si="141"/>
        <v>70734.484039620002</v>
      </c>
      <c r="L675" s="74">
        <f t="shared" si="142"/>
        <v>5238.3233582100002</v>
      </c>
      <c r="M675" s="74">
        <f t="shared" si="143"/>
        <v>101.3427264072</v>
      </c>
      <c r="N675" s="74">
        <f t="shared" si="144"/>
        <v>384.00225982776948</v>
      </c>
      <c r="O675" s="74">
        <f t="shared" si="145"/>
        <v>8816.1324492750009</v>
      </c>
      <c r="P675" s="39">
        <f t="shared" si="146"/>
        <v>19044</v>
      </c>
      <c r="Q675" s="73">
        <f t="shared" si="147"/>
        <v>5411.18802903093</v>
      </c>
      <c r="R675" s="73">
        <f t="shared" si="148"/>
        <v>104.6870363786376</v>
      </c>
      <c r="S675" s="73">
        <f t="shared" si="149"/>
        <v>384.00225982776948</v>
      </c>
      <c r="T675" s="73">
        <f t="shared" si="150"/>
        <v>9230.8501671704107</v>
      </c>
      <c r="U675" s="73">
        <f t="shared" si="151"/>
        <v>19236</v>
      </c>
      <c r="V675" s="73">
        <f t="shared" si="152"/>
        <v>102058.61593371998</v>
      </c>
      <c r="W675" s="73">
        <f t="shared" si="153"/>
        <v>105101.21153202775</v>
      </c>
    </row>
    <row r="676" spans="2:23">
      <c r="B676" t="s">
        <v>1616</v>
      </c>
      <c r="C676" t="s">
        <v>1371</v>
      </c>
      <c r="D676" t="s">
        <v>420</v>
      </c>
      <c r="E676" s="54">
        <v>40</v>
      </c>
      <c r="F676" s="45" t="s">
        <v>407</v>
      </c>
      <c r="G676" s="45" t="s">
        <v>408</v>
      </c>
      <c r="H676" s="45" t="s">
        <v>412</v>
      </c>
      <c r="I676" s="53">
        <v>58591.29</v>
      </c>
      <c r="J676" s="58">
        <f t="shared" si="140"/>
        <v>60817.759020000005</v>
      </c>
      <c r="K676" s="58">
        <f t="shared" si="141"/>
        <v>62824.745067659998</v>
      </c>
      <c r="L676" s="74">
        <f t="shared" si="142"/>
        <v>4652.55856503</v>
      </c>
      <c r="M676" s="74">
        <f t="shared" si="143"/>
        <v>90.010283349600002</v>
      </c>
      <c r="N676" s="74">
        <f t="shared" si="144"/>
        <v>384.00225982776948</v>
      </c>
      <c r="O676" s="74">
        <f t="shared" si="145"/>
        <v>7830.2864738250009</v>
      </c>
      <c r="P676" s="39">
        <f t="shared" si="146"/>
        <v>19044</v>
      </c>
      <c r="Q676" s="73">
        <f t="shared" si="147"/>
        <v>4806.0929976759899</v>
      </c>
      <c r="R676" s="73">
        <f t="shared" si="148"/>
        <v>92.980622700136792</v>
      </c>
      <c r="S676" s="73">
        <f t="shared" si="149"/>
        <v>384.00225982776948</v>
      </c>
      <c r="T676" s="73">
        <f t="shared" si="150"/>
        <v>8198.6292313296308</v>
      </c>
      <c r="U676" s="73">
        <f t="shared" si="151"/>
        <v>19236</v>
      </c>
      <c r="V676" s="73">
        <f t="shared" si="152"/>
        <v>92818.616602032373</v>
      </c>
      <c r="W676" s="73">
        <f t="shared" si="153"/>
        <v>95542.450179193518</v>
      </c>
    </row>
    <row r="677" spans="2:23">
      <c r="B677" t="s">
        <v>1617</v>
      </c>
      <c r="C677" t="s">
        <v>981</v>
      </c>
      <c r="D677" t="s">
        <v>420</v>
      </c>
      <c r="E677" s="54">
        <v>40</v>
      </c>
      <c r="F677" s="45" t="s">
        <v>407</v>
      </c>
      <c r="G677" s="45" t="s">
        <v>408</v>
      </c>
      <c r="H677" s="45" t="s">
        <v>412</v>
      </c>
      <c r="I677" s="53">
        <v>75516.2</v>
      </c>
      <c r="J677" s="58">
        <f t="shared" si="140"/>
        <v>78385.815600000002</v>
      </c>
      <c r="K677" s="58">
        <f t="shared" si="141"/>
        <v>80972.547514799997</v>
      </c>
      <c r="L677" s="74">
        <f t="shared" si="142"/>
        <v>5996.5148933999999</v>
      </c>
      <c r="M677" s="74">
        <f t="shared" si="143"/>
        <v>116.011007088</v>
      </c>
      <c r="N677" s="74">
        <f t="shared" si="144"/>
        <v>384.00225982776948</v>
      </c>
      <c r="O677" s="74">
        <f t="shared" si="145"/>
        <v>10092.173758500001</v>
      </c>
      <c r="P677" s="39">
        <f t="shared" si="146"/>
        <v>19044</v>
      </c>
      <c r="Q677" s="73">
        <f t="shared" si="147"/>
        <v>6194.3998848821993</v>
      </c>
      <c r="R677" s="73">
        <f t="shared" si="148"/>
        <v>119.839370321904</v>
      </c>
      <c r="S677" s="73">
        <f t="shared" si="149"/>
        <v>384.00225982776948</v>
      </c>
      <c r="T677" s="73">
        <f t="shared" si="150"/>
        <v>10566.9174506814</v>
      </c>
      <c r="U677" s="73">
        <f t="shared" si="151"/>
        <v>19236</v>
      </c>
      <c r="V677" s="73">
        <f t="shared" si="152"/>
        <v>114018.51751881577</v>
      </c>
      <c r="W677" s="73">
        <f t="shared" si="153"/>
        <v>117473.70648051327</v>
      </c>
    </row>
    <row r="678" spans="2:23">
      <c r="B678" t="s">
        <v>1618</v>
      </c>
      <c r="C678" t="s">
        <v>1619</v>
      </c>
      <c r="D678" t="s">
        <v>801</v>
      </c>
      <c r="E678" s="54">
        <v>40</v>
      </c>
      <c r="F678" s="45" t="s">
        <v>407</v>
      </c>
      <c r="G678" s="45" t="s">
        <v>408</v>
      </c>
      <c r="H678" s="45" t="s">
        <v>412</v>
      </c>
      <c r="I678" s="53">
        <v>74273.279999999999</v>
      </c>
      <c r="J678" s="58">
        <f t="shared" si="140"/>
        <v>77095.664640000003</v>
      </c>
      <c r="K678" s="58">
        <f t="shared" si="141"/>
        <v>79639.821573120003</v>
      </c>
      <c r="L678" s="74">
        <f t="shared" si="142"/>
        <v>5897.8183449600001</v>
      </c>
      <c r="M678" s="74">
        <f t="shared" si="143"/>
        <v>114.1015836672</v>
      </c>
      <c r="N678" s="74">
        <f t="shared" si="144"/>
        <v>384.00225982776948</v>
      </c>
      <c r="O678" s="74">
        <f t="shared" si="145"/>
        <v>9926.0668224000001</v>
      </c>
      <c r="P678" s="39">
        <f t="shared" si="146"/>
        <v>19044</v>
      </c>
      <c r="Q678" s="73">
        <f t="shared" si="147"/>
        <v>6092.44635034368</v>
      </c>
      <c r="R678" s="73">
        <f t="shared" si="148"/>
        <v>117.8669359282176</v>
      </c>
      <c r="S678" s="73">
        <f t="shared" si="149"/>
        <v>384.00225982776948</v>
      </c>
      <c r="T678" s="73">
        <f t="shared" si="150"/>
        <v>10392.99671529216</v>
      </c>
      <c r="U678" s="73">
        <f t="shared" si="151"/>
        <v>19236</v>
      </c>
      <c r="V678" s="73">
        <f t="shared" si="152"/>
        <v>112461.65365085498</v>
      </c>
      <c r="W678" s="73">
        <f t="shared" si="153"/>
        <v>115863.13383451183</v>
      </c>
    </row>
    <row r="679" spans="2:23">
      <c r="B679" t="s">
        <v>1620</v>
      </c>
      <c r="C679" t="s">
        <v>1621</v>
      </c>
      <c r="D679" t="s">
        <v>511</v>
      </c>
      <c r="E679" s="54">
        <v>35</v>
      </c>
      <c r="F679" s="45" t="s">
        <v>407</v>
      </c>
      <c r="G679" s="45" t="s">
        <v>408</v>
      </c>
      <c r="H679" s="45" t="s">
        <v>412</v>
      </c>
      <c r="I679" s="53">
        <v>115605.13</v>
      </c>
      <c r="J679" s="58">
        <f t="shared" si="140"/>
        <v>119998.12494000001</v>
      </c>
      <c r="K679" s="58">
        <f t="shared" si="141"/>
        <v>123958.06306302</v>
      </c>
      <c r="L679" s="74">
        <f t="shared" si="142"/>
        <v>9179.8565579100014</v>
      </c>
      <c r="M679" s="74">
        <f t="shared" si="143"/>
        <v>177.59722491120002</v>
      </c>
      <c r="N679" s="74">
        <f t="shared" si="144"/>
        <v>384.00225982776948</v>
      </c>
      <c r="O679" s="74">
        <f t="shared" si="145"/>
        <v>15449.758586025002</v>
      </c>
      <c r="P679" s="39">
        <f t="shared" si="146"/>
        <v>19044</v>
      </c>
      <c r="Q679" s="73">
        <f t="shared" si="147"/>
        <v>9482.7918243210297</v>
      </c>
      <c r="R679" s="73">
        <f t="shared" si="148"/>
        <v>183.45793333326961</v>
      </c>
      <c r="S679" s="73">
        <f t="shared" si="149"/>
        <v>384.00225982776948</v>
      </c>
      <c r="T679" s="73">
        <f t="shared" si="150"/>
        <v>16176.527229724112</v>
      </c>
      <c r="U679" s="73">
        <f t="shared" si="151"/>
        <v>19236</v>
      </c>
      <c r="V679" s="73">
        <f t="shared" si="152"/>
        <v>164233.33956867398</v>
      </c>
      <c r="W679" s="73">
        <f t="shared" si="153"/>
        <v>169420.84231022617</v>
      </c>
    </row>
    <row r="680" spans="2:23">
      <c r="B680" t="s">
        <v>1622</v>
      </c>
      <c r="C680" t="s">
        <v>1027</v>
      </c>
      <c r="D680" t="s">
        <v>807</v>
      </c>
      <c r="E680" s="54">
        <v>40</v>
      </c>
      <c r="F680" s="45" t="s">
        <v>407</v>
      </c>
      <c r="G680" s="45" t="s">
        <v>408</v>
      </c>
      <c r="H680" s="45" t="s">
        <v>412</v>
      </c>
      <c r="I680" s="53">
        <v>101754.03</v>
      </c>
      <c r="J680" s="58">
        <f t="shared" si="140"/>
        <v>105620.68314000001</v>
      </c>
      <c r="K680" s="58">
        <f t="shared" si="141"/>
        <v>109106.16568362</v>
      </c>
      <c r="L680" s="74">
        <f t="shared" si="142"/>
        <v>8079.9822602100003</v>
      </c>
      <c r="M680" s="74">
        <f t="shared" si="143"/>
        <v>156.31861104720002</v>
      </c>
      <c r="N680" s="74">
        <f t="shared" si="144"/>
        <v>384.00225982776948</v>
      </c>
      <c r="O680" s="74">
        <f t="shared" si="145"/>
        <v>13598.662954275002</v>
      </c>
      <c r="P680" s="39">
        <f t="shared" si="146"/>
        <v>19044</v>
      </c>
      <c r="Q680" s="73">
        <f t="shared" si="147"/>
        <v>8346.6216747969302</v>
      </c>
      <c r="R680" s="73">
        <f t="shared" si="148"/>
        <v>161.4771252117576</v>
      </c>
      <c r="S680" s="73">
        <f t="shared" si="149"/>
        <v>384.00225982776948</v>
      </c>
      <c r="T680" s="73">
        <f t="shared" si="150"/>
        <v>14238.354621712409</v>
      </c>
      <c r="U680" s="73">
        <f t="shared" si="151"/>
        <v>19236</v>
      </c>
      <c r="V680" s="73">
        <f t="shared" si="152"/>
        <v>146883.64922535999</v>
      </c>
      <c r="W680" s="73">
        <f t="shared" si="153"/>
        <v>151472.62136516886</v>
      </c>
    </row>
    <row r="681" spans="2:23">
      <c r="B681" t="s">
        <v>1623</v>
      </c>
      <c r="C681" t="s">
        <v>1019</v>
      </c>
      <c r="D681" t="s">
        <v>417</v>
      </c>
      <c r="E681" s="54">
        <v>40</v>
      </c>
      <c r="F681" s="45" t="s">
        <v>407</v>
      </c>
      <c r="G681" s="45" t="s">
        <v>408</v>
      </c>
      <c r="H681" s="45" t="s">
        <v>412</v>
      </c>
      <c r="I681" s="53">
        <v>99089.25</v>
      </c>
      <c r="J681" s="58">
        <f t="shared" si="140"/>
        <v>102854.6415</v>
      </c>
      <c r="K681" s="58">
        <f t="shared" si="141"/>
        <v>106248.84466949999</v>
      </c>
      <c r="L681" s="74">
        <f t="shared" si="142"/>
        <v>7868.3800747499999</v>
      </c>
      <c r="M681" s="74">
        <f t="shared" si="143"/>
        <v>152.22486942</v>
      </c>
      <c r="N681" s="74">
        <f t="shared" si="144"/>
        <v>384.00225982776948</v>
      </c>
      <c r="O681" s="74">
        <f t="shared" si="145"/>
        <v>13242.535093125</v>
      </c>
      <c r="P681" s="39">
        <f t="shared" si="146"/>
        <v>19044</v>
      </c>
      <c r="Q681" s="73">
        <f t="shared" si="147"/>
        <v>8128.0366172167487</v>
      </c>
      <c r="R681" s="73">
        <f t="shared" si="148"/>
        <v>157.24829011085998</v>
      </c>
      <c r="S681" s="73">
        <f t="shared" si="149"/>
        <v>384.00225982776948</v>
      </c>
      <c r="T681" s="73">
        <f t="shared" si="150"/>
        <v>13865.474229369749</v>
      </c>
      <c r="U681" s="73">
        <f t="shared" si="151"/>
        <v>19236</v>
      </c>
      <c r="V681" s="73">
        <f t="shared" si="152"/>
        <v>143545.78379712277</v>
      </c>
      <c r="W681" s="73">
        <f t="shared" si="153"/>
        <v>148019.60606602512</v>
      </c>
    </row>
    <row r="682" spans="2:23">
      <c r="B682" t="s">
        <v>1624</v>
      </c>
      <c r="C682" t="s">
        <v>1625</v>
      </c>
      <c r="D682" t="s">
        <v>801</v>
      </c>
      <c r="E682" s="54">
        <v>40</v>
      </c>
      <c r="F682" s="45" t="s">
        <v>407</v>
      </c>
      <c r="G682" s="45" t="s">
        <v>408</v>
      </c>
      <c r="H682" s="45" t="s">
        <v>412</v>
      </c>
      <c r="I682" s="53">
        <v>99135.44</v>
      </c>
      <c r="J682" s="58">
        <f t="shared" si="140"/>
        <v>102902.58672000001</v>
      </c>
      <c r="K682" s="58">
        <f t="shared" si="141"/>
        <v>106298.37208176</v>
      </c>
      <c r="L682" s="74">
        <f t="shared" si="142"/>
        <v>7872.0478840800006</v>
      </c>
      <c r="M682" s="74">
        <f t="shared" si="143"/>
        <v>152.2958283456</v>
      </c>
      <c r="N682" s="74">
        <f t="shared" si="144"/>
        <v>384.00225982776948</v>
      </c>
      <c r="O682" s="74">
        <f t="shared" si="145"/>
        <v>13248.708040200001</v>
      </c>
      <c r="P682" s="39">
        <f t="shared" si="146"/>
        <v>19044</v>
      </c>
      <c r="Q682" s="73">
        <f t="shared" si="147"/>
        <v>8131.8254642546399</v>
      </c>
      <c r="R682" s="73">
        <f t="shared" si="148"/>
        <v>157.32159068100481</v>
      </c>
      <c r="S682" s="73">
        <f t="shared" si="149"/>
        <v>384.00225982776948</v>
      </c>
      <c r="T682" s="73">
        <f t="shared" si="150"/>
        <v>13871.93755666968</v>
      </c>
      <c r="U682" s="73">
        <f t="shared" si="151"/>
        <v>19236</v>
      </c>
      <c r="V682" s="73">
        <f t="shared" si="152"/>
        <v>143603.64073245338</v>
      </c>
      <c r="W682" s="73">
        <f t="shared" si="153"/>
        <v>148079.4589531931</v>
      </c>
    </row>
    <row r="683" spans="2:23">
      <c r="B683" t="s">
        <v>1626</v>
      </c>
      <c r="C683" t="s">
        <v>1025</v>
      </c>
      <c r="D683" t="s">
        <v>661</v>
      </c>
      <c r="E683" s="54">
        <v>40</v>
      </c>
      <c r="F683" s="45" t="s">
        <v>407</v>
      </c>
      <c r="G683" s="45" t="s">
        <v>408</v>
      </c>
      <c r="H683" s="45" t="s">
        <v>412</v>
      </c>
      <c r="I683" s="53">
        <v>104333.72</v>
      </c>
      <c r="J683" s="58">
        <f t="shared" si="140"/>
        <v>108298.40136</v>
      </c>
      <c r="K683" s="58">
        <f t="shared" si="141"/>
        <v>111872.24860487999</v>
      </c>
      <c r="L683" s="74">
        <f t="shared" si="142"/>
        <v>8284.8277040400008</v>
      </c>
      <c r="M683" s="74">
        <f t="shared" si="143"/>
        <v>160.2816340128</v>
      </c>
      <c r="N683" s="74">
        <f t="shared" si="144"/>
        <v>384.00225982776948</v>
      </c>
      <c r="O683" s="74">
        <f t="shared" si="145"/>
        <v>13943.419175100002</v>
      </c>
      <c r="P683" s="39">
        <f t="shared" si="146"/>
        <v>19044</v>
      </c>
      <c r="Q683" s="73">
        <f t="shared" si="147"/>
        <v>8558.2270182733191</v>
      </c>
      <c r="R683" s="73">
        <f t="shared" si="148"/>
        <v>165.57092793522239</v>
      </c>
      <c r="S683" s="73">
        <f t="shared" si="149"/>
        <v>384.00225982776948</v>
      </c>
      <c r="T683" s="73">
        <f t="shared" si="150"/>
        <v>14599.32844293684</v>
      </c>
      <c r="U683" s="73">
        <f t="shared" si="151"/>
        <v>19236</v>
      </c>
      <c r="V683" s="73">
        <f t="shared" si="152"/>
        <v>150114.93213298058</v>
      </c>
      <c r="W683" s="73">
        <f t="shared" si="153"/>
        <v>154815.37725385313</v>
      </c>
    </row>
    <row r="684" spans="2:23">
      <c r="B684" t="s">
        <v>1627</v>
      </c>
      <c r="C684" t="s">
        <v>1027</v>
      </c>
      <c r="D684" t="s">
        <v>658</v>
      </c>
      <c r="E684" s="54">
        <v>40</v>
      </c>
      <c r="F684" s="45" t="s">
        <v>407</v>
      </c>
      <c r="G684" s="45" t="s">
        <v>408</v>
      </c>
      <c r="H684" s="45" t="s">
        <v>412</v>
      </c>
      <c r="I684" s="53">
        <v>101754.03</v>
      </c>
      <c r="J684" s="58">
        <f t="shared" si="140"/>
        <v>105620.68314000001</v>
      </c>
      <c r="K684" s="58">
        <f t="shared" si="141"/>
        <v>109106.16568362</v>
      </c>
      <c r="L684" s="74">
        <f t="shared" si="142"/>
        <v>8079.9822602100003</v>
      </c>
      <c r="M684" s="74">
        <f t="shared" si="143"/>
        <v>156.31861104720002</v>
      </c>
      <c r="N684" s="74">
        <f t="shared" si="144"/>
        <v>384.00225982776948</v>
      </c>
      <c r="O684" s="74">
        <f t="shared" si="145"/>
        <v>13598.662954275002</v>
      </c>
      <c r="P684" s="39">
        <f t="shared" si="146"/>
        <v>19044</v>
      </c>
      <c r="Q684" s="73">
        <f t="shared" si="147"/>
        <v>8346.6216747969302</v>
      </c>
      <c r="R684" s="73">
        <f t="shared" si="148"/>
        <v>161.4771252117576</v>
      </c>
      <c r="S684" s="73">
        <f t="shared" si="149"/>
        <v>384.00225982776948</v>
      </c>
      <c r="T684" s="73">
        <f t="shared" si="150"/>
        <v>14238.354621712409</v>
      </c>
      <c r="U684" s="73">
        <f t="shared" si="151"/>
        <v>19236</v>
      </c>
      <c r="V684" s="73">
        <f t="shared" si="152"/>
        <v>146883.64922535999</v>
      </c>
      <c r="W684" s="73">
        <f t="shared" si="153"/>
        <v>151472.62136516886</v>
      </c>
    </row>
    <row r="685" spans="2:23">
      <c r="B685" t="s">
        <v>1628</v>
      </c>
      <c r="C685" t="s">
        <v>1023</v>
      </c>
      <c r="D685" t="s">
        <v>420</v>
      </c>
      <c r="E685" s="54">
        <v>40</v>
      </c>
      <c r="F685" s="45" t="s">
        <v>407</v>
      </c>
      <c r="G685" s="45" t="s">
        <v>408</v>
      </c>
      <c r="H685" s="45" t="s">
        <v>412</v>
      </c>
      <c r="I685" s="53">
        <v>98150.69</v>
      </c>
      <c r="J685" s="58">
        <f t="shared" si="140"/>
        <v>101880.41622</v>
      </c>
      <c r="K685" s="58">
        <f t="shared" si="141"/>
        <v>105242.46995525999</v>
      </c>
      <c r="L685" s="74">
        <f t="shared" si="142"/>
        <v>7793.8518408299997</v>
      </c>
      <c r="M685" s="74">
        <f t="shared" si="143"/>
        <v>150.78301600559999</v>
      </c>
      <c r="N685" s="74">
        <f t="shared" si="144"/>
        <v>384.00225982776948</v>
      </c>
      <c r="O685" s="74">
        <f t="shared" si="145"/>
        <v>13117.103588325001</v>
      </c>
      <c r="P685" s="39">
        <f t="shared" si="146"/>
        <v>19044</v>
      </c>
      <c r="Q685" s="73">
        <f t="shared" si="147"/>
        <v>8051.0489515773888</v>
      </c>
      <c r="R685" s="73">
        <f t="shared" si="148"/>
        <v>155.75885553378478</v>
      </c>
      <c r="S685" s="73">
        <f t="shared" si="149"/>
        <v>384.00225982776948</v>
      </c>
      <c r="T685" s="73">
        <f t="shared" si="150"/>
        <v>13734.14232916143</v>
      </c>
      <c r="U685" s="73">
        <f t="shared" si="151"/>
        <v>19236</v>
      </c>
      <c r="V685" s="73">
        <f t="shared" si="152"/>
        <v>142370.15692498838</v>
      </c>
      <c r="W685" s="73">
        <f t="shared" si="153"/>
        <v>146803.42235136038</v>
      </c>
    </row>
    <row r="686" spans="2:23">
      <c r="B686" t="s">
        <v>1629</v>
      </c>
      <c r="C686" t="s">
        <v>1630</v>
      </c>
      <c r="D686" t="s">
        <v>556</v>
      </c>
      <c r="E686" s="54">
        <v>40</v>
      </c>
      <c r="F686" s="45" t="s">
        <v>407</v>
      </c>
      <c r="G686" s="45" t="s">
        <v>408</v>
      </c>
      <c r="H686" s="45" t="s">
        <v>412</v>
      </c>
      <c r="I686" s="53">
        <v>95735.32</v>
      </c>
      <c r="J686" s="58">
        <f t="shared" si="140"/>
        <v>99373.262160000013</v>
      </c>
      <c r="K686" s="58">
        <f t="shared" si="141"/>
        <v>102652.57981128001</v>
      </c>
      <c r="L686" s="74">
        <f t="shared" si="142"/>
        <v>7602.0545552400008</v>
      </c>
      <c r="M686" s="74">
        <f t="shared" si="143"/>
        <v>147.07242799680003</v>
      </c>
      <c r="N686" s="74">
        <f t="shared" si="144"/>
        <v>384.00225982776948</v>
      </c>
      <c r="O686" s="74">
        <f t="shared" si="145"/>
        <v>12794.307503100003</v>
      </c>
      <c r="P686" s="39">
        <f t="shared" si="146"/>
        <v>19044</v>
      </c>
      <c r="Q686" s="73">
        <f t="shared" si="147"/>
        <v>7852.9223555629205</v>
      </c>
      <c r="R686" s="73">
        <f t="shared" si="148"/>
        <v>151.9258181206944</v>
      </c>
      <c r="S686" s="73">
        <f t="shared" si="149"/>
        <v>384.00225982776948</v>
      </c>
      <c r="T686" s="73">
        <f t="shared" si="150"/>
        <v>13396.161665372041</v>
      </c>
      <c r="U686" s="73">
        <f t="shared" si="151"/>
        <v>19236</v>
      </c>
      <c r="V686" s="73">
        <f t="shared" si="152"/>
        <v>139344.69890616459</v>
      </c>
      <c r="W686" s="73">
        <f t="shared" si="153"/>
        <v>143673.59191016344</v>
      </c>
    </row>
    <row r="687" spans="2:23">
      <c r="B687" t="s">
        <v>1631</v>
      </c>
      <c r="C687" t="s">
        <v>1632</v>
      </c>
      <c r="D687" t="s">
        <v>501</v>
      </c>
      <c r="E687" s="54">
        <v>40</v>
      </c>
      <c r="F687" s="45" t="s">
        <v>407</v>
      </c>
      <c r="G687" s="45" t="s">
        <v>408</v>
      </c>
      <c r="H687" s="45" t="s">
        <v>412</v>
      </c>
      <c r="I687" s="53">
        <v>92653.15</v>
      </c>
      <c r="J687" s="58">
        <f t="shared" si="140"/>
        <v>96173.969700000001</v>
      </c>
      <c r="K687" s="58">
        <f t="shared" si="141"/>
        <v>99347.710700099997</v>
      </c>
      <c r="L687" s="74">
        <f t="shared" si="142"/>
        <v>7357.3086820500002</v>
      </c>
      <c r="M687" s="74">
        <f t="shared" si="143"/>
        <v>142.33747515600001</v>
      </c>
      <c r="N687" s="74">
        <f t="shared" si="144"/>
        <v>384.00225982776948</v>
      </c>
      <c r="O687" s="74">
        <f t="shared" si="145"/>
        <v>12382.398598875001</v>
      </c>
      <c r="P687" s="39">
        <f t="shared" si="146"/>
        <v>19044</v>
      </c>
      <c r="Q687" s="73">
        <f t="shared" si="147"/>
        <v>7600.0998685576496</v>
      </c>
      <c r="R687" s="73">
        <f t="shared" si="148"/>
        <v>147.034611836148</v>
      </c>
      <c r="S687" s="73">
        <f t="shared" si="149"/>
        <v>384.00225982776948</v>
      </c>
      <c r="T687" s="73">
        <f t="shared" si="150"/>
        <v>12964.87624636305</v>
      </c>
      <c r="U687" s="73">
        <f t="shared" si="151"/>
        <v>19236</v>
      </c>
      <c r="V687" s="73">
        <f t="shared" si="152"/>
        <v>135484.01671590877</v>
      </c>
      <c r="W687" s="73">
        <f t="shared" si="153"/>
        <v>139679.72368668462</v>
      </c>
    </row>
    <row r="688" spans="2:23">
      <c r="B688" t="s">
        <v>1633</v>
      </c>
      <c r="C688" t="s">
        <v>1033</v>
      </c>
      <c r="D688" t="s">
        <v>446</v>
      </c>
      <c r="E688" s="54">
        <v>86.67</v>
      </c>
      <c r="F688" s="45" t="s">
        <v>407</v>
      </c>
      <c r="G688" s="45" t="s">
        <v>408</v>
      </c>
      <c r="H688" s="45" t="s">
        <v>412</v>
      </c>
      <c r="I688" s="53">
        <v>87397.26</v>
      </c>
      <c r="J688" s="58">
        <f t="shared" si="140"/>
        <v>90718.355880000003</v>
      </c>
      <c r="K688" s="58">
        <f t="shared" si="141"/>
        <v>93712.061624039998</v>
      </c>
      <c r="L688" s="74">
        <f t="shared" si="142"/>
        <v>6939.9542248200005</v>
      </c>
      <c r="M688" s="74">
        <f t="shared" si="143"/>
        <v>134.26316670240001</v>
      </c>
      <c r="N688" s="74">
        <f t="shared" si="144"/>
        <v>384.00225982776948</v>
      </c>
      <c r="O688" s="74">
        <f t="shared" si="145"/>
        <v>11679.988319550001</v>
      </c>
      <c r="P688" s="39">
        <f t="shared" si="146"/>
        <v>19044</v>
      </c>
      <c r="Q688" s="73">
        <f t="shared" si="147"/>
        <v>7168.9727142390593</v>
      </c>
      <c r="R688" s="73">
        <f t="shared" si="148"/>
        <v>138.69385120357919</v>
      </c>
      <c r="S688" s="73">
        <f t="shared" si="149"/>
        <v>384.00225982776948</v>
      </c>
      <c r="T688" s="73">
        <f t="shared" si="150"/>
        <v>12229.42404193722</v>
      </c>
      <c r="U688" s="73">
        <f t="shared" si="151"/>
        <v>19236</v>
      </c>
      <c r="V688" s="73">
        <f t="shared" si="152"/>
        <v>128900.56385090017</v>
      </c>
      <c r="W688" s="73">
        <f t="shared" si="153"/>
        <v>132869.15449124761</v>
      </c>
    </row>
    <row r="689" spans="2:23">
      <c r="B689" t="s">
        <v>1634</v>
      </c>
      <c r="C689" t="s">
        <v>1635</v>
      </c>
      <c r="D689" t="s">
        <v>455</v>
      </c>
      <c r="E689" s="54">
        <v>40</v>
      </c>
      <c r="F689" s="45" t="s">
        <v>407</v>
      </c>
      <c r="G689" s="45" t="s">
        <v>408</v>
      </c>
      <c r="H689" s="45" t="s">
        <v>412</v>
      </c>
      <c r="I689" s="53">
        <v>98672.5</v>
      </c>
      <c r="J689" s="58">
        <f t="shared" si="140"/>
        <v>102422.05500000001</v>
      </c>
      <c r="K689" s="58">
        <f t="shared" si="141"/>
        <v>105801.982815</v>
      </c>
      <c r="L689" s="74">
        <f t="shared" si="142"/>
        <v>7835.2872075000005</v>
      </c>
      <c r="M689" s="74">
        <f t="shared" si="143"/>
        <v>151.58464140000001</v>
      </c>
      <c r="N689" s="74">
        <f t="shared" si="144"/>
        <v>384.00225982776948</v>
      </c>
      <c r="O689" s="74">
        <f t="shared" si="145"/>
        <v>13186.839581250002</v>
      </c>
      <c r="P689" s="39">
        <f t="shared" si="146"/>
        <v>19044</v>
      </c>
      <c r="Q689" s="73">
        <f t="shared" si="147"/>
        <v>8093.8516853474994</v>
      </c>
      <c r="R689" s="73">
        <f t="shared" si="148"/>
        <v>156.5869345662</v>
      </c>
      <c r="S689" s="73">
        <f t="shared" si="149"/>
        <v>384.00225982776948</v>
      </c>
      <c r="T689" s="73">
        <f t="shared" si="150"/>
        <v>13807.1587573575</v>
      </c>
      <c r="U689" s="73">
        <f t="shared" si="151"/>
        <v>19236</v>
      </c>
      <c r="V689" s="73">
        <f t="shared" si="152"/>
        <v>143023.76868997776</v>
      </c>
      <c r="W689" s="73">
        <f t="shared" si="153"/>
        <v>147479.58245209896</v>
      </c>
    </row>
    <row r="690" spans="2:23">
      <c r="B690" t="s">
        <v>1636</v>
      </c>
      <c r="C690" t="s">
        <v>924</v>
      </c>
      <c r="D690" t="s">
        <v>417</v>
      </c>
      <c r="E690" s="54">
        <v>40</v>
      </c>
      <c r="F690" s="45" t="s">
        <v>407</v>
      </c>
      <c r="G690" s="45" t="s">
        <v>408</v>
      </c>
      <c r="H690" s="45" t="s">
        <v>412</v>
      </c>
      <c r="I690" s="53">
        <v>129194.36</v>
      </c>
      <c r="J690" s="58">
        <f t="shared" si="140"/>
        <v>134103.74567999999</v>
      </c>
      <c r="K690" s="58">
        <f t="shared" si="141"/>
        <v>138529.16928743999</v>
      </c>
      <c r="L690" s="74">
        <f t="shared" si="142"/>
        <v>9905.30431236</v>
      </c>
      <c r="M690" s="74">
        <f t="shared" si="143"/>
        <v>198.4735436064</v>
      </c>
      <c r="N690" s="74">
        <f t="shared" si="144"/>
        <v>384.00225982776948</v>
      </c>
      <c r="O690" s="74">
        <f t="shared" si="145"/>
        <v>17265.857256299998</v>
      </c>
      <c r="P690" s="39">
        <f t="shared" si="146"/>
        <v>19044</v>
      </c>
      <c r="Q690" s="73">
        <f t="shared" si="147"/>
        <v>9969.4729546678809</v>
      </c>
      <c r="R690" s="73">
        <f t="shared" si="148"/>
        <v>205.02317054541118</v>
      </c>
      <c r="S690" s="73">
        <f t="shared" si="149"/>
        <v>384.00225982776948</v>
      </c>
      <c r="T690" s="73">
        <f t="shared" si="150"/>
        <v>18078.056592010918</v>
      </c>
      <c r="U690" s="73">
        <f t="shared" si="151"/>
        <v>19236</v>
      </c>
      <c r="V690" s="73">
        <f t="shared" si="152"/>
        <v>180901.38305209417</v>
      </c>
      <c r="W690" s="73">
        <f t="shared" si="153"/>
        <v>186401.72426449196</v>
      </c>
    </row>
    <row r="691" spans="2:23">
      <c r="B691" t="s">
        <v>1637</v>
      </c>
      <c r="C691" t="s">
        <v>1610</v>
      </c>
      <c r="D691" t="s">
        <v>801</v>
      </c>
      <c r="E691" s="54">
        <v>40</v>
      </c>
      <c r="F691" s="45" t="s">
        <v>407</v>
      </c>
      <c r="G691" s="45" t="s">
        <v>408</v>
      </c>
      <c r="H691" s="45" t="s">
        <v>412</v>
      </c>
      <c r="I691" s="53">
        <v>132400.43</v>
      </c>
      <c r="J691" s="58">
        <f t="shared" si="140"/>
        <v>137431.64634000001</v>
      </c>
      <c r="K691" s="58">
        <f t="shared" si="141"/>
        <v>141966.89066921998</v>
      </c>
      <c r="L691" s="74">
        <f t="shared" si="142"/>
        <v>9953.5588719300013</v>
      </c>
      <c r="M691" s="74">
        <f t="shared" si="143"/>
        <v>203.39883658319999</v>
      </c>
      <c r="N691" s="74">
        <f t="shared" si="144"/>
        <v>384.00225982776948</v>
      </c>
      <c r="O691" s="74">
        <f t="shared" si="145"/>
        <v>17694.324466275</v>
      </c>
      <c r="P691" s="39">
        <f t="shared" si="146"/>
        <v>19044</v>
      </c>
      <c r="Q691" s="73">
        <f t="shared" si="147"/>
        <v>10019.31991470369</v>
      </c>
      <c r="R691" s="73">
        <f t="shared" si="148"/>
        <v>210.11099819044557</v>
      </c>
      <c r="S691" s="73">
        <f t="shared" si="149"/>
        <v>384.00225982776948</v>
      </c>
      <c r="T691" s="73">
        <f t="shared" si="150"/>
        <v>18526.679232333208</v>
      </c>
      <c r="U691" s="73">
        <f t="shared" si="151"/>
        <v>19236</v>
      </c>
      <c r="V691" s="73">
        <f t="shared" si="152"/>
        <v>184710.93077461596</v>
      </c>
      <c r="W691" s="73">
        <f t="shared" si="153"/>
        <v>190343.0030742751</v>
      </c>
    </row>
    <row r="692" spans="2:23">
      <c r="B692" t="s">
        <v>1638</v>
      </c>
      <c r="C692" t="s">
        <v>1639</v>
      </c>
      <c r="D692" t="s">
        <v>661</v>
      </c>
      <c r="E692" s="54">
        <v>40</v>
      </c>
      <c r="F692" s="45" t="s">
        <v>407</v>
      </c>
      <c r="G692" s="45" t="s">
        <v>408</v>
      </c>
      <c r="H692" s="45" t="s">
        <v>412</v>
      </c>
      <c r="I692" s="53">
        <v>133927.98000000001</v>
      </c>
      <c r="J692" s="58">
        <f t="shared" si="140"/>
        <v>139017.24324000001</v>
      </c>
      <c r="K692" s="58">
        <f t="shared" si="141"/>
        <v>143604.81226691999</v>
      </c>
      <c r="L692" s="74">
        <f t="shared" si="142"/>
        <v>9976.5500269800013</v>
      </c>
      <c r="M692" s="74">
        <f t="shared" si="143"/>
        <v>205.74551999520003</v>
      </c>
      <c r="N692" s="74">
        <f t="shared" si="144"/>
        <v>384.00225982776948</v>
      </c>
      <c r="O692" s="74">
        <f t="shared" si="145"/>
        <v>17898.470067150003</v>
      </c>
      <c r="P692" s="39">
        <f t="shared" si="146"/>
        <v>19044</v>
      </c>
      <c r="Q692" s="73">
        <f t="shared" si="147"/>
        <v>10043.06977787034</v>
      </c>
      <c r="R692" s="73">
        <f t="shared" si="148"/>
        <v>212.53512215504159</v>
      </c>
      <c r="S692" s="73">
        <f t="shared" si="149"/>
        <v>384.00225982776948</v>
      </c>
      <c r="T692" s="73">
        <f t="shared" si="150"/>
        <v>18740.428000833061</v>
      </c>
      <c r="U692" s="73">
        <f t="shared" si="151"/>
        <v>19236</v>
      </c>
      <c r="V692" s="73">
        <f t="shared" si="152"/>
        <v>186526.01111395299</v>
      </c>
      <c r="W692" s="73">
        <f t="shared" si="153"/>
        <v>192220.8474276062</v>
      </c>
    </row>
    <row r="693" spans="2:23">
      <c r="B693" t="s">
        <v>1640</v>
      </c>
      <c r="C693" t="s">
        <v>1641</v>
      </c>
      <c r="D693" t="s">
        <v>658</v>
      </c>
      <c r="E693" s="54">
        <v>40</v>
      </c>
      <c r="F693" s="45" t="s">
        <v>407</v>
      </c>
      <c r="G693" s="45" t="s">
        <v>408</v>
      </c>
      <c r="H693" s="45" t="s">
        <v>412</v>
      </c>
      <c r="I693" s="53">
        <v>116555.55</v>
      </c>
      <c r="J693" s="58">
        <f t="shared" si="140"/>
        <v>120984.6609</v>
      </c>
      <c r="K693" s="58">
        <f t="shared" si="141"/>
        <v>124977.15470969999</v>
      </c>
      <c r="L693" s="74">
        <f t="shared" si="142"/>
        <v>9255.3265588499999</v>
      </c>
      <c r="M693" s="74">
        <f t="shared" si="143"/>
        <v>179.057298132</v>
      </c>
      <c r="N693" s="74">
        <f t="shared" si="144"/>
        <v>384.00225982776948</v>
      </c>
      <c r="O693" s="74">
        <f t="shared" si="145"/>
        <v>15576.775090875</v>
      </c>
      <c r="P693" s="39">
        <f t="shared" si="146"/>
        <v>19044</v>
      </c>
      <c r="Q693" s="73">
        <f t="shared" si="147"/>
        <v>9560.7523352920489</v>
      </c>
      <c r="R693" s="73">
        <f t="shared" si="148"/>
        <v>184.96618897035597</v>
      </c>
      <c r="S693" s="73">
        <f t="shared" si="149"/>
        <v>384.00225982776948</v>
      </c>
      <c r="T693" s="73">
        <f t="shared" si="150"/>
        <v>16309.518689615848</v>
      </c>
      <c r="U693" s="73">
        <f t="shared" si="151"/>
        <v>19236</v>
      </c>
      <c r="V693" s="73">
        <f t="shared" si="152"/>
        <v>165423.82210768477</v>
      </c>
      <c r="W693" s="73">
        <f t="shared" si="153"/>
        <v>170652.39418340602</v>
      </c>
    </row>
    <row r="694" spans="2:23">
      <c r="B694" t="s">
        <v>1642</v>
      </c>
      <c r="C694" t="s">
        <v>1643</v>
      </c>
      <c r="D694" t="s">
        <v>420</v>
      </c>
      <c r="E694" s="54">
        <v>40</v>
      </c>
      <c r="F694" s="45" t="s">
        <v>407</v>
      </c>
      <c r="G694" s="45" t="s">
        <v>408</v>
      </c>
      <c r="H694" s="45" t="s">
        <v>412</v>
      </c>
      <c r="I694" s="53">
        <v>116555.55</v>
      </c>
      <c r="J694" s="58">
        <f t="shared" si="140"/>
        <v>120984.6609</v>
      </c>
      <c r="K694" s="58">
        <f t="shared" si="141"/>
        <v>124977.15470969999</v>
      </c>
      <c r="L694" s="74">
        <f t="shared" si="142"/>
        <v>9255.3265588499999</v>
      </c>
      <c r="M694" s="74">
        <f t="shared" si="143"/>
        <v>179.057298132</v>
      </c>
      <c r="N694" s="74">
        <f t="shared" si="144"/>
        <v>384.00225982776948</v>
      </c>
      <c r="O694" s="74">
        <f t="shared" si="145"/>
        <v>15576.775090875</v>
      </c>
      <c r="P694" s="39">
        <f t="shared" si="146"/>
        <v>19044</v>
      </c>
      <c r="Q694" s="73">
        <f t="shared" si="147"/>
        <v>9560.7523352920489</v>
      </c>
      <c r="R694" s="73">
        <f t="shared" si="148"/>
        <v>184.96618897035597</v>
      </c>
      <c r="S694" s="73">
        <f t="shared" si="149"/>
        <v>384.00225982776948</v>
      </c>
      <c r="T694" s="73">
        <f t="shared" si="150"/>
        <v>16309.518689615848</v>
      </c>
      <c r="U694" s="73">
        <f t="shared" si="151"/>
        <v>19236</v>
      </c>
      <c r="V694" s="73">
        <f t="shared" si="152"/>
        <v>165423.82210768477</v>
      </c>
      <c r="W694" s="73">
        <f t="shared" si="153"/>
        <v>170652.39418340602</v>
      </c>
    </row>
    <row r="695" spans="2:23">
      <c r="B695" t="s">
        <v>1644</v>
      </c>
      <c r="C695" t="s">
        <v>1645</v>
      </c>
      <c r="D695" t="s">
        <v>556</v>
      </c>
      <c r="E695" s="54">
        <v>40</v>
      </c>
      <c r="F695" s="45" t="s">
        <v>407</v>
      </c>
      <c r="G695" s="45" t="s">
        <v>408</v>
      </c>
      <c r="H695" s="45" t="s">
        <v>412</v>
      </c>
      <c r="I695" s="53">
        <v>116555.55</v>
      </c>
      <c r="J695" s="58">
        <f t="shared" si="140"/>
        <v>120984.6609</v>
      </c>
      <c r="K695" s="58">
        <f t="shared" si="141"/>
        <v>124977.15470969999</v>
      </c>
      <c r="L695" s="74">
        <f t="shared" si="142"/>
        <v>9255.3265588499999</v>
      </c>
      <c r="M695" s="74">
        <f t="shared" si="143"/>
        <v>179.057298132</v>
      </c>
      <c r="N695" s="74">
        <f t="shared" si="144"/>
        <v>384.00225982776948</v>
      </c>
      <c r="O695" s="74">
        <f t="shared" si="145"/>
        <v>15576.775090875</v>
      </c>
      <c r="P695" s="39">
        <f t="shared" si="146"/>
        <v>19044</v>
      </c>
      <c r="Q695" s="73">
        <f t="shared" si="147"/>
        <v>9560.7523352920489</v>
      </c>
      <c r="R695" s="73">
        <f t="shared" si="148"/>
        <v>184.96618897035597</v>
      </c>
      <c r="S695" s="73">
        <f t="shared" si="149"/>
        <v>384.00225982776948</v>
      </c>
      <c r="T695" s="73">
        <f t="shared" si="150"/>
        <v>16309.518689615848</v>
      </c>
      <c r="U695" s="73">
        <f t="shared" si="151"/>
        <v>19236</v>
      </c>
      <c r="V695" s="73">
        <f t="shared" si="152"/>
        <v>165423.82210768477</v>
      </c>
      <c r="W695" s="73">
        <f t="shared" si="153"/>
        <v>170652.39418340602</v>
      </c>
    </row>
    <row r="696" spans="2:23">
      <c r="B696" t="s">
        <v>1646</v>
      </c>
      <c r="C696" t="s">
        <v>1641</v>
      </c>
      <c r="D696" t="s">
        <v>807</v>
      </c>
      <c r="E696" s="54">
        <v>40</v>
      </c>
      <c r="F696" s="45" t="s">
        <v>407</v>
      </c>
      <c r="G696" s="45" t="s">
        <v>408</v>
      </c>
      <c r="H696" s="45" t="s">
        <v>412</v>
      </c>
      <c r="I696" s="53">
        <v>116555.55</v>
      </c>
      <c r="J696" s="58">
        <f t="shared" si="140"/>
        <v>120984.6609</v>
      </c>
      <c r="K696" s="58">
        <f t="shared" si="141"/>
        <v>124977.15470969999</v>
      </c>
      <c r="L696" s="74">
        <f t="shared" si="142"/>
        <v>9255.3265588499999</v>
      </c>
      <c r="M696" s="74">
        <f t="shared" si="143"/>
        <v>179.057298132</v>
      </c>
      <c r="N696" s="74">
        <f t="shared" si="144"/>
        <v>384.00225982776948</v>
      </c>
      <c r="O696" s="74">
        <f t="shared" si="145"/>
        <v>15576.775090875</v>
      </c>
      <c r="P696" s="39">
        <f t="shared" si="146"/>
        <v>19044</v>
      </c>
      <c r="Q696" s="73">
        <f t="shared" si="147"/>
        <v>9560.7523352920489</v>
      </c>
      <c r="R696" s="73">
        <f t="shared" si="148"/>
        <v>184.96618897035597</v>
      </c>
      <c r="S696" s="73">
        <f t="shared" si="149"/>
        <v>384.00225982776948</v>
      </c>
      <c r="T696" s="73">
        <f t="shared" si="150"/>
        <v>16309.518689615848</v>
      </c>
      <c r="U696" s="73">
        <f t="shared" si="151"/>
        <v>19236</v>
      </c>
      <c r="V696" s="73">
        <f t="shared" si="152"/>
        <v>165423.82210768477</v>
      </c>
      <c r="W696" s="73">
        <f t="shared" si="153"/>
        <v>170652.39418340602</v>
      </c>
    </row>
    <row r="697" spans="2:23">
      <c r="B697" t="s">
        <v>1647</v>
      </c>
      <c r="C697" t="s">
        <v>779</v>
      </c>
      <c r="D697" t="s">
        <v>417</v>
      </c>
      <c r="E697" s="54">
        <v>40</v>
      </c>
      <c r="F697" s="45" t="s">
        <v>407</v>
      </c>
      <c r="G697" s="45" t="s">
        <v>408</v>
      </c>
      <c r="H697" s="45" t="s">
        <v>412</v>
      </c>
      <c r="I697" s="53">
        <v>112070.13</v>
      </c>
      <c r="J697" s="58">
        <f t="shared" si="140"/>
        <v>116328.79494000001</v>
      </c>
      <c r="K697" s="58">
        <f t="shared" si="141"/>
        <v>120167.64517301999</v>
      </c>
      <c r="L697" s="74">
        <f t="shared" si="142"/>
        <v>8899.1528129100006</v>
      </c>
      <c r="M697" s="74">
        <f t="shared" si="143"/>
        <v>172.1666165112</v>
      </c>
      <c r="N697" s="74">
        <f t="shared" si="144"/>
        <v>384.00225982776948</v>
      </c>
      <c r="O697" s="74">
        <f t="shared" si="145"/>
        <v>14977.332348525002</v>
      </c>
      <c r="P697" s="39">
        <f t="shared" si="146"/>
        <v>19044</v>
      </c>
      <c r="Q697" s="73">
        <f t="shared" si="147"/>
        <v>9192.8248557360293</v>
      </c>
      <c r="R697" s="73">
        <f t="shared" si="148"/>
        <v>177.84811485606957</v>
      </c>
      <c r="S697" s="73">
        <f t="shared" si="149"/>
        <v>384.00225982776948</v>
      </c>
      <c r="T697" s="73">
        <f t="shared" si="150"/>
        <v>15681.877695079109</v>
      </c>
      <c r="U697" s="73">
        <f t="shared" si="151"/>
        <v>19236</v>
      </c>
      <c r="V697" s="73">
        <f t="shared" si="152"/>
        <v>159805.44897777398</v>
      </c>
      <c r="W697" s="73">
        <f t="shared" si="153"/>
        <v>164840.19809851897</v>
      </c>
    </row>
    <row r="698" spans="2:23">
      <c r="B698" t="s">
        <v>1648</v>
      </c>
      <c r="C698" t="s">
        <v>1612</v>
      </c>
      <c r="D698" t="s">
        <v>801</v>
      </c>
      <c r="E698" s="54">
        <v>40</v>
      </c>
      <c r="F698" s="45" t="s">
        <v>407</v>
      </c>
      <c r="G698" s="45" t="s">
        <v>408</v>
      </c>
      <c r="H698" s="45" t="s">
        <v>412</v>
      </c>
      <c r="I698" s="53">
        <v>117716.96</v>
      </c>
      <c r="J698" s="58">
        <f t="shared" si="140"/>
        <v>122190.20448000001</v>
      </c>
      <c r="K698" s="58">
        <f t="shared" si="141"/>
        <v>126222.48122784001</v>
      </c>
      <c r="L698" s="74">
        <f t="shared" si="142"/>
        <v>9347.5506427200016</v>
      </c>
      <c r="M698" s="74">
        <f t="shared" si="143"/>
        <v>180.84150263040002</v>
      </c>
      <c r="N698" s="74">
        <f t="shared" si="144"/>
        <v>384.00225982776948</v>
      </c>
      <c r="O698" s="74">
        <f t="shared" si="145"/>
        <v>15731.988826800003</v>
      </c>
      <c r="P698" s="39">
        <f t="shared" si="146"/>
        <v>19044</v>
      </c>
      <c r="Q698" s="73">
        <f t="shared" si="147"/>
        <v>9656.0198139297609</v>
      </c>
      <c r="R698" s="73">
        <f t="shared" si="148"/>
        <v>186.80927221720322</v>
      </c>
      <c r="S698" s="73">
        <f t="shared" si="149"/>
        <v>384.00225982776948</v>
      </c>
      <c r="T698" s="73">
        <f t="shared" si="150"/>
        <v>16472.033800233123</v>
      </c>
      <c r="U698" s="73">
        <f t="shared" si="151"/>
        <v>19236</v>
      </c>
      <c r="V698" s="73">
        <f t="shared" si="152"/>
        <v>166878.58771197818</v>
      </c>
      <c r="W698" s="73">
        <f t="shared" si="153"/>
        <v>172157.34637404786</v>
      </c>
    </row>
    <row r="699" spans="2:23">
      <c r="B699" t="s">
        <v>1649</v>
      </c>
      <c r="C699" t="s">
        <v>1046</v>
      </c>
      <c r="D699" t="s">
        <v>661</v>
      </c>
      <c r="E699" s="54">
        <v>40</v>
      </c>
      <c r="F699" s="45" t="s">
        <v>407</v>
      </c>
      <c r="G699" s="45" t="s">
        <v>408</v>
      </c>
      <c r="H699" s="45" t="s">
        <v>412</v>
      </c>
      <c r="I699" s="53">
        <v>115515.76</v>
      </c>
      <c r="J699" s="58">
        <f t="shared" si="140"/>
        <v>119905.35888</v>
      </c>
      <c r="K699" s="58">
        <f t="shared" si="141"/>
        <v>123862.23572303999</v>
      </c>
      <c r="L699" s="74">
        <f t="shared" si="142"/>
        <v>9172.7599543199995</v>
      </c>
      <c r="M699" s="74">
        <f t="shared" si="143"/>
        <v>177.45993114239999</v>
      </c>
      <c r="N699" s="74">
        <f t="shared" si="144"/>
        <v>384.00225982776948</v>
      </c>
      <c r="O699" s="74">
        <f t="shared" si="145"/>
        <v>15437.8149558</v>
      </c>
      <c r="P699" s="39">
        <f t="shared" si="146"/>
        <v>19044</v>
      </c>
      <c r="Q699" s="73">
        <f t="shared" si="147"/>
        <v>9475.46103281256</v>
      </c>
      <c r="R699" s="73">
        <f t="shared" si="148"/>
        <v>183.31610887009919</v>
      </c>
      <c r="S699" s="73">
        <f t="shared" si="149"/>
        <v>384.00225982776948</v>
      </c>
      <c r="T699" s="73">
        <f t="shared" si="150"/>
        <v>16164.02176185672</v>
      </c>
      <c r="U699" s="73">
        <f t="shared" si="151"/>
        <v>19236</v>
      </c>
      <c r="V699" s="73">
        <f t="shared" si="152"/>
        <v>164121.39598109017</v>
      </c>
      <c r="W699" s="73">
        <f t="shared" si="153"/>
        <v>169305.03688640715</v>
      </c>
    </row>
    <row r="700" spans="2:23">
      <c r="B700" t="s">
        <v>1650</v>
      </c>
      <c r="C700" t="s">
        <v>1044</v>
      </c>
      <c r="D700" t="s">
        <v>658</v>
      </c>
      <c r="E700" s="54">
        <v>40</v>
      </c>
      <c r="F700" s="45" t="s">
        <v>407</v>
      </c>
      <c r="G700" s="45" t="s">
        <v>408</v>
      </c>
      <c r="H700" s="45" t="s">
        <v>412</v>
      </c>
      <c r="I700" s="53">
        <v>121668.35</v>
      </c>
      <c r="J700" s="58">
        <f t="shared" si="140"/>
        <v>126291.74730000002</v>
      </c>
      <c r="K700" s="58">
        <f t="shared" si="141"/>
        <v>130459.37496090001</v>
      </c>
      <c r="L700" s="74">
        <f t="shared" si="142"/>
        <v>9661.3186684500015</v>
      </c>
      <c r="M700" s="74">
        <f t="shared" si="143"/>
        <v>186.91178600400002</v>
      </c>
      <c r="N700" s="74">
        <f t="shared" si="144"/>
        <v>384.00225982776948</v>
      </c>
      <c r="O700" s="74">
        <f t="shared" si="145"/>
        <v>16260.062464875002</v>
      </c>
      <c r="P700" s="39">
        <f t="shared" si="146"/>
        <v>19044</v>
      </c>
      <c r="Q700" s="73">
        <f t="shared" si="147"/>
        <v>9852.4609369330501</v>
      </c>
      <c r="R700" s="73">
        <f t="shared" si="148"/>
        <v>193.07987494213202</v>
      </c>
      <c r="S700" s="73">
        <f t="shared" si="149"/>
        <v>384.00225982776948</v>
      </c>
      <c r="T700" s="73">
        <f t="shared" si="150"/>
        <v>17024.94843239745</v>
      </c>
      <c r="U700" s="73">
        <f t="shared" si="151"/>
        <v>19236</v>
      </c>
      <c r="V700" s="73">
        <f t="shared" si="152"/>
        <v>171828.04247915681</v>
      </c>
      <c r="W700" s="73">
        <f t="shared" si="153"/>
        <v>177149.86646500041</v>
      </c>
    </row>
    <row r="701" spans="2:23">
      <c r="B701" t="s">
        <v>1651</v>
      </c>
      <c r="C701" t="s">
        <v>1042</v>
      </c>
      <c r="D701" t="s">
        <v>420</v>
      </c>
      <c r="E701" s="54">
        <v>40</v>
      </c>
      <c r="F701" s="45" t="s">
        <v>407</v>
      </c>
      <c r="G701" s="45" t="s">
        <v>408</v>
      </c>
      <c r="H701" s="45" t="s">
        <v>412</v>
      </c>
      <c r="I701" s="53">
        <v>112559.71</v>
      </c>
      <c r="J701" s="58">
        <f t="shared" si="140"/>
        <v>116836.97898000001</v>
      </c>
      <c r="K701" s="58">
        <f t="shared" si="141"/>
        <v>120692.59928634</v>
      </c>
      <c r="L701" s="74">
        <f t="shared" si="142"/>
        <v>8938.0288919700015</v>
      </c>
      <c r="M701" s="74">
        <f t="shared" si="143"/>
        <v>172.91872889040002</v>
      </c>
      <c r="N701" s="74">
        <f t="shared" si="144"/>
        <v>384.00225982776948</v>
      </c>
      <c r="O701" s="74">
        <f t="shared" si="145"/>
        <v>15042.761043675002</v>
      </c>
      <c r="P701" s="39">
        <f t="shared" si="146"/>
        <v>19044</v>
      </c>
      <c r="Q701" s="73">
        <f t="shared" si="147"/>
        <v>9232.9838454050096</v>
      </c>
      <c r="R701" s="73">
        <f t="shared" si="148"/>
        <v>178.62504694378319</v>
      </c>
      <c r="S701" s="73">
        <f t="shared" si="149"/>
        <v>384.00225982776948</v>
      </c>
      <c r="T701" s="73">
        <f t="shared" si="150"/>
        <v>15750.384206867371</v>
      </c>
      <c r="U701" s="73">
        <f t="shared" si="151"/>
        <v>19236</v>
      </c>
      <c r="V701" s="73">
        <f t="shared" si="152"/>
        <v>160418.68990436319</v>
      </c>
      <c r="W701" s="73">
        <f t="shared" si="153"/>
        <v>165474.59464538394</v>
      </c>
    </row>
    <row r="702" spans="2:23">
      <c r="B702" t="s">
        <v>1652</v>
      </c>
      <c r="C702" t="s">
        <v>1653</v>
      </c>
      <c r="D702" t="s">
        <v>556</v>
      </c>
      <c r="E702" s="54">
        <v>40</v>
      </c>
      <c r="F702" s="45" t="s">
        <v>407</v>
      </c>
      <c r="G702" s="45" t="s">
        <v>408</v>
      </c>
      <c r="H702" s="45" t="s">
        <v>412</v>
      </c>
      <c r="I702" s="53">
        <v>103521.85</v>
      </c>
      <c r="J702" s="58">
        <f t="shared" si="140"/>
        <v>107455.68030000001</v>
      </c>
      <c r="K702" s="58">
        <f t="shared" si="141"/>
        <v>111001.7177499</v>
      </c>
      <c r="L702" s="74">
        <f t="shared" si="142"/>
        <v>8220.3595429500001</v>
      </c>
      <c r="M702" s="74">
        <f t="shared" si="143"/>
        <v>159.03440684400002</v>
      </c>
      <c r="N702" s="74">
        <f t="shared" si="144"/>
        <v>384.00225982776948</v>
      </c>
      <c r="O702" s="74">
        <f t="shared" si="145"/>
        <v>13834.918838625001</v>
      </c>
      <c r="P702" s="39">
        <f t="shared" si="146"/>
        <v>19044</v>
      </c>
      <c r="Q702" s="73">
        <f t="shared" si="147"/>
        <v>8491.6314078673495</v>
      </c>
      <c r="R702" s="73">
        <f t="shared" si="148"/>
        <v>164.282542269852</v>
      </c>
      <c r="S702" s="73">
        <f t="shared" si="149"/>
        <v>384.00225982776948</v>
      </c>
      <c r="T702" s="73">
        <f t="shared" si="150"/>
        <v>14485.72416636195</v>
      </c>
      <c r="U702" s="73">
        <f t="shared" si="151"/>
        <v>19236</v>
      </c>
      <c r="V702" s="73">
        <f t="shared" si="152"/>
        <v>149097.99534824677</v>
      </c>
      <c r="W702" s="73">
        <f t="shared" si="153"/>
        <v>153763.35812622693</v>
      </c>
    </row>
    <row r="703" spans="2:23">
      <c r="B703" t="s">
        <v>1654</v>
      </c>
      <c r="C703" t="s">
        <v>1055</v>
      </c>
      <c r="D703" t="s">
        <v>501</v>
      </c>
      <c r="E703" s="54">
        <v>40</v>
      </c>
      <c r="F703" s="45" t="s">
        <v>407</v>
      </c>
      <c r="G703" s="45" t="s">
        <v>408</v>
      </c>
      <c r="H703" s="45" t="s">
        <v>412</v>
      </c>
      <c r="I703" s="53">
        <v>109177.81</v>
      </c>
      <c r="J703" s="58">
        <f t="shared" si="140"/>
        <v>113326.56678000001</v>
      </c>
      <c r="K703" s="58">
        <f t="shared" si="141"/>
        <v>117066.34348374</v>
      </c>
      <c r="L703" s="74">
        <f t="shared" si="142"/>
        <v>8669.4823586700004</v>
      </c>
      <c r="M703" s="74">
        <f t="shared" si="143"/>
        <v>167.7233188344</v>
      </c>
      <c r="N703" s="74">
        <f t="shared" si="144"/>
        <v>384.00225982776948</v>
      </c>
      <c r="O703" s="74">
        <f t="shared" si="145"/>
        <v>14590.795472925001</v>
      </c>
      <c r="P703" s="39">
        <f t="shared" si="146"/>
        <v>19044</v>
      </c>
      <c r="Q703" s="73">
        <f t="shared" si="147"/>
        <v>8955.5752765061097</v>
      </c>
      <c r="R703" s="73">
        <f t="shared" si="148"/>
        <v>173.2581883559352</v>
      </c>
      <c r="S703" s="73">
        <f t="shared" si="149"/>
        <v>384.00225982776948</v>
      </c>
      <c r="T703" s="73">
        <f t="shared" si="150"/>
        <v>15277.15782462807</v>
      </c>
      <c r="U703" s="73">
        <f t="shared" si="151"/>
        <v>19236</v>
      </c>
      <c r="V703" s="73">
        <f t="shared" si="152"/>
        <v>156182.57019025719</v>
      </c>
      <c r="W703" s="73">
        <f t="shared" si="153"/>
        <v>161092.33703305788</v>
      </c>
    </row>
    <row r="704" spans="2:23">
      <c r="B704" t="s">
        <v>1655</v>
      </c>
      <c r="C704" t="s">
        <v>1044</v>
      </c>
      <c r="D704" t="s">
        <v>807</v>
      </c>
      <c r="E704" s="54">
        <v>40</v>
      </c>
      <c r="F704" s="45" t="s">
        <v>407</v>
      </c>
      <c r="G704" s="45" t="s">
        <v>408</v>
      </c>
      <c r="H704" s="45" t="s">
        <v>412</v>
      </c>
      <c r="I704" s="53">
        <v>121668.35</v>
      </c>
      <c r="J704" s="58">
        <f t="shared" si="140"/>
        <v>126291.74730000002</v>
      </c>
      <c r="K704" s="58">
        <f t="shared" si="141"/>
        <v>130459.37496090001</v>
      </c>
      <c r="L704" s="74">
        <f t="shared" si="142"/>
        <v>9661.3186684500015</v>
      </c>
      <c r="M704" s="74">
        <f t="shared" si="143"/>
        <v>186.91178600400002</v>
      </c>
      <c r="N704" s="74">
        <f t="shared" si="144"/>
        <v>384.00225982776948</v>
      </c>
      <c r="O704" s="74">
        <f t="shared" si="145"/>
        <v>16260.062464875002</v>
      </c>
      <c r="P704" s="39">
        <f t="shared" si="146"/>
        <v>19044</v>
      </c>
      <c r="Q704" s="73">
        <f t="shared" si="147"/>
        <v>9852.4609369330501</v>
      </c>
      <c r="R704" s="73">
        <f t="shared" si="148"/>
        <v>193.07987494213202</v>
      </c>
      <c r="S704" s="73">
        <f t="shared" si="149"/>
        <v>384.00225982776948</v>
      </c>
      <c r="T704" s="73">
        <f t="shared" si="150"/>
        <v>17024.94843239745</v>
      </c>
      <c r="U704" s="73">
        <f t="shared" si="151"/>
        <v>19236</v>
      </c>
      <c r="V704" s="73">
        <f t="shared" si="152"/>
        <v>171828.04247915681</v>
      </c>
      <c r="W704" s="73">
        <f t="shared" si="153"/>
        <v>177149.86646500041</v>
      </c>
    </row>
    <row r="705" spans="2:23">
      <c r="B705" t="s">
        <v>1656</v>
      </c>
      <c r="C705" t="s">
        <v>735</v>
      </c>
      <c r="D705" t="s">
        <v>474</v>
      </c>
      <c r="E705" s="54">
        <v>35</v>
      </c>
      <c r="F705" s="45" t="s">
        <v>407</v>
      </c>
      <c r="G705" s="45" t="s">
        <v>408</v>
      </c>
      <c r="H705" s="45" t="s">
        <v>412</v>
      </c>
      <c r="I705" s="53">
        <v>100172.59</v>
      </c>
      <c r="J705" s="58">
        <f t="shared" si="140"/>
        <v>103979.14842</v>
      </c>
      <c r="K705" s="58">
        <f t="shared" si="141"/>
        <v>107410.46031785999</v>
      </c>
      <c r="L705" s="74">
        <f t="shared" si="142"/>
        <v>7954.4048541299999</v>
      </c>
      <c r="M705" s="74">
        <f t="shared" si="143"/>
        <v>153.88913966159998</v>
      </c>
      <c r="N705" s="74">
        <f t="shared" si="144"/>
        <v>384.00225982776948</v>
      </c>
      <c r="O705" s="74">
        <f t="shared" si="145"/>
        <v>13387.315359075001</v>
      </c>
      <c r="P705" s="39">
        <f t="shared" si="146"/>
        <v>19044</v>
      </c>
      <c r="Q705" s="73">
        <f t="shared" si="147"/>
        <v>8216.9002143162888</v>
      </c>
      <c r="R705" s="73">
        <f t="shared" si="148"/>
        <v>158.96748127043278</v>
      </c>
      <c r="S705" s="73">
        <f t="shared" si="149"/>
        <v>384.00225982776948</v>
      </c>
      <c r="T705" s="73">
        <f t="shared" si="150"/>
        <v>14017.065071480729</v>
      </c>
      <c r="U705" s="73">
        <f t="shared" si="151"/>
        <v>19236</v>
      </c>
      <c r="V705" s="73">
        <f t="shared" si="152"/>
        <v>144902.76003269438</v>
      </c>
      <c r="W705" s="73">
        <f t="shared" si="153"/>
        <v>149423.3953447552</v>
      </c>
    </row>
    <row r="706" spans="2:23">
      <c r="B706" t="s">
        <v>1657</v>
      </c>
      <c r="C706" t="s">
        <v>1501</v>
      </c>
      <c r="D706" t="s">
        <v>417</v>
      </c>
      <c r="E706" s="54">
        <v>40</v>
      </c>
      <c r="F706" s="45" t="s">
        <v>407</v>
      </c>
      <c r="G706" s="45" t="s">
        <v>408</v>
      </c>
      <c r="H706" s="45" t="s">
        <v>412</v>
      </c>
      <c r="I706" s="53">
        <v>79621.009999999995</v>
      </c>
      <c r="J706" s="58">
        <f t="shared" si="140"/>
        <v>82646.608379999991</v>
      </c>
      <c r="K706" s="58">
        <f t="shared" si="141"/>
        <v>85373.946456539983</v>
      </c>
      <c r="L706" s="74">
        <f t="shared" si="142"/>
        <v>6322.4655410699988</v>
      </c>
      <c r="M706" s="74">
        <f t="shared" si="143"/>
        <v>122.31698040239998</v>
      </c>
      <c r="N706" s="74">
        <f t="shared" si="144"/>
        <v>384.00225982776948</v>
      </c>
      <c r="O706" s="74">
        <f t="shared" si="145"/>
        <v>10640.750828925</v>
      </c>
      <c r="P706" s="39">
        <f t="shared" si="146"/>
        <v>19044</v>
      </c>
      <c r="Q706" s="73">
        <f t="shared" si="147"/>
        <v>6531.1069039253089</v>
      </c>
      <c r="R706" s="73">
        <f t="shared" si="148"/>
        <v>126.35344075567917</v>
      </c>
      <c r="S706" s="73">
        <f t="shared" si="149"/>
        <v>384.00225982776948</v>
      </c>
      <c r="T706" s="73">
        <f t="shared" si="150"/>
        <v>11141.300012578467</v>
      </c>
      <c r="U706" s="73">
        <f t="shared" si="151"/>
        <v>19236</v>
      </c>
      <c r="V706" s="73">
        <f t="shared" si="152"/>
        <v>119160.14399022516</v>
      </c>
      <c r="W706" s="73">
        <f t="shared" si="153"/>
        <v>122792.70907362721</v>
      </c>
    </row>
    <row r="707" spans="2:23">
      <c r="B707" t="s">
        <v>1658</v>
      </c>
      <c r="C707" t="s">
        <v>1659</v>
      </c>
      <c r="D707" t="s">
        <v>801</v>
      </c>
      <c r="E707" s="54">
        <v>40</v>
      </c>
      <c r="F707" s="45" t="s">
        <v>407</v>
      </c>
      <c r="G707" s="45" t="s">
        <v>408</v>
      </c>
      <c r="H707" s="45" t="s">
        <v>412</v>
      </c>
      <c r="I707" s="53">
        <v>81882.679999999993</v>
      </c>
      <c r="J707" s="58">
        <f t="shared" si="140"/>
        <v>84994.221839999998</v>
      </c>
      <c r="K707" s="58">
        <f t="shared" si="141"/>
        <v>87799.031160719998</v>
      </c>
      <c r="L707" s="74">
        <f t="shared" si="142"/>
        <v>6502.05797076</v>
      </c>
      <c r="M707" s="74">
        <f t="shared" si="143"/>
        <v>125.7914483232</v>
      </c>
      <c r="N707" s="74">
        <f t="shared" si="144"/>
        <v>384.00225982776948</v>
      </c>
      <c r="O707" s="74">
        <f t="shared" si="145"/>
        <v>10943.0060619</v>
      </c>
      <c r="P707" s="39">
        <f t="shared" si="146"/>
        <v>19044</v>
      </c>
      <c r="Q707" s="73">
        <f t="shared" si="147"/>
        <v>6716.62588379508</v>
      </c>
      <c r="R707" s="73">
        <f t="shared" si="148"/>
        <v>129.9425661178656</v>
      </c>
      <c r="S707" s="73">
        <f t="shared" si="149"/>
        <v>384.00225982776948</v>
      </c>
      <c r="T707" s="73">
        <f t="shared" si="150"/>
        <v>11457.773566473959</v>
      </c>
      <c r="U707" s="73">
        <f t="shared" si="151"/>
        <v>19236</v>
      </c>
      <c r="V707" s="73">
        <f t="shared" si="152"/>
        <v>121993.07958081097</v>
      </c>
      <c r="W707" s="73">
        <f t="shared" si="153"/>
        <v>125723.37543693467</v>
      </c>
    </row>
    <row r="708" spans="2:23">
      <c r="B708" t="s">
        <v>1660</v>
      </c>
      <c r="C708" t="s">
        <v>1600</v>
      </c>
      <c r="D708" t="s">
        <v>661</v>
      </c>
      <c r="E708" s="54">
        <v>40</v>
      </c>
      <c r="F708" s="45" t="s">
        <v>407</v>
      </c>
      <c r="G708" s="45" t="s">
        <v>408</v>
      </c>
      <c r="H708" s="45" t="s">
        <v>412</v>
      </c>
      <c r="I708" s="53">
        <v>85877.119999999995</v>
      </c>
      <c r="J708" s="58">
        <f t="shared" si="140"/>
        <v>89140.450559999997</v>
      </c>
      <c r="K708" s="58">
        <f t="shared" si="141"/>
        <v>92082.085428479986</v>
      </c>
      <c r="L708" s="74">
        <f t="shared" si="142"/>
        <v>6819.2444678399997</v>
      </c>
      <c r="M708" s="74">
        <f t="shared" si="143"/>
        <v>131.92786682880001</v>
      </c>
      <c r="N708" s="74">
        <f t="shared" si="144"/>
        <v>384.00225982776948</v>
      </c>
      <c r="O708" s="74">
        <f t="shared" si="145"/>
        <v>11476.833009600001</v>
      </c>
      <c r="P708" s="39">
        <f t="shared" si="146"/>
        <v>19044</v>
      </c>
      <c r="Q708" s="73">
        <f t="shared" si="147"/>
        <v>7044.2795352787189</v>
      </c>
      <c r="R708" s="73">
        <f t="shared" si="148"/>
        <v>136.28148643415037</v>
      </c>
      <c r="S708" s="73">
        <f t="shared" si="149"/>
        <v>384.00225982776948</v>
      </c>
      <c r="T708" s="73">
        <f t="shared" si="150"/>
        <v>12016.712148416638</v>
      </c>
      <c r="U708" s="73">
        <f t="shared" si="151"/>
        <v>19236</v>
      </c>
      <c r="V708" s="73">
        <f t="shared" si="152"/>
        <v>126996.45816409656</v>
      </c>
      <c r="W708" s="73">
        <f t="shared" si="153"/>
        <v>130899.36085843726</v>
      </c>
    </row>
    <row r="709" spans="2:23">
      <c r="B709" t="s">
        <v>1661</v>
      </c>
      <c r="C709" t="s">
        <v>1662</v>
      </c>
      <c r="D709" t="s">
        <v>658</v>
      </c>
      <c r="E709" s="54">
        <v>40</v>
      </c>
      <c r="F709" s="45" t="s">
        <v>407</v>
      </c>
      <c r="G709" s="45" t="s">
        <v>408</v>
      </c>
      <c r="H709" s="45" t="s">
        <v>412</v>
      </c>
      <c r="I709" s="53">
        <v>77881.11</v>
      </c>
      <c r="J709" s="58">
        <f t="shared" si="140"/>
        <v>80840.592180000007</v>
      </c>
      <c r="K709" s="58">
        <f t="shared" si="141"/>
        <v>83508.331721940005</v>
      </c>
      <c r="L709" s="74">
        <f t="shared" si="142"/>
        <v>6184.3053017700004</v>
      </c>
      <c r="M709" s="74">
        <f t="shared" si="143"/>
        <v>119.64407642640001</v>
      </c>
      <c r="N709" s="74">
        <f t="shared" si="144"/>
        <v>384.00225982776948</v>
      </c>
      <c r="O709" s="74">
        <f t="shared" si="145"/>
        <v>10408.226243175</v>
      </c>
      <c r="P709" s="39">
        <f t="shared" si="146"/>
        <v>19044</v>
      </c>
      <c r="Q709" s="73">
        <f t="shared" si="147"/>
        <v>6388.3873767284103</v>
      </c>
      <c r="R709" s="73">
        <f t="shared" si="148"/>
        <v>123.5923309484712</v>
      </c>
      <c r="S709" s="73">
        <f t="shared" si="149"/>
        <v>384.00225982776948</v>
      </c>
      <c r="T709" s="73">
        <f t="shared" si="150"/>
        <v>10897.83728971317</v>
      </c>
      <c r="U709" s="73">
        <f t="shared" si="151"/>
        <v>19236</v>
      </c>
      <c r="V709" s="73">
        <f t="shared" si="152"/>
        <v>116980.77006119917</v>
      </c>
      <c r="W709" s="73">
        <f t="shared" si="153"/>
        <v>120538.15097915783</v>
      </c>
    </row>
    <row r="710" spans="2:23">
      <c r="B710" t="s">
        <v>1663</v>
      </c>
      <c r="C710" t="s">
        <v>1664</v>
      </c>
      <c r="D710" t="s">
        <v>420</v>
      </c>
      <c r="E710" s="54">
        <v>40</v>
      </c>
      <c r="F710" s="45" t="s">
        <v>407</v>
      </c>
      <c r="G710" s="45" t="s">
        <v>408</v>
      </c>
      <c r="H710" s="45" t="s">
        <v>412</v>
      </c>
      <c r="I710" s="53">
        <v>80004.2</v>
      </c>
      <c r="J710" s="58">
        <f t="shared" si="140"/>
        <v>83044.359599999996</v>
      </c>
      <c r="K710" s="58">
        <f t="shared" si="141"/>
        <v>85784.823466799993</v>
      </c>
      <c r="L710" s="74">
        <f t="shared" si="142"/>
        <v>6352.8935093999999</v>
      </c>
      <c r="M710" s="74">
        <f t="shared" si="143"/>
        <v>122.90565220799999</v>
      </c>
      <c r="N710" s="74">
        <f t="shared" si="144"/>
        <v>384.00225982776948</v>
      </c>
      <c r="O710" s="74">
        <f t="shared" si="145"/>
        <v>10691.9612985</v>
      </c>
      <c r="P710" s="39">
        <f t="shared" si="146"/>
        <v>19044</v>
      </c>
      <c r="Q710" s="73">
        <f t="shared" si="147"/>
        <v>6562.5389952101996</v>
      </c>
      <c r="R710" s="73">
        <f t="shared" si="148"/>
        <v>126.96153873086399</v>
      </c>
      <c r="S710" s="73">
        <f t="shared" si="149"/>
        <v>384.00225982776948</v>
      </c>
      <c r="T710" s="73">
        <f t="shared" si="150"/>
        <v>11194.9194624174</v>
      </c>
      <c r="U710" s="73">
        <f t="shared" si="151"/>
        <v>19236</v>
      </c>
      <c r="V710" s="73">
        <f t="shared" si="152"/>
        <v>119640.12231993576</v>
      </c>
      <c r="W710" s="73">
        <f t="shared" si="153"/>
        <v>123289.24572298623</v>
      </c>
    </row>
    <row r="711" spans="2:23">
      <c r="B711" t="s">
        <v>1665</v>
      </c>
      <c r="C711" t="s">
        <v>1662</v>
      </c>
      <c r="D711" t="s">
        <v>807</v>
      </c>
      <c r="E711" s="54">
        <v>40</v>
      </c>
      <c r="F711" s="45" t="s">
        <v>407</v>
      </c>
      <c r="G711" s="45" t="s">
        <v>408</v>
      </c>
      <c r="H711" s="45" t="s">
        <v>412</v>
      </c>
      <c r="I711" s="53">
        <v>77881.11</v>
      </c>
      <c r="J711" s="58">
        <f t="shared" si="140"/>
        <v>80840.592180000007</v>
      </c>
      <c r="K711" s="58">
        <f t="shared" si="141"/>
        <v>83508.331721940005</v>
      </c>
      <c r="L711" s="74">
        <f t="shared" si="142"/>
        <v>6184.3053017700004</v>
      </c>
      <c r="M711" s="74">
        <f t="shared" si="143"/>
        <v>119.64407642640001</v>
      </c>
      <c r="N711" s="74">
        <f t="shared" si="144"/>
        <v>384.00225982776948</v>
      </c>
      <c r="O711" s="74">
        <f t="shared" si="145"/>
        <v>10408.226243175</v>
      </c>
      <c r="P711" s="39">
        <f t="shared" si="146"/>
        <v>19044</v>
      </c>
      <c r="Q711" s="73">
        <f t="shared" si="147"/>
        <v>6388.3873767284103</v>
      </c>
      <c r="R711" s="73">
        <f t="shared" si="148"/>
        <v>123.5923309484712</v>
      </c>
      <c r="S711" s="73">
        <f t="shared" si="149"/>
        <v>384.00225982776948</v>
      </c>
      <c r="T711" s="73">
        <f t="shared" si="150"/>
        <v>10897.83728971317</v>
      </c>
      <c r="U711" s="73">
        <f t="shared" si="151"/>
        <v>19236</v>
      </c>
      <c r="V711" s="73">
        <f t="shared" si="152"/>
        <v>116980.77006119917</v>
      </c>
      <c r="W711" s="73">
        <f t="shared" si="153"/>
        <v>120538.15097915783</v>
      </c>
    </row>
    <row r="712" spans="2:23">
      <c r="B712" t="s">
        <v>1666</v>
      </c>
      <c r="C712" t="s">
        <v>469</v>
      </c>
      <c r="D712" t="s">
        <v>417</v>
      </c>
      <c r="E712" s="54">
        <v>40</v>
      </c>
      <c r="F712" s="45" t="s">
        <v>407</v>
      </c>
      <c r="G712" s="45" t="s">
        <v>408</v>
      </c>
      <c r="H712" s="45" t="s">
        <v>412</v>
      </c>
      <c r="I712" s="53">
        <v>104406.28</v>
      </c>
      <c r="J712" s="58">
        <f t="shared" si="140"/>
        <v>108373.71864000001</v>
      </c>
      <c r="K712" s="58">
        <f t="shared" si="141"/>
        <v>111950.05135512</v>
      </c>
      <c r="L712" s="74">
        <f t="shared" si="142"/>
        <v>8290.5894759599996</v>
      </c>
      <c r="M712" s="74">
        <f t="shared" si="143"/>
        <v>160.39310358720002</v>
      </c>
      <c r="N712" s="74">
        <f t="shared" si="144"/>
        <v>384.00225982776948</v>
      </c>
      <c r="O712" s="74">
        <f t="shared" si="145"/>
        <v>13953.116274900001</v>
      </c>
      <c r="P712" s="39">
        <f t="shared" si="146"/>
        <v>19044</v>
      </c>
      <c r="Q712" s="73">
        <f t="shared" si="147"/>
        <v>8564.178928666679</v>
      </c>
      <c r="R712" s="73">
        <f t="shared" si="148"/>
        <v>165.6860760055776</v>
      </c>
      <c r="S712" s="73">
        <f t="shared" si="149"/>
        <v>384.00225982776948</v>
      </c>
      <c r="T712" s="73">
        <f t="shared" si="150"/>
        <v>14609.48170184316</v>
      </c>
      <c r="U712" s="73">
        <f t="shared" si="151"/>
        <v>19236</v>
      </c>
      <c r="V712" s="73">
        <f t="shared" si="152"/>
        <v>150205.81975427497</v>
      </c>
      <c r="W712" s="73">
        <f t="shared" si="153"/>
        <v>154909.40032146318</v>
      </c>
    </row>
    <row r="713" spans="2:23">
      <c r="B713" t="s">
        <v>1667</v>
      </c>
      <c r="C713" t="s">
        <v>824</v>
      </c>
      <c r="D713" t="s">
        <v>801</v>
      </c>
      <c r="E713" s="54">
        <v>40</v>
      </c>
      <c r="F713" s="45" t="s">
        <v>407</v>
      </c>
      <c r="G713" s="45" t="s">
        <v>408</v>
      </c>
      <c r="H713" s="45" t="s">
        <v>412</v>
      </c>
      <c r="I713" s="53">
        <v>113094.64</v>
      </c>
      <c r="J713" s="58">
        <f t="shared" si="140"/>
        <v>117392.23632</v>
      </c>
      <c r="K713" s="58">
        <f t="shared" si="141"/>
        <v>121266.18011855999</v>
      </c>
      <c r="L713" s="74">
        <f t="shared" si="142"/>
        <v>8980.5060784799989</v>
      </c>
      <c r="M713" s="74">
        <f t="shared" si="143"/>
        <v>173.74050975359998</v>
      </c>
      <c r="N713" s="74">
        <f t="shared" si="144"/>
        <v>384.00225982776948</v>
      </c>
      <c r="O713" s="74">
        <f t="shared" si="145"/>
        <v>15114.2504262</v>
      </c>
      <c r="P713" s="39">
        <f t="shared" si="146"/>
        <v>19044</v>
      </c>
      <c r="Q713" s="73">
        <f t="shared" si="147"/>
        <v>9276.8627790698392</v>
      </c>
      <c r="R713" s="73">
        <f t="shared" si="148"/>
        <v>179.47394657546877</v>
      </c>
      <c r="S713" s="73">
        <f t="shared" si="149"/>
        <v>384.00225982776948</v>
      </c>
      <c r="T713" s="73">
        <f t="shared" si="150"/>
        <v>15825.236505472079</v>
      </c>
      <c r="U713" s="73">
        <f t="shared" si="151"/>
        <v>19236</v>
      </c>
      <c r="V713" s="73">
        <f t="shared" si="152"/>
        <v>161088.73559426138</v>
      </c>
      <c r="W713" s="73">
        <f t="shared" si="153"/>
        <v>166167.75560950514</v>
      </c>
    </row>
    <row r="714" spans="2:23">
      <c r="B714" t="s">
        <v>1668</v>
      </c>
      <c r="C714" t="s">
        <v>826</v>
      </c>
      <c r="D714" t="s">
        <v>661</v>
      </c>
      <c r="E714" s="54">
        <v>40</v>
      </c>
      <c r="F714" s="45" t="s">
        <v>407</v>
      </c>
      <c r="G714" s="45" t="s">
        <v>408</v>
      </c>
      <c r="H714" s="45" t="s">
        <v>412</v>
      </c>
      <c r="I714" s="53">
        <v>115893.9</v>
      </c>
      <c r="J714" s="58">
        <f t="shared" ref="J714:J777" si="154">I714*(1+$F$1)</f>
        <v>120297.8682</v>
      </c>
      <c r="K714" s="58">
        <f t="shared" ref="K714:K777" si="155">J714*(1+$F$2)</f>
        <v>124267.69785059999</v>
      </c>
      <c r="L714" s="74">
        <f t="shared" ref="L714:L777" si="156">IF(J714-$L$2&lt;0,J714*$I$3,($L$2*$I$3)+(J714-$L$2)*$I$4)</f>
        <v>9202.7869172999999</v>
      </c>
      <c r="M714" s="74">
        <f t="shared" ref="M714:M777" si="157">J714*0.00148</f>
        <v>178.04084493599998</v>
      </c>
      <c r="N714" s="74">
        <f t="shared" ref="N714:N777" si="158">2080*0.184616471071043</f>
        <v>384.00225982776948</v>
      </c>
      <c r="O714" s="74">
        <f t="shared" ref="O714:O777" si="159">J714*0.12875</f>
        <v>15488.35053075</v>
      </c>
      <c r="P714" s="39">
        <f t="shared" ref="P714:P777" si="160">1587*12</f>
        <v>19044</v>
      </c>
      <c r="Q714" s="73">
        <f t="shared" ref="Q714:Q777" si="161">IF(K714-$L$2&lt;0,K714*$I$3,($L$2*$I$3)+(K714-$L$2)*$I$4)</f>
        <v>9506.4788855708994</v>
      </c>
      <c r="R714" s="73">
        <f t="shared" ref="R714:R777" si="162">K714*0.00148</f>
        <v>183.91619281888796</v>
      </c>
      <c r="S714" s="73">
        <f t="shared" ref="S714:S777" si="163">2080*0.184616471071043</f>
        <v>384.00225982776948</v>
      </c>
      <c r="T714" s="73">
        <f t="shared" ref="T714:T777" si="164">K714*0.1305</f>
        <v>16216.934569503299</v>
      </c>
      <c r="U714" s="73">
        <f t="shared" ref="U714:U777" si="165">1603*12</f>
        <v>19236</v>
      </c>
      <c r="V714" s="73">
        <f t="shared" ref="V714:V777" si="166">J714+SUM(L714:P714)</f>
        <v>164595.04875281377</v>
      </c>
      <c r="W714" s="73">
        <f t="shared" ref="W714:W777" si="167">K714+SUM(Q714:U714)</f>
        <v>169795.02975832083</v>
      </c>
    </row>
    <row r="715" spans="2:23">
      <c r="B715" t="s">
        <v>1669</v>
      </c>
      <c r="C715" t="s">
        <v>828</v>
      </c>
      <c r="D715" t="s">
        <v>658</v>
      </c>
      <c r="E715" s="54">
        <v>40</v>
      </c>
      <c r="F715" s="45" t="s">
        <v>407</v>
      </c>
      <c r="G715" s="45" t="s">
        <v>408</v>
      </c>
      <c r="H715" s="45" t="s">
        <v>412</v>
      </c>
      <c r="I715" s="53">
        <v>114146.32</v>
      </c>
      <c r="J715" s="58">
        <f t="shared" si="154"/>
        <v>118483.88016000002</v>
      </c>
      <c r="K715" s="58">
        <f t="shared" si="155"/>
        <v>122393.84820528001</v>
      </c>
      <c r="L715" s="74">
        <f t="shared" si="156"/>
        <v>9064.0168322400004</v>
      </c>
      <c r="M715" s="74">
        <f t="shared" si="157"/>
        <v>175.35614263680003</v>
      </c>
      <c r="N715" s="74">
        <f t="shared" si="158"/>
        <v>384.00225982776948</v>
      </c>
      <c r="O715" s="74">
        <f t="shared" si="159"/>
        <v>15254.799570600002</v>
      </c>
      <c r="P715" s="39">
        <f t="shared" si="160"/>
        <v>19044</v>
      </c>
      <c r="Q715" s="73">
        <f t="shared" si="161"/>
        <v>9363.1293877039207</v>
      </c>
      <c r="R715" s="73">
        <f t="shared" si="162"/>
        <v>181.14289534381442</v>
      </c>
      <c r="S715" s="73">
        <f t="shared" si="163"/>
        <v>384.00225982776948</v>
      </c>
      <c r="T715" s="73">
        <f t="shared" si="164"/>
        <v>15972.397190789043</v>
      </c>
      <c r="U715" s="73">
        <f t="shared" si="165"/>
        <v>19236</v>
      </c>
      <c r="V715" s="73">
        <f t="shared" si="166"/>
        <v>162406.05496530459</v>
      </c>
      <c r="W715" s="73">
        <f t="shared" si="167"/>
        <v>167530.51993894455</v>
      </c>
    </row>
    <row r="716" spans="2:23">
      <c r="B716" t="s">
        <v>1670</v>
      </c>
      <c r="C716" t="s">
        <v>830</v>
      </c>
      <c r="D716" t="s">
        <v>420</v>
      </c>
      <c r="E716" s="54">
        <v>40</v>
      </c>
      <c r="F716" s="45" t="s">
        <v>407</v>
      </c>
      <c r="G716" s="45" t="s">
        <v>408</v>
      </c>
      <c r="H716" s="45" t="s">
        <v>412</v>
      </c>
      <c r="I716" s="53">
        <v>100385.66</v>
      </c>
      <c r="J716" s="58">
        <f t="shared" si="154"/>
        <v>104200.31508</v>
      </c>
      <c r="K716" s="58">
        <f t="shared" si="155"/>
        <v>107638.92547763999</v>
      </c>
      <c r="L716" s="74">
        <f t="shared" si="156"/>
        <v>7971.3241036199997</v>
      </c>
      <c r="M716" s="74">
        <f t="shared" si="157"/>
        <v>154.21646631839999</v>
      </c>
      <c r="N716" s="74">
        <f t="shared" si="158"/>
        <v>384.00225982776948</v>
      </c>
      <c r="O716" s="74">
        <f t="shared" si="159"/>
        <v>13415.79056655</v>
      </c>
      <c r="P716" s="39">
        <f t="shared" si="160"/>
        <v>19044</v>
      </c>
      <c r="Q716" s="73">
        <f t="shared" si="161"/>
        <v>8234.3777990394592</v>
      </c>
      <c r="R716" s="73">
        <f t="shared" si="162"/>
        <v>159.30560970690718</v>
      </c>
      <c r="S716" s="73">
        <f t="shared" si="163"/>
        <v>384.00225982776948</v>
      </c>
      <c r="T716" s="73">
        <f t="shared" si="164"/>
        <v>14046.879774832019</v>
      </c>
      <c r="U716" s="73">
        <f t="shared" si="165"/>
        <v>19236</v>
      </c>
      <c r="V716" s="73">
        <f t="shared" si="166"/>
        <v>145169.64847631619</v>
      </c>
      <c r="W716" s="73">
        <f t="shared" si="167"/>
        <v>149699.49092104615</v>
      </c>
    </row>
    <row r="717" spans="2:23">
      <c r="B717" t="s">
        <v>1671</v>
      </c>
      <c r="C717" t="s">
        <v>828</v>
      </c>
      <c r="D717" t="s">
        <v>807</v>
      </c>
      <c r="E717" s="54">
        <v>40</v>
      </c>
      <c r="F717" s="45" t="s">
        <v>407</v>
      </c>
      <c r="G717" s="45" t="s">
        <v>408</v>
      </c>
      <c r="H717" s="45" t="s">
        <v>412</v>
      </c>
      <c r="I717" s="53">
        <v>114146.32</v>
      </c>
      <c r="J717" s="58">
        <f t="shared" si="154"/>
        <v>118483.88016000002</v>
      </c>
      <c r="K717" s="58">
        <f t="shared" si="155"/>
        <v>122393.84820528001</v>
      </c>
      <c r="L717" s="74">
        <f t="shared" si="156"/>
        <v>9064.0168322400004</v>
      </c>
      <c r="M717" s="74">
        <f t="shared" si="157"/>
        <v>175.35614263680003</v>
      </c>
      <c r="N717" s="74">
        <f t="shared" si="158"/>
        <v>384.00225982776948</v>
      </c>
      <c r="O717" s="74">
        <f t="shared" si="159"/>
        <v>15254.799570600002</v>
      </c>
      <c r="P717" s="39">
        <f t="shared" si="160"/>
        <v>19044</v>
      </c>
      <c r="Q717" s="73">
        <f t="shared" si="161"/>
        <v>9363.1293877039207</v>
      </c>
      <c r="R717" s="73">
        <f t="shared" si="162"/>
        <v>181.14289534381442</v>
      </c>
      <c r="S717" s="73">
        <f t="shared" si="163"/>
        <v>384.00225982776948</v>
      </c>
      <c r="T717" s="73">
        <f t="shared" si="164"/>
        <v>15972.397190789043</v>
      </c>
      <c r="U717" s="73">
        <f t="shared" si="165"/>
        <v>19236</v>
      </c>
      <c r="V717" s="73">
        <f t="shared" si="166"/>
        <v>162406.05496530459</v>
      </c>
      <c r="W717" s="73">
        <f t="shared" si="167"/>
        <v>167530.51993894455</v>
      </c>
    </row>
    <row r="718" spans="2:23">
      <c r="B718" t="s">
        <v>1672</v>
      </c>
      <c r="C718" t="s">
        <v>427</v>
      </c>
      <c r="D718" t="s">
        <v>417</v>
      </c>
      <c r="E718" s="54">
        <v>40</v>
      </c>
      <c r="F718" s="45" t="s">
        <v>407</v>
      </c>
      <c r="G718" s="45" t="s">
        <v>408</v>
      </c>
      <c r="H718" s="45" t="s">
        <v>412</v>
      </c>
      <c r="I718" s="53">
        <v>94300.96</v>
      </c>
      <c r="J718" s="58">
        <f t="shared" si="154"/>
        <v>97884.39648000001</v>
      </c>
      <c r="K718" s="58">
        <f t="shared" si="155"/>
        <v>101114.58156384001</v>
      </c>
      <c r="L718" s="74">
        <f t="shared" si="156"/>
        <v>7488.1563307200004</v>
      </c>
      <c r="M718" s="74">
        <f t="shared" si="157"/>
        <v>144.86890679040002</v>
      </c>
      <c r="N718" s="74">
        <f t="shared" si="158"/>
        <v>384.00225982776948</v>
      </c>
      <c r="O718" s="74">
        <f t="shared" si="159"/>
        <v>12602.616046800002</v>
      </c>
      <c r="P718" s="39">
        <f t="shared" si="160"/>
        <v>19044</v>
      </c>
      <c r="Q718" s="73">
        <f t="shared" si="161"/>
        <v>7735.2654896337608</v>
      </c>
      <c r="R718" s="73">
        <f t="shared" si="162"/>
        <v>149.64958071448322</v>
      </c>
      <c r="S718" s="73">
        <f t="shared" si="163"/>
        <v>384.00225982776948</v>
      </c>
      <c r="T718" s="73">
        <f t="shared" si="164"/>
        <v>13195.452894081121</v>
      </c>
      <c r="U718" s="73">
        <f t="shared" si="165"/>
        <v>19236</v>
      </c>
      <c r="V718" s="73">
        <f t="shared" si="166"/>
        <v>137548.04002413817</v>
      </c>
      <c r="W718" s="73">
        <f t="shared" si="167"/>
        <v>141814.95178809715</v>
      </c>
    </row>
    <row r="719" spans="2:23">
      <c r="B719" t="s">
        <v>1673</v>
      </c>
      <c r="C719" t="s">
        <v>800</v>
      </c>
      <c r="D719" t="s">
        <v>801</v>
      </c>
      <c r="E719" s="54">
        <v>40</v>
      </c>
      <c r="F719" s="45" t="s">
        <v>407</v>
      </c>
      <c r="G719" s="45" t="s">
        <v>408</v>
      </c>
      <c r="H719" s="45" t="s">
        <v>412</v>
      </c>
      <c r="I719" s="53">
        <v>101885.29</v>
      </c>
      <c r="J719" s="58">
        <f t="shared" si="154"/>
        <v>105756.93102</v>
      </c>
      <c r="K719" s="58">
        <f t="shared" si="155"/>
        <v>109246.90974366</v>
      </c>
      <c r="L719" s="74">
        <f t="shared" si="156"/>
        <v>8090.4052230300003</v>
      </c>
      <c r="M719" s="74">
        <f t="shared" si="157"/>
        <v>156.52025790959999</v>
      </c>
      <c r="N719" s="74">
        <f t="shared" si="158"/>
        <v>384.00225982776948</v>
      </c>
      <c r="O719" s="74">
        <f t="shared" si="159"/>
        <v>13616.204868825002</v>
      </c>
      <c r="P719" s="39">
        <f t="shared" si="160"/>
        <v>19044</v>
      </c>
      <c r="Q719" s="73">
        <f t="shared" si="161"/>
        <v>8357.3885953899899</v>
      </c>
      <c r="R719" s="73">
        <f t="shared" si="162"/>
        <v>161.68542642061681</v>
      </c>
      <c r="S719" s="73">
        <f t="shared" si="163"/>
        <v>384.00225982776948</v>
      </c>
      <c r="T719" s="73">
        <f t="shared" si="164"/>
        <v>14256.72172154763</v>
      </c>
      <c r="U719" s="73">
        <f t="shared" si="165"/>
        <v>19236</v>
      </c>
      <c r="V719" s="73">
        <f t="shared" si="166"/>
        <v>147048.06362959236</v>
      </c>
      <c r="W719" s="73">
        <f t="shared" si="167"/>
        <v>151642.70774684602</v>
      </c>
    </row>
    <row r="720" spans="2:23">
      <c r="B720" t="s">
        <v>1674</v>
      </c>
      <c r="C720" t="s">
        <v>803</v>
      </c>
      <c r="D720" t="s">
        <v>661</v>
      </c>
      <c r="E720" s="54">
        <v>40</v>
      </c>
      <c r="F720" s="45" t="s">
        <v>407</v>
      </c>
      <c r="G720" s="45" t="s">
        <v>408</v>
      </c>
      <c r="H720" s="45" t="s">
        <v>412</v>
      </c>
      <c r="I720" s="53">
        <v>87686.58</v>
      </c>
      <c r="J720" s="58">
        <f t="shared" si="154"/>
        <v>91018.670040000012</v>
      </c>
      <c r="K720" s="58">
        <f t="shared" si="155"/>
        <v>94022.286151320004</v>
      </c>
      <c r="L720" s="74">
        <f t="shared" si="156"/>
        <v>6962.9282580600011</v>
      </c>
      <c r="M720" s="74">
        <f t="shared" si="157"/>
        <v>134.70763165920002</v>
      </c>
      <c r="N720" s="74">
        <f t="shared" si="158"/>
        <v>384.00225982776948</v>
      </c>
      <c r="O720" s="74">
        <f t="shared" si="159"/>
        <v>11718.653767650001</v>
      </c>
      <c r="P720" s="39">
        <f t="shared" si="160"/>
        <v>19044</v>
      </c>
      <c r="Q720" s="73">
        <f t="shared" si="161"/>
        <v>7192.7048905759802</v>
      </c>
      <c r="R720" s="73">
        <f t="shared" si="162"/>
        <v>139.15298350395361</v>
      </c>
      <c r="S720" s="73">
        <f t="shared" si="163"/>
        <v>384.00225982776948</v>
      </c>
      <c r="T720" s="73">
        <f t="shared" si="164"/>
        <v>12269.908342747261</v>
      </c>
      <c r="U720" s="73">
        <f t="shared" si="165"/>
        <v>19236</v>
      </c>
      <c r="V720" s="73">
        <f t="shared" si="166"/>
        <v>129262.96195719698</v>
      </c>
      <c r="W720" s="73">
        <f t="shared" si="167"/>
        <v>133244.05462797498</v>
      </c>
    </row>
    <row r="721" spans="2:23">
      <c r="B721" t="s">
        <v>1675</v>
      </c>
      <c r="C721" t="s">
        <v>806</v>
      </c>
      <c r="D721" t="s">
        <v>658</v>
      </c>
      <c r="E721" s="54">
        <v>40</v>
      </c>
      <c r="F721" s="45" t="s">
        <v>407</v>
      </c>
      <c r="G721" s="45" t="s">
        <v>408</v>
      </c>
      <c r="H721" s="45" t="s">
        <v>412</v>
      </c>
      <c r="I721" s="53">
        <v>91531.5</v>
      </c>
      <c r="J721" s="58">
        <f t="shared" si="154"/>
        <v>95009.697</v>
      </c>
      <c r="K721" s="58">
        <f t="shared" si="155"/>
        <v>98145.017000999986</v>
      </c>
      <c r="L721" s="74">
        <f t="shared" si="156"/>
        <v>7268.2418204999994</v>
      </c>
      <c r="M721" s="74">
        <f t="shared" si="157"/>
        <v>140.61435155999999</v>
      </c>
      <c r="N721" s="74">
        <f t="shared" si="158"/>
        <v>384.00225982776948</v>
      </c>
      <c r="O721" s="74">
        <f t="shared" si="159"/>
        <v>12232.49848875</v>
      </c>
      <c r="P721" s="39">
        <f t="shared" si="160"/>
        <v>19044</v>
      </c>
      <c r="Q721" s="73">
        <f t="shared" si="161"/>
        <v>7508.0938005764983</v>
      </c>
      <c r="R721" s="73">
        <f t="shared" si="162"/>
        <v>145.25462516147996</v>
      </c>
      <c r="S721" s="73">
        <f t="shared" si="163"/>
        <v>384.00225982776948</v>
      </c>
      <c r="T721" s="73">
        <f t="shared" si="164"/>
        <v>12807.924718630498</v>
      </c>
      <c r="U721" s="73">
        <f t="shared" si="165"/>
        <v>19236</v>
      </c>
      <c r="V721" s="73">
        <f t="shared" si="166"/>
        <v>134079.05392063776</v>
      </c>
      <c r="W721" s="73">
        <f t="shared" si="167"/>
        <v>138226.29240519623</v>
      </c>
    </row>
    <row r="722" spans="2:23">
      <c r="B722" t="s">
        <v>1676</v>
      </c>
      <c r="C722" t="s">
        <v>429</v>
      </c>
      <c r="D722" t="s">
        <v>420</v>
      </c>
      <c r="E722" s="54">
        <v>40</v>
      </c>
      <c r="F722" s="45" t="s">
        <v>407</v>
      </c>
      <c r="G722" s="45" t="s">
        <v>408</v>
      </c>
      <c r="H722" s="45" t="s">
        <v>412</v>
      </c>
      <c r="I722" s="53">
        <v>87686.58</v>
      </c>
      <c r="J722" s="58">
        <f t="shared" si="154"/>
        <v>91018.670040000012</v>
      </c>
      <c r="K722" s="58">
        <f t="shared" si="155"/>
        <v>94022.286151320004</v>
      </c>
      <c r="L722" s="74">
        <f t="shared" si="156"/>
        <v>6962.9282580600011</v>
      </c>
      <c r="M722" s="74">
        <f t="shared" si="157"/>
        <v>134.70763165920002</v>
      </c>
      <c r="N722" s="74">
        <f t="shared" si="158"/>
        <v>384.00225982776948</v>
      </c>
      <c r="O722" s="74">
        <f t="shared" si="159"/>
        <v>11718.653767650001</v>
      </c>
      <c r="P722" s="39">
        <f t="shared" si="160"/>
        <v>19044</v>
      </c>
      <c r="Q722" s="73">
        <f t="shared" si="161"/>
        <v>7192.7048905759802</v>
      </c>
      <c r="R722" s="73">
        <f t="shared" si="162"/>
        <v>139.15298350395361</v>
      </c>
      <c r="S722" s="73">
        <f t="shared" si="163"/>
        <v>384.00225982776948</v>
      </c>
      <c r="T722" s="73">
        <f t="shared" si="164"/>
        <v>12269.908342747261</v>
      </c>
      <c r="U722" s="73">
        <f t="shared" si="165"/>
        <v>19236</v>
      </c>
      <c r="V722" s="73">
        <f t="shared" si="166"/>
        <v>129262.96195719698</v>
      </c>
      <c r="W722" s="73">
        <f t="shared" si="167"/>
        <v>133244.05462797498</v>
      </c>
    </row>
    <row r="723" spans="2:23">
      <c r="B723" t="s">
        <v>1677</v>
      </c>
      <c r="C723" t="s">
        <v>806</v>
      </c>
      <c r="D723" t="s">
        <v>807</v>
      </c>
      <c r="E723" s="54">
        <v>40</v>
      </c>
      <c r="F723" s="45" t="s">
        <v>407</v>
      </c>
      <c r="G723" s="45" t="s">
        <v>408</v>
      </c>
      <c r="H723" s="45" t="s">
        <v>412</v>
      </c>
      <c r="I723" s="53">
        <v>91531.5</v>
      </c>
      <c r="J723" s="58">
        <f t="shared" si="154"/>
        <v>95009.697</v>
      </c>
      <c r="K723" s="58">
        <f t="shared" si="155"/>
        <v>98145.017000999986</v>
      </c>
      <c r="L723" s="74">
        <f t="shared" si="156"/>
        <v>7268.2418204999994</v>
      </c>
      <c r="M723" s="74">
        <f t="shared" si="157"/>
        <v>140.61435155999999</v>
      </c>
      <c r="N723" s="74">
        <f t="shared" si="158"/>
        <v>384.00225982776948</v>
      </c>
      <c r="O723" s="74">
        <f t="shared" si="159"/>
        <v>12232.49848875</v>
      </c>
      <c r="P723" s="39">
        <f t="shared" si="160"/>
        <v>19044</v>
      </c>
      <c r="Q723" s="73">
        <f t="shared" si="161"/>
        <v>7508.0938005764983</v>
      </c>
      <c r="R723" s="73">
        <f t="shared" si="162"/>
        <v>145.25462516147996</v>
      </c>
      <c r="S723" s="73">
        <f t="shared" si="163"/>
        <v>384.00225982776948</v>
      </c>
      <c r="T723" s="73">
        <f t="shared" si="164"/>
        <v>12807.924718630498</v>
      </c>
      <c r="U723" s="73">
        <f t="shared" si="165"/>
        <v>19236</v>
      </c>
      <c r="V723" s="73">
        <f t="shared" si="166"/>
        <v>134079.05392063776</v>
      </c>
      <c r="W723" s="73">
        <f t="shared" si="167"/>
        <v>138226.29240519623</v>
      </c>
    </row>
    <row r="724" spans="2:23">
      <c r="B724" t="s">
        <v>1678</v>
      </c>
      <c r="C724" t="s">
        <v>1679</v>
      </c>
      <c r="D724" t="s">
        <v>1680</v>
      </c>
      <c r="E724" s="54">
        <v>40</v>
      </c>
      <c r="F724" s="45" t="s">
        <v>407</v>
      </c>
      <c r="G724" s="45" t="s">
        <v>408</v>
      </c>
      <c r="H724" s="45" t="s">
        <v>412</v>
      </c>
      <c r="I724" s="53">
        <v>55193.93</v>
      </c>
      <c r="J724" s="58">
        <f t="shared" si="154"/>
        <v>57291.299340000005</v>
      </c>
      <c r="K724" s="58">
        <f t="shared" si="155"/>
        <v>59181.912218220001</v>
      </c>
      <c r="L724" s="74">
        <f t="shared" si="156"/>
        <v>4382.7843995100002</v>
      </c>
      <c r="M724" s="74">
        <f t="shared" si="157"/>
        <v>84.791123023200001</v>
      </c>
      <c r="N724" s="74">
        <f t="shared" si="158"/>
        <v>384.00225982776948</v>
      </c>
      <c r="O724" s="74">
        <f t="shared" si="159"/>
        <v>7376.2547900250011</v>
      </c>
      <c r="P724" s="39">
        <f t="shared" si="160"/>
        <v>19044</v>
      </c>
      <c r="Q724" s="73">
        <f t="shared" si="161"/>
        <v>4527.4162846938298</v>
      </c>
      <c r="R724" s="73">
        <f t="shared" si="162"/>
        <v>87.589230082965599</v>
      </c>
      <c r="S724" s="73">
        <f t="shared" si="163"/>
        <v>384.00225982776948</v>
      </c>
      <c r="T724" s="73">
        <f t="shared" si="164"/>
        <v>7723.2395444777103</v>
      </c>
      <c r="U724" s="73">
        <f t="shared" si="165"/>
        <v>19236</v>
      </c>
      <c r="V724" s="73">
        <f t="shared" si="166"/>
        <v>88563.131912385972</v>
      </c>
      <c r="W724" s="73">
        <f t="shared" si="167"/>
        <v>91140.159537302272</v>
      </c>
    </row>
    <row r="725" spans="2:23">
      <c r="B725" t="s">
        <v>1681</v>
      </c>
      <c r="C725" t="s">
        <v>1682</v>
      </c>
      <c r="D725" t="s">
        <v>1680</v>
      </c>
      <c r="E725" s="54">
        <v>40</v>
      </c>
      <c r="F725" s="45" t="s">
        <v>407</v>
      </c>
      <c r="G725" s="45" t="s">
        <v>408</v>
      </c>
      <c r="H725" s="45" t="s">
        <v>412</v>
      </c>
      <c r="I725" s="53">
        <v>94932.85</v>
      </c>
      <c r="J725" s="58">
        <f t="shared" si="154"/>
        <v>98540.298300000009</v>
      </c>
      <c r="K725" s="58">
        <f t="shared" si="155"/>
        <v>101792.1281439</v>
      </c>
      <c r="L725" s="74">
        <f t="shared" si="156"/>
        <v>7538.3328199500002</v>
      </c>
      <c r="M725" s="74">
        <f t="shared" si="157"/>
        <v>145.83964148400003</v>
      </c>
      <c r="N725" s="74">
        <f t="shared" si="158"/>
        <v>384.00225982776948</v>
      </c>
      <c r="O725" s="74">
        <f t="shared" si="159"/>
        <v>12687.063406125002</v>
      </c>
      <c r="P725" s="39">
        <f t="shared" si="160"/>
        <v>19044</v>
      </c>
      <c r="Q725" s="73">
        <f t="shared" si="161"/>
        <v>7787.0978030083497</v>
      </c>
      <c r="R725" s="73">
        <f t="shared" si="162"/>
        <v>150.65234965297199</v>
      </c>
      <c r="S725" s="73">
        <f t="shared" si="163"/>
        <v>384.00225982776948</v>
      </c>
      <c r="T725" s="73">
        <f t="shared" si="164"/>
        <v>13283.872722778951</v>
      </c>
      <c r="U725" s="73">
        <f t="shared" si="165"/>
        <v>19236</v>
      </c>
      <c r="V725" s="73">
        <f t="shared" si="166"/>
        <v>138339.53642738677</v>
      </c>
      <c r="W725" s="73">
        <f t="shared" si="167"/>
        <v>142633.75327916804</v>
      </c>
    </row>
    <row r="726" spans="2:23">
      <c r="B726" t="s">
        <v>1683</v>
      </c>
      <c r="C726" t="s">
        <v>469</v>
      </c>
      <c r="D726" t="s">
        <v>417</v>
      </c>
      <c r="E726" s="54">
        <v>40</v>
      </c>
      <c r="F726" s="45" t="s">
        <v>407</v>
      </c>
      <c r="G726" s="45" t="s">
        <v>408</v>
      </c>
      <c r="H726" s="45" t="s">
        <v>412</v>
      </c>
      <c r="I726" s="53">
        <v>104406.28</v>
      </c>
      <c r="J726" s="58">
        <f t="shared" si="154"/>
        <v>108373.71864000001</v>
      </c>
      <c r="K726" s="58">
        <f t="shared" si="155"/>
        <v>111950.05135512</v>
      </c>
      <c r="L726" s="74">
        <f t="shared" si="156"/>
        <v>8290.5894759599996</v>
      </c>
      <c r="M726" s="74">
        <f t="shared" si="157"/>
        <v>160.39310358720002</v>
      </c>
      <c r="N726" s="74">
        <f t="shared" si="158"/>
        <v>384.00225982776948</v>
      </c>
      <c r="O726" s="74">
        <f t="shared" si="159"/>
        <v>13953.116274900001</v>
      </c>
      <c r="P726" s="39">
        <f t="shared" si="160"/>
        <v>19044</v>
      </c>
      <c r="Q726" s="73">
        <f t="shared" si="161"/>
        <v>8564.178928666679</v>
      </c>
      <c r="R726" s="73">
        <f t="shared" si="162"/>
        <v>165.6860760055776</v>
      </c>
      <c r="S726" s="73">
        <f t="shared" si="163"/>
        <v>384.00225982776948</v>
      </c>
      <c r="T726" s="73">
        <f t="shared" si="164"/>
        <v>14609.48170184316</v>
      </c>
      <c r="U726" s="73">
        <f t="shared" si="165"/>
        <v>19236</v>
      </c>
      <c r="V726" s="73">
        <f t="shared" si="166"/>
        <v>150205.81975427497</v>
      </c>
      <c r="W726" s="73">
        <f t="shared" si="167"/>
        <v>154909.40032146318</v>
      </c>
    </row>
    <row r="727" spans="2:23">
      <c r="B727" t="s">
        <v>1684</v>
      </c>
      <c r="C727" t="s">
        <v>904</v>
      </c>
      <c r="D727" t="s">
        <v>417</v>
      </c>
      <c r="E727" s="54">
        <v>40</v>
      </c>
      <c r="F727" s="45" t="s">
        <v>407</v>
      </c>
      <c r="G727" s="45" t="s">
        <v>408</v>
      </c>
      <c r="H727" s="45" t="s">
        <v>412</v>
      </c>
      <c r="I727" s="53">
        <v>150816.89000000001</v>
      </c>
      <c r="J727" s="58">
        <f t="shared" si="154"/>
        <v>156547.93182000003</v>
      </c>
      <c r="K727" s="58">
        <f t="shared" si="155"/>
        <v>161714.01357006002</v>
      </c>
      <c r="L727" s="74">
        <f t="shared" si="156"/>
        <v>10230.745011390001</v>
      </c>
      <c r="M727" s="74">
        <f t="shared" si="157"/>
        <v>231.69093909360004</v>
      </c>
      <c r="N727" s="74">
        <f t="shared" si="158"/>
        <v>384.00225982776948</v>
      </c>
      <c r="O727" s="74">
        <f t="shared" si="159"/>
        <v>20155.546221825003</v>
      </c>
      <c r="P727" s="39">
        <f t="shared" si="160"/>
        <v>19044</v>
      </c>
      <c r="Q727" s="73">
        <f t="shared" si="161"/>
        <v>10305.65319676587</v>
      </c>
      <c r="R727" s="73">
        <f t="shared" si="162"/>
        <v>239.33674008368882</v>
      </c>
      <c r="S727" s="73">
        <f t="shared" si="163"/>
        <v>384.00225982776948</v>
      </c>
      <c r="T727" s="73">
        <f t="shared" si="164"/>
        <v>21103.678770892835</v>
      </c>
      <c r="U727" s="73">
        <f t="shared" si="165"/>
        <v>19236</v>
      </c>
      <c r="V727" s="73">
        <f t="shared" si="166"/>
        <v>206593.91625213641</v>
      </c>
      <c r="W727" s="73">
        <f t="shared" si="167"/>
        <v>212982.68453763018</v>
      </c>
    </row>
    <row r="728" spans="2:23">
      <c r="B728" t="s">
        <v>1685</v>
      </c>
      <c r="C728" t="s">
        <v>945</v>
      </c>
      <c r="D728" t="s">
        <v>511</v>
      </c>
      <c r="E728" s="54">
        <v>35</v>
      </c>
      <c r="F728" s="45" t="s">
        <v>407</v>
      </c>
      <c r="G728" s="45" t="s">
        <v>408</v>
      </c>
      <c r="H728" s="45" t="s">
        <v>412</v>
      </c>
      <c r="I728" s="53">
        <v>62482.400000000001</v>
      </c>
      <c r="J728" s="58">
        <f t="shared" si="154"/>
        <v>64856.731200000002</v>
      </c>
      <c r="K728" s="58">
        <f t="shared" si="155"/>
        <v>66997.003329600004</v>
      </c>
      <c r="L728" s="74">
        <f t="shared" si="156"/>
        <v>4961.5399367999999</v>
      </c>
      <c r="M728" s="74">
        <f t="shared" si="157"/>
        <v>95.987962175999996</v>
      </c>
      <c r="N728" s="74">
        <f t="shared" si="158"/>
        <v>384.00225982776948</v>
      </c>
      <c r="O728" s="74">
        <f t="shared" si="159"/>
        <v>8350.3041420000009</v>
      </c>
      <c r="P728" s="39">
        <f t="shared" si="160"/>
        <v>19044</v>
      </c>
      <c r="Q728" s="73">
        <f t="shared" si="161"/>
        <v>5125.2707547144</v>
      </c>
      <c r="R728" s="73">
        <f t="shared" si="162"/>
        <v>99.155564927808001</v>
      </c>
      <c r="S728" s="73">
        <f t="shared" si="163"/>
        <v>384.00225982776948</v>
      </c>
      <c r="T728" s="73">
        <f t="shared" si="164"/>
        <v>8743.1089345128003</v>
      </c>
      <c r="U728" s="73">
        <f t="shared" si="165"/>
        <v>19236</v>
      </c>
      <c r="V728" s="73">
        <f t="shared" si="166"/>
        <v>97692.565500803772</v>
      </c>
      <c r="W728" s="73">
        <f t="shared" si="167"/>
        <v>100584.54084358278</v>
      </c>
    </row>
    <row r="729" spans="2:23">
      <c r="B729" t="s">
        <v>1686</v>
      </c>
      <c r="C729" t="s">
        <v>1687</v>
      </c>
      <c r="D729" t="s">
        <v>455</v>
      </c>
      <c r="E729" s="54">
        <v>40</v>
      </c>
      <c r="F729" s="45" t="s">
        <v>407</v>
      </c>
      <c r="G729" s="45" t="s">
        <v>408</v>
      </c>
      <c r="H729" s="45" t="s">
        <v>412</v>
      </c>
      <c r="I729" s="53">
        <v>148892.85</v>
      </c>
      <c r="J729" s="58">
        <f t="shared" si="154"/>
        <v>154550.77830000001</v>
      </c>
      <c r="K729" s="58">
        <f t="shared" si="155"/>
        <v>159650.95398389999</v>
      </c>
      <c r="L729" s="74">
        <f t="shared" si="156"/>
        <v>10201.786285350001</v>
      </c>
      <c r="M729" s="74">
        <f t="shared" si="157"/>
        <v>228.735151884</v>
      </c>
      <c r="N729" s="74">
        <f t="shared" si="158"/>
        <v>384.00225982776948</v>
      </c>
      <c r="O729" s="74">
        <f t="shared" si="159"/>
        <v>19898.412706125</v>
      </c>
      <c r="P729" s="39">
        <f t="shared" si="160"/>
        <v>19044</v>
      </c>
      <c r="Q729" s="73">
        <f t="shared" si="161"/>
        <v>10275.73883276655</v>
      </c>
      <c r="R729" s="73">
        <f t="shared" si="162"/>
        <v>236.283411896172</v>
      </c>
      <c r="S729" s="73">
        <f t="shared" si="163"/>
        <v>384.00225982776948</v>
      </c>
      <c r="T729" s="73">
        <f t="shared" si="164"/>
        <v>20834.449494898949</v>
      </c>
      <c r="U729" s="73">
        <f t="shared" si="165"/>
        <v>19236</v>
      </c>
      <c r="V729" s="73">
        <f t="shared" si="166"/>
        <v>204307.71470318676</v>
      </c>
      <c r="W729" s="73">
        <f t="shared" si="167"/>
        <v>210617.42798328944</v>
      </c>
    </row>
    <row r="730" spans="2:23">
      <c r="B730" t="s">
        <v>1688</v>
      </c>
      <c r="C730" t="s">
        <v>1255</v>
      </c>
      <c r="D730" t="s">
        <v>1256</v>
      </c>
      <c r="E730" s="54">
        <v>35</v>
      </c>
      <c r="F730" s="45" t="s">
        <v>407</v>
      </c>
      <c r="G730" s="45" t="s">
        <v>408</v>
      </c>
      <c r="H730" s="45" t="s">
        <v>412</v>
      </c>
      <c r="I730" s="53">
        <v>167282.57</v>
      </c>
      <c r="J730" s="58">
        <f t="shared" si="154"/>
        <v>173639.30766000002</v>
      </c>
      <c r="K730" s="58">
        <f t="shared" si="155"/>
        <v>179369.40481278001</v>
      </c>
      <c r="L730" s="74">
        <f t="shared" si="156"/>
        <v>10478.569961070001</v>
      </c>
      <c r="M730" s="74">
        <f t="shared" si="157"/>
        <v>256.98617533680004</v>
      </c>
      <c r="N730" s="74">
        <f t="shared" si="158"/>
        <v>384.00225982776948</v>
      </c>
      <c r="O730" s="74">
        <f t="shared" si="159"/>
        <v>22356.060861225003</v>
      </c>
      <c r="P730" s="39">
        <f t="shared" si="160"/>
        <v>19044</v>
      </c>
      <c r="Q730" s="73">
        <f t="shared" si="161"/>
        <v>10561.656369785311</v>
      </c>
      <c r="R730" s="73">
        <f t="shared" si="162"/>
        <v>265.46671912291441</v>
      </c>
      <c r="S730" s="73">
        <f t="shared" si="163"/>
        <v>384.00225982776948</v>
      </c>
      <c r="T730" s="73">
        <f t="shared" si="164"/>
        <v>23407.707328067791</v>
      </c>
      <c r="U730" s="73">
        <f t="shared" si="165"/>
        <v>19236</v>
      </c>
      <c r="V730" s="73">
        <f t="shared" si="166"/>
        <v>226158.92691745958</v>
      </c>
      <c r="W730" s="73">
        <f t="shared" si="167"/>
        <v>233224.23748958379</v>
      </c>
    </row>
    <row r="731" spans="2:23">
      <c r="B731" t="s">
        <v>1689</v>
      </c>
      <c r="C731" t="s">
        <v>1214</v>
      </c>
      <c r="D731" t="s">
        <v>458</v>
      </c>
      <c r="E731" s="54">
        <v>35</v>
      </c>
      <c r="F731" s="45" t="s">
        <v>407</v>
      </c>
      <c r="G731" s="45" t="s">
        <v>408</v>
      </c>
      <c r="H731" s="45" t="s">
        <v>412</v>
      </c>
      <c r="I731" s="53">
        <v>218597.29</v>
      </c>
      <c r="J731" s="58">
        <f t="shared" si="154"/>
        <v>226903.98702000003</v>
      </c>
      <c r="K731" s="58">
        <f t="shared" si="155"/>
        <v>234391.81859166001</v>
      </c>
      <c r="L731" s="74">
        <f t="shared" si="156"/>
        <v>11250.907811790001</v>
      </c>
      <c r="M731" s="74">
        <f t="shared" si="157"/>
        <v>335.81790078960006</v>
      </c>
      <c r="N731" s="74">
        <f t="shared" si="158"/>
        <v>384.00225982776948</v>
      </c>
      <c r="O731" s="74">
        <f t="shared" si="159"/>
        <v>29213.888328825004</v>
      </c>
      <c r="P731" s="39">
        <f t="shared" si="160"/>
        <v>19044</v>
      </c>
      <c r="Q731" s="73">
        <f t="shared" si="161"/>
        <v>11359.481369579071</v>
      </c>
      <c r="R731" s="73">
        <f t="shared" si="162"/>
        <v>346.8998915156568</v>
      </c>
      <c r="S731" s="73">
        <f t="shared" si="163"/>
        <v>384.00225982776948</v>
      </c>
      <c r="T731" s="73">
        <f t="shared" si="164"/>
        <v>30588.132326211631</v>
      </c>
      <c r="U731" s="73">
        <f t="shared" si="165"/>
        <v>19236</v>
      </c>
      <c r="V731" s="73">
        <f t="shared" si="166"/>
        <v>287132.60332123243</v>
      </c>
      <c r="W731" s="73">
        <f t="shared" si="167"/>
        <v>296306.33443879412</v>
      </c>
    </row>
    <row r="732" spans="2:23">
      <c r="B732" t="s">
        <v>1690</v>
      </c>
      <c r="C732" t="s">
        <v>871</v>
      </c>
      <c r="D732" t="s">
        <v>872</v>
      </c>
      <c r="E732" s="54">
        <v>40</v>
      </c>
      <c r="F732" s="45" t="s">
        <v>407</v>
      </c>
      <c r="G732" s="45" t="s">
        <v>408</v>
      </c>
      <c r="H732" s="45" t="s">
        <v>412</v>
      </c>
      <c r="I732" s="53">
        <v>189742.48</v>
      </c>
      <c r="J732" s="58">
        <f t="shared" si="154"/>
        <v>196952.69424000001</v>
      </c>
      <c r="K732" s="58">
        <f t="shared" si="155"/>
        <v>203452.13314992</v>
      </c>
      <c r="L732" s="74">
        <f t="shared" si="156"/>
        <v>10816.61406648</v>
      </c>
      <c r="M732" s="74">
        <f t="shared" si="157"/>
        <v>291.4899874752</v>
      </c>
      <c r="N732" s="74">
        <f t="shared" si="158"/>
        <v>384.00225982776948</v>
      </c>
      <c r="O732" s="74">
        <f t="shared" si="159"/>
        <v>25357.659383400001</v>
      </c>
      <c r="P732" s="39">
        <f t="shared" si="160"/>
        <v>19044</v>
      </c>
      <c r="Q732" s="73">
        <f t="shared" si="161"/>
        <v>10910.855930673841</v>
      </c>
      <c r="R732" s="73">
        <f t="shared" si="162"/>
        <v>301.1091570618816</v>
      </c>
      <c r="S732" s="73">
        <f t="shared" si="163"/>
        <v>384.00225982776948</v>
      </c>
      <c r="T732" s="73">
        <f t="shared" si="164"/>
        <v>26550.50337606456</v>
      </c>
      <c r="U732" s="73">
        <f t="shared" si="165"/>
        <v>19236</v>
      </c>
      <c r="V732" s="73">
        <f t="shared" si="166"/>
        <v>252846.45993718298</v>
      </c>
      <c r="W732" s="73">
        <f t="shared" si="167"/>
        <v>260834.60387354804</v>
      </c>
    </row>
    <row r="733" spans="2:23">
      <c r="B733" t="s">
        <v>1691</v>
      </c>
      <c r="C733" t="s">
        <v>1282</v>
      </c>
      <c r="D733" t="s">
        <v>458</v>
      </c>
      <c r="E733" s="54">
        <v>40</v>
      </c>
      <c r="F733" s="45" t="s">
        <v>407</v>
      </c>
      <c r="G733" s="45" t="s">
        <v>408</v>
      </c>
      <c r="H733" s="45" t="s">
        <v>412</v>
      </c>
      <c r="I733" s="53">
        <v>107672.08</v>
      </c>
      <c r="J733" s="58">
        <f t="shared" si="154"/>
        <v>111763.61904000001</v>
      </c>
      <c r="K733" s="58">
        <f t="shared" si="155"/>
        <v>115451.81846831999</v>
      </c>
      <c r="L733" s="74">
        <f t="shared" si="156"/>
        <v>8549.9168565599994</v>
      </c>
      <c r="M733" s="74">
        <f t="shared" si="157"/>
        <v>165.41015617920002</v>
      </c>
      <c r="N733" s="74">
        <f t="shared" si="158"/>
        <v>384.00225982776948</v>
      </c>
      <c r="O733" s="74">
        <f t="shared" si="159"/>
        <v>14389.565951400002</v>
      </c>
      <c r="P733" s="39">
        <f t="shared" si="160"/>
        <v>19044</v>
      </c>
      <c r="Q733" s="73">
        <f t="shared" si="161"/>
        <v>8832.0641128264797</v>
      </c>
      <c r="R733" s="73">
        <f t="shared" si="162"/>
        <v>170.86869133311359</v>
      </c>
      <c r="S733" s="73">
        <f t="shared" si="163"/>
        <v>384.00225982776948</v>
      </c>
      <c r="T733" s="73">
        <f t="shared" si="164"/>
        <v>15066.462310115759</v>
      </c>
      <c r="U733" s="73">
        <f t="shared" si="165"/>
        <v>19236</v>
      </c>
      <c r="V733" s="73">
        <f t="shared" si="166"/>
        <v>154296.51426396699</v>
      </c>
      <c r="W733" s="73">
        <f t="shared" si="167"/>
        <v>159141.21584242312</v>
      </c>
    </row>
    <row r="734" spans="2:23">
      <c r="B734" t="s">
        <v>1692</v>
      </c>
      <c r="C734" t="s">
        <v>1434</v>
      </c>
      <c r="D734" t="s">
        <v>458</v>
      </c>
      <c r="E734" s="54">
        <v>35</v>
      </c>
      <c r="F734" s="45" t="s">
        <v>407</v>
      </c>
      <c r="G734" s="45" t="s">
        <v>408</v>
      </c>
      <c r="H734" s="45" t="s">
        <v>412</v>
      </c>
      <c r="I734" s="53">
        <v>180396.84</v>
      </c>
      <c r="J734" s="58">
        <f t="shared" si="154"/>
        <v>187251.91992000001</v>
      </c>
      <c r="K734" s="58">
        <f t="shared" si="155"/>
        <v>193431.23327736001</v>
      </c>
      <c r="L734" s="74">
        <f t="shared" si="156"/>
        <v>10675.952838840001</v>
      </c>
      <c r="M734" s="74">
        <f t="shared" si="157"/>
        <v>277.1328414816</v>
      </c>
      <c r="N734" s="74">
        <f t="shared" si="158"/>
        <v>384.00225982776948</v>
      </c>
      <c r="O734" s="74">
        <f t="shared" si="159"/>
        <v>24108.684689700003</v>
      </c>
      <c r="P734" s="39">
        <f t="shared" si="160"/>
        <v>19044</v>
      </c>
      <c r="Q734" s="73">
        <f t="shared" si="161"/>
        <v>10765.552882521721</v>
      </c>
      <c r="R734" s="73">
        <f t="shared" si="162"/>
        <v>286.27822525049282</v>
      </c>
      <c r="S734" s="73">
        <f t="shared" si="163"/>
        <v>384.00225982776948</v>
      </c>
      <c r="T734" s="73">
        <f t="shared" si="164"/>
        <v>25242.775942695484</v>
      </c>
      <c r="U734" s="73">
        <f t="shared" si="165"/>
        <v>19236</v>
      </c>
      <c r="V734" s="73">
        <f t="shared" si="166"/>
        <v>241741.69254984939</v>
      </c>
      <c r="W734" s="73">
        <f t="shared" si="167"/>
        <v>249345.84258765547</v>
      </c>
    </row>
    <row r="735" spans="2:23">
      <c r="B735" t="s">
        <v>1693</v>
      </c>
      <c r="C735" t="s">
        <v>1181</v>
      </c>
      <c r="D735" t="s">
        <v>417</v>
      </c>
      <c r="E735" s="54">
        <v>40</v>
      </c>
      <c r="F735" s="45" t="s">
        <v>407</v>
      </c>
      <c r="G735" s="45" t="s">
        <v>408</v>
      </c>
      <c r="H735" s="45" t="s">
        <v>412</v>
      </c>
      <c r="I735" s="53">
        <v>173402.32</v>
      </c>
      <c r="J735" s="58">
        <f t="shared" si="154"/>
        <v>179991.60816</v>
      </c>
      <c r="K735" s="58">
        <f t="shared" si="155"/>
        <v>185931.33122927998</v>
      </c>
      <c r="L735" s="74">
        <f t="shared" si="156"/>
        <v>10570.67831832</v>
      </c>
      <c r="M735" s="74">
        <f t="shared" si="157"/>
        <v>266.38758007680002</v>
      </c>
      <c r="N735" s="74">
        <f t="shared" si="158"/>
        <v>384.00225982776948</v>
      </c>
      <c r="O735" s="74">
        <f t="shared" si="159"/>
        <v>23173.9195506</v>
      </c>
      <c r="P735" s="39">
        <f t="shared" si="160"/>
        <v>19044</v>
      </c>
      <c r="Q735" s="73">
        <f t="shared" si="161"/>
        <v>10656.804302824559</v>
      </c>
      <c r="R735" s="73">
        <f t="shared" si="162"/>
        <v>275.1783702193344</v>
      </c>
      <c r="S735" s="73">
        <f t="shared" si="163"/>
        <v>384.00225982776948</v>
      </c>
      <c r="T735" s="73">
        <f t="shared" si="164"/>
        <v>24264.03872542104</v>
      </c>
      <c r="U735" s="73">
        <f t="shared" si="165"/>
        <v>19236</v>
      </c>
      <c r="V735" s="73">
        <f t="shared" si="166"/>
        <v>233430.59586882457</v>
      </c>
      <c r="W735" s="73">
        <f t="shared" si="167"/>
        <v>240747.3548875727</v>
      </c>
    </row>
    <row r="736" spans="2:23">
      <c r="B736" t="s">
        <v>1694</v>
      </c>
      <c r="C736" t="s">
        <v>513</v>
      </c>
      <c r="D736" t="s">
        <v>417</v>
      </c>
      <c r="E736" s="54">
        <v>40</v>
      </c>
      <c r="F736" s="45" t="s">
        <v>407</v>
      </c>
      <c r="G736" s="45" t="s">
        <v>408</v>
      </c>
      <c r="H736" s="45" t="s">
        <v>412</v>
      </c>
      <c r="I736" s="53">
        <v>137012.22</v>
      </c>
      <c r="J736" s="58">
        <f t="shared" si="154"/>
        <v>142218.68436000001</v>
      </c>
      <c r="K736" s="58">
        <f t="shared" si="155"/>
        <v>146911.90094388</v>
      </c>
      <c r="L736" s="74">
        <f t="shared" si="156"/>
        <v>10022.97092322</v>
      </c>
      <c r="M736" s="74">
        <f t="shared" si="157"/>
        <v>210.48365285280002</v>
      </c>
      <c r="N736" s="74">
        <f t="shared" si="158"/>
        <v>384.00225982776948</v>
      </c>
      <c r="O736" s="74">
        <f t="shared" si="159"/>
        <v>18310.655611350001</v>
      </c>
      <c r="P736" s="39">
        <f t="shared" si="160"/>
        <v>19044</v>
      </c>
      <c r="Q736" s="73">
        <f t="shared" si="161"/>
        <v>10091.02256368626</v>
      </c>
      <c r="R736" s="73">
        <f t="shared" si="162"/>
        <v>217.42961339694239</v>
      </c>
      <c r="S736" s="73">
        <f t="shared" si="163"/>
        <v>384.00225982776948</v>
      </c>
      <c r="T736" s="73">
        <f t="shared" si="164"/>
        <v>19172.00307317634</v>
      </c>
      <c r="U736" s="73">
        <f t="shared" si="165"/>
        <v>19236</v>
      </c>
      <c r="V736" s="73">
        <f t="shared" si="166"/>
        <v>190190.79680725059</v>
      </c>
      <c r="W736" s="73">
        <f t="shared" si="167"/>
        <v>196012.35845396732</v>
      </c>
    </row>
    <row r="737" spans="2:23">
      <c r="B737" t="s">
        <v>1695</v>
      </c>
      <c r="C737" t="s">
        <v>513</v>
      </c>
      <c r="D737" t="s">
        <v>417</v>
      </c>
      <c r="E737" s="54">
        <v>40</v>
      </c>
      <c r="F737" s="45" t="s">
        <v>407</v>
      </c>
      <c r="G737" s="45" t="s">
        <v>408</v>
      </c>
      <c r="H737" s="45" t="s">
        <v>412</v>
      </c>
      <c r="I737" s="53">
        <v>137012.22</v>
      </c>
      <c r="J737" s="58">
        <f t="shared" si="154"/>
        <v>142218.68436000001</v>
      </c>
      <c r="K737" s="58">
        <f t="shared" si="155"/>
        <v>146911.90094388</v>
      </c>
      <c r="L737" s="74">
        <f t="shared" si="156"/>
        <v>10022.97092322</v>
      </c>
      <c r="M737" s="74">
        <f t="shared" si="157"/>
        <v>210.48365285280002</v>
      </c>
      <c r="N737" s="74">
        <f t="shared" si="158"/>
        <v>384.00225982776948</v>
      </c>
      <c r="O737" s="74">
        <f t="shared" si="159"/>
        <v>18310.655611350001</v>
      </c>
      <c r="P737" s="39">
        <f t="shared" si="160"/>
        <v>19044</v>
      </c>
      <c r="Q737" s="73">
        <f t="shared" si="161"/>
        <v>10091.02256368626</v>
      </c>
      <c r="R737" s="73">
        <f t="shared" si="162"/>
        <v>217.42961339694239</v>
      </c>
      <c r="S737" s="73">
        <f t="shared" si="163"/>
        <v>384.00225982776948</v>
      </c>
      <c r="T737" s="73">
        <f t="shared" si="164"/>
        <v>19172.00307317634</v>
      </c>
      <c r="U737" s="73">
        <f t="shared" si="165"/>
        <v>19236</v>
      </c>
      <c r="V737" s="73">
        <f t="shared" si="166"/>
        <v>190190.79680725059</v>
      </c>
      <c r="W737" s="73">
        <f t="shared" si="167"/>
        <v>196012.35845396732</v>
      </c>
    </row>
    <row r="738" spans="2:23">
      <c r="B738" t="s">
        <v>1696</v>
      </c>
      <c r="C738" t="s">
        <v>1188</v>
      </c>
      <c r="D738" t="s">
        <v>417</v>
      </c>
      <c r="E738" s="54">
        <v>40</v>
      </c>
      <c r="F738" s="45" t="s">
        <v>407</v>
      </c>
      <c r="G738" s="45" t="s">
        <v>408</v>
      </c>
      <c r="H738" s="45" t="s">
        <v>412</v>
      </c>
      <c r="I738" s="53">
        <v>184151.52</v>
      </c>
      <c r="J738" s="58">
        <f t="shared" si="154"/>
        <v>191149.27776</v>
      </c>
      <c r="K738" s="58">
        <f t="shared" si="155"/>
        <v>197457.20392607999</v>
      </c>
      <c r="L738" s="74">
        <f t="shared" si="156"/>
        <v>10732.46452752</v>
      </c>
      <c r="M738" s="74">
        <f t="shared" si="157"/>
        <v>282.90093108479999</v>
      </c>
      <c r="N738" s="74">
        <f t="shared" si="158"/>
        <v>384.00225982776948</v>
      </c>
      <c r="O738" s="74">
        <f t="shared" si="159"/>
        <v>24610.4695116</v>
      </c>
      <c r="P738" s="39">
        <f t="shared" si="160"/>
        <v>19044</v>
      </c>
      <c r="Q738" s="73">
        <f t="shared" si="161"/>
        <v>10823.929456928161</v>
      </c>
      <c r="R738" s="73">
        <f t="shared" si="162"/>
        <v>292.23666181059838</v>
      </c>
      <c r="S738" s="73">
        <f t="shared" si="163"/>
        <v>384.00225982776948</v>
      </c>
      <c r="T738" s="73">
        <f t="shared" si="164"/>
        <v>25768.165112353439</v>
      </c>
      <c r="U738" s="73">
        <f t="shared" si="165"/>
        <v>19236</v>
      </c>
      <c r="V738" s="73">
        <f t="shared" si="166"/>
        <v>246203.11499003257</v>
      </c>
      <c r="W738" s="73">
        <f t="shared" si="167"/>
        <v>253961.53741699996</v>
      </c>
    </row>
    <row r="739" spans="2:23">
      <c r="B739" t="s">
        <v>1697</v>
      </c>
      <c r="C739" t="s">
        <v>1188</v>
      </c>
      <c r="D739" t="s">
        <v>417</v>
      </c>
      <c r="E739" s="54">
        <v>40</v>
      </c>
      <c r="F739" s="45" t="s">
        <v>407</v>
      </c>
      <c r="G739" s="45" t="s">
        <v>408</v>
      </c>
      <c r="H739" s="45" t="s">
        <v>412</v>
      </c>
      <c r="I739" s="53">
        <v>184151.52</v>
      </c>
      <c r="J739" s="58">
        <f t="shared" si="154"/>
        <v>191149.27776</v>
      </c>
      <c r="K739" s="58">
        <f t="shared" si="155"/>
        <v>197457.20392607999</v>
      </c>
      <c r="L739" s="74">
        <f t="shared" si="156"/>
        <v>10732.46452752</v>
      </c>
      <c r="M739" s="74">
        <f t="shared" si="157"/>
        <v>282.90093108479999</v>
      </c>
      <c r="N739" s="74">
        <f t="shared" si="158"/>
        <v>384.00225982776948</v>
      </c>
      <c r="O739" s="74">
        <f t="shared" si="159"/>
        <v>24610.4695116</v>
      </c>
      <c r="P739" s="39">
        <f t="shared" si="160"/>
        <v>19044</v>
      </c>
      <c r="Q739" s="73">
        <f t="shared" si="161"/>
        <v>10823.929456928161</v>
      </c>
      <c r="R739" s="73">
        <f t="shared" si="162"/>
        <v>292.23666181059838</v>
      </c>
      <c r="S739" s="73">
        <f t="shared" si="163"/>
        <v>384.00225982776948</v>
      </c>
      <c r="T739" s="73">
        <f t="shared" si="164"/>
        <v>25768.165112353439</v>
      </c>
      <c r="U739" s="73">
        <f t="shared" si="165"/>
        <v>19236</v>
      </c>
      <c r="V739" s="73">
        <f t="shared" si="166"/>
        <v>246203.11499003257</v>
      </c>
      <c r="W739" s="73">
        <f t="shared" si="167"/>
        <v>253961.53741699996</v>
      </c>
    </row>
    <row r="740" spans="2:23">
      <c r="B740" t="s">
        <v>1698</v>
      </c>
      <c r="C740" t="s">
        <v>513</v>
      </c>
      <c r="D740" t="s">
        <v>417</v>
      </c>
      <c r="E740" s="54">
        <v>40</v>
      </c>
      <c r="F740" s="45" t="s">
        <v>407</v>
      </c>
      <c r="G740" s="45" t="s">
        <v>408</v>
      </c>
      <c r="H740" s="45" t="s">
        <v>412</v>
      </c>
      <c r="I740" s="53">
        <v>137012.22</v>
      </c>
      <c r="J740" s="58">
        <f t="shared" si="154"/>
        <v>142218.68436000001</v>
      </c>
      <c r="K740" s="58">
        <f t="shared" si="155"/>
        <v>146911.90094388</v>
      </c>
      <c r="L740" s="74">
        <f t="shared" si="156"/>
        <v>10022.97092322</v>
      </c>
      <c r="M740" s="74">
        <f t="shared" si="157"/>
        <v>210.48365285280002</v>
      </c>
      <c r="N740" s="74">
        <f t="shared" si="158"/>
        <v>384.00225982776948</v>
      </c>
      <c r="O740" s="74">
        <f t="shared" si="159"/>
        <v>18310.655611350001</v>
      </c>
      <c r="P740" s="39">
        <f t="shared" si="160"/>
        <v>19044</v>
      </c>
      <c r="Q740" s="73">
        <f t="shared" si="161"/>
        <v>10091.02256368626</v>
      </c>
      <c r="R740" s="73">
        <f t="shared" si="162"/>
        <v>217.42961339694239</v>
      </c>
      <c r="S740" s="73">
        <f t="shared" si="163"/>
        <v>384.00225982776948</v>
      </c>
      <c r="T740" s="73">
        <f t="shared" si="164"/>
        <v>19172.00307317634</v>
      </c>
      <c r="U740" s="73">
        <f t="shared" si="165"/>
        <v>19236</v>
      </c>
      <c r="V740" s="73">
        <f t="shared" si="166"/>
        <v>190190.79680725059</v>
      </c>
      <c r="W740" s="73">
        <f t="shared" si="167"/>
        <v>196012.35845396732</v>
      </c>
    </row>
    <row r="741" spans="2:23">
      <c r="B741" t="s">
        <v>1699</v>
      </c>
      <c r="C741" t="s">
        <v>1700</v>
      </c>
      <c r="D741" t="s">
        <v>417</v>
      </c>
      <c r="E741" s="54">
        <v>40</v>
      </c>
      <c r="F741" s="45" t="s">
        <v>407</v>
      </c>
      <c r="G741" s="45" t="s">
        <v>408</v>
      </c>
      <c r="H741" s="45" t="s">
        <v>412</v>
      </c>
      <c r="I741" s="53">
        <v>181437.83</v>
      </c>
      <c r="J741" s="58">
        <f t="shared" si="154"/>
        <v>188332.46753999998</v>
      </c>
      <c r="K741" s="58">
        <f t="shared" si="155"/>
        <v>194547.43896881997</v>
      </c>
      <c r="L741" s="74">
        <f t="shared" si="156"/>
        <v>10691.62077933</v>
      </c>
      <c r="M741" s="74">
        <f t="shared" si="157"/>
        <v>278.73205195919996</v>
      </c>
      <c r="N741" s="74">
        <f t="shared" si="158"/>
        <v>384.00225982776948</v>
      </c>
      <c r="O741" s="74">
        <f t="shared" si="159"/>
        <v>24247.805195774999</v>
      </c>
      <c r="P741" s="39">
        <f t="shared" si="160"/>
        <v>19044</v>
      </c>
      <c r="Q741" s="73">
        <f t="shared" si="161"/>
        <v>10781.737865047889</v>
      </c>
      <c r="R741" s="73">
        <f t="shared" si="162"/>
        <v>287.93020967385354</v>
      </c>
      <c r="S741" s="73">
        <f t="shared" si="163"/>
        <v>384.00225982776948</v>
      </c>
      <c r="T741" s="73">
        <f t="shared" si="164"/>
        <v>25388.440785431008</v>
      </c>
      <c r="U741" s="73">
        <f t="shared" si="165"/>
        <v>19236</v>
      </c>
      <c r="V741" s="73">
        <f t="shared" si="166"/>
        <v>242978.62782689196</v>
      </c>
      <c r="W741" s="73">
        <f t="shared" si="167"/>
        <v>250625.55008880049</v>
      </c>
    </row>
    <row r="742" spans="2:23">
      <c r="B742" t="s">
        <v>1701</v>
      </c>
      <c r="C742" t="s">
        <v>1188</v>
      </c>
      <c r="D742" t="s">
        <v>417</v>
      </c>
      <c r="E742" s="54">
        <v>40</v>
      </c>
      <c r="F742" s="45" t="s">
        <v>407</v>
      </c>
      <c r="G742" s="45" t="s">
        <v>408</v>
      </c>
      <c r="H742" s="45" t="s">
        <v>412</v>
      </c>
      <c r="I742" s="53">
        <v>184151.52</v>
      </c>
      <c r="J742" s="58">
        <f t="shared" si="154"/>
        <v>191149.27776</v>
      </c>
      <c r="K742" s="58">
        <f t="shared" si="155"/>
        <v>197457.20392607999</v>
      </c>
      <c r="L742" s="74">
        <f t="shared" si="156"/>
        <v>10732.46452752</v>
      </c>
      <c r="M742" s="74">
        <f t="shared" si="157"/>
        <v>282.90093108479999</v>
      </c>
      <c r="N742" s="74">
        <f t="shared" si="158"/>
        <v>384.00225982776948</v>
      </c>
      <c r="O742" s="74">
        <f t="shared" si="159"/>
        <v>24610.4695116</v>
      </c>
      <c r="P742" s="39">
        <f t="shared" si="160"/>
        <v>19044</v>
      </c>
      <c r="Q742" s="73">
        <f t="shared" si="161"/>
        <v>10823.929456928161</v>
      </c>
      <c r="R742" s="73">
        <f t="shared" si="162"/>
        <v>292.23666181059838</v>
      </c>
      <c r="S742" s="73">
        <f t="shared" si="163"/>
        <v>384.00225982776948</v>
      </c>
      <c r="T742" s="73">
        <f t="shared" si="164"/>
        <v>25768.165112353439</v>
      </c>
      <c r="U742" s="73">
        <f t="shared" si="165"/>
        <v>19236</v>
      </c>
      <c r="V742" s="73">
        <f t="shared" si="166"/>
        <v>246203.11499003257</v>
      </c>
      <c r="W742" s="73">
        <f t="shared" si="167"/>
        <v>253961.53741699996</v>
      </c>
    </row>
    <row r="743" spans="2:23">
      <c r="B743" t="s">
        <v>1702</v>
      </c>
      <c r="C743" t="s">
        <v>1253</v>
      </c>
      <c r="D743" t="s">
        <v>458</v>
      </c>
      <c r="E743" s="54">
        <v>35</v>
      </c>
      <c r="F743" s="45" t="s">
        <v>407</v>
      </c>
      <c r="G743" s="45" t="s">
        <v>408</v>
      </c>
      <c r="H743" s="45" t="s">
        <v>412</v>
      </c>
      <c r="I743" s="53">
        <v>125592.34</v>
      </c>
      <c r="J743" s="58">
        <f t="shared" si="154"/>
        <v>130364.84892</v>
      </c>
      <c r="K743" s="58">
        <f t="shared" si="155"/>
        <v>134666.88893436</v>
      </c>
      <c r="L743" s="74">
        <f t="shared" si="156"/>
        <v>9851.0903093400011</v>
      </c>
      <c r="M743" s="74">
        <f t="shared" si="157"/>
        <v>192.93997640160001</v>
      </c>
      <c r="N743" s="74">
        <f t="shared" si="158"/>
        <v>384.00225982776948</v>
      </c>
      <c r="O743" s="74">
        <f t="shared" si="159"/>
        <v>16784.474298450001</v>
      </c>
      <c r="P743" s="39">
        <f t="shared" si="160"/>
        <v>19044</v>
      </c>
      <c r="Q743" s="73">
        <f t="shared" si="161"/>
        <v>9913.4698895482197</v>
      </c>
      <c r="R743" s="73">
        <f t="shared" si="162"/>
        <v>199.30699562285281</v>
      </c>
      <c r="S743" s="73">
        <f t="shared" si="163"/>
        <v>384.00225982776948</v>
      </c>
      <c r="T743" s="73">
        <f t="shared" si="164"/>
        <v>17574.029005933982</v>
      </c>
      <c r="U743" s="73">
        <f t="shared" si="165"/>
        <v>19236</v>
      </c>
      <c r="V743" s="73">
        <f t="shared" si="166"/>
        <v>176621.35576401936</v>
      </c>
      <c r="W743" s="73">
        <f t="shared" si="167"/>
        <v>181973.69708529284</v>
      </c>
    </row>
    <row r="744" spans="2:23">
      <c r="B744" t="s">
        <v>1703</v>
      </c>
      <c r="C744" t="s">
        <v>1111</v>
      </c>
      <c r="D744" t="s">
        <v>458</v>
      </c>
      <c r="E744" s="54">
        <v>35</v>
      </c>
      <c r="F744" s="45" t="s">
        <v>407</v>
      </c>
      <c r="G744" s="45" t="s">
        <v>408</v>
      </c>
      <c r="H744" s="45" t="s">
        <v>412</v>
      </c>
      <c r="I744" s="53">
        <v>140069.54</v>
      </c>
      <c r="J744" s="58">
        <f t="shared" si="154"/>
        <v>145392.18252</v>
      </c>
      <c r="K744" s="58">
        <f t="shared" si="155"/>
        <v>150190.12454316</v>
      </c>
      <c r="L744" s="74">
        <f t="shared" si="156"/>
        <v>10068.986646540001</v>
      </c>
      <c r="M744" s="74">
        <f t="shared" si="157"/>
        <v>215.18043012960001</v>
      </c>
      <c r="N744" s="74">
        <f t="shared" si="158"/>
        <v>384.00225982776948</v>
      </c>
      <c r="O744" s="74">
        <f t="shared" si="159"/>
        <v>18719.24349945</v>
      </c>
      <c r="P744" s="39">
        <f t="shared" si="160"/>
        <v>19044</v>
      </c>
      <c r="Q744" s="73">
        <f t="shared" si="161"/>
        <v>10138.55680587582</v>
      </c>
      <c r="R744" s="73">
        <f t="shared" si="162"/>
        <v>222.28138432387678</v>
      </c>
      <c r="S744" s="73">
        <f t="shared" si="163"/>
        <v>384.00225982776948</v>
      </c>
      <c r="T744" s="73">
        <f t="shared" si="164"/>
        <v>19599.81125288238</v>
      </c>
      <c r="U744" s="73">
        <f t="shared" si="165"/>
        <v>19236</v>
      </c>
      <c r="V744" s="73">
        <f t="shared" si="166"/>
        <v>193823.59535594739</v>
      </c>
      <c r="W744" s="73">
        <f t="shared" si="167"/>
        <v>199770.77624606984</v>
      </c>
    </row>
    <row r="745" spans="2:23">
      <c r="B745" t="s">
        <v>1704</v>
      </c>
      <c r="C745" t="s">
        <v>1111</v>
      </c>
      <c r="D745" t="s">
        <v>458</v>
      </c>
      <c r="E745" s="54">
        <v>35</v>
      </c>
      <c r="F745" s="45" t="s">
        <v>407</v>
      </c>
      <c r="G745" s="45" t="s">
        <v>408</v>
      </c>
      <c r="H745" s="45" t="s">
        <v>412</v>
      </c>
      <c r="I745" s="53">
        <v>140069.54</v>
      </c>
      <c r="J745" s="58">
        <f t="shared" si="154"/>
        <v>145392.18252</v>
      </c>
      <c r="K745" s="58">
        <f t="shared" si="155"/>
        <v>150190.12454316</v>
      </c>
      <c r="L745" s="74">
        <f t="shared" si="156"/>
        <v>10068.986646540001</v>
      </c>
      <c r="M745" s="74">
        <f t="shared" si="157"/>
        <v>215.18043012960001</v>
      </c>
      <c r="N745" s="74">
        <f t="shared" si="158"/>
        <v>384.00225982776948</v>
      </c>
      <c r="O745" s="74">
        <f t="shared" si="159"/>
        <v>18719.24349945</v>
      </c>
      <c r="P745" s="39">
        <f t="shared" si="160"/>
        <v>19044</v>
      </c>
      <c r="Q745" s="73">
        <f t="shared" si="161"/>
        <v>10138.55680587582</v>
      </c>
      <c r="R745" s="73">
        <f t="shared" si="162"/>
        <v>222.28138432387678</v>
      </c>
      <c r="S745" s="73">
        <f t="shared" si="163"/>
        <v>384.00225982776948</v>
      </c>
      <c r="T745" s="73">
        <f t="shared" si="164"/>
        <v>19599.81125288238</v>
      </c>
      <c r="U745" s="73">
        <f t="shared" si="165"/>
        <v>19236</v>
      </c>
      <c r="V745" s="73">
        <f t="shared" si="166"/>
        <v>193823.59535594739</v>
      </c>
      <c r="W745" s="73">
        <f t="shared" si="167"/>
        <v>199770.77624606984</v>
      </c>
    </row>
    <row r="746" spans="2:23">
      <c r="B746" t="s">
        <v>1705</v>
      </c>
      <c r="C746" t="s">
        <v>1706</v>
      </c>
      <c r="D746" t="s">
        <v>1707</v>
      </c>
      <c r="E746" s="54">
        <v>40</v>
      </c>
      <c r="F746" s="45" t="s">
        <v>407</v>
      </c>
      <c r="G746" s="45" t="s">
        <v>408</v>
      </c>
      <c r="H746" s="45" t="s">
        <v>412</v>
      </c>
      <c r="I746" s="53">
        <v>66086.05</v>
      </c>
      <c r="J746" s="58">
        <f t="shared" si="154"/>
        <v>68597.319900000002</v>
      </c>
      <c r="K746" s="58">
        <f t="shared" si="155"/>
        <v>70861.031456700002</v>
      </c>
      <c r="L746" s="74">
        <f t="shared" si="156"/>
        <v>5247.6949723500002</v>
      </c>
      <c r="M746" s="74">
        <f t="shared" si="157"/>
        <v>101.524033452</v>
      </c>
      <c r="N746" s="74">
        <f t="shared" si="158"/>
        <v>384.00225982776948</v>
      </c>
      <c r="O746" s="74">
        <f t="shared" si="159"/>
        <v>8831.9049371250003</v>
      </c>
      <c r="P746" s="39">
        <f t="shared" si="160"/>
        <v>19044</v>
      </c>
      <c r="Q746" s="73">
        <f t="shared" si="161"/>
        <v>5420.8689064375503</v>
      </c>
      <c r="R746" s="73">
        <f t="shared" si="162"/>
        <v>104.874326555916</v>
      </c>
      <c r="S746" s="73">
        <f t="shared" si="163"/>
        <v>384.00225982776948</v>
      </c>
      <c r="T746" s="73">
        <f t="shared" si="164"/>
        <v>9247.3646050993502</v>
      </c>
      <c r="U746" s="73">
        <f t="shared" si="165"/>
        <v>19236</v>
      </c>
      <c r="V746" s="73">
        <f t="shared" si="166"/>
        <v>102206.44610275477</v>
      </c>
      <c r="W746" s="73">
        <f t="shared" si="167"/>
        <v>105254.14155462058</v>
      </c>
    </row>
    <row r="747" spans="2:23">
      <c r="B747" t="s">
        <v>1708</v>
      </c>
      <c r="C747" t="s">
        <v>1709</v>
      </c>
      <c r="D747" t="s">
        <v>1707</v>
      </c>
      <c r="E747" s="54">
        <v>40</v>
      </c>
      <c r="F747" s="45" t="s">
        <v>407</v>
      </c>
      <c r="G747" s="45" t="s">
        <v>408</v>
      </c>
      <c r="H747" s="45" t="s">
        <v>412</v>
      </c>
      <c r="I747" s="53">
        <v>69990.710000000006</v>
      </c>
      <c r="J747" s="58">
        <f t="shared" si="154"/>
        <v>72650.356980000011</v>
      </c>
      <c r="K747" s="58">
        <f t="shared" si="155"/>
        <v>75047.81876034</v>
      </c>
      <c r="L747" s="74">
        <f t="shared" si="156"/>
        <v>5557.7523089700007</v>
      </c>
      <c r="M747" s="74">
        <f t="shared" si="157"/>
        <v>107.52252833040002</v>
      </c>
      <c r="N747" s="74">
        <f t="shared" si="158"/>
        <v>384.00225982776948</v>
      </c>
      <c r="O747" s="74">
        <f t="shared" si="159"/>
        <v>9353.7334611750011</v>
      </c>
      <c r="P747" s="39">
        <f t="shared" si="160"/>
        <v>19044</v>
      </c>
      <c r="Q747" s="73">
        <f t="shared" si="161"/>
        <v>5741.1581351660097</v>
      </c>
      <c r="R747" s="73">
        <f t="shared" si="162"/>
        <v>111.07077176530319</v>
      </c>
      <c r="S747" s="73">
        <f t="shared" si="163"/>
        <v>384.00225982776948</v>
      </c>
      <c r="T747" s="73">
        <f t="shared" si="164"/>
        <v>9793.7403482243699</v>
      </c>
      <c r="U747" s="73">
        <f t="shared" si="165"/>
        <v>19236</v>
      </c>
      <c r="V747" s="73">
        <f t="shared" si="166"/>
        <v>107097.36753830318</v>
      </c>
      <c r="W747" s="73">
        <f t="shared" si="167"/>
        <v>110313.79027532345</v>
      </c>
    </row>
    <row r="748" spans="2:23">
      <c r="B748" t="s">
        <v>1710</v>
      </c>
      <c r="C748" t="s">
        <v>1711</v>
      </c>
      <c r="D748" t="s">
        <v>1707</v>
      </c>
      <c r="E748" s="54">
        <v>40</v>
      </c>
      <c r="F748" s="45" t="s">
        <v>407</v>
      </c>
      <c r="G748" s="45" t="s">
        <v>408</v>
      </c>
      <c r="H748" s="45" t="s">
        <v>412</v>
      </c>
      <c r="I748" s="53">
        <v>80835.740000000005</v>
      </c>
      <c r="J748" s="58">
        <f t="shared" si="154"/>
        <v>83907.498120000004</v>
      </c>
      <c r="K748" s="58">
        <f t="shared" si="155"/>
        <v>86676.445557960003</v>
      </c>
      <c r="L748" s="74">
        <f t="shared" si="156"/>
        <v>6418.9236061800002</v>
      </c>
      <c r="M748" s="74">
        <f t="shared" si="157"/>
        <v>124.18309721760001</v>
      </c>
      <c r="N748" s="74">
        <f t="shared" si="158"/>
        <v>384.00225982776948</v>
      </c>
      <c r="O748" s="74">
        <f t="shared" si="159"/>
        <v>10803.09038295</v>
      </c>
      <c r="P748" s="39">
        <f t="shared" si="160"/>
        <v>19044</v>
      </c>
      <c r="Q748" s="73">
        <f t="shared" si="161"/>
        <v>6630.74808518394</v>
      </c>
      <c r="R748" s="73">
        <f t="shared" si="162"/>
        <v>128.28113942578079</v>
      </c>
      <c r="S748" s="73">
        <f t="shared" si="163"/>
        <v>384.00225982776948</v>
      </c>
      <c r="T748" s="73">
        <f t="shared" si="164"/>
        <v>11311.276145313781</v>
      </c>
      <c r="U748" s="73">
        <f t="shared" si="165"/>
        <v>19236</v>
      </c>
      <c r="V748" s="73">
        <f t="shared" si="166"/>
        <v>120681.69746617538</v>
      </c>
      <c r="W748" s="73">
        <f t="shared" si="167"/>
        <v>124366.75318771128</v>
      </c>
    </row>
    <row r="749" spans="2:23">
      <c r="B749" t="s">
        <v>1712</v>
      </c>
      <c r="C749" t="s">
        <v>1713</v>
      </c>
      <c r="D749" t="s">
        <v>1707</v>
      </c>
      <c r="E749" s="54">
        <v>40</v>
      </c>
      <c r="F749" s="45" t="s">
        <v>407</v>
      </c>
      <c r="G749" s="45" t="s">
        <v>408</v>
      </c>
      <c r="H749" s="45" t="s">
        <v>412</v>
      </c>
      <c r="I749" s="53">
        <v>92548.46</v>
      </c>
      <c r="J749" s="58">
        <f t="shared" si="154"/>
        <v>96065.301480000009</v>
      </c>
      <c r="K749" s="58">
        <f t="shared" si="155"/>
        <v>99235.45642884</v>
      </c>
      <c r="L749" s="74">
        <f t="shared" si="156"/>
        <v>7348.9955632200008</v>
      </c>
      <c r="M749" s="74">
        <f t="shared" si="157"/>
        <v>142.17664619040002</v>
      </c>
      <c r="N749" s="74">
        <f t="shared" si="158"/>
        <v>384.00225982776948</v>
      </c>
      <c r="O749" s="74">
        <f t="shared" si="159"/>
        <v>12368.407565550002</v>
      </c>
      <c r="P749" s="39">
        <f t="shared" si="160"/>
        <v>19044</v>
      </c>
      <c r="Q749" s="73">
        <f t="shared" si="161"/>
        <v>7591.5124168062603</v>
      </c>
      <c r="R749" s="73">
        <f t="shared" si="162"/>
        <v>146.86847551468318</v>
      </c>
      <c r="S749" s="73">
        <f t="shared" si="163"/>
        <v>384.00225982776948</v>
      </c>
      <c r="T749" s="73">
        <f t="shared" si="164"/>
        <v>12950.227063963621</v>
      </c>
      <c r="U749" s="73">
        <f t="shared" si="165"/>
        <v>19236</v>
      </c>
      <c r="V749" s="73">
        <f t="shared" si="166"/>
        <v>135352.88351478818</v>
      </c>
      <c r="W749" s="73">
        <f t="shared" si="167"/>
        <v>139544.06664495234</v>
      </c>
    </row>
    <row r="750" spans="2:23">
      <c r="B750" t="s">
        <v>1714</v>
      </c>
      <c r="C750" t="s">
        <v>1715</v>
      </c>
      <c r="D750" t="s">
        <v>1707</v>
      </c>
      <c r="E750" s="54">
        <v>40</v>
      </c>
      <c r="F750" s="45" t="s">
        <v>407</v>
      </c>
      <c r="G750" s="45" t="s">
        <v>408</v>
      </c>
      <c r="H750" s="45" t="s">
        <v>412</v>
      </c>
      <c r="I750" s="53">
        <v>106489.57</v>
      </c>
      <c r="J750" s="58">
        <f t="shared" si="154"/>
        <v>110536.17366000001</v>
      </c>
      <c r="K750" s="58">
        <f t="shared" si="155"/>
        <v>114183.86739078001</v>
      </c>
      <c r="L750" s="74">
        <f t="shared" si="156"/>
        <v>8456.0172849900009</v>
      </c>
      <c r="M750" s="74">
        <f t="shared" si="157"/>
        <v>163.59353701680001</v>
      </c>
      <c r="N750" s="74">
        <f t="shared" si="158"/>
        <v>384.00225982776948</v>
      </c>
      <c r="O750" s="74">
        <f t="shared" si="159"/>
        <v>14231.532358725002</v>
      </c>
      <c r="P750" s="39">
        <f t="shared" si="160"/>
        <v>19044</v>
      </c>
      <c r="Q750" s="73">
        <f t="shared" si="161"/>
        <v>8735.0658553946705</v>
      </c>
      <c r="R750" s="73">
        <f t="shared" si="162"/>
        <v>168.99212373835442</v>
      </c>
      <c r="S750" s="73">
        <f t="shared" si="163"/>
        <v>384.00225982776948</v>
      </c>
      <c r="T750" s="73">
        <f t="shared" si="164"/>
        <v>14900.994694496792</v>
      </c>
      <c r="U750" s="73">
        <f t="shared" si="165"/>
        <v>19236</v>
      </c>
      <c r="V750" s="73">
        <f t="shared" si="166"/>
        <v>152815.31910055957</v>
      </c>
      <c r="W750" s="73">
        <f t="shared" si="167"/>
        <v>157608.92232423759</v>
      </c>
    </row>
    <row r="751" spans="2:23">
      <c r="B751" t="s">
        <v>1716</v>
      </c>
      <c r="C751" t="s">
        <v>1717</v>
      </c>
      <c r="D751" t="s">
        <v>872</v>
      </c>
      <c r="E751" s="54">
        <v>40</v>
      </c>
      <c r="F751" s="45" t="s">
        <v>407</v>
      </c>
      <c r="G751" s="45" t="s">
        <v>408</v>
      </c>
      <c r="H751" s="45" t="s">
        <v>412</v>
      </c>
      <c r="I751" s="53">
        <v>80814.86</v>
      </c>
      <c r="J751" s="58">
        <f t="shared" si="154"/>
        <v>83885.824680000005</v>
      </c>
      <c r="K751" s="58">
        <f t="shared" si="155"/>
        <v>86654.05689444</v>
      </c>
      <c r="L751" s="74">
        <f t="shared" si="156"/>
        <v>6417.26558802</v>
      </c>
      <c r="M751" s="74">
        <f t="shared" si="157"/>
        <v>124.1510205264</v>
      </c>
      <c r="N751" s="74">
        <f t="shared" si="158"/>
        <v>384.00225982776948</v>
      </c>
      <c r="O751" s="74">
        <f t="shared" si="159"/>
        <v>10800.299927550001</v>
      </c>
      <c r="P751" s="39">
        <f t="shared" si="160"/>
        <v>19044</v>
      </c>
      <c r="Q751" s="73">
        <f t="shared" si="161"/>
        <v>6629.0353524246602</v>
      </c>
      <c r="R751" s="73">
        <f t="shared" si="162"/>
        <v>128.24800420377119</v>
      </c>
      <c r="S751" s="73">
        <f t="shared" si="163"/>
        <v>384.00225982776948</v>
      </c>
      <c r="T751" s="73">
        <f t="shared" si="164"/>
        <v>11308.354424724421</v>
      </c>
      <c r="U751" s="73">
        <f t="shared" si="165"/>
        <v>19236</v>
      </c>
      <c r="V751" s="73">
        <f t="shared" si="166"/>
        <v>120655.54347592418</v>
      </c>
      <c r="W751" s="73">
        <f t="shared" si="167"/>
        <v>124339.69693562062</v>
      </c>
    </row>
    <row r="752" spans="2:23">
      <c r="B752" t="s">
        <v>1718</v>
      </c>
      <c r="C752" t="s">
        <v>1719</v>
      </c>
      <c r="D752" t="s">
        <v>872</v>
      </c>
      <c r="E752" s="54">
        <v>40</v>
      </c>
      <c r="F752" s="45" t="s">
        <v>407</v>
      </c>
      <c r="G752" s="45" t="s">
        <v>408</v>
      </c>
      <c r="H752" s="45" t="s">
        <v>412</v>
      </c>
      <c r="I752" s="53">
        <v>69972.45</v>
      </c>
      <c r="J752" s="58">
        <f t="shared" si="154"/>
        <v>72631.403099999996</v>
      </c>
      <c r="K752" s="58">
        <f t="shared" si="155"/>
        <v>75028.239402299994</v>
      </c>
      <c r="L752" s="74">
        <f t="shared" si="156"/>
        <v>5556.3023371499994</v>
      </c>
      <c r="M752" s="74">
        <f t="shared" si="157"/>
        <v>107.494476588</v>
      </c>
      <c r="N752" s="74">
        <f t="shared" si="158"/>
        <v>384.00225982776948</v>
      </c>
      <c r="O752" s="74">
        <f t="shared" si="159"/>
        <v>9351.2931491250001</v>
      </c>
      <c r="P752" s="39">
        <f t="shared" si="160"/>
        <v>19044</v>
      </c>
      <c r="Q752" s="73">
        <f t="shared" si="161"/>
        <v>5739.6603142759495</v>
      </c>
      <c r="R752" s="73">
        <f t="shared" si="162"/>
        <v>111.04179431540399</v>
      </c>
      <c r="S752" s="73">
        <f t="shared" si="163"/>
        <v>384.00225982776948</v>
      </c>
      <c r="T752" s="73">
        <f t="shared" si="164"/>
        <v>9791.1852420001487</v>
      </c>
      <c r="U752" s="73">
        <f t="shared" si="165"/>
        <v>19236</v>
      </c>
      <c r="V752" s="73">
        <f t="shared" si="166"/>
        <v>107074.49532269077</v>
      </c>
      <c r="W752" s="73">
        <f t="shared" si="167"/>
        <v>110290.12901271926</v>
      </c>
    </row>
    <row r="753" spans="2:23">
      <c r="B753" t="s">
        <v>1720</v>
      </c>
      <c r="C753" t="s">
        <v>1721</v>
      </c>
      <c r="D753" t="s">
        <v>872</v>
      </c>
      <c r="E753" s="54">
        <v>40</v>
      </c>
      <c r="F753" s="45" t="s">
        <v>407</v>
      </c>
      <c r="G753" s="45" t="s">
        <v>408</v>
      </c>
      <c r="H753" s="45" t="s">
        <v>412</v>
      </c>
      <c r="I753" s="53">
        <v>92525.47</v>
      </c>
      <c r="J753" s="58">
        <f t="shared" si="154"/>
        <v>96041.437860000005</v>
      </c>
      <c r="K753" s="58">
        <f t="shared" si="155"/>
        <v>99210.805309379997</v>
      </c>
      <c r="L753" s="74">
        <f t="shared" si="156"/>
        <v>7347.1699962900002</v>
      </c>
      <c r="M753" s="74">
        <f t="shared" si="157"/>
        <v>142.1413280328</v>
      </c>
      <c r="N753" s="74">
        <f t="shared" si="158"/>
        <v>384.00225982776948</v>
      </c>
      <c r="O753" s="74">
        <f t="shared" si="159"/>
        <v>12365.335124475001</v>
      </c>
      <c r="P753" s="39">
        <f t="shared" si="160"/>
        <v>19044</v>
      </c>
      <c r="Q753" s="73">
        <f t="shared" si="161"/>
        <v>7589.6266061675697</v>
      </c>
      <c r="R753" s="73">
        <f t="shared" si="162"/>
        <v>146.8319918578824</v>
      </c>
      <c r="S753" s="73">
        <f t="shared" si="163"/>
        <v>384.00225982776948</v>
      </c>
      <c r="T753" s="73">
        <f t="shared" si="164"/>
        <v>12947.01009287409</v>
      </c>
      <c r="U753" s="73">
        <f t="shared" si="165"/>
        <v>19236</v>
      </c>
      <c r="V753" s="73">
        <f t="shared" si="166"/>
        <v>135324.08656862559</v>
      </c>
      <c r="W753" s="73">
        <f t="shared" si="167"/>
        <v>139514.27626010729</v>
      </c>
    </row>
    <row r="754" spans="2:23">
      <c r="B754" t="s">
        <v>1722</v>
      </c>
      <c r="C754" t="s">
        <v>1723</v>
      </c>
      <c r="D754" t="s">
        <v>872</v>
      </c>
      <c r="E754" s="54">
        <v>40</v>
      </c>
      <c r="F754" s="45" t="s">
        <v>407</v>
      </c>
      <c r="G754" s="45" t="s">
        <v>408</v>
      </c>
      <c r="H754" s="45" t="s">
        <v>412</v>
      </c>
      <c r="I754" s="53">
        <v>109671.16</v>
      </c>
      <c r="J754" s="58">
        <f t="shared" si="154"/>
        <v>113838.66408</v>
      </c>
      <c r="K754" s="58">
        <f t="shared" si="155"/>
        <v>117595.33999463999</v>
      </c>
      <c r="L754" s="74">
        <f t="shared" si="156"/>
        <v>8708.6578021200003</v>
      </c>
      <c r="M754" s="74">
        <f t="shared" si="157"/>
        <v>168.48122283840002</v>
      </c>
      <c r="N754" s="74">
        <f t="shared" si="158"/>
        <v>384.00225982776948</v>
      </c>
      <c r="O754" s="74">
        <f t="shared" si="159"/>
        <v>14656.728000300001</v>
      </c>
      <c r="P754" s="39">
        <f t="shared" si="160"/>
        <v>19044</v>
      </c>
      <c r="Q754" s="73">
        <f t="shared" si="161"/>
        <v>8996.0435095899593</v>
      </c>
      <c r="R754" s="73">
        <f t="shared" si="162"/>
        <v>174.04110319206717</v>
      </c>
      <c r="S754" s="73">
        <f t="shared" si="163"/>
        <v>384.00225982776948</v>
      </c>
      <c r="T754" s="73">
        <f t="shared" si="164"/>
        <v>15346.191869300519</v>
      </c>
      <c r="U754" s="73">
        <f t="shared" si="165"/>
        <v>19236</v>
      </c>
      <c r="V754" s="73">
        <f t="shared" si="166"/>
        <v>156800.53336508619</v>
      </c>
      <c r="W754" s="73">
        <f t="shared" si="167"/>
        <v>161731.6187365503</v>
      </c>
    </row>
    <row r="755" spans="2:23">
      <c r="B755" t="s">
        <v>1724</v>
      </c>
      <c r="C755" t="s">
        <v>924</v>
      </c>
      <c r="D755" t="s">
        <v>417</v>
      </c>
      <c r="E755" s="54">
        <v>40</v>
      </c>
      <c r="F755" s="45" t="s">
        <v>407</v>
      </c>
      <c r="G755" s="45" t="s">
        <v>408</v>
      </c>
      <c r="H755" s="45" t="s">
        <v>412</v>
      </c>
      <c r="I755" s="53">
        <v>129194.36</v>
      </c>
      <c r="J755" s="58">
        <f t="shared" si="154"/>
        <v>134103.74567999999</v>
      </c>
      <c r="K755" s="58">
        <f t="shared" si="155"/>
        <v>138529.16928743999</v>
      </c>
      <c r="L755" s="74">
        <f t="shared" si="156"/>
        <v>9905.30431236</v>
      </c>
      <c r="M755" s="74">
        <f t="shared" si="157"/>
        <v>198.4735436064</v>
      </c>
      <c r="N755" s="74">
        <f t="shared" si="158"/>
        <v>384.00225982776948</v>
      </c>
      <c r="O755" s="74">
        <f t="shared" si="159"/>
        <v>17265.857256299998</v>
      </c>
      <c r="P755" s="39">
        <f t="shared" si="160"/>
        <v>19044</v>
      </c>
      <c r="Q755" s="73">
        <f t="shared" si="161"/>
        <v>9969.4729546678809</v>
      </c>
      <c r="R755" s="73">
        <f t="shared" si="162"/>
        <v>205.02317054541118</v>
      </c>
      <c r="S755" s="73">
        <f t="shared" si="163"/>
        <v>384.00225982776948</v>
      </c>
      <c r="T755" s="73">
        <f t="shared" si="164"/>
        <v>18078.056592010918</v>
      </c>
      <c r="U755" s="73">
        <f t="shared" si="165"/>
        <v>19236</v>
      </c>
      <c r="V755" s="73">
        <f t="shared" si="166"/>
        <v>180901.38305209417</v>
      </c>
      <c r="W755" s="73">
        <f t="shared" si="167"/>
        <v>186401.72426449196</v>
      </c>
    </row>
    <row r="756" spans="2:23">
      <c r="B756" t="s">
        <v>1725</v>
      </c>
      <c r="C756" t="s">
        <v>1432</v>
      </c>
      <c r="D756" t="s">
        <v>458</v>
      </c>
      <c r="E756" s="54">
        <v>40</v>
      </c>
      <c r="F756" s="45" t="s">
        <v>407</v>
      </c>
      <c r="G756" s="45" t="s">
        <v>408</v>
      </c>
      <c r="H756" s="45" t="s">
        <v>412</v>
      </c>
      <c r="I756" s="53">
        <v>167749.03</v>
      </c>
      <c r="J756" s="58">
        <f t="shared" si="154"/>
        <v>174123.49314000001</v>
      </c>
      <c r="K756" s="58">
        <f t="shared" si="155"/>
        <v>179869.56841362</v>
      </c>
      <c r="L756" s="74">
        <f t="shared" si="156"/>
        <v>10485.590650530001</v>
      </c>
      <c r="M756" s="74">
        <f t="shared" si="157"/>
        <v>257.70276984719999</v>
      </c>
      <c r="N756" s="74">
        <f t="shared" si="158"/>
        <v>384.00225982776948</v>
      </c>
      <c r="O756" s="74">
        <f t="shared" si="159"/>
        <v>22418.399741775</v>
      </c>
      <c r="P756" s="39">
        <f t="shared" si="160"/>
        <v>19044</v>
      </c>
      <c r="Q756" s="73">
        <f t="shared" si="161"/>
        <v>10568.908741997491</v>
      </c>
      <c r="R756" s="73">
        <f t="shared" si="162"/>
        <v>266.20696125215761</v>
      </c>
      <c r="S756" s="73">
        <f t="shared" si="163"/>
        <v>384.00225982776948</v>
      </c>
      <c r="T756" s="73">
        <f t="shared" si="164"/>
        <v>23472.978677977411</v>
      </c>
      <c r="U756" s="73">
        <f t="shared" si="165"/>
        <v>19236</v>
      </c>
      <c r="V756" s="73">
        <f t="shared" si="166"/>
        <v>226713.18856197997</v>
      </c>
      <c r="W756" s="73">
        <f t="shared" si="167"/>
        <v>233797.66505467484</v>
      </c>
    </row>
    <row r="757" spans="2:23">
      <c r="B757" t="s">
        <v>1726</v>
      </c>
      <c r="C757" t="s">
        <v>1727</v>
      </c>
      <c r="D757" t="s">
        <v>710</v>
      </c>
      <c r="E757" s="54">
        <v>40</v>
      </c>
      <c r="F757" s="45" t="s">
        <v>407</v>
      </c>
      <c r="G757" s="45" t="s">
        <v>408</v>
      </c>
      <c r="H757" s="45" t="s">
        <v>412</v>
      </c>
      <c r="I757" s="53">
        <v>54445.09</v>
      </c>
      <c r="J757" s="58">
        <f t="shared" si="154"/>
        <v>56514.003420000001</v>
      </c>
      <c r="K757" s="58">
        <f t="shared" si="155"/>
        <v>58378.965532859998</v>
      </c>
      <c r="L757" s="74">
        <f t="shared" si="156"/>
        <v>4323.3212616299998</v>
      </c>
      <c r="M757" s="74">
        <f t="shared" si="157"/>
        <v>83.640725061599994</v>
      </c>
      <c r="N757" s="74">
        <f t="shared" si="158"/>
        <v>384.00225982776948</v>
      </c>
      <c r="O757" s="74">
        <f t="shared" si="159"/>
        <v>7276.1779403250002</v>
      </c>
      <c r="P757" s="39">
        <f t="shared" si="160"/>
        <v>19044</v>
      </c>
      <c r="Q757" s="73">
        <f t="shared" si="161"/>
        <v>4465.9908632637898</v>
      </c>
      <c r="R757" s="73">
        <f t="shared" si="162"/>
        <v>86.400868988632794</v>
      </c>
      <c r="S757" s="73">
        <f t="shared" si="163"/>
        <v>384.00225982776948</v>
      </c>
      <c r="T757" s="73">
        <f t="shared" si="164"/>
        <v>7618.4550020382303</v>
      </c>
      <c r="U757" s="73">
        <f t="shared" si="165"/>
        <v>19236</v>
      </c>
      <c r="V757" s="73">
        <f t="shared" si="166"/>
        <v>87625.145606844366</v>
      </c>
      <c r="W757" s="73">
        <f t="shared" si="167"/>
        <v>90169.814526978415</v>
      </c>
    </row>
    <row r="758" spans="2:23">
      <c r="B758" t="s">
        <v>1728</v>
      </c>
      <c r="C758" t="s">
        <v>1729</v>
      </c>
      <c r="D758" t="s">
        <v>710</v>
      </c>
      <c r="E758" s="54">
        <v>40</v>
      </c>
      <c r="F758" s="45" t="s">
        <v>407</v>
      </c>
      <c r="G758" s="45" t="s">
        <v>408</v>
      </c>
      <c r="H758" s="45" t="s">
        <v>412</v>
      </c>
      <c r="I758" s="53">
        <v>65986.95</v>
      </c>
      <c r="J758" s="58">
        <f t="shared" si="154"/>
        <v>68494.454100000003</v>
      </c>
      <c r="K758" s="58">
        <f t="shared" si="155"/>
        <v>70754.771085300003</v>
      </c>
      <c r="L758" s="74">
        <f t="shared" si="156"/>
        <v>5239.8257386499999</v>
      </c>
      <c r="M758" s="74">
        <f t="shared" si="157"/>
        <v>101.371792068</v>
      </c>
      <c r="N758" s="74">
        <f t="shared" si="158"/>
        <v>384.00225982776948</v>
      </c>
      <c r="O758" s="74">
        <f t="shared" si="159"/>
        <v>8818.6609653750002</v>
      </c>
      <c r="P758" s="39">
        <f t="shared" si="160"/>
        <v>19044</v>
      </c>
      <c r="Q758" s="73">
        <f t="shared" si="161"/>
        <v>5412.7399880254497</v>
      </c>
      <c r="R758" s="73">
        <f t="shared" si="162"/>
        <v>104.717061206244</v>
      </c>
      <c r="S758" s="73">
        <f t="shared" si="163"/>
        <v>384.00225982776948</v>
      </c>
      <c r="T758" s="73">
        <f t="shared" si="164"/>
        <v>9233.4976266316498</v>
      </c>
      <c r="U758" s="73">
        <f t="shared" si="165"/>
        <v>19236</v>
      </c>
      <c r="V758" s="73">
        <f t="shared" si="166"/>
        <v>102082.31485592078</v>
      </c>
      <c r="W758" s="73">
        <f t="shared" si="167"/>
        <v>105125.72802099111</v>
      </c>
    </row>
    <row r="759" spans="2:23">
      <c r="B759" t="s">
        <v>1730</v>
      </c>
      <c r="C759" t="s">
        <v>1731</v>
      </c>
      <c r="D759" t="s">
        <v>710</v>
      </c>
      <c r="E759" s="54">
        <v>40</v>
      </c>
      <c r="F759" s="45" t="s">
        <v>407</v>
      </c>
      <c r="G759" s="45" t="s">
        <v>408</v>
      </c>
      <c r="H759" s="45" t="s">
        <v>412</v>
      </c>
      <c r="I759" s="53">
        <v>72882</v>
      </c>
      <c r="J759" s="58">
        <f t="shared" si="154"/>
        <v>75651.516000000003</v>
      </c>
      <c r="K759" s="58">
        <f t="shared" si="155"/>
        <v>78148.016027999998</v>
      </c>
      <c r="L759" s="74">
        <f t="shared" si="156"/>
        <v>5787.3409739999997</v>
      </c>
      <c r="M759" s="74">
        <f t="shared" si="157"/>
        <v>111.96424368000001</v>
      </c>
      <c r="N759" s="74">
        <f t="shared" si="158"/>
        <v>384.00225982776948</v>
      </c>
      <c r="O759" s="74">
        <f t="shared" si="159"/>
        <v>9740.1326850000005</v>
      </c>
      <c r="P759" s="39">
        <f t="shared" si="160"/>
        <v>19044</v>
      </c>
      <c r="Q759" s="73">
        <f t="shared" si="161"/>
        <v>5978.3232261419998</v>
      </c>
      <c r="R759" s="73">
        <f t="shared" si="162"/>
        <v>115.65906372143999</v>
      </c>
      <c r="S759" s="73">
        <f t="shared" si="163"/>
        <v>384.00225982776948</v>
      </c>
      <c r="T759" s="73">
        <f t="shared" si="164"/>
        <v>10198.316091654</v>
      </c>
      <c r="U759" s="73">
        <f t="shared" si="165"/>
        <v>19236</v>
      </c>
      <c r="V759" s="73">
        <f t="shared" si="166"/>
        <v>110718.95616250778</v>
      </c>
      <c r="W759" s="73">
        <f t="shared" si="167"/>
        <v>114060.31666934521</v>
      </c>
    </row>
    <row r="760" spans="2:23">
      <c r="B760" t="s">
        <v>1732</v>
      </c>
      <c r="C760" t="s">
        <v>1733</v>
      </c>
      <c r="D760" t="s">
        <v>710</v>
      </c>
      <c r="E760" s="54">
        <v>40</v>
      </c>
      <c r="F760" s="45" t="s">
        <v>407</v>
      </c>
      <c r="G760" s="45" t="s">
        <v>408</v>
      </c>
      <c r="H760" s="45" t="s">
        <v>412</v>
      </c>
      <c r="I760" s="53">
        <v>85533.29</v>
      </c>
      <c r="J760" s="58">
        <f t="shared" si="154"/>
        <v>88783.55502</v>
      </c>
      <c r="K760" s="58">
        <f t="shared" si="155"/>
        <v>91713.412335659988</v>
      </c>
      <c r="L760" s="74">
        <f t="shared" si="156"/>
        <v>6791.9419590299995</v>
      </c>
      <c r="M760" s="74">
        <f t="shared" si="157"/>
        <v>131.3996614296</v>
      </c>
      <c r="N760" s="74">
        <f t="shared" si="158"/>
        <v>384.00225982776948</v>
      </c>
      <c r="O760" s="74">
        <f t="shared" si="159"/>
        <v>11430.882708825</v>
      </c>
      <c r="P760" s="39">
        <f t="shared" si="160"/>
        <v>19044</v>
      </c>
      <c r="Q760" s="73">
        <f t="shared" si="161"/>
        <v>7016.0760436779892</v>
      </c>
      <c r="R760" s="73">
        <f t="shared" si="162"/>
        <v>135.73585025677679</v>
      </c>
      <c r="S760" s="73">
        <f t="shared" si="163"/>
        <v>384.00225982776948</v>
      </c>
      <c r="T760" s="73">
        <f t="shared" si="164"/>
        <v>11968.600309803629</v>
      </c>
      <c r="U760" s="73">
        <f t="shared" si="165"/>
        <v>19236</v>
      </c>
      <c r="V760" s="73">
        <f t="shared" si="166"/>
        <v>126565.78160911237</v>
      </c>
      <c r="W760" s="73">
        <f t="shared" si="167"/>
        <v>130453.82679922615</v>
      </c>
    </row>
    <row r="761" spans="2:23">
      <c r="B761" t="s">
        <v>1734</v>
      </c>
      <c r="C761" t="s">
        <v>1735</v>
      </c>
      <c r="D761" t="s">
        <v>710</v>
      </c>
      <c r="E761" s="54">
        <v>40</v>
      </c>
      <c r="F761" s="45" t="s">
        <v>407</v>
      </c>
      <c r="G761" s="45" t="s">
        <v>408</v>
      </c>
      <c r="H761" s="45" t="s">
        <v>412</v>
      </c>
      <c r="I761" s="53">
        <v>87698.78</v>
      </c>
      <c r="J761" s="58">
        <f t="shared" si="154"/>
        <v>91031.333639999997</v>
      </c>
      <c r="K761" s="58">
        <f t="shared" si="155"/>
        <v>94035.367650119995</v>
      </c>
      <c r="L761" s="74">
        <f t="shared" si="156"/>
        <v>6963.8970234599992</v>
      </c>
      <c r="M761" s="74">
        <f t="shared" si="157"/>
        <v>134.7263737872</v>
      </c>
      <c r="N761" s="74">
        <f t="shared" si="158"/>
        <v>384.00225982776948</v>
      </c>
      <c r="O761" s="74">
        <f t="shared" si="159"/>
        <v>11720.28420615</v>
      </c>
      <c r="P761" s="39">
        <f t="shared" si="160"/>
        <v>19044</v>
      </c>
      <c r="Q761" s="73">
        <f t="shared" si="161"/>
        <v>7193.7056252341799</v>
      </c>
      <c r="R761" s="73">
        <f t="shared" si="162"/>
        <v>139.17234412217758</v>
      </c>
      <c r="S761" s="73">
        <f t="shared" si="163"/>
        <v>384.00225982776948</v>
      </c>
      <c r="T761" s="73">
        <f t="shared" si="164"/>
        <v>12271.61547834066</v>
      </c>
      <c r="U761" s="73">
        <f t="shared" si="165"/>
        <v>19236</v>
      </c>
      <c r="V761" s="73">
        <f t="shared" si="166"/>
        <v>129278.24350322496</v>
      </c>
      <c r="W761" s="73">
        <f t="shared" si="167"/>
        <v>133259.86335764479</v>
      </c>
    </row>
    <row r="762" spans="2:23">
      <c r="B762" t="s">
        <v>1736</v>
      </c>
      <c r="C762" t="s">
        <v>737</v>
      </c>
      <c r="D762" t="s">
        <v>710</v>
      </c>
      <c r="E762" s="54">
        <v>40</v>
      </c>
      <c r="F762" s="45" t="s">
        <v>407</v>
      </c>
      <c r="G762" s="45" t="s">
        <v>408</v>
      </c>
      <c r="H762" s="45" t="s">
        <v>412</v>
      </c>
      <c r="I762" s="53">
        <v>105744.34</v>
      </c>
      <c r="J762" s="58">
        <f t="shared" si="154"/>
        <v>109762.62492</v>
      </c>
      <c r="K762" s="58">
        <f t="shared" si="155"/>
        <v>113384.79154235999</v>
      </c>
      <c r="L762" s="74">
        <f t="shared" si="156"/>
        <v>8396.8408063799998</v>
      </c>
      <c r="M762" s="74">
        <f t="shared" si="157"/>
        <v>162.4486848816</v>
      </c>
      <c r="N762" s="74">
        <f t="shared" si="158"/>
        <v>384.00225982776948</v>
      </c>
      <c r="O762" s="74">
        <f t="shared" si="159"/>
        <v>14131.93795845</v>
      </c>
      <c r="P762" s="39">
        <f t="shared" si="160"/>
        <v>19044</v>
      </c>
      <c r="Q762" s="73">
        <f t="shared" si="161"/>
        <v>8673.936552990539</v>
      </c>
      <c r="R762" s="73">
        <f t="shared" si="162"/>
        <v>167.80949148269278</v>
      </c>
      <c r="S762" s="73">
        <f t="shared" si="163"/>
        <v>384.00225982776948</v>
      </c>
      <c r="T762" s="73">
        <f t="shared" si="164"/>
        <v>14796.71529627798</v>
      </c>
      <c r="U762" s="73">
        <f t="shared" si="165"/>
        <v>19236</v>
      </c>
      <c r="V762" s="73">
        <f t="shared" si="166"/>
        <v>151881.85462953936</v>
      </c>
      <c r="W762" s="73">
        <f t="shared" si="167"/>
        <v>156643.25514293899</v>
      </c>
    </row>
    <row r="763" spans="2:23">
      <c r="B763" t="s">
        <v>1737</v>
      </c>
      <c r="C763" t="s">
        <v>1117</v>
      </c>
      <c r="D763" t="s">
        <v>474</v>
      </c>
      <c r="E763" s="54">
        <v>35</v>
      </c>
      <c r="F763" s="45" t="s">
        <v>407</v>
      </c>
      <c r="G763" s="45" t="s">
        <v>408</v>
      </c>
      <c r="H763" s="45" t="s">
        <v>412</v>
      </c>
      <c r="I763" s="53">
        <v>93933.73</v>
      </c>
      <c r="J763" s="58">
        <f t="shared" si="154"/>
        <v>97503.211739999999</v>
      </c>
      <c r="K763" s="58">
        <f t="shared" si="155"/>
        <v>100720.81772741998</v>
      </c>
      <c r="L763" s="74">
        <f t="shared" si="156"/>
        <v>7458.9956981099995</v>
      </c>
      <c r="M763" s="74">
        <f t="shared" si="157"/>
        <v>144.30475337519999</v>
      </c>
      <c r="N763" s="74">
        <f t="shared" si="158"/>
        <v>384.00225982776948</v>
      </c>
      <c r="O763" s="74">
        <f t="shared" si="159"/>
        <v>12553.538511525001</v>
      </c>
      <c r="P763" s="39">
        <f t="shared" si="160"/>
        <v>19044</v>
      </c>
      <c r="Q763" s="73">
        <f t="shared" si="161"/>
        <v>7705.142556147629</v>
      </c>
      <c r="R763" s="73">
        <f t="shared" si="162"/>
        <v>149.06681023658157</v>
      </c>
      <c r="S763" s="73">
        <f t="shared" si="163"/>
        <v>384.00225982776948</v>
      </c>
      <c r="T763" s="73">
        <f t="shared" si="164"/>
        <v>13144.066713428309</v>
      </c>
      <c r="U763" s="73">
        <f t="shared" si="165"/>
        <v>19236</v>
      </c>
      <c r="V763" s="73">
        <f t="shared" si="166"/>
        <v>137088.05296283797</v>
      </c>
      <c r="W763" s="73">
        <f t="shared" si="167"/>
        <v>141339.09606706028</v>
      </c>
    </row>
    <row r="764" spans="2:23">
      <c r="B764" t="s">
        <v>1738</v>
      </c>
      <c r="C764" t="s">
        <v>1291</v>
      </c>
      <c r="D764" t="s">
        <v>417</v>
      </c>
      <c r="E764" s="54">
        <v>40</v>
      </c>
      <c r="F764" s="45" t="s">
        <v>407</v>
      </c>
      <c r="G764" s="45" t="s">
        <v>408</v>
      </c>
      <c r="H764" s="45" t="s">
        <v>412</v>
      </c>
      <c r="I764" s="53">
        <v>73949.13</v>
      </c>
      <c r="J764" s="58">
        <f t="shared" si="154"/>
        <v>76759.196940000009</v>
      </c>
      <c r="K764" s="58">
        <f t="shared" si="155"/>
        <v>79292.250439020005</v>
      </c>
      <c r="L764" s="74">
        <f t="shared" si="156"/>
        <v>5872.0785659100002</v>
      </c>
      <c r="M764" s="74">
        <f t="shared" si="157"/>
        <v>113.60361147120001</v>
      </c>
      <c r="N764" s="74">
        <f t="shared" si="158"/>
        <v>384.00225982776948</v>
      </c>
      <c r="O764" s="74">
        <f t="shared" si="159"/>
        <v>9882.7466060250008</v>
      </c>
      <c r="P764" s="39">
        <f t="shared" si="160"/>
        <v>19044</v>
      </c>
      <c r="Q764" s="73">
        <f t="shared" si="161"/>
        <v>6065.8571585850304</v>
      </c>
      <c r="R764" s="73">
        <f t="shared" si="162"/>
        <v>117.35253064974961</v>
      </c>
      <c r="S764" s="73">
        <f t="shared" si="163"/>
        <v>384.00225982776948</v>
      </c>
      <c r="T764" s="73">
        <f t="shared" si="164"/>
        <v>10347.63868229211</v>
      </c>
      <c r="U764" s="73">
        <f t="shared" si="165"/>
        <v>19236</v>
      </c>
      <c r="V764" s="73">
        <f t="shared" si="166"/>
        <v>112055.62798323398</v>
      </c>
      <c r="W764" s="73">
        <f t="shared" si="167"/>
        <v>115443.10107037466</v>
      </c>
    </row>
    <row r="765" spans="2:23">
      <c r="B765" t="s">
        <v>1739</v>
      </c>
      <c r="C765" t="s">
        <v>1740</v>
      </c>
      <c r="D765" t="s">
        <v>801</v>
      </c>
      <c r="E765" s="54">
        <v>40</v>
      </c>
      <c r="F765" s="45" t="s">
        <v>407</v>
      </c>
      <c r="G765" s="45" t="s">
        <v>408</v>
      </c>
      <c r="H765" s="45" t="s">
        <v>412</v>
      </c>
      <c r="I765" s="53">
        <v>70832.45</v>
      </c>
      <c r="J765" s="58">
        <f t="shared" si="154"/>
        <v>73524.083100000003</v>
      </c>
      <c r="K765" s="58">
        <f t="shared" si="155"/>
        <v>75950.377842300004</v>
      </c>
      <c r="L765" s="74">
        <f t="shared" si="156"/>
        <v>5624.5923571499998</v>
      </c>
      <c r="M765" s="74">
        <f t="shared" si="157"/>
        <v>108.81564298800001</v>
      </c>
      <c r="N765" s="74">
        <f t="shared" si="158"/>
        <v>384.00225982776948</v>
      </c>
      <c r="O765" s="74">
        <f t="shared" si="159"/>
        <v>9466.2256991250015</v>
      </c>
      <c r="P765" s="39">
        <f t="shared" si="160"/>
        <v>19044</v>
      </c>
      <c r="Q765" s="73">
        <f t="shared" si="161"/>
        <v>5810.20390493595</v>
      </c>
      <c r="R765" s="73">
        <f t="shared" si="162"/>
        <v>112.406559206604</v>
      </c>
      <c r="S765" s="73">
        <f t="shared" si="163"/>
        <v>384.00225982776948</v>
      </c>
      <c r="T765" s="73">
        <f t="shared" si="164"/>
        <v>9911.5243084201502</v>
      </c>
      <c r="U765" s="73">
        <f t="shared" si="165"/>
        <v>19236</v>
      </c>
      <c r="V765" s="73">
        <f t="shared" si="166"/>
        <v>108151.71905909077</v>
      </c>
      <c r="W765" s="73">
        <f t="shared" si="167"/>
        <v>111404.51487469047</v>
      </c>
    </row>
    <row r="766" spans="2:23">
      <c r="B766" t="s">
        <v>1741</v>
      </c>
      <c r="C766" t="s">
        <v>1295</v>
      </c>
      <c r="D766" t="s">
        <v>661</v>
      </c>
      <c r="E766" s="54">
        <v>40</v>
      </c>
      <c r="F766" s="45" t="s">
        <v>407</v>
      </c>
      <c r="G766" s="45" t="s">
        <v>408</v>
      </c>
      <c r="H766" s="45" t="s">
        <v>412</v>
      </c>
      <c r="I766" s="53">
        <v>70832.45</v>
      </c>
      <c r="J766" s="58">
        <f t="shared" si="154"/>
        <v>73524.083100000003</v>
      </c>
      <c r="K766" s="58">
        <f t="shared" si="155"/>
        <v>75950.377842300004</v>
      </c>
      <c r="L766" s="74">
        <f t="shared" si="156"/>
        <v>5624.5923571499998</v>
      </c>
      <c r="M766" s="74">
        <f t="shared" si="157"/>
        <v>108.81564298800001</v>
      </c>
      <c r="N766" s="74">
        <f t="shared" si="158"/>
        <v>384.00225982776948</v>
      </c>
      <c r="O766" s="74">
        <f t="shared" si="159"/>
        <v>9466.2256991250015</v>
      </c>
      <c r="P766" s="39">
        <f t="shared" si="160"/>
        <v>19044</v>
      </c>
      <c r="Q766" s="73">
        <f t="shared" si="161"/>
        <v>5810.20390493595</v>
      </c>
      <c r="R766" s="73">
        <f t="shared" si="162"/>
        <v>112.406559206604</v>
      </c>
      <c r="S766" s="73">
        <f t="shared" si="163"/>
        <v>384.00225982776948</v>
      </c>
      <c r="T766" s="73">
        <f t="shared" si="164"/>
        <v>9911.5243084201502</v>
      </c>
      <c r="U766" s="73">
        <f t="shared" si="165"/>
        <v>19236</v>
      </c>
      <c r="V766" s="73">
        <f t="shared" si="166"/>
        <v>108151.71905909077</v>
      </c>
      <c r="W766" s="73">
        <f t="shared" si="167"/>
        <v>111404.51487469047</v>
      </c>
    </row>
    <row r="767" spans="2:23">
      <c r="B767" t="s">
        <v>1742</v>
      </c>
      <c r="C767" t="s">
        <v>1293</v>
      </c>
      <c r="D767" t="s">
        <v>420</v>
      </c>
      <c r="E767" s="54">
        <v>40</v>
      </c>
      <c r="F767" s="45" t="s">
        <v>407</v>
      </c>
      <c r="G767" s="45" t="s">
        <v>408</v>
      </c>
      <c r="H767" s="45" t="s">
        <v>412</v>
      </c>
      <c r="I767" s="53">
        <v>73929.649999999994</v>
      </c>
      <c r="J767" s="58">
        <f t="shared" si="154"/>
        <v>76738.976699999999</v>
      </c>
      <c r="K767" s="58">
        <f t="shared" si="155"/>
        <v>79271.362931099997</v>
      </c>
      <c r="L767" s="74">
        <f t="shared" si="156"/>
        <v>5870.5317175499995</v>
      </c>
      <c r="M767" s="74">
        <f t="shared" si="157"/>
        <v>113.573685516</v>
      </c>
      <c r="N767" s="74">
        <f t="shared" si="158"/>
        <v>384.00225982776948</v>
      </c>
      <c r="O767" s="74">
        <f t="shared" si="159"/>
        <v>9880.1432501250001</v>
      </c>
      <c r="P767" s="39">
        <f t="shared" si="160"/>
        <v>19044</v>
      </c>
      <c r="Q767" s="73">
        <f t="shared" si="161"/>
        <v>6064.2592642291493</v>
      </c>
      <c r="R767" s="73">
        <f t="shared" si="162"/>
        <v>117.32161713802799</v>
      </c>
      <c r="S767" s="73">
        <f t="shared" si="163"/>
        <v>384.00225982776948</v>
      </c>
      <c r="T767" s="73">
        <f t="shared" si="164"/>
        <v>10344.91286250855</v>
      </c>
      <c r="U767" s="73">
        <f t="shared" si="165"/>
        <v>19236</v>
      </c>
      <c r="V767" s="73">
        <f t="shared" si="166"/>
        <v>112031.22761301877</v>
      </c>
      <c r="W767" s="73">
        <f t="shared" si="167"/>
        <v>115417.85893480349</v>
      </c>
    </row>
    <row r="768" spans="2:23">
      <c r="B768" t="s">
        <v>1743</v>
      </c>
      <c r="C768" t="s">
        <v>1308</v>
      </c>
      <c r="D768" t="s">
        <v>446</v>
      </c>
      <c r="E768" s="54">
        <v>87</v>
      </c>
      <c r="F768" s="45" t="s">
        <v>407</v>
      </c>
      <c r="G768" s="45" t="s">
        <v>408</v>
      </c>
      <c r="H768" s="45" t="s">
        <v>412</v>
      </c>
      <c r="I768" s="53">
        <v>75524.78</v>
      </c>
      <c r="J768" s="58">
        <f t="shared" si="154"/>
        <v>78394.721640000003</v>
      </c>
      <c r="K768" s="58">
        <f t="shared" si="155"/>
        <v>80981.747454119992</v>
      </c>
      <c r="L768" s="74">
        <f t="shared" si="156"/>
        <v>5997.1962054599999</v>
      </c>
      <c r="M768" s="74">
        <f t="shared" si="157"/>
        <v>116.0241880272</v>
      </c>
      <c r="N768" s="74">
        <f t="shared" si="158"/>
        <v>384.00225982776948</v>
      </c>
      <c r="O768" s="74">
        <f t="shared" si="159"/>
        <v>10093.32041115</v>
      </c>
      <c r="P768" s="39">
        <f t="shared" si="160"/>
        <v>19044</v>
      </c>
      <c r="Q768" s="73">
        <f t="shared" si="161"/>
        <v>6195.1036802401795</v>
      </c>
      <c r="R768" s="73">
        <f t="shared" si="162"/>
        <v>119.85298623209759</v>
      </c>
      <c r="S768" s="73">
        <f t="shared" si="163"/>
        <v>384.00225982776948</v>
      </c>
      <c r="T768" s="73">
        <f t="shared" si="164"/>
        <v>10568.118042762659</v>
      </c>
      <c r="U768" s="73">
        <f t="shared" si="165"/>
        <v>19236</v>
      </c>
      <c r="V768" s="73">
        <f t="shared" si="166"/>
        <v>114029.26470446496</v>
      </c>
      <c r="W768" s="73">
        <f t="shared" si="167"/>
        <v>117484.8244231827</v>
      </c>
    </row>
    <row r="769" spans="2:23">
      <c r="B769" t="s">
        <v>1744</v>
      </c>
      <c r="C769" t="s">
        <v>435</v>
      </c>
      <c r="D769" t="s">
        <v>417</v>
      </c>
      <c r="E769" s="54">
        <v>40</v>
      </c>
      <c r="F769" s="45" t="s">
        <v>407</v>
      </c>
      <c r="G769" s="45" t="s">
        <v>408</v>
      </c>
      <c r="H769" s="45" t="s">
        <v>412</v>
      </c>
      <c r="I769" s="53">
        <v>83348.490000000005</v>
      </c>
      <c r="J769" s="58">
        <f t="shared" si="154"/>
        <v>86515.73262000001</v>
      </c>
      <c r="K769" s="58">
        <f t="shared" si="155"/>
        <v>89370.751796459997</v>
      </c>
      <c r="L769" s="74">
        <f t="shared" si="156"/>
        <v>6618.4535454300003</v>
      </c>
      <c r="M769" s="74">
        <f t="shared" si="157"/>
        <v>128.04328427760001</v>
      </c>
      <c r="N769" s="74">
        <f t="shared" si="158"/>
        <v>384.00225982776948</v>
      </c>
      <c r="O769" s="74">
        <f t="shared" si="159"/>
        <v>11138.900574825002</v>
      </c>
      <c r="P769" s="39">
        <f t="shared" si="160"/>
        <v>19044</v>
      </c>
      <c r="Q769" s="73">
        <f t="shared" si="161"/>
        <v>6836.8625124291893</v>
      </c>
      <c r="R769" s="73">
        <f t="shared" si="162"/>
        <v>132.26871265876079</v>
      </c>
      <c r="S769" s="73">
        <f t="shared" si="163"/>
        <v>384.00225982776948</v>
      </c>
      <c r="T769" s="73">
        <f t="shared" si="164"/>
        <v>11662.883109438029</v>
      </c>
      <c r="U769" s="73">
        <f t="shared" si="165"/>
        <v>19236</v>
      </c>
      <c r="V769" s="73">
        <f t="shared" si="166"/>
        <v>123829.13228436038</v>
      </c>
      <c r="W769" s="73">
        <f t="shared" si="167"/>
        <v>127622.76839081376</v>
      </c>
    </row>
    <row r="770" spans="2:23">
      <c r="B770" t="s">
        <v>1745</v>
      </c>
      <c r="C770" t="s">
        <v>1746</v>
      </c>
      <c r="D770" t="s">
        <v>801</v>
      </c>
      <c r="E770" s="54">
        <v>40</v>
      </c>
      <c r="F770" s="45" t="s">
        <v>407</v>
      </c>
      <c r="G770" s="45" t="s">
        <v>408</v>
      </c>
      <c r="H770" s="45" t="s">
        <v>412</v>
      </c>
      <c r="I770" s="53">
        <v>90307.51</v>
      </c>
      <c r="J770" s="58">
        <f t="shared" si="154"/>
        <v>93739.195380000005</v>
      </c>
      <c r="K770" s="58">
        <f t="shared" si="155"/>
        <v>96832.588827539992</v>
      </c>
      <c r="L770" s="74">
        <f t="shared" si="156"/>
        <v>7171.0484465700001</v>
      </c>
      <c r="M770" s="74">
        <f t="shared" si="157"/>
        <v>138.73400916240001</v>
      </c>
      <c r="N770" s="74">
        <f t="shared" si="158"/>
        <v>384.00225982776948</v>
      </c>
      <c r="O770" s="74">
        <f t="shared" si="159"/>
        <v>12068.921405175</v>
      </c>
      <c r="P770" s="39">
        <f t="shared" si="160"/>
        <v>19044</v>
      </c>
      <c r="Q770" s="73">
        <f t="shared" si="161"/>
        <v>7407.6930453068089</v>
      </c>
      <c r="R770" s="73">
        <f t="shared" si="162"/>
        <v>143.31223146475918</v>
      </c>
      <c r="S770" s="73">
        <f t="shared" si="163"/>
        <v>384.00225982776948</v>
      </c>
      <c r="T770" s="73">
        <f t="shared" si="164"/>
        <v>12636.65284199397</v>
      </c>
      <c r="U770" s="73">
        <f t="shared" si="165"/>
        <v>19236</v>
      </c>
      <c r="V770" s="73">
        <f t="shared" si="166"/>
        <v>132545.90150073517</v>
      </c>
      <c r="W770" s="73">
        <f t="shared" si="167"/>
        <v>136640.2492061333</v>
      </c>
    </row>
    <row r="771" spans="2:23">
      <c r="B771" t="s">
        <v>1747</v>
      </c>
      <c r="C771" t="s">
        <v>705</v>
      </c>
      <c r="D771" t="s">
        <v>661</v>
      </c>
      <c r="E771" s="54">
        <v>40</v>
      </c>
      <c r="F771" s="45" t="s">
        <v>407</v>
      </c>
      <c r="G771" s="45" t="s">
        <v>408</v>
      </c>
      <c r="H771" s="45" t="s">
        <v>412</v>
      </c>
      <c r="I771" s="53">
        <v>91430.16</v>
      </c>
      <c r="J771" s="58">
        <f t="shared" si="154"/>
        <v>94904.506080000006</v>
      </c>
      <c r="K771" s="58">
        <f t="shared" si="155"/>
        <v>98036.354780640002</v>
      </c>
      <c r="L771" s="74">
        <f t="shared" si="156"/>
        <v>7260.1947151200002</v>
      </c>
      <c r="M771" s="74">
        <f t="shared" si="157"/>
        <v>140.45866899840001</v>
      </c>
      <c r="N771" s="74">
        <f t="shared" si="158"/>
        <v>384.00225982776948</v>
      </c>
      <c r="O771" s="74">
        <f t="shared" si="159"/>
        <v>12218.955157800001</v>
      </c>
      <c r="P771" s="39">
        <f t="shared" si="160"/>
        <v>19044</v>
      </c>
      <c r="Q771" s="73">
        <f t="shared" si="161"/>
        <v>7499.7811407189602</v>
      </c>
      <c r="R771" s="73">
        <f t="shared" si="162"/>
        <v>145.09380507534721</v>
      </c>
      <c r="S771" s="73">
        <f t="shared" si="163"/>
        <v>384.00225982776948</v>
      </c>
      <c r="T771" s="73">
        <f t="shared" si="164"/>
        <v>12793.74429887352</v>
      </c>
      <c r="U771" s="73">
        <f t="shared" si="165"/>
        <v>19236</v>
      </c>
      <c r="V771" s="73">
        <f t="shared" si="166"/>
        <v>133952.11688174616</v>
      </c>
      <c r="W771" s="73">
        <f t="shared" si="167"/>
        <v>138094.97628513561</v>
      </c>
    </row>
    <row r="772" spans="2:23">
      <c r="B772" t="s">
        <v>1748</v>
      </c>
      <c r="C772" t="s">
        <v>432</v>
      </c>
      <c r="D772" t="s">
        <v>420</v>
      </c>
      <c r="E772" s="54">
        <v>40</v>
      </c>
      <c r="F772" s="45" t="s">
        <v>407</v>
      </c>
      <c r="G772" s="45" t="s">
        <v>408</v>
      </c>
      <c r="H772" s="45" t="s">
        <v>412</v>
      </c>
      <c r="I772" s="53">
        <v>84962.48</v>
      </c>
      <c r="J772" s="58">
        <f t="shared" si="154"/>
        <v>88191.054239999998</v>
      </c>
      <c r="K772" s="58">
        <f t="shared" si="155"/>
        <v>91101.359029919986</v>
      </c>
      <c r="L772" s="74">
        <f t="shared" si="156"/>
        <v>6746.6156493600001</v>
      </c>
      <c r="M772" s="74">
        <f t="shared" si="157"/>
        <v>130.5227602752</v>
      </c>
      <c r="N772" s="74">
        <f t="shared" si="158"/>
        <v>384.00225982776948</v>
      </c>
      <c r="O772" s="74">
        <f t="shared" si="159"/>
        <v>11354.5982334</v>
      </c>
      <c r="P772" s="39">
        <f t="shared" si="160"/>
        <v>19044</v>
      </c>
      <c r="Q772" s="73">
        <f t="shared" si="161"/>
        <v>6969.2539657888792</v>
      </c>
      <c r="R772" s="73">
        <f t="shared" si="162"/>
        <v>134.83001136428157</v>
      </c>
      <c r="S772" s="73">
        <f t="shared" si="163"/>
        <v>384.00225982776948</v>
      </c>
      <c r="T772" s="73">
        <f t="shared" si="164"/>
        <v>11888.727353404558</v>
      </c>
      <c r="U772" s="73">
        <f t="shared" si="165"/>
        <v>19236</v>
      </c>
      <c r="V772" s="73">
        <f t="shared" si="166"/>
        <v>125850.79314286297</v>
      </c>
      <c r="W772" s="73">
        <f t="shared" si="167"/>
        <v>129714.17262030547</v>
      </c>
    </row>
    <row r="773" spans="2:23">
      <c r="B773" t="s">
        <v>1749</v>
      </c>
      <c r="C773" t="s">
        <v>712</v>
      </c>
      <c r="D773" t="s">
        <v>446</v>
      </c>
      <c r="E773" s="54">
        <v>87</v>
      </c>
      <c r="F773" s="45" t="s">
        <v>407</v>
      </c>
      <c r="G773" s="45" t="s">
        <v>408</v>
      </c>
      <c r="H773" s="45" t="s">
        <v>412</v>
      </c>
      <c r="I773" s="53">
        <v>90864.94</v>
      </c>
      <c r="J773" s="58">
        <f t="shared" si="154"/>
        <v>94317.807720000012</v>
      </c>
      <c r="K773" s="58">
        <f t="shared" si="155"/>
        <v>97430.295374760011</v>
      </c>
      <c r="L773" s="74">
        <f t="shared" si="156"/>
        <v>7215.312290580001</v>
      </c>
      <c r="M773" s="74">
        <f t="shared" si="157"/>
        <v>139.59035542560002</v>
      </c>
      <c r="N773" s="74">
        <f t="shared" si="158"/>
        <v>384.00225982776948</v>
      </c>
      <c r="O773" s="74">
        <f t="shared" si="159"/>
        <v>12143.417743950002</v>
      </c>
      <c r="P773" s="39">
        <f t="shared" si="160"/>
        <v>19044</v>
      </c>
      <c r="Q773" s="73">
        <f t="shared" si="161"/>
        <v>7453.4175961691408</v>
      </c>
      <c r="R773" s="73">
        <f t="shared" si="162"/>
        <v>144.19683715464481</v>
      </c>
      <c r="S773" s="73">
        <f t="shared" si="163"/>
        <v>384.00225982776948</v>
      </c>
      <c r="T773" s="73">
        <f t="shared" si="164"/>
        <v>12714.653546406182</v>
      </c>
      <c r="U773" s="73">
        <f t="shared" si="165"/>
        <v>19236</v>
      </c>
      <c r="V773" s="73">
        <f t="shared" si="166"/>
        <v>133244.13036978338</v>
      </c>
      <c r="W773" s="73">
        <f t="shared" si="167"/>
        <v>137362.56561431775</v>
      </c>
    </row>
    <row r="774" spans="2:23">
      <c r="B774" t="s">
        <v>1750</v>
      </c>
      <c r="C774" t="s">
        <v>1751</v>
      </c>
      <c r="D774" t="s">
        <v>458</v>
      </c>
      <c r="E774" s="54">
        <v>35</v>
      </c>
      <c r="F774" s="45" t="s">
        <v>407</v>
      </c>
      <c r="G774" s="45" t="s">
        <v>408</v>
      </c>
      <c r="H774" s="45" t="s">
        <v>412</v>
      </c>
      <c r="I774" s="53">
        <v>109217.47</v>
      </c>
      <c r="J774" s="58">
        <f t="shared" si="154"/>
        <v>113367.73386000001</v>
      </c>
      <c r="K774" s="58">
        <f t="shared" si="155"/>
        <v>117108.86907738</v>
      </c>
      <c r="L774" s="74">
        <f t="shared" si="156"/>
        <v>8672.6316402900011</v>
      </c>
      <c r="M774" s="74">
        <f t="shared" si="157"/>
        <v>167.78424611280002</v>
      </c>
      <c r="N774" s="74">
        <f t="shared" si="158"/>
        <v>384.00225982776948</v>
      </c>
      <c r="O774" s="74">
        <f t="shared" si="159"/>
        <v>14596.095734475002</v>
      </c>
      <c r="P774" s="39">
        <f t="shared" si="160"/>
        <v>19044</v>
      </c>
      <c r="Q774" s="73">
        <f t="shared" si="161"/>
        <v>8958.8284844195696</v>
      </c>
      <c r="R774" s="73">
        <f t="shared" si="162"/>
        <v>173.32112623452241</v>
      </c>
      <c r="S774" s="73">
        <f t="shared" si="163"/>
        <v>384.00225982776948</v>
      </c>
      <c r="T774" s="73">
        <f t="shared" si="164"/>
        <v>15282.707414598091</v>
      </c>
      <c r="U774" s="73">
        <f t="shared" si="165"/>
        <v>19236</v>
      </c>
      <c r="V774" s="73">
        <f t="shared" si="166"/>
        <v>156232.24774070558</v>
      </c>
      <c r="W774" s="73">
        <f t="shared" si="167"/>
        <v>161143.72836245995</v>
      </c>
    </row>
    <row r="775" spans="2:23">
      <c r="B775" t="s">
        <v>1752</v>
      </c>
      <c r="C775" t="s">
        <v>1501</v>
      </c>
      <c r="D775" t="s">
        <v>474</v>
      </c>
      <c r="E775" s="54">
        <v>35</v>
      </c>
      <c r="F775" s="45" t="s">
        <v>407</v>
      </c>
      <c r="G775" s="45" t="s">
        <v>408</v>
      </c>
      <c r="H775" s="45" t="s">
        <v>412</v>
      </c>
      <c r="I775" s="53">
        <v>79621.009999999995</v>
      </c>
      <c r="J775" s="58">
        <f t="shared" si="154"/>
        <v>82646.608379999991</v>
      </c>
      <c r="K775" s="58">
        <f t="shared" si="155"/>
        <v>85373.946456539983</v>
      </c>
      <c r="L775" s="74">
        <f t="shared" si="156"/>
        <v>6322.4655410699988</v>
      </c>
      <c r="M775" s="74">
        <f t="shared" si="157"/>
        <v>122.31698040239998</v>
      </c>
      <c r="N775" s="74">
        <f t="shared" si="158"/>
        <v>384.00225982776948</v>
      </c>
      <c r="O775" s="74">
        <f t="shared" si="159"/>
        <v>10640.750828925</v>
      </c>
      <c r="P775" s="39">
        <f t="shared" si="160"/>
        <v>19044</v>
      </c>
      <c r="Q775" s="73">
        <f t="shared" si="161"/>
        <v>6531.1069039253089</v>
      </c>
      <c r="R775" s="73">
        <f t="shared" si="162"/>
        <v>126.35344075567917</v>
      </c>
      <c r="S775" s="73">
        <f t="shared" si="163"/>
        <v>384.00225982776948</v>
      </c>
      <c r="T775" s="73">
        <f t="shared" si="164"/>
        <v>11141.300012578467</v>
      </c>
      <c r="U775" s="73">
        <f t="shared" si="165"/>
        <v>19236</v>
      </c>
      <c r="V775" s="73">
        <f t="shared" si="166"/>
        <v>119160.14399022516</v>
      </c>
      <c r="W775" s="73">
        <f t="shared" si="167"/>
        <v>122792.70907362721</v>
      </c>
    </row>
    <row r="776" spans="2:23">
      <c r="B776" t="s">
        <v>1753</v>
      </c>
      <c r="C776" t="s">
        <v>1754</v>
      </c>
      <c r="D776" t="s">
        <v>511</v>
      </c>
      <c r="E776" s="54">
        <v>35</v>
      </c>
      <c r="F776" s="45" t="s">
        <v>407</v>
      </c>
      <c r="G776" s="45" t="s">
        <v>408</v>
      </c>
      <c r="H776" s="45" t="s">
        <v>412</v>
      </c>
      <c r="I776" s="53">
        <v>79365.649999999994</v>
      </c>
      <c r="J776" s="58">
        <f t="shared" si="154"/>
        <v>82381.544699999999</v>
      </c>
      <c r="K776" s="58">
        <f t="shared" si="155"/>
        <v>85100.135675099998</v>
      </c>
      <c r="L776" s="74">
        <f t="shared" si="156"/>
        <v>6302.1881695499997</v>
      </c>
      <c r="M776" s="74">
        <f t="shared" si="157"/>
        <v>121.92468615599999</v>
      </c>
      <c r="N776" s="74">
        <f t="shared" si="158"/>
        <v>384.00225982776948</v>
      </c>
      <c r="O776" s="74">
        <f t="shared" si="159"/>
        <v>10606.623880125</v>
      </c>
      <c r="P776" s="39">
        <f t="shared" si="160"/>
        <v>19044</v>
      </c>
      <c r="Q776" s="73">
        <f t="shared" si="161"/>
        <v>6510.1603791451498</v>
      </c>
      <c r="R776" s="73">
        <f t="shared" si="162"/>
        <v>125.948200799148</v>
      </c>
      <c r="S776" s="73">
        <f t="shared" si="163"/>
        <v>384.00225982776948</v>
      </c>
      <c r="T776" s="73">
        <f t="shared" si="164"/>
        <v>11105.56770560055</v>
      </c>
      <c r="U776" s="73">
        <f t="shared" si="165"/>
        <v>19236</v>
      </c>
      <c r="V776" s="73">
        <f t="shared" si="166"/>
        <v>118840.28369565877</v>
      </c>
      <c r="W776" s="73">
        <f t="shared" si="167"/>
        <v>122461.81422047262</v>
      </c>
    </row>
    <row r="777" spans="2:23">
      <c r="B777" t="s">
        <v>1755</v>
      </c>
      <c r="C777" t="s">
        <v>1756</v>
      </c>
      <c r="D777" t="s">
        <v>511</v>
      </c>
      <c r="E777" s="54">
        <v>35</v>
      </c>
      <c r="F777" s="45" t="s">
        <v>407</v>
      </c>
      <c r="G777" s="45" t="s">
        <v>408</v>
      </c>
      <c r="H777" s="45" t="s">
        <v>412</v>
      </c>
      <c r="I777" s="53">
        <v>88390.87</v>
      </c>
      <c r="J777" s="58">
        <f t="shared" si="154"/>
        <v>91749.723060000004</v>
      </c>
      <c r="K777" s="58">
        <f t="shared" si="155"/>
        <v>94777.463920979993</v>
      </c>
      <c r="L777" s="74">
        <f t="shared" si="156"/>
        <v>7018.85381409</v>
      </c>
      <c r="M777" s="74">
        <f t="shared" si="157"/>
        <v>135.7895901288</v>
      </c>
      <c r="N777" s="74">
        <f t="shared" si="158"/>
        <v>384.00225982776948</v>
      </c>
      <c r="O777" s="74">
        <f t="shared" si="159"/>
        <v>11812.776843975002</v>
      </c>
      <c r="P777" s="39">
        <f t="shared" si="160"/>
        <v>19044</v>
      </c>
      <c r="Q777" s="73">
        <f t="shared" si="161"/>
        <v>7250.475989954969</v>
      </c>
      <c r="R777" s="73">
        <f t="shared" si="162"/>
        <v>140.27064660305038</v>
      </c>
      <c r="S777" s="73">
        <f t="shared" si="163"/>
        <v>384.00225982776948</v>
      </c>
      <c r="T777" s="73">
        <f t="shared" si="164"/>
        <v>12368.459041687889</v>
      </c>
      <c r="U777" s="73">
        <f t="shared" si="165"/>
        <v>19236</v>
      </c>
      <c r="V777" s="73">
        <f t="shared" si="166"/>
        <v>130145.14556802157</v>
      </c>
      <c r="W777" s="73">
        <f t="shared" si="167"/>
        <v>134156.67185905366</v>
      </c>
    </row>
    <row r="778" spans="2:23">
      <c r="B778" t="s">
        <v>1757</v>
      </c>
      <c r="C778" t="s">
        <v>1364</v>
      </c>
      <c r="D778" t="s">
        <v>498</v>
      </c>
      <c r="E778" s="54">
        <v>40</v>
      </c>
      <c r="F778" s="45" t="s">
        <v>407</v>
      </c>
      <c r="G778" s="45" t="s">
        <v>492</v>
      </c>
      <c r="H778" s="45" t="s">
        <v>785</v>
      </c>
      <c r="I778" s="53">
        <v>65708.41</v>
      </c>
      <c r="J778" s="58">
        <f t="shared" ref="J778:J841" si="168">I778*(1+$F$1)</f>
        <v>68205.329580000005</v>
      </c>
      <c r="K778" s="58">
        <f t="shared" ref="K778:K841" si="169">J778*(1+$F$2)</f>
        <v>70456.105456139994</v>
      </c>
      <c r="L778" s="74">
        <f t="shared" ref="L778:L841" si="170">IF(J778-$L$2&lt;0,J778*$I$3,($L$2*$I$3)+(J778-$L$2)*$I$4)</f>
        <v>5217.7077128700003</v>
      </c>
      <c r="M778" s="74">
        <f t="shared" ref="M778:M841" si="171">J778*0.00148</f>
        <v>100.94388777840001</v>
      </c>
      <c r="N778" s="74">
        <f t="shared" ref="N778:N841" si="172">2080*0.184616471071043</f>
        <v>384.00225982776948</v>
      </c>
      <c r="O778" s="74">
        <f t="shared" ref="O778:O841" si="173">J778*0.12875</f>
        <v>8781.4361834250012</v>
      </c>
      <c r="P778" s="39">
        <f t="shared" ref="P778:P841" si="174">1587*12</f>
        <v>19044</v>
      </c>
      <c r="Q778" s="73">
        <f t="shared" ref="Q778:Q841" si="175">IF(K778-$L$2&lt;0,K778*$I$3,($L$2*$I$3)+(K778-$L$2)*$I$4)</f>
        <v>5389.8920673947096</v>
      </c>
      <c r="R778" s="73">
        <f t="shared" ref="R778:R841" si="176">K778*0.00148</f>
        <v>104.27503607508719</v>
      </c>
      <c r="S778" s="73">
        <f t="shared" ref="S778:S841" si="177">2080*0.184616471071043</f>
        <v>384.00225982776948</v>
      </c>
      <c r="T778" s="73">
        <f t="shared" ref="T778:T841" si="178">K778*0.1305</f>
        <v>9194.5217620262702</v>
      </c>
      <c r="U778" s="73">
        <f t="shared" ref="U778:U841" si="179">1603*12</f>
        <v>19236</v>
      </c>
      <c r="V778" s="73">
        <f t="shared" ref="V778:V841" si="180">J778+SUM(L778:P778)</f>
        <v>101733.41962390118</v>
      </c>
      <c r="W778" s="73">
        <f t="shared" ref="W778:W841" si="181">K778+SUM(Q778:U778)</f>
        <v>104764.79658146383</v>
      </c>
    </row>
    <row r="779" spans="2:23">
      <c r="B779" t="s">
        <v>1758</v>
      </c>
      <c r="C779" t="s">
        <v>1200</v>
      </c>
      <c r="D779" t="s">
        <v>474</v>
      </c>
      <c r="E779" s="54">
        <v>35</v>
      </c>
      <c r="F779" s="45" t="s">
        <v>407</v>
      </c>
      <c r="G779" s="45" t="s">
        <v>408</v>
      </c>
      <c r="H779" s="45" t="s">
        <v>412</v>
      </c>
      <c r="I779" s="53">
        <v>147649.28</v>
      </c>
      <c r="J779" s="58">
        <f t="shared" si="168"/>
        <v>153259.95264</v>
      </c>
      <c r="K779" s="58">
        <f t="shared" si="169"/>
        <v>158317.53107711999</v>
      </c>
      <c r="L779" s="74">
        <f t="shared" si="170"/>
        <v>10183.069313280001</v>
      </c>
      <c r="M779" s="74">
        <f t="shared" si="171"/>
        <v>226.82472990720001</v>
      </c>
      <c r="N779" s="74">
        <f t="shared" si="172"/>
        <v>384.00225982776948</v>
      </c>
      <c r="O779" s="74">
        <f t="shared" si="173"/>
        <v>19732.2189024</v>
      </c>
      <c r="P779" s="39">
        <f t="shared" si="174"/>
        <v>19044</v>
      </c>
      <c r="Q779" s="73">
        <f t="shared" si="175"/>
        <v>10256.404200618241</v>
      </c>
      <c r="R779" s="73">
        <f t="shared" si="176"/>
        <v>234.30994599413756</v>
      </c>
      <c r="S779" s="73">
        <f t="shared" si="177"/>
        <v>384.00225982776948</v>
      </c>
      <c r="T779" s="73">
        <f t="shared" si="178"/>
        <v>20660.437805564161</v>
      </c>
      <c r="U779" s="73">
        <f t="shared" si="179"/>
        <v>19236</v>
      </c>
      <c r="V779" s="73">
        <f t="shared" si="180"/>
        <v>202830.06784541497</v>
      </c>
      <c r="W779" s="73">
        <f t="shared" si="181"/>
        <v>209088.68528912429</v>
      </c>
    </row>
    <row r="780" spans="2:23">
      <c r="B780" t="s">
        <v>1759</v>
      </c>
      <c r="C780" t="s">
        <v>1188</v>
      </c>
      <c r="D780" t="s">
        <v>417</v>
      </c>
      <c r="E780" s="54">
        <v>40</v>
      </c>
      <c r="F780" s="45" t="s">
        <v>407</v>
      </c>
      <c r="G780" s="45" t="s">
        <v>408</v>
      </c>
      <c r="H780" s="45" t="s">
        <v>412</v>
      </c>
      <c r="I780" s="53">
        <v>184151.52</v>
      </c>
      <c r="J780" s="58">
        <f t="shared" si="168"/>
        <v>191149.27776</v>
      </c>
      <c r="K780" s="58">
        <f t="shared" si="169"/>
        <v>197457.20392607999</v>
      </c>
      <c r="L780" s="74">
        <f t="shared" si="170"/>
        <v>10732.46452752</v>
      </c>
      <c r="M780" s="74">
        <f t="shared" si="171"/>
        <v>282.90093108479999</v>
      </c>
      <c r="N780" s="74">
        <f t="shared" si="172"/>
        <v>384.00225982776948</v>
      </c>
      <c r="O780" s="74">
        <f t="shared" si="173"/>
        <v>24610.4695116</v>
      </c>
      <c r="P780" s="39">
        <f t="shared" si="174"/>
        <v>19044</v>
      </c>
      <c r="Q780" s="73">
        <f t="shared" si="175"/>
        <v>10823.929456928161</v>
      </c>
      <c r="R780" s="73">
        <f t="shared" si="176"/>
        <v>292.23666181059838</v>
      </c>
      <c r="S780" s="73">
        <f t="shared" si="177"/>
        <v>384.00225982776948</v>
      </c>
      <c r="T780" s="73">
        <f t="shared" si="178"/>
        <v>25768.165112353439</v>
      </c>
      <c r="U780" s="73">
        <f t="shared" si="179"/>
        <v>19236</v>
      </c>
      <c r="V780" s="73">
        <f t="shared" si="180"/>
        <v>246203.11499003257</v>
      </c>
      <c r="W780" s="73">
        <f t="shared" si="181"/>
        <v>253961.53741699996</v>
      </c>
    </row>
    <row r="781" spans="2:23">
      <c r="B781" t="s">
        <v>1760</v>
      </c>
      <c r="C781" t="s">
        <v>1188</v>
      </c>
      <c r="D781" t="s">
        <v>417</v>
      </c>
      <c r="E781" s="54">
        <v>40</v>
      </c>
      <c r="F781" s="45" t="s">
        <v>407</v>
      </c>
      <c r="G781" s="45" t="s">
        <v>408</v>
      </c>
      <c r="H781" s="45" t="s">
        <v>412</v>
      </c>
      <c r="I781" s="53">
        <v>184151.52</v>
      </c>
      <c r="J781" s="58">
        <f t="shared" si="168"/>
        <v>191149.27776</v>
      </c>
      <c r="K781" s="58">
        <f t="shared" si="169"/>
        <v>197457.20392607999</v>
      </c>
      <c r="L781" s="74">
        <f t="shared" si="170"/>
        <v>10732.46452752</v>
      </c>
      <c r="M781" s="74">
        <f t="shared" si="171"/>
        <v>282.90093108479999</v>
      </c>
      <c r="N781" s="74">
        <f t="shared" si="172"/>
        <v>384.00225982776948</v>
      </c>
      <c r="O781" s="74">
        <f t="shared" si="173"/>
        <v>24610.4695116</v>
      </c>
      <c r="P781" s="39">
        <f t="shared" si="174"/>
        <v>19044</v>
      </c>
      <c r="Q781" s="73">
        <f t="shared" si="175"/>
        <v>10823.929456928161</v>
      </c>
      <c r="R781" s="73">
        <f t="shared" si="176"/>
        <v>292.23666181059838</v>
      </c>
      <c r="S781" s="73">
        <f t="shared" si="177"/>
        <v>384.00225982776948</v>
      </c>
      <c r="T781" s="73">
        <f t="shared" si="178"/>
        <v>25768.165112353439</v>
      </c>
      <c r="U781" s="73">
        <f t="shared" si="179"/>
        <v>19236</v>
      </c>
      <c r="V781" s="73">
        <f t="shared" si="180"/>
        <v>246203.11499003257</v>
      </c>
      <c r="W781" s="73">
        <f t="shared" si="181"/>
        <v>253961.53741699996</v>
      </c>
    </row>
    <row r="782" spans="2:23">
      <c r="B782" t="s">
        <v>1761</v>
      </c>
      <c r="C782" t="s">
        <v>1188</v>
      </c>
      <c r="D782" t="s">
        <v>417</v>
      </c>
      <c r="E782" s="54">
        <v>40</v>
      </c>
      <c r="F782" s="45" t="s">
        <v>407</v>
      </c>
      <c r="G782" s="45" t="s">
        <v>408</v>
      </c>
      <c r="H782" s="45" t="s">
        <v>412</v>
      </c>
      <c r="I782" s="53">
        <v>184151.52</v>
      </c>
      <c r="J782" s="58">
        <f t="shared" si="168"/>
        <v>191149.27776</v>
      </c>
      <c r="K782" s="58">
        <f t="shared" si="169"/>
        <v>197457.20392607999</v>
      </c>
      <c r="L782" s="74">
        <f t="shared" si="170"/>
        <v>10732.46452752</v>
      </c>
      <c r="M782" s="74">
        <f t="shared" si="171"/>
        <v>282.90093108479999</v>
      </c>
      <c r="N782" s="74">
        <f t="shared" si="172"/>
        <v>384.00225982776948</v>
      </c>
      <c r="O782" s="74">
        <f t="shared" si="173"/>
        <v>24610.4695116</v>
      </c>
      <c r="P782" s="39">
        <f t="shared" si="174"/>
        <v>19044</v>
      </c>
      <c r="Q782" s="73">
        <f t="shared" si="175"/>
        <v>10823.929456928161</v>
      </c>
      <c r="R782" s="73">
        <f t="shared" si="176"/>
        <v>292.23666181059838</v>
      </c>
      <c r="S782" s="73">
        <f t="shared" si="177"/>
        <v>384.00225982776948</v>
      </c>
      <c r="T782" s="73">
        <f t="shared" si="178"/>
        <v>25768.165112353439</v>
      </c>
      <c r="U782" s="73">
        <f t="shared" si="179"/>
        <v>19236</v>
      </c>
      <c r="V782" s="73">
        <f t="shared" si="180"/>
        <v>246203.11499003257</v>
      </c>
      <c r="W782" s="73">
        <f t="shared" si="181"/>
        <v>253961.53741699996</v>
      </c>
    </row>
    <row r="783" spans="2:23">
      <c r="B783" t="s">
        <v>1762</v>
      </c>
      <c r="C783" t="s">
        <v>1432</v>
      </c>
      <c r="D783" t="s">
        <v>458</v>
      </c>
      <c r="E783" s="54">
        <v>35</v>
      </c>
      <c r="F783" s="45" t="s">
        <v>407</v>
      </c>
      <c r="G783" s="45" t="s">
        <v>408</v>
      </c>
      <c r="H783" s="45" t="s">
        <v>412</v>
      </c>
      <c r="I783" s="53">
        <v>167749.03</v>
      </c>
      <c r="J783" s="58">
        <f t="shared" si="168"/>
        <v>174123.49314000001</v>
      </c>
      <c r="K783" s="58">
        <f t="shared" si="169"/>
        <v>179869.56841362</v>
      </c>
      <c r="L783" s="74">
        <f t="shared" si="170"/>
        <v>10485.590650530001</v>
      </c>
      <c r="M783" s="74">
        <f t="shared" si="171"/>
        <v>257.70276984719999</v>
      </c>
      <c r="N783" s="74">
        <f t="shared" si="172"/>
        <v>384.00225982776948</v>
      </c>
      <c r="O783" s="74">
        <f t="shared" si="173"/>
        <v>22418.399741775</v>
      </c>
      <c r="P783" s="39">
        <f t="shared" si="174"/>
        <v>19044</v>
      </c>
      <c r="Q783" s="73">
        <f t="shared" si="175"/>
        <v>10568.908741997491</v>
      </c>
      <c r="R783" s="73">
        <f t="shared" si="176"/>
        <v>266.20696125215761</v>
      </c>
      <c r="S783" s="73">
        <f t="shared" si="177"/>
        <v>384.00225982776948</v>
      </c>
      <c r="T783" s="73">
        <f t="shared" si="178"/>
        <v>23472.978677977411</v>
      </c>
      <c r="U783" s="73">
        <f t="shared" si="179"/>
        <v>19236</v>
      </c>
      <c r="V783" s="73">
        <f t="shared" si="180"/>
        <v>226713.18856197997</v>
      </c>
      <c r="W783" s="73">
        <f t="shared" si="181"/>
        <v>233797.66505467484</v>
      </c>
    </row>
    <row r="784" spans="2:23">
      <c r="B784" t="s">
        <v>1763</v>
      </c>
      <c r="C784" t="s">
        <v>1700</v>
      </c>
      <c r="D784" t="s">
        <v>417</v>
      </c>
      <c r="E784" s="54">
        <v>40</v>
      </c>
      <c r="F784" s="45" t="s">
        <v>407</v>
      </c>
      <c r="G784" s="45" t="s">
        <v>408</v>
      </c>
      <c r="H784" s="45" t="s">
        <v>412</v>
      </c>
      <c r="I784" s="53">
        <v>181437.83</v>
      </c>
      <c r="J784" s="58">
        <f t="shared" si="168"/>
        <v>188332.46753999998</v>
      </c>
      <c r="K784" s="58">
        <f t="shared" si="169"/>
        <v>194547.43896881997</v>
      </c>
      <c r="L784" s="74">
        <f t="shared" si="170"/>
        <v>10691.62077933</v>
      </c>
      <c r="M784" s="74">
        <f t="shared" si="171"/>
        <v>278.73205195919996</v>
      </c>
      <c r="N784" s="74">
        <f t="shared" si="172"/>
        <v>384.00225982776948</v>
      </c>
      <c r="O784" s="74">
        <f t="shared" si="173"/>
        <v>24247.805195774999</v>
      </c>
      <c r="P784" s="39">
        <f t="shared" si="174"/>
        <v>19044</v>
      </c>
      <c r="Q784" s="73">
        <f t="shared" si="175"/>
        <v>10781.737865047889</v>
      </c>
      <c r="R784" s="73">
        <f t="shared" si="176"/>
        <v>287.93020967385354</v>
      </c>
      <c r="S784" s="73">
        <f t="shared" si="177"/>
        <v>384.00225982776948</v>
      </c>
      <c r="T784" s="73">
        <f t="shared" si="178"/>
        <v>25388.440785431008</v>
      </c>
      <c r="U784" s="73">
        <f t="shared" si="179"/>
        <v>19236</v>
      </c>
      <c r="V784" s="73">
        <f t="shared" si="180"/>
        <v>242978.62782689196</v>
      </c>
      <c r="W784" s="73">
        <f t="shared" si="181"/>
        <v>250625.55008880049</v>
      </c>
    </row>
    <row r="785" spans="2:23">
      <c r="B785" t="s">
        <v>1764</v>
      </c>
      <c r="C785" t="s">
        <v>1765</v>
      </c>
      <c r="D785" t="s">
        <v>417</v>
      </c>
      <c r="E785" s="54">
        <v>40</v>
      </c>
      <c r="F785" s="45" t="s">
        <v>407</v>
      </c>
      <c r="G785" s="45" t="s">
        <v>408</v>
      </c>
      <c r="H785" s="45" t="s">
        <v>412</v>
      </c>
      <c r="I785" s="53">
        <v>199685.62</v>
      </c>
      <c r="J785" s="58">
        <f t="shared" si="168"/>
        <v>207273.67356</v>
      </c>
      <c r="K785" s="58">
        <f t="shared" si="169"/>
        <v>214113.70478747998</v>
      </c>
      <c r="L785" s="74">
        <f t="shared" si="170"/>
        <v>10966.26826662</v>
      </c>
      <c r="M785" s="74">
        <f t="shared" si="171"/>
        <v>306.7650368688</v>
      </c>
      <c r="N785" s="74">
        <f t="shared" si="172"/>
        <v>384.00225982776948</v>
      </c>
      <c r="O785" s="74">
        <f t="shared" si="173"/>
        <v>26686.485470849999</v>
      </c>
      <c r="P785" s="39">
        <f t="shared" si="174"/>
        <v>19044</v>
      </c>
      <c r="Q785" s="73">
        <f t="shared" si="175"/>
        <v>11065.44871941846</v>
      </c>
      <c r="R785" s="73">
        <f t="shared" si="176"/>
        <v>316.88828308547033</v>
      </c>
      <c r="S785" s="73">
        <f t="shared" si="177"/>
        <v>384.00225982776948</v>
      </c>
      <c r="T785" s="73">
        <f t="shared" si="178"/>
        <v>27941.838474766137</v>
      </c>
      <c r="U785" s="73">
        <f t="shared" si="179"/>
        <v>19236</v>
      </c>
      <c r="V785" s="73">
        <f t="shared" si="180"/>
        <v>264661.19459416659</v>
      </c>
      <c r="W785" s="73">
        <f t="shared" si="181"/>
        <v>273057.88252457778</v>
      </c>
    </row>
    <row r="786" spans="2:23">
      <c r="B786" t="s">
        <v>1766</v>
      </c>
      <c r="C786" t="s">
        <v>1767</v>
      </c>
      <c r="D786" t="s">
        <v>455</v>
      </c>
      <c r="E786" s="54">
        <v>40</v>
      </c>
      <c r="F786" s="45" t="s">
        <v>407</v>
      </c>
      <c r="G786" s="45" t="s">
        <v>408</v>
      </c>
      <c r="H786" s="45" t="s">
        <v>412</v>
      </c>
      <c r="I786" s="53">
        <v>126945.15</v>
      </c>
      <c r="J786" s="58">
        <f t="shared" si="168"/>
        <v>131769.06570000001</v>
      </c>
      <c r="K786" s="58">
        <f t="shared" si="169"/>
        <v>136117.44486809999</v>
      </c>
      <c r="L786" s="74">
        <f t="shared" si="170"/>
        <v>9871.4514526500006</v>
      </c>
      <c r="M786" s="74">
        <f t="shared" si="171"/>
        <v>195.018217236</v>
      </c>
      <c r="N786" s="74">
        <f t="shared" si="172"/>
        <v>384.00225982776948</v>
      </c>
      <c r="O786" s="74">
        <f t="shared" si="173"/>
        <v>16965.267208875001</v>
      </c>
      <c r="P786" s="39">
        <f t="shared" si="174"/>
        <v>19044</v>
      </c>
      <c r="Q786" s="73">
        <f t="shared" si="175"/>
        <v>9934.50295058745</v>
      </c>
      <c r="R786" s="73">
        <f t="shared" si="176"/>
        <v>201.453818404788</v>
      </c>
      <c r="S786" s="73">
        <f t="shared" si="177"/>
        <v>384.00225982776948</v>
      </c>
      <c r="T786" s="73">
        <f t="shared" si="178"/>
        <v>17763.326555287051</v>
      </c>
      <c r="U786" s="73">
        <f t="shared" si="179"/>
        <v>19236</v>
      </c>
      <c r="V786" s="73">
        <f t="shared" si="180"/>
        <v>178228.80483858878</v>
      </c>
      <c r="W786" s="73">
        <f t="shared" si="181"/>
        <v>183636.73045220703</v>
      </c>
    </row>
    <row r="787" spans="2:23">
      <c r="B787" t="s">
        <v>1768</v>
      </c>
      <c r="C787" t="s">
        <v>1769</v>
      </c>
      <c r="D787" t="s">
        <v>1256</v>
      </c>
      <c r="E787" s="54">
        <v>35</v>
      </c>
      <c r="F787" s="45" t="s">
        <v>407</v>
      </c>
      <c r="G787" s="45" t="s">
        <v>408</v>
      </c>
      <c r="H787" s="45" t="s">
        <v>412</v>
      </c>
      <c r="I787" s="53">
        <v>129621.31</v>
      </c>
      <c r="J787" s="58">
        <f t="shared" si="168"/>
        <v>134546.91978</v>
      </c>
      <c r="K787" s="58">
        <f t="shared" si="169"/>
        <v>138986.96813273997</v>
      </c>
      <c r="L787" s="74">
        <f t="shared" si="170"/>
        <v>9911.7303368100002</v>
      </c>
      <c r="M787" s="74">
        <f t="shared" si="171"/>
        <v>199.12944127439999</v>
      </c>
      <c r="N787" s="74">
        <f t="shared" si="172"/>
        <v>384.00225982776948</v>
      </c>
      <c r="O787" s="74">
        <f t="shared" si="173"/>
        <v>17322.915921675001</v>
      </c>
      <c r="P787" s="39">
        <f t="shared" si="174"/>
        <v>19044</v>
      </c>
      <c r="Q787" s="73">
        <f t="shared" si="175"/>
        <v>9976.1110379247293</v>
      </c>
      <c r="R787" s="73">
        <f t="shared" si="176"/>
        <v>205.70071283645515</v>
      </c>
      <c r="S787" s="73">
        <f t="shared" si="177"/>
        <v>384.00225982776948</v>
      </c>
      <c r="T787" s="73">
        <f t="shared" si="178"/>
        <v>18137.799341322567</v>
      </c>
      <c r="U787" s="73">
        <f t="shared" si="179"/>
        <v>19236</v>
      </c>
      <c r="V787" s="73">
        <f t="shared" si="180"/>
        <v>181408.69773958717</v>
      </c>
      <c r="W787" s="73">
        <f t="shared" si="181"/>
        <v>186926.58148465148</v>
      </c>
    </row>
    <row r="788" spans="2:23">
      <c r="B788" t="s">
        <v>1770</v>
      </c>
      <c r="C788" t="s">
        <v>1769</v>
      </c>
      <c r="D788" t="s">
        <v>1256</v>
      </c>
      <c r="E788" s="54">
        <v>35</v>
      </c>
      <c r="F788" s="45" t="s">
        <v>407</v>
      </c>
      <c r="G788" s="45" t="s">
        <v>408</v>
      </c>
      <c r="H788" s="45" t="s">
        <v>412</v>
      </c>
      <c r="I788" s="53">
        <v>129621.31</v>
      </c>
      <c r="J788" s="58">
        <f t="shared" si="168"/>
        <v>134546.91978</v>
      </c>
      <c r="K788" s="58">
        <f t="shared" si="169"/>
        <v>138986.96813273997</v>
      </c>
      <c r="L788" s="74">
        <f t="shared" si="170"/>
        <v>9911.7303368100002</v>
      </c>
      <c r="M788" s="74">
        <f t="shared" si="171"/>
        <v>199.12944127439999</v>
      </c>
      <c r="N788" s="74">
        <f t="shared" si="172"/>
        <v>384.00225982776948</v>
      </c>
      <c r="O788" s="74">
        <f t="shared" si="173"/>
        <v>17322.915921675001</v>
      </c>
      <c r="P788" s="39">
        <f t="shared" si="174"/>
        <v>19044</v>
      </c>
      <c r="Q788" s="73">
        <f t="shared" si="175"/>
        <v>9976.1110379247293</v>
      </c>
      <c r="R788" s="73">
        <f t="shared" si="176"/>
        <v>205.70071283645515</v>
      </c>
      <c r="S788" s="73">
        <f t="shared" si="177"/>
        <v>384.00225982776948</v>
      </c>
      <c r="T788" s="73">
        <f t="shared" si="178"/>
        <v>18137.799341322567</v>
      </c>
      <c r="U788" s="73">
        <f t="shared" si="179"/>
        <v>19236</v>
      </c>
      <c r="V788" s="73">
        <f t="shared" si="180"/>
        <v>181408.69773958717</v>
      </c>
      <c r="W788" s="73">
        <f t="shared" si="181"/>
        <v>186926.58148465148</v>
      </c>
    </row>
    <row r="789" spans="2:23">
      <c r="B789" t="s">
        <v>1771</v>
      </c>
      <c r="C789" t="s">
        <v>1772</v>
      </c>
      <c r="D789" t="s">
        <v>1256</v>
      </c>
      <c r="E789" s="54">
        <v>35</v>
      </c>
      <c r="F789" s="45" t="s">
        <v>407</v>
      </c>
      <c r="G789" s="45" t="s">
        <v>408</v>
      </c>
      <c r="H789" s="45" t="s">
        <v>412</v>
      </c>
      <c r="I789" s="53">
        <v>142148.37</v>
      </c>
      <c r="J789" s="58">
        <f t="shared" si="168"/>
        <v>147550.00805999999</v>
      </c>
      <c r="K789" s="58">
        <f t="shared" si="169"/>
        <v>152419.15832597998</v>
      </c>
      <c r="L789" s="74">
        <f t="shared" si="170"/>
        <v>10100.27511687</v>
      </c>
      <c r="M789" s="74">
        <f t="shared" si="171"/>
        <v>218.37401192879997</v>
      </c>
      <c r="N789" s="74">
        <f t="shared" si="172"/>
        <v>384.00225982776948</v>
      </c>
      <c r="O789" s="74">
        <f t="shared" si="173"/>
        <v>18997.063537725</v>
      </c>
      <c r="P789" s="39">
        <f t="shared" si="174"/>
        <v>19044</v>
      </c>
      <c r="Q789" s="73">
        <f t="shared" si="175"/>
        <v>10170.87779572671</v>
      </c>
      <c r="R789" s="73">
        <f t="shared" si="176"/>
        <v>225.58035432245038</v>
      </c>
      <c r="S789" s="73">
        <f t="shared" si="177"/>
        <v>384.00225982776948</v>
      </c>
      <c r="T789" s="73">
        <f t="shared" si="178"/>
        <v>19890.70016154039</v>
      </c>
      <c r="U789" s="73">
        <f t="shared" si="179"/>
        <v>19236</v>
      </c>
      <c r="V789" s="73">
        <f t="shared" si="180"/>
        <v>196293.72298635155</v>
      </c>
      <c r="W789" s="73">
        <f t="shared" si="181"/>
        <v>202326.31889739732</v>
      </c>
    </row>
    <row r="790" spans="2:23">
      <c r="B790" t="s">
        <v>1773</v>
      </c>
      <c r="C790" t="s">
        <v>1772</v>
      </c>
      <c r="D790" t="s">
        <v>1256</v>
      </c>
      <c r="E790" s="54">
        <v>35</v>
      </c>
      <c r="F790" s="45" t="s">
        <v>407</v>
      </c>
      <c r="G790" s="45" t="s">
        <v>408</v>
      </c>
      <c r="H790" s="45" t="s">
        <v>412</v>
      </c>
      <c r="I790" s="53">
        <v>142148.37</v>
      </c>
      <c r="J790" s="58">
        <f t="shared" si="168"/>
        <v>147550.00805999999</v>
      </c>
      <c r="K790" s="58">
        <f t="shared" si="169"/>
        <v>152419.15832597998</v>
      </c>
      <c r="L790" s="74">
        <f t="shared" si="170"/>
        <v>10100.27511687</v>
      </c>
      <c r="M790" s="74">
        <f t="shared" si="171"/>
        <v>218.37401192879997</v>
      </c>
      <c r="N790" s="74">
        <f t="shared" si="172"/>
        <v>384.00225982776948</v>
      </c>
      <c r="O790" s="74">
        <f t="shared" si="173"/>
        <v>18997.063537725</v>
      </c>
      <c r="P790" s="39">
        <f t="shared" si="174"/>
        <v>19044</v>
      </c>
      <c r="Q790" s="73">
        <f t="shared" si="175"/>
        <v>10170.87779572671</v>
      </c>
      <c r="R790" s="73">
        <f t="shared" si="176"/>
        <v>225.58035432245038</v>
      </c>
      <c r="S790" s="73">
        <f t="shared" si="177"/>
        <v>384.00225982776948</v>
      </c>
      <c r="T790" s="73">
        <f t="shared" si="178"/>
        <v>19890.70016154039</v>
      </c>
      <c r="U790" s="73">
        <f t="shared" si="179"/>
        <v>19236</v>
      </c>
      <c r="V790" s="73">
        <f t="shared" si="180"/>
        <v>196293.72298635155</v>
      </c>
      <c r="W790" s="73">
        <f t="shared" si="181"/>
        <v>202326.31889739732</v>
      </c>
    </row>
    <row r="791" spans="2:23">
      <c r="B791" t="s">
        <v>1774</v>
      </c>
      <c r="C791" t="s">
        <v>1775</v>
      </c>
      <c r="D791" t="s">
        <v>1256</v>
      </c>
      <c r="E791" s="54">
        <v>35</v>
      </c>
      <c r="F791" s="45" t="s">
        <v>407</v>
      </c>
      <c r="G791" s="45" t="s">
        <v>408</v>
      </c>
      <c r="H791" s="45" t="s">
        <v>412</v>
      </c>
      <c r="I791" s="53">
        <v>152390.42000000001</v>
      </c>
      <c r="J791" s="58">
        <f t="shared" si="168"/>
        <v>158181.25596000001</v>
      </c>
      <c r="K791" s="58">
        <f t="shared" si="169"/>
        <v>163401.23740668001</v>
      </c>
      <c r="L791" s="74">
        <f t="shared" si="170"/>
        <v>10254.428211420001</v>
      </c>
      <c r="M791" s="74">
        <f t="shared" si="171"/>
        <v>234.10825882080002</v>
      </c>
      <c r="N791" s="74">
        <f t="shared" si="172"/>
        <v>384.00225982776948</v>
      </c>
      <c r="O791" s="74">
        <f t="shared" si="173"/>
        <v>20365.83670485</v>
      </c>
      <c r="P791" s="39">
        <f t="shared" si="174"/>
        <v>19044</v>
      </c>
      <c r="Q791" s="73">
        <f t="shared" si="175"/>
        <v>10330.117942396861</v>
      </c>
      <c r="R791" s="73">
        <f t="shared" si="176"/>
        <v>241.83383136188641</v>
      </c>
      <c r="S791" s="73">
        <f t="shared" si="177"/>
        <v>384.00225982776948</v>
      </c>
      <c r="T791" s="73">
        <f t="shared" si="178"/>
        <v>21323.861481571741</v>
      </c>
      <c r="U791" s="73">
        <f t="shared" si="179"/>
        <v>19236</v>
      </c>
      <c r="V791" s="73">
        <f t="shared" si="180"/>
        <v>208463.63139491857</v>
      </c>
      <c r="W791" s="73">
        <f t="shared" si="181"/>
        <v>214917.05292183827</v>
      </c>
    </row>
    <row r="792" spans="2:23">
      <c r="B792" t="s">
        <v>1776</v>
      </c>
      <c r="C792" t="s">
        <v>1772</v>
      </c>
      <c r="D792" t="s">
        <v>1256</v>
      </c>
      <c r="E792" s="54">
        <v>35</v>
      </c>
      <c r="F792" s="45" t="s">
        <v>407</v>
      </c>
      <c r="G792" s="45" t="s">
        <v>408</v>
      </c>
      <c r="H792" s="45" t="s">
        <v>412</v>
      </c>
      <c r="I792" s="53">
        <v>142148.37</v>
      </c>
      <c r="J792" s="58">
        <f t="shared" si="168"/>
        <v>147550.00805999999</v>
      </c>
      <c r="K792" s="58">
        <f t="shared" si="169"/>
        <v>152419.15832597998</v>
      </c>
      <c r="L792" s="74">
        <f t="shared" si="170"/>
        <v>10100.27511687</v>
      </c>
      <c r="M792" s="74">
        <f t="shared" si="171"/>
        <v>218.37401192879997</v>
      </c>
      <c r="N792" s="74">
        <f t="shared" si="172"/>
        <v>384.00225982776948</v>
      </c>
      <c r="O792" s="74">
        <f t="shared" si="173"/>
        <v>18997.063537725</v>
      </c>
      <c r="P792" s="39">
        <f t="shared" si="174"/>
        <v>19044</v>
      </c>
      <c r="Q792" s="73">
        <f t="shared" si="175"/>
        <v>10170.87779572671</v>
      </c>
      <c r="R792" s="73">
        <f t="shared" si="176"/>
        <v>225.58035432245038</v>
      </c>
      <c r="S792" s="73">
        <f t="shared" si="177"/>
        <v>384.00225982776948</v>
      </c>
      <c r="T792" s="73">
        <f t="shared" si="178"/>
        <v>19890.70016154039</v>
      </c>
      <c r="U792" s="73">
        <f t="shared" si="179"/>
        <v>19236</v>
      </c>
      <c r="V792" s="73">
        <f t="shared" si="180"/>
        <v>196293.72298635155</v>
      </c>
      <c r="W792" s="73">
        <f t="shared" si="181"/>
        <v>202326.31889739732</v>
      </c>
    </row>
    <row r="793" spans="2:23">
      <c r="B793" t="s">
        <v>1777</v>
      </c>
      <c r="C793" t="s">
        <v>1432</v>
      </c>
      <c r="D793" t="s">
        <v>458</v>
      </c>
      <c r="E793" s="54">
        <v>35</v>
      </c>
      <c r="F793" s="45" t="s">
        <v>407</v>
      </c>
      <c r="G793" s="45" t="s">
        <v>408</v>
      </c>
      <c r="H793" s="45" t="s">
        <v>412</v>
      </c>
      <c r="I793" s="53">
        <v>167749.03</v>
      </c>
      <c r="J793" s="58">
        <f t="shared" si="168"/>
        <v>174123.49314000001</v>
      </c>
      <c r="K793" s="58">
        <f t="shared" si="169"/>
        <v>179869.56841362</v>
      </c>
      <c r="L793" s="74">
        <f t="shared" si="170"/>
        <v>10485.590650530001</v>
      </c>
      <c r="M793" s="74">
        <f t="shared" si="171"/>
        <v>257.70276984719999</v>
      </c>
      <c r="N793" s="74">
        <f t="shared" si="172"/>
        <v>384.00225982776948</v>
      </c>
      <c r="O793" s="74">
        <f t="shared" si="173"/>
        <v>22418.399741775</v>
      </c>
      <c r="P793" s="39">
        <f t="shared" si="174"/>
        <v>19044</v>
      </c>
      <c r="Q793" s="73">
        <f t="shared" si="175"/>
        <v>10568.908741997491</v>
      </c>
      <c r="R793" s="73">
        <f t="shared" si="176"/>
        <v>266.20696125215761</v>
      </c>
      <c r="S793" s="73">
        <f t="shared" si="177"/>
        <v>384.00225982776948</v>
      </c>
      <c r="T793" s="73">
        <f t="shared" si="178"/>
        <v>23472.978677977411</v>
      </c>
      <c r="U793" s="73">
        <f t="shared" si="179"/>
        <v>19236</v>
      </c>
      <c r="V793" s="73">
        <f t="shared" si="180"/>
        <v>226713.18856197997</v>
      </c>
      <c r="W793" s="73">
        <f t="shared" si="181"/>
        <v>233797.66505467484</v>
      </c>
    </row>
    <row r="794" spans="2:23">
      <c r="B794" t="s">
        <v>1778</v>
      </c>
      <c r="C794" t="s">
        <v>1501</v>
      </c>
      <c r="D794" t="s">
        <v>474</v>
      </c>
      <c r="E794" s="54">
        <v>40</v>
      </c>
      <c r="F794" s="45" t="s">
        <v>407</v>
      </c>
      <c r="G794" s="45" t="s">
        <v>408</v>
      </c>
      <c r="H794" s="45" t="s">
        <v>412</v>
      </c>
      <c r="I794" s="53">
        <v>79621.009999999995</v>
      </c>
      <c r="J794" s="58">
        <f t="shared" si="168"/>
        <v>82646.608379999991</v>
      </c>
      <c r="K794" s="58">
        <f t="shared" si="169"/>
        <v>85373.946456539983</v>
      </c>
      <c r="L794" s="74">
        <f t="shared" si="170"/>
        <v>6322.4655410699988</v>
      </c>
      <c r="M794" s="74">
        <f t="shared" si="171"/>
        <v>122.31698040239998</v>
      </c>
      <c r="N794" s="74">
        <f t="shared" si="172"/>
        <v>384.00225982776948</v>
      </c>
      <c r="O794" s="74">
        <f t="shared" si="173"/>
        <v>10640.750828925</v>
      </c>
      <c r="P794" s="39">
        <f t="shared" si="174"/>
        <v>19044</v>
      </c>
      <c r="Q794" s="73">
        <f t="shared" si="175"/>
        <v>6531.1069039253089</v>
      </c>
      <c r="R794" s="73">
        <f t="shared" si="176"/>
        <v>126.35344075567917</v>
      </c>
      <c r="S794" s="73">
        <f t="shared" si="177"/>
        <v>384.00225982776948</v>
      </c>
      <c r="T794" s="73">
        <f t="shared" si="178"/>
        <v>11141.300012578467</v>
      </c>
      <c r="U794" s="73">
        <f t="shared" si="179"/>
        <v>19236</v>
      </c>
      <c r="V794" s="73">
        <f t="shared" si="180"/>
        <v>119160.14399022516</v>
      </c>
      <c r="W794" s="73">
        <f t="shared" si="181"/>
        <v>122792.70907362721</v>
      </c>
    </row>
    <row r="795" spans="2:23">
      <c r="B795" t="s">
        <v>1779</v>
      </c>
      <c r="C795" t="s">
        <v>904</v>
      </c>
      <c r="D795" t="s">
        <v>474</v>
      </c>
      <c r="E795" s="54">
        <v>35</v>
      </c>
      <c r="F795" s="45" t="s">
        <v>407</v>
      </c>
      <c r="G795" s="45" t="s">
        <v>408</v>
      </c>
      <c r="H795" s="45" t="s">
        <v>412</v>
      </c>
      <c r="I795" s="53">
        <v>150816.89000000001</v>
      </c>
      <c r="J795" s="58">
        <f t="shared" si="168"/>
        <v>156547.93182000003</v>
      </c>
      <c r="K795" s="58">
        <f t="shared" si="169"/>
        <v>161714.01357006002</v>
      </c>
      <c r="L795" s="74">
        <f t="shared" si="170"/>
        <v>10230.745011390001</v>
      </c>
      <c r="M795" s="74">
        <f t="shared" si="171"/>
        <v>231.69093909360004</v>
      </c>
      <c r="N795" s="74">
        <f t="shared" si="172"/>
        <v>384.00225982776948</v>
      </c>
      <c r="O795" s="74">
        <f t="shared" si="173"/>
        <v>20155.546221825003</v>
      </c>
      <c r="P795" s="39">
        <f t="shared" si="174"/>
        <v>19044</v>
      </c>
      <c r="Q795" s="73">
        <f t="shared" si="175"/>
        <v>10305.65319676587</v>
      </c>
      <c r="R795" s="73">
        <f t="shared" si="176"/>
        <v>239.33674008368882</v>
      </c>
      <c r="S795" s="73">
        <f t="shared" si="177"/>
        <v>384.00225982776948</v>
      </c>
      <c r="T795" s="73">
        <f t="shared" si="178"/>
        <v>21103.678770892835</v>
      </c>
      <c r="U795" s="73">
        <f t="shared" si="179"/>
        <v>19236</v>
      </c>
      <c r="V795" s="73">
        <f t="shared" si="180"/>
        <v>206593.91625213641</v>
      </c>
      <c r="W795" s="73">
        <f t="shared" si="181"/>
        <v>212982.68453763018</v>
      </c>
    </row>
    <row r="796" spans="2:23">
      <c r="B796" t="s">
        <v>1780</v>
      </c>
      <c r="C796" t="s">
        <v>871</v>
      </c>
      <c r="D796" t="s">
        <v>417</v>
      </c>
      <c r="E796" s="54">
        <v>40</v>
      </c>
      <c r="F796" s="45" t="s">
        <v>407</v>
      </c>
      <c r="G796" s="45" t="s">
        <v>408</v>
      </c>
      <c r="H796" s="45" t="s">
        <v>412</v>
      </c>
      <c r="I796" s="53">
        <v>189742.48</v>
      </c>
      <c r="J796" s="58">
        <f t="shared" si="168"/>
        <v>196952.69424000001</v>
      </c>
      <c r="K796" s="58">
        <f t="shared" si="169"/>
        <v>203452.13314992</v>
      </c>
      <c r="L796" s="74">
        <f t="shared" si="170"/>
        <v>10816.61406648</v>
      </c>
      <c r="M796" s="74">
        <f t="shared" si="171"/>
        <v>291.4899874752</v>
      </c>
      <c r="N796" s="74">
        <f t="shared" si="172"/>
        <v>384.00225982776948</v>
      </c>
      <c r="O796" s="74">
        <f t="shared" si="173"/>
        <v>25357.659383400001</v>
      </c>
      <c r="P796" s="39">
        <f t="shared" si="174"/>
        <v>19044</v>
      </c>
      <c r="Q796" s="73">
        <f t="shared" si="175"/>
        <v>10910.855930673841</v>
      </c>
      <c r="R796" s="73">
        <f t="shared" si="176"/>
        <v>301.1091570618816</v>
      </c>
      <c r="S796" s="73">
        <f t="shared" si="177"/>
        <v>384.00225982776948</v>
      </c>
      <c r="T796" s="73">
        <f t="shared" si="178"/>
        <v>26550.50337606456</v>
      </c>
      <c r="U796" s="73">
        <f t="shared" si="179"/>
        <v>19236</v>
      </c>
      <c r="V796" s="73">
        <f t="shared" si="180"/>
        <v>252846.45993718298</v>
      </c>
      <c r="W796" s="73">
        <f t="shared" si="181"/>
        <v>260834.60387354804</v>
      </c>
    </row>
    <row r="797" spans="2:23">
      <c r="B797" t="s">
        <v>1781</v>
      </c>
      <c r="C797" t="s">
        <v>868</v>
      </c>
      <c r="D797" t="s">
        <v>869</v>
      </c>
      <c r="E797" s="54">
        <v>40</v>
      </c>
      <c r="F797" s="45" t="s">
        <v>407</v>
      </c>
      <c r="G797" s="45" t="s">
        <v>408</v>
      </c>
      <c r="H797" s="45" t="s">
        <v>412</v>
      </c>
      <c r="I797" s="53">
        <v>181848.37</v>
      </c>
      <c r="J797" s="58">
        <f t="shared" si="168"/>
        <v>188758.60806</v>
      </c>
      <c r="K797" s="58">
        <f t="shared" si="169"/>
        <v>194987.64212598</v>
      </c>
      <c r="L797" s="74">
        <f t="shared" si="170"/>
        <v>10697.79981687</v>
      </c>
      <c r="M797" s="74">
        <f t="shared" si="171"/>
        <v>279.36273992880001</v>
      </c>
      <c r="N797" s="74">
        <f t="shared" si="172"/>
        <v>384.00225982776948</v>
      </c>
      <c r="O797" s="74">
        <f t="shared" si="173"/>
        <v>24302.670787725001</v>
      </c>
      <c r="P797" s="39">
        <f t="shared" si="174"/>
        <v>19044</v>
      </c>
      <c r="Q797" s="73">
        <f t="shared" si="175"/>
        <v>10788.120810826711</v>
      </c>
      <c r="R797" s="73">
        <f t="shared" si="176"/>
        <v>288.58171034645039</v>
      </c>
      <c r="S797" s="73">
        <f t="shared" si="177"/>
        <v>384.00225982776948</v>
      </c>
      <c r="T797" s="73">
        <f t="shared" si="178"/>
        <v>25445.887297440389</v>
      </c>
      <c r="U797" s="73">
        <f t="shared" si="179"/>
        <v>19236</v>
      </c>
      <c r="V797" s="73">
        <f t="shared" si="180"/>
        <v>243466.44366435157</v>
      </c>
      <c r="W797" s="73">
        <f t="shared" si="181"/>
        <v>251130.23420442131</v>
      </c>
    </row>
    <row r="798" spans="2:23">
      <c r="B798" t="s">
        <v>1782</v>
      </c>
      <c r="C798" t="s">
        <v>871</v>
      </c>
      <c r="D798" t="s">
        <v>417</v>
      </c>
      <c r="E798" s="54">
        <v>40</v>
      </c>
      <c r="F798" s="45" t="s">
        <v>407</v>
      </c>
      <c r="G798" s="45" t="s">
        <v>408</v>
      </c>
      <c r="H798" s="45" t="s">
        <v>412</v>
      </c>
      <c r="I798" s="53">
        <v>189742.48</v>
      </c>
      <c r="J798" s="58">
        <f t="shared" si="168"/>
        <v>196952.69424000001</v>
      </c>
      <c r="K798" s="58">
        <f t="shared" si="169"/>
        <v>203452.13314992</v>
      </c>
      <c r="L798" s="74">
        <f t="shared" si="170"/>
        <v>10816.61406648</v>
      </c>
      <c r="M798" s="74">
        <f t="shared" si="171"/>
        <v>291.4899874752</v>
      </c>
      <c r="N798" s="74">
        <f t="shared" si="172"/>
        <v>384.00225982776948</v>
      </c>
      <c r="O798" s="74">
        <f t="shared" si="173"/>
        <v>25357.659383400001</v>
      </c>
      <c r="P798" s="39">
        <f t="shared" si="174"/>
        <v>19044</v>
      </c>
      <c r="Q798" s="73">
        <f t="shared" si="175"/>
        <v>10910.855930673841</v>
      </c>
      <c r="R798" s="73">
        <f t="shared" si="176"/>
        <v>301.1091570618816</v>
      </c>
      <c r="S798" s="73">
        <f t="shared" si="177"/>
        <v>384.00225982776948</v>
      </c>
      <c r="T798" s="73">
        <f t="shared" si="178"/>
        <v>26550.50337606456</v>
      </c>
      <c r="U798" s="73">
        <f t="shared" si="179"/>
        <v>19236</v>
      </c>
      <c r="V798" s="73">
        <f t="shared" si="180"/>
        <v>252846.45993718298</v>
      </c>
      <c r="W798" s="73">
        <f t="shared" si="181"/>
        <v>260834.60387354804</v>
      </c>
    </row>
    <row r="799" spans="2:23">
      <c r="B799" t="s">
        <v>1783</v>
      </c>
      <c r="C799" t="s">
        <v>1432</v>
      </c>
      <c r="D799" t="s">
        <v>458</v>
      </c>
      <c r="E799" s="54">
        <v>35</v>
      </c>
      <c r="F799" s="45" t="s">
        <v>407</v>
      </c>
      <c r="G799" s="45" t="s">
        <v>408</v>
      </c>
      <c r="H799" s="45" t="s">
        <v>412</v>
      </c>
      <c r="I799" s="53">
        <v>167749.03</v>
      </c>
      <c r="J799" s="58">
        <f t="shared" si="168"/>
        <v>174123.49314000001</v>
      </c>
      <c r="K799" s="58">
        <f t="shared" si="169"/>
        <v>179869.56841362</v>
      </c>
      <c r="L799" s="74">
        <f t="shared" si="170"/>
        <v>10485.590650530001</v>
      </c>
      <c r="M799" s="74">
        <f t="shared" si="171"/>
        <v>257.70276984719999</v>
      </c>
      <c r="N799" s="74">
        <f t="shared" si="172"/>
        <v>384.00225982776948</v>
      </c>
      <c r="O799" s="74">
        <f t="shared" si="173"/>
        <v>22418.399741775</v>
      </c>
      <c r="P799" s="39">
        <f t="shared" si="174"/>
        <v>19044</v>
      </c>
      <c r="Q799" s="73">
        <f t="shared" si="175"/>
        <v>10568.908741997491</v>
      </c>
      <c r="R799" s="73">
        <f t="shared" si="176"/>
        <v>266.20696125215761</v>
      </c>
      <c r="S799" s="73">
        <f t="shared" si="177"/>
        <v>384.00225982776948</v>
      </c>
      <c r="T799" s="73">
        <f t="shared" si="178"/>
        <v>23472.978677977411</v>
      </c>
      <c r="U799" s="73">
        <f t="shared" si="179"/>
        <v>19236</v>
      </c>
      <c r="V799" s="73">
        <f t="shared" si="180"/>
        <v>226713.18856197997</v>
      </c>
      <c r="W799" s="73">
        <f t="shared" si="181"/>
        <v>233797.66505467484</v>
      </c>
    </row>
    <row r="800" spans="2:23">
      <c r="B800" t="s">
        <v>1784</v>
      </c>
      <c r="C800" t="s">
        <v>1785</v>
      </c>
      <c r="D800" t="s">
        <v>474</v>
      </c>
      <c r="E800" s="54">
        <v>35</v>
      </c>
      <c r="F800" s="45" t="s">
        <v>407</v>
      </c>
      <c r="G800" s="45" t="s">
        <v>408</v>
      </c>
      <c r="H800" s="45" t="s">
        <v>412</v>
      </c>
      <c r="I800" s="53">
        <v>165269.24</v>
      </c>
      <c r="J800" s="58">
        <f t="shared" si="168"/>
        <v>171549.47112</v>
      </c>
      <c r="K800" s="58">
        <f t="shared" si="169"/>
        <v>177210.60366696</v>
      </c>
      <c r="L800" s="74">
        <f t="shared" si="170"/>
        <v>10448.26733124</v>
      </c>
      <c r="M800" s="74">
        <f t="shared" si="171"/>
        <v>253.89321725759999</v>
      </c>
      <c r="N800" s="74">
        <f t="shared" si="172"/>
        <v>384.00225982776948</v>
      </c>
      <c r="O800" s="74">
        <f t="shared" si="173"/>
        <v>22086.9944067</v>
      </c>
      <c r="P800" s="39">
        <f t="shared" si="174"/>
        <v>19044</v>
      </c>
      <c r="Q800" s="73">
        <f t="shared" si="175"/>
        <v>10530.353753170921</v>
      </c>
      <c r="R800" s="73">
        <f t="shared" si="176"/>
        <v>262.27169342710079</v>
      </c>
      <c r="S800" s="73">
        <f t="shared" si="177"/>
        <v>384.00225982776948</v>
      </c>
      <c r="T800" s="73">
        <f t="shared" si="178"/>
        <v>23125.983778538281</v>
      </c>
      <c r="U800" s="73">
        <f t="shared" si="179"/>
        <v>19236</v>
      </c>
      <c r="V800" s="73">
        <f t="shared" si="180"/>
        <v>223766.62833502537</v>
      </c>
      <c r="W800" s="73">
        <f t="shared" si="181"/>
        <v>230749.21515192406</v>
      </c>
    </row>
    <row r="801" spans="2:23">
      <c r="B801" t="s">
        <v>1786</v>
      </c>
      <c r="C801" t="s">
        <v>1785</v>
      </c>
      <c r="D801" t="s">
        <v>474</v>
      </c>
      <c r="E801" s="54">
        <v>35</v>
      </c>
      <c r="F801" s="45" t="s">
        <v>407</v>
      </c>
      <c r="G801" s="45" t="s">
        <v>408</v>
      </c>
      <c r="H801" s="45" t="s">
        <v>412</v>
      </c>
      <c r="I801" s="53">
        <v>165269.24</v>
      </c>
      <c r="J801" s="58">
        <f t="shared" si="168"/>
        <v>171549.47112</v>
      </c>
      <c r="K801" s="58">
        <f t="shared" si="169"/>
        <v>177210.60366696</v>
      </c>
      <c r="L801" s="74">
        <f t="shared" si="170"/>
        <v>10448.26733124</v>
      </c>
      <c r="M801" s="74">
        <f t="shared" si="171"/>
        <v>253.89321725759999</v>
      </c>
      <c r="N801" s="74">
        <f t="shared" si="172"/>
        <v>384.00225982776948</v>
      </c>
      <c r="O801" s="74">
        <f t="shared" si="173"/>
        <v>22086.9944067</v>
      </c>
      <c r="P801" s="39">
        <f t="shared" si="174"/>
        <v>19044</v>
      </c>
      <c r="Q801" s="73">
        <f t="shared" si="175"/>
        <v>10530.353753170921</v>
      </c>
      <c r="R801" s="73">
        <f t="shared" si="176"/>
        <v>262.27169342710079</v>
      </c>
      <c r="S801" s="73">
        <f t="shared" si="177"/>
        <v>384.00225982776948</v>
      </c>
      <c r="T801" s="73">
        <f t="shared" si="178"/>
        <v>23125.983778538281</v>
      </c>
      <c r="U801" s="73">
        <f t="shared" si="179"/>
        <v>19236</v>
      </c>
      <c r="V801" s="73">
        <f t="shared" si="180"/>
        <v>223766.62833502537</v>
      </c>
      <c r="W801" s="73">
        <f t="shared" si="181"/>
        <v>230749.21515192406</v>
      </c>
    </row>
    <row r="802" spans="2:23">
      <c r="B802" t="s">
        <v>1787</v>
      </c>
      <c r="C802" t="s">
        <v>1133</v>
      </c>
      <c r="D802" t="s">
        <v>458</v>
      </c>
      <c r="E802" s="54">
        <v>35</v>
      </c>
      <c r="F802" s="45" t="s">
        <v>407</v>
      </c>
      <c r="G802" s="45" t="s">
        <v>408</v>
      </c>
      <c r="H802" s="45" t="s">
        <v>412</v>
      </c>
      <c r="I802" s="53">
        <v>175062.47</v>
      </c>
      <c r="J802" s="58">
        <f t="shared" si="168"/>
        <v>181714.84385999999</v>
      </c>
      <c r="K802" s="58">
        <f t="shared" si="169"/>
        <v>187711.43370737997</v>
      </c>
      <c r="L802" s="74">
        <f t="shared" si="170"/>
        <v>10595.66523597</v>
      </c>
      <c r="M802" s="74">
        <f t="shared" si="171"/>
        <v>268.93796891279999</v>
      </c>
      <c r="N802" s="74">
        <f t="shared" si="172"/>
        <v>384.00225982776948</v>
      </c>
      <c r="O802" s="74">
        <f t="shared" si="173"/>
        <v>23395.786146974999</v>
      </c>
      <c r="P802" s="39">
        <f t="shared" si="174"/>
        <v>19044</v>
      </c>
      <c r="Q802" s="73">
        <f t="shared" si="175"/>
        <v>10682.61578875701</v>
      </c>
      <c r="R802" s="73">
        <f t="shared" si="176"/>
        <v>277.81292188692237</v>
      </c>
      <c r="S802" s="73">
        <f t="shared" si="177"/>
        <v>384.00225982776948</v>
      </c>
      <c r="T802" s="73">
        <f t="shared" si="178"/>
        <v>24496.342098813086</v>
      </c>
      <c r="U802" s="73">
        <f t="shared" si="179"/>
        <v>19236</v>
      </c>
      <c r="V802" s="73">
        <f t="shared" si="180"/>
        <v>235403.23547168556</v>
      </c>
      <c r="W802" s="73">
        <f t="shared" si="181"/>
        <v>242788.20677666477</v>
      </c>
    </row>
    <row r="803" spans="2:23">
      <c r="B803" t="s">
        <v>1788</v>
      </c>
      <c r="C803" t="s">
        <v>513</v>
      </c>
      <c r="D803" t="s">
        <v>417</v>
      </c>
      <c r="E803" s="54">
        <v>40</v>
      </c>
      <c r="F803" s="45" t="s">
        <v>407</v>
      </c>
      <c r="G803" s="45" t="s">
        <v>408</v>
      </c>
      <c r="H803" s="45" t="s">
        <v>412</v>
      </c>
      <c r="I803" s="53">
        <v>137012.22</v>
      </c>
      <c r="J803" s="58">
        <f t="shared" si="168"/>
        <v>142218.68436000001</v>
      </c>
      <c r="K803" s="58">
        <f t="shared" si="169"/>
        <v>146911.90094388</v>
      </c>
      <c r="L803" s="74">
        <f t="shared" si="170"/>
        <v>10022.97092322</v>
      </c>
      <c r="M803" s="74">
        <f t="shared" si="171"/>
        <v>210.48365285280002</v>
      </c>
      <c r="N803" s="74">
        <f t="shared" si="172"/>
        <v>384.00225982776948</v>
      </c>
      <c r="O803" s="74">
        <f t="shared" si="173"/>
        <v>18310.655611350001</v>
      </c>
      <c r="P803" s="39">
        <f t="shared" si="174"/>
        <v>19044</v>
      </c>
      <c r="Q803" s="73">
        <f t="shared" si="175"/>
        <v>10091.02256368626</v>
      </c>
      <c r="R803" s="73">
        <f t="shared" si="176"/>
        <v>217.42961339694239</v>
      </c>
      <c r="S803" s="73">
        <f t="shared" si="177"/>
        <v>384.00225982776948</v>
      </c>
      <c r="T803" s="73">
        <f t="shared" si="178"/>
        <v>19172.00307317634</v>
      </c>
      <c r="U803" s="73">
        <f t="shared" si="179"/>
        <v>19236</v>
      </c>
      <c r="V803" s="73">
        <f t="shared" si="180"/>
        <v>190190.79680725059</v>
      </c>
      <c r="W803" s="73">
        <f t="shared" si="181"/>
        <v>196012.35845396732</v>
      </c>
    </row>
    <row r="804" spans="2:23">
      <c r="B804" t="s">
        <v>1789</v>
      </c>
      <c r="C804" t="s">
        <v>1440</v>
      </c>
      <c r="D804" t="s">
        <v>458</v>
      </c>
      <c r="E804" s="54">
        <v>35</v>
      </c>
      <c r="F804" s="45" t="s">
        <v>407</v>
      </c>
      <c r="G804" s="45" t="s">
        <v>408</v>
      </c>
      <c r="H804" s="45" t="s">
        <v>412</v>
      </c>
      <c r="I804" s="53">
        <v>196847.46</v>
      </c>
      <c r="J804" s="58">
        <f t="shared" si="168"/>
        <v>204327.66347999999</v>
      </c>
      <c r="K804" s="58">
        <f t="shared" si="169"/>
        <v>211070.47637483999</v>
      </c>
      <c r="L804" s="74">
        <f t="shared" si="170"/>
        <v>10923.551120460001</v>
      </c>
      <c r="M804" s="74">
        <f t="shared" si="171"/>
        <v>302.40494195039997</v>
      </c>
      <c r="N804" s="74">
        <f t="shared" si="172"/>
        <v>384.00225982776948</v>
      </c>
      <c r="O804" s="74">
        <f t="shared" si="173"/>
        <v>26307.186673050001</v>
      </c>
      <c r="P804" s="39">
        <f t="shared" si="174"/>
        <v>19044</v>
      </c>
      <c r="Q804" s="73">
        <f t="shared" si="175"/>
        <v>11021.32190743518</v>
      </c>
      <c r="R804" s="73">
        <f t="shared" si="176"/>
        <v>312.3843050347632</v>
      </c>
      <c r="S804" s="73">
        <f t="shared" si="177"/>
        <v>384.00225982776948</v>
      </c>
      <c r="T804" s="73">
        <f t="shared" si="178"/>
        <v>27544.69716691662</v>
      </c>
      <c r="U804" s="73">
        <f t="shared" si="179"/>
        <v>19236</v>
      </c>
      <c r="V804" s="73">
        <f t="shared" si="180"/>
        <v>261288.80847528816</v>
      </c>
      <c r="W804" s="73">
        <f t="shared" si="181"/>
        <v>269568.88201405434</v>
      </c>
    </row>
    <row r="805" spans="2:23">
      <c r="B805" t="s">
        <v>1790</v>
      </c>
      <c r="C805" t="s">
        <v>871</v>
      </c>
      <c r="D805" t="s">
        <v>417</v>
      </c>
      <c r="E805" s="54">
        <v>40</v>
      </c>
      <c r="F805" s="45" t="s">
        <v>407</v>
      </c>
      <c r="G805" s="45" t="s">
        <v>408</v>
      </c>
      <c r="H805" s="45" t="s">
        <v>412</v>
      </c>
      <c r="I805" s="53">
        <v>189742.48</v>
      </c>
      <c r="J805" s="58">
        <f t="shared" si="168"/>
        <v>196952.69424000001</v>
      </c>
      <c r="K805" s="58">
        <f t="shared" si="169"/>
        <v>203452.13314992</v>
      </c>
      <c r="L805" s="74">
        <f t="shared" si="170"/>
        <v>10816.61406648</v>
      </c>
      <c r="M805" s="74">
        <f t="shared" si="171"/>
        <v>291.4899874752</v>
      </c>
      <c r="N805" s="74">
        <f t="shared" si="172"/>
        <v>384.00225982776948</v>
      </c>
      <c r="O805" s="74">
        <f t="shared" si="173"/>
        <v>25357.659383400001</v>
      </c>
      <c r="P805" s="39">
        <f t="shared" si="174"/>
        <v>19044</v>
      </c>
      <c r="Q805" s="73">
        <f t="shared" si="175"/>
        <v>10910.855930673841</v>
      </c>
      <c r="R805" s="73">
        <f t="shared" si="176"/>
        <v>301.1091570618816</v>
      </c>
      <c r="S805" s="73">
        <f t="shared" si="177"/>
        <v>384.00225982776948</v>
      </c>
      <c r="T805" s="73">
        <f t="shared" si="178"/>
        <v>26550.50337606456</v>
      </c>
      <c r="U805" s="73">
        <f t="shared" si="179"/>
        <v>19236</v>
      </c>
      <c r="V805" s="73">
        <f t="shared" si="180"/>
        <v>252846.45993718298</v>
      </c>
      <c r="W805" s="73">
        <f t="shared" si="181"/>
        <v>260834.60387354804</v>
      </c>
    </row>
    <row r="806" spans="2:23">
      <c r="B806" t="s">
        <v>1791</v>
      </c>
      <c r="C806" t="s">
        <v>973</v>
      </c>
      <c r="D806" t="s">
        <v>417</v>
      </c>
      <c r="E806" s="54">
        <v>40</v>
      </c>
      <c r="F806" s="45" t="s">
        <v>407</v>
      </c>
      <c r="G806" s="45" t="s">
        <v>408</v>
      </c>
      <c r="H806" s="45" t="s">
        <v>412</v>
      </c>
      <c r="I806" s="53">
        <v>76892.81</v>
      </c>
      <c r="J806" s="58">
        <f t="shared" si="168"/>
        <v>79814.736780000007</v>
      </c>
      <c r="K806" s="58">
        <f t="shared" si="169"/>
        <v>82448.623093739996</v>
      </c>
      <c r="L806" s="74">
        <f t="shared" si="170"/>
        <v>6105.8273636700005</v>
      </c>
      <c r="M806" s="74">
        <f t="shared" si="171"/>
        <v>118.12581043440001</v>
      </c>
      <c r="N806" s="74">
        <f t="shared" si="172"/>
        <v>384.00225982776948</v>
      </c>
      <c r="O806" s="74">
        <f t="shared" si="173"/>
        <v>10276.147360425</v>
      </c>
      <c r="P806" s="39">
        <f t="shared" si="174"/>
        <v>19044</v>
      </c>
      <c r="Q806" s="73">
        <f t="shared" si="175"/>
        <v>6307.3196666711092</v>
      </c>
      <c r="R806" s="73">
        <f t="shared" si="176"/>
        <v>122.02396217873519</v>
      </c>
      <c r="S806" s="73">
        <f t="shared" si="177"/>
        <v>384.00225982776948</v>
      </c>
      <c r="T806" s="73">
        <f t="shared" si="178"/>
        <v>10759.54531373307</v>
      </c>
      <c r="U806" s="73">
        <f t="shared" si="179"/>
        <v>19236</v>
      </c>
      <c r="V806" s="73">
        <f t="shared" si="180"/>
        <v>115742.83957435717</v>
      </c>
      <c r="W806" s="73">
        <f t="shared" si="181"/>
        <v>119257.51429615068</v>
      </c>
    </row>
    <row r="807" spans="2:23">
      <c r="B807" t="s">
        <v>1792</v>
      </c>
      <c r="C807" t="s">
        <v>973</v>
      </c>
      <c r="D807" t="s">
        <v>417</v>
      </c>
      <c r="E807" s="54">
        <v>40</v>
      </c>
      <c r="F807" s="45" t="s">
        <v>407</v>
      </c>
      <c r="G807" s="45" t="s">
        <v>408</v>
      </c>
      <c r="H807" s="45" t="s">
        <v>412</v>
      </c>
      <c r="I807" s="53">
        <v>76892.81</v>
      </c>
      <c r="J807" s="58">
        <f t="shared" si="168"/>
        <v>79814.736780000007</v>
      </c>
      <c r="K807" s="58">
        <f t="shared" si="169"/>
        <v>82448.623093739996</v>
      </c>
      <c r="L807" s="74">
        <f t="shared" si="170"/>
        <v>6105.8273636700005</v>
      </c>
      <c r="M807" s="74">
        <f t="shared" si="171"/>
        <v>118.12581043440001</v>
      </c>
      <c r="N807" s="74">
        <f t="shared" si="172"/>
        <v>384.00225982776948</v>
      </c>
      <c r="O807" s="74">
        <f t="shared" si="173"/>
        <v>10276.147360425</v>
      </c>
      <c r="P807" s="39">
        <f t="shared" si="174"/>
        <v>19044</v>
      </c>
      <c r="Q807" s="73">
        <f t="shared" si="175"/>
        <v>6307.3196666711092</v>
      </c>
      <c r="R807" s="73">
        <f t="shared" si="176"/>
        <v>122.02396217873519</v>
      </c>
      <c r="S807" s="73">
        <f t="shared" si="177"/>
        <v>384.00225982776948</v>
      </c>
      <c r="T807" s="73">
        <f t="shared" si="178"/>
        <v>10759.54531373307</v>
      </c>
      <c r="U807" s="73">
        <f t="shared" si="179"/>
        <v>19236</v>
      </c>
      <c r="V807" s="73">
        <f t="shared" si="180"/>
        <v>115742.83957435717</v>
      </c>
      <c r="W807" s="73">
        <f t="shared" si="181"/>
        <v>119257.51429615068</v>
      </c>
    </row>
    <row r="808" spans="2:23">
      <c r="B808" t="s">
        <v>1793</v>
      </c>
      <c r="C808" t="s">
        <v>1794</v>
      </c>
      <c r="D808" t="s">
        <v>417</v>
      </c>
      <c r="E808" s="54">
        <v>40</v>
      </c>
      <c r="F808" s="45" t="s">
        <v>407</v>
      </c>
      <c r="G808" s="45" t="s">
        <v>408</v>
      </c>
      <c r="H808" s="45" t="s">
        <v>412</v>
      </c>
      <c r="I808" s="53">
        <v>211156.09</v>
      </c>
      <c r="J808" s="58">
        <f t="shared" si="168"/>
        <v>219180.02142</v>
      </c>
      <c r="K808" s="58">
        <f t="shared" si="169"/>
        <v>226412.96212685999</v>
      </c>
      <c r="L808" s="74">
        <f t="shared" si="170"/>
        <v>11138.910310590001</v>
      </c>
      <c r="M808" s="74">
        <f t="shared" si="171"/>
        <v>324.38643170159997</v>
      </c>
      <c r="N808" s="74">
        <f t="shared" si="172"/>
        <v>384.00225982776948</v>
      </c>
      <c r="O808" s="74">
        <f t="shared" si="173"/>
        <v>28219.427757825</v>
      </c>
      <c r="P808" s="39">
        <f t="shared" si="174"/>
        <v>19044</v>
      </c>
      <c r="Q808" s="73">
        <f t="shared" si="175"/>
        <v>11243.787950839471</v>
      </c>
      <c r="R808" s="73">
        <f t="shared" si="176"/>
        <v>335.09118394775277</v>
      </c>
      <c r="S808" s="73">
        <f t="shared" si="177"/>
        <v>384.00225982776948</v>
      </c>
      <c r="T808" s="73">
        <f t="shared" si="178"/>
        <v>29546.891557555231</v>
      </c>
      <c r="U808" s="73">
        <f t="shared" si="179"/>
        <v>19236</v>
      </c>
      <c r="V808" s="73">
        <f t="shared" si="180"/>
        <v>278290.74817994435</v>
      </c>
      <c r="W808" s="73">
        <f t="shared" si="181"/>
        <v>287158.73507903022</v>
      </c>
    </row>
    <row r="809" spans="2:23">
      <c r="B809" t="s">
        <v>1795</v>
      </c>
      <c r="C809" t="s">
        <v>1796</v>
      </c>
      <c r="D809" t="s">
        <v>1797</v>
      </c>
      <c r="E809" s="54">
        <v>40</v>
      </c>
      <c r="F809" s="45" t="s">
        <v>407</v>
      </c>
      <c r="G809" s="45" t="s">
        <v>408</v>
      </c>
      <c r="H809" s="45" t="s">
        <v>412</v>
      </c>
      <c r="I809" s="53">
        <v>71715.95</v>
      </c>
      <c r="J809" s="58">
        <f t="shared" si="168"/>
        <v>74441.156099999993</v>
      </c>
      <c r="K809" s="58">
        <f t="shared" si="169"/>
        <v>76897.714251299985</v>
      </c>
      <c r="L809" s="74">
        <f t="shared" si="170"/>
        <v>5694.7484416499992</v>
      </c>
      <c r="M809" s="74">
        <f t="shared" si="171"/>
        <v>110.17291102799999</v>
      </c>
      <c r="N809" s="74">
        <f t="shared" si="172"/>
        <v>384.00225982776948</v>
      </c>
      <c r="O809" s="74">
        <f t="shared" si="173"/>
        <v>9584.2988478749994</v>
      </c>
      <c r="P809" s="39">
        <f t="shared" si="174"/>
        <v>19044</v>
      </c>
      <c r="Q809" s="73">
        <f t="shared" si="175"/>
        <v>5882.675140224449</v>
      </c>
      <c r="R809" s="73">
        <f t="shared" si="176"/>
        <v>113.80861709192398</v>
      </c>
      <c r="S809" s="73">
        <f t="shared" si="177"/>
        <v>384.00225982776948</v>
      </c>
      <c r="T809" s="73">
        <f t="shared" si="178"/>
        <v>10035.151709794649</v>
      </c>
      <c r="U809" s="73">
        <f t="shared" si="179"/>
        <v>19236</v>
      </c>
      <c r="V809" s="73">
        <f t="shared" si="180"/>
        <v>109258.37856038076</v>
      </c>
      <c r="W809" s="73">
        <f t="shared" si="181"/>
        <v>112549.35197823877</v>
      </c>
    </row>
    <row r="810" spans="2:23">
      <c r="B810" t="s">
        <v>1798</v>
      </c>
      <c r="C810" t="s">
        <v>751</v>
      </c>
      <c r="D810" t="s">
        <v>417</v>
      </c>
      <c r="E810" s="54">
        <v>40</v>
      </c>
      <c r="F810" s="45" t="s">
        <v>407</v>
      </c>
      <c r="G810" s="45" t="s">
        <v>408</v>
      </c>
      <c r="H810" s="45" t="s">
        <v>412</v>
      </c>
      <c r="I810" s="53">
        <v>115410.28</v>
      </c>
      <c r="J810" s="58">
        <f t="shared" si="168"/>
        <v>119795.87064000001</v>
      </c>
      <c r="K810" s="58">
        <f t="shared" si="169"/>
        <v>123749.13437112</v>
      </c>
      <c r="L810" s="74">
        <f t="shared" si="170"/>
        <v>9164.3841039600011</v>
      </c>
      <c r="M810" s="74">
        <f t="shared" si="171"/>
        <v>177.29788854720002</v>
      </c>
      <c r="N810" s="74">
        <f t="shared" si="172"/>
        <v>384.00225982776948</v>
      </c>
      <c r="O810" s="74">
        <f t="shared" si="173"/>
        <v>15423.718344900002</v>
      </c>
      <c r="P810" s="39">
        <f t="shared" si="174"/>
        <v>19044</v>
      </c>
      <c r="Q810" s="73">
        <f t="shared" si="175"/>
        <v>9466.8087793906798</v>
      </c>
      <c r="R810" s="73">
        <f t="shared" si="176"/>
        <v>183.14871886925761</v>
      </c>
      <c r="S810" s="73">
        <f t="shared" si="177"/>
        <v>384.00225982776948</v>
      </c>
      <c r="T810" s="73">
        <f t="shared" si="178"/>
        <v>16149.26203543116</v>
      </c>
      <c r="U810" s="73">
        <f t="shared" si="179"/>
        <v>19236</v>
      </c>
      <c r="V810" s="73">
        <f t="shared" si="180"/>
        <v>163989.27323723497</v>
      </c>
      <c r="W810" s="73">
        <f t="shared" si="181"/>
        <v>169168.35616463888</v>
      </c>
    </row>
    <row r="811" spans="2:23">
      <c r="B811" t="s">
        <v>1799</v>
      </c>
      <c r="C811" t="s">
        <v>755</v>
      </c>
      <c r="D811" t="s">
        <v>658</v>
      </c>
      <c r="E811" s="54">
        <v>40</v>
      </c>
      <c r="F811" s="45" t="s">
        <v>407</v>
      </c>
      <c r="G811" s="45" t="s">
        <v>408</v>
      </c>
      <c r="H811" s="45" t="s">
        <v>412</v>
      </c>
      <c r="I811" s="53">
        <v>121026.97</v>
      </c>
      <c r="J811" s="58">
        <f t="shared" si="168"/>
        <v>125625.99486000001</v>
      </c>
      <c r="K811" s="58">
        <f t="shared" si="169"/>
        <v>129771.65269038</v>
      </c>
      <c r="L811" s="74">
        <f t="shared" si="170"/>
        <v>9610.3886067900003</v>
      </c>
      <c r="M811" s="74">
        <f t="shared" si="171"/>
        <v>185.92647239280001</v>
      </c>
      <c r="N811" s="74">
        <f t="shared" si="172"/>
        <v>384.00225982776948</v>
      </c>
      <c r="O811" s="74">
        <f t="shared" si="173"/>
        <v>16174.346838225001</v>
      </c>
      <c r="P811" s="39">
        <f t="shared" si="174"/>
        <v>19044</v>
      </c>
      <c r="Q811" s="73">
        <f t="shared" si="175"/>
        <v>9842.4889640105102</v>
      </c>
      <c r="R811" s="73">
        <f t="shared" si="176"/>
        <v>192.0620459817624</v>
      </c>
      <c r="S811" s="73">
        <f t="shared" si="177"/>
        <v>384.00225982776948</v>
      </c>
      <c r="T811" s="73">
        <f t="shared" si="178"/>
        <v>16935.200676094591</v>
      </c>
      <c r="U811" s="73">
        <f t="shared" si="179"/>
        <v>19236</v>
      </c>
      <c r="V811" s="73">
        <f t="shared" si="180"/>
        <v>171024.65903723557</v>
      </c>
      <c r="W811" s="73">
        <f t="shared" si="181"/>
        <v>176361.40663629462</v>
      </c>
    </row>
    <row r="812" spans="2:23">
      <c r="B812" t="s">
        <v>1800</v>
      </c>
      <c r="C812" t="s">
        <v>753</v>
      </c>
      <c r="D812" t="s">
        <v>661</v>
      </c>
      <c r="E812" s="54">
        <v>40</v>
      </c>
      <c r="F812" s="45" t="s">
        <v>407</v>
      </c>
      <c r="G812" s="45" t="s">
        <v>408</v>
      </c>
      <c r="H812" s="45" t="s">
        <v>412</v>
      </c>
      <c r="I812" s="53">
        <v>122356.38</v>
      </c>
      <c r="J812" s="58">
        <f t="shared" si="168"/>
        <v>127005.92244000001</v>
      </c>
      <c r="K812" s="58">
        <f t="shared" si="169"/>
        <v>131197.11788052</v>
      </c>
      <c r="L812" s="74">
        <f t="shared" si="170"/>
        <v>9715.9530666600003</v>
      </c>
      <c r="M812" s="74">
        <f t="shared" si="171"/>
        <v>187.96876521120001</v>
      </c>
      <c r="N812" s="74">
        <f t="shared" si="172"/>
        <v>384.00225982776948</v>
      </c>
      <c r="O812" s="74">
        <f t="shared" si="173"/>
        <v>16352.012514150001</v>
      </c>
      <c r="P812" s="39">
        <f t="shared" si="174"/>
        <v>19044</v>
      </c>
      <c r="Q812" s="73">
        <f t="shared" si="175"/>
        <v>9863.1582092675399</v>
      </c>
      <c r="R812" s="73">
        <f t="shared" si="176"/>
        <v>194.1717344631696</v>
      </c>
      <c r="S812" s="73">
        <f t="shared" si="177"/>
        <v>384.00225982776948</v>
      </c>
      <c r="T812" s="73">
        <f t="shared" si="178"/>
        <v>17121.22388340786</v>
      </c>
      <c r="U812" s="73">
        <f t="shared" si="179"/>
        <v>19236</v>
      </c>
      <c r="V812" s="73">
        <f t="shared" si="180"/>
        <v>172689.85904584898</v>
      </c>
      <c r="W812" s="73">
        <f t="shared" si="181"/>
        <v>177995.67396748633</v>
      </c>
    </row>
    <row r="813" spans="2:23">
      <c r="B813" t="s">
        <v>1801</v>
      </c>
      <c r="C813" t="s">
        <v>755</v>
      </c>
      <c r="D813" t="s">
        <v>807</v>
      </c>
      <c r="E813" s="54">
        <v>40</v>
      </c>
      <c r="F813" s="45" t="s">
        <v>407</v>
      </c>
      <c r="G813" s="45" t="s">
        <v>408</v>
      </c>
      <c r="H813" s="45" t="s">
        <v>412</v>
      </c>
      <c r="I813" s="53">
        <v>121026.97</v>
      </c>
      <c r="J813" s="58">
        <f t="shared" si="168"/>
        <v>125625.99486000001</v>
      </c>
      <c r="K813" s="58">
        <f t="shared" si="169"/>
        <v>129771.65269038</v>
      </c>
      <c r="L813" s="74">
        <f t="shared" si="170"/>
        <v>9610.3886067900003</v>
      </c>
      <c r="M813" s="74">
        <f t="shared" si="171"/>
        <v>185.92647239280001</v>
      </c>
      <c r="N813" s="74">
        <f t="shared" si="172"/>
        <v>384.00225982776948</v>
      </c>
      <c r="O813" s="74">
        <f t="shared" si="173"/>
        <v>16174.346838225001</v>
      </c>
      <c r="P813" s="39">
        <f t="shared" si="174"/>
        <v>19044</v>
      </c>
      <c r="Q813" s="73">
        <f t="shared" si="175"/>
        <v>9842.4889640105102</v>
      </c>
      <c r="R813" s="73">
        <f t="shared" si="176"/>
        <v>192.0620459817624</v>
      </c>
      <c r="S813" s="73">
        <f t="shared" si="177"/>
        <v>384.00225982776948</v>
      </c>
      <c r="T813" s="73">
        <f t="shared" si="178"/>
        <v>16935.200676094591</v>
      </c>
      <c r="U813" s="73">
        <f t="shared" si="179"/>
        <v>19236</v>
      </c>
      <c r="V813" s="73">
        <f t="shared" si="180"/>
        <v>171024.65903723557</v>
      </c>
      <c r="W813" s="73">
        <f t="shared" si="181"/>
        <v>176361.40663629462</v>
      </c>
    </row>
    <row r="814" spans="2:23">
      <c r="B814" t="s">
        <v>1802</v>
      </c>
      <c r="C814" t="s">
        <v>1803</v>
      </c>
      <c r="D814" t="s">
        <v>1204</v>
      </c>
      <c r="E814" s="54">
        <v>40</v>
      </c>
      <c r="F814" s="45" t="s">
        <v>407</v>
      </c>
      <c r="G814" s="45" t="s">
        <v>408</v>
      </c>
      <c r="H814" s="45" t="s">
        <v>412</v>
      </c>
      <c r="I814" s="53">
        <v>106006.52</v>
      </c>
      <c r="J814" s="58">
        <f t="shared" si="168"/>
        <v>110034.76776</v>
      </c>
      <c r="K814" s="58">
        <f t="shared" si="169"/>
        <v>113665.91509607999</v>
      </c>
      <c r="L814" s="74">
        <f t="shared" si="170"/>
        <v>8417.6597336400009</v>
      </c>
      <c r="M814" s="74">
        <f t="shared" si="171"/>
        <v>162.85145628480001</v>
      </c>
      <c r="N814" s="74">
        <f t="shared" si="172"/>
        <v>384.00225982776948</v>
      </c>
      <c r="O814" s="74">
        <f t="shared" si="173"/>
        <v>14166.976349100001</v>
      </c>
      <c r="P814" s="39">
        <f t="shared" si="174"/>
        <v>19044</v>
      </c>
      <c r="Q814" s="73">
        <f t="shared" si="175"/>
        <v>8695.4425048501198</v>
      </c>
      <c r="R814" s="73">
        <f t="shared" si="176"/>
        <v>168.22555434219839</v>
      </c>
      <c r="S814" s="73">
        <f t="shared" si="177"/>
        <v>384.00225982776948</v>
      </c>
      <c r="T814" s="73">
        <f t="shared" si="178"/>
        <v>14833.401920038439</v>
      </c>
      <c r="U814" s="73">
        <f t="shared" si="179"/>
        <v>19236</v>
      </c>
      <c r="V814" s="73">
        <f t="shared" si="180"/>
        <v>152210.25755885258</v>
      </c>
      <c r="W814" s="73">
        <f t="shared" si="181"/>
        <v>156982.98733513852</v>
      </c>
    </row>
    <row r="815" spans="2:23">
      <c r="B815" t="s">
        <v>1804</v>
      </c>
      <c r="C815" t="s">
        <v>1805</v>
      </c>
      <c r="D815" t="s">
        <v>1806</v>
      </c>
      <c r="E815" s="54">
        <v>40</v>
      </c>
      <c r="F815" s="45" t="s">
        <v>407</v>
      </c>
      <c r="G815" s="45" t="s">
        <v>408</v>
      </c>
      <c r="H815" s="45" t="s">
        <v>412</v>
      </c>
      <c r="I815" s="53">
        <v>57067.72</v>
      </c>
      <c r="J815" s="58">
        <f t="shared" si="168"/>
        <v>59236.293360000003</v>
      </c>
      <c r="K815" s="58">
        <f t="shared" si="169"/>
        <v>61191.091040879997</v>
      </c>
      <c r="L815" s="74">
        <f t="shared" si="170"/>
        <v>4531.5764420400001</v>
      </c>
      <c r="M815" s="74">
        <f t="shared" si="171"/>
        <v>87.669714172799999</v>
      </c>
      <c r="N815" s="74">
        <f t="shared" si="172"/>
        <v>384.00225982776948</v>
      </c>
      <c r="O815" s="74">
        <f t="shared" si="173"/>
        <v>7626.6727701000009</v>
      </c>
      <c r="P815" s="39">
        <f t="shared" si="174"/>
        <v>19044</v>
      </c>
      <c r="Q815" s="73">
        <f t="shared" si="175"/>
        <v>4681.1184646273196</v>
      </c>
      <c r="R815" s="73">
        <f t="shared" si="176"/>
        <v>90.56281474050239</v>
      </c>
      <c r="S815" s="73">
        <f t="shared" si="177"/>
        <v>384.00225982776948</v>
      </c>
      <c r="T815" s="73">
        <f t="shared" si="178"/>
        <v>7985.43738083484</v>
      </c>
      <c r="U815" s="73">
        <f t="shared" si="179"/>
        <v>19236</v>
      </c>
      <c r="V815" s="73">
        <f t="shared" si="180"/>
        <v>90910.214546140574</v>
      </c>
      <c r="W815" s="73">
        <f t="shared" si="181"/>
        <v>93568.211960910427</v>
      </c>
    </row>
    <row r="816" spans="2:23">
      <c r="B816" t="s">
        <v>1807</v>
      </c>
      <c r="C816" t="s">
        <v>1808</v>
      </c>
      <c r="D816" t="s">
        <v>455</v>
      </c>
      <c r="E816" s="54">
        <v>40</v>
      </c>
      <c r="F816" s="45" t="s">
        <v>407</v>
      </c>
      <c r="G816" s="45" t="s">
        <v>408</v>
      </c>
      <c r="H816" s="45" t="s">
        <v>412</v>
      </c>
      <c r="I816" s="53">
        <v>54436.1</v>
      </c>
      <c r="J816" s="58">
        <f t="shared" si="168"/>
        <v>56504.671800000004</v>
      </c>
      <c r="K816" s="58">
        <f t="shared" si="169"/>
        <v>58369.325969400001</v>
      </c>
      <c r="L816" s="74">
        <f t="shared" si="170"/>
        <v>4322.6073926999998</v>
      </c>
      <c r="M816" s="74">
        <f t="shared" si="171"/>
        <v>83.626914264000007</v>
      </c>
      <c r="N816" s="74">
        <f t="shared" si="172"/>
        <v>384.00225982776948</v>
      </c>
      <c r="O816" s="74">
        <f t="shared" si="173"/>
        <v>7274.9764942500005</v>
      </c>
      <c r="P816" s="39">
        <f t="shared" si="174"/>
        <v>19044</v>
      </c>
      <c r="Q816" s="73">
        <f t="shared" si="175"/>
        <v>4465.2534366590999</v>
      </c>
      <c r="R816" s="73">
        <f t="shared" si="176"/>
        <v>86.386602434712003</v>
      </c>
      <c r="S816" s="73">
        <f t="shared" si="177"/>
        <v>384.00225982776948</v>
      </c>
      <c r="T816" s="73">
        <f t="shared" si="178"/>
        <v>7617.1970390067008</v>
      </c>
      <c r="U816" s="73">
        <f t="shared" si="179"/>
        <v>19236</v>
      </c>
      <c r="V816" s="73">
        <f t="shared" si="180"/>
        <v>87613.884861041777</v>
      </c>
      <c r="W816" s="73">
        <f t="shared" si="181"/>
        <v>90158.16530732828</v>
      </c>
    </row>
    <row r="817" spans="2:23">
      <c r="B817" t="s">
        <v>1809</v>
      </c>
      <c r="C817" t="s">
        <v>924</v>
      </c>
      <c r="D817" t="s">
        <v>417</v>
      </c>
      <c r="E817" s="54">
        <v>40</v>
      </c>
      <c r="F817" s="45" t="s">
        <v>407</v>
      </c>
      <c r="G817" s="45" t="s">
        <v>408</v>
      </c>
      <c r="H817" s="45" t="s">
        <v>412</v>
      </c>
      <c r="I817" s="53">
        <v>129194.36</v>
      </c>
      <c r="J817" s="58">
        <f t="shared" si="168"/>
        <v>134103.74567999999</v>
      </c>
      <c r="K817" s="58">
        <f t="shared" si="169"/>
        <v>138529.16928743999</v>
      </c>
      <c r="L817" s="74">
        <f t="shared" si="170"/>
        <v>9905.30431236</v>
      </c>
      <c r="M817" s="74">
        <f t="shared" si="171"/>
        <v>198.4735436064</v>
      </c>
      <c r="N817" s="74">
        <f t="shared" si="172"/>
        <v>384.00225982776948</v>
      </c>
      <c r="O817" s="74">
        <f t="shared" si="173"/>
        <v>17265.857256299998</v>
      </c>
      <c r="P817" s="39">
        <f t="shared" si="174"/>
        <v>19044</v>
      </c>
      <c r="Q817" s="73">
        <f t="shared" si="175"/>
        <v>9969.4729546678809</v>
      </c>
      <c r="R817" s="73">
        <f t="shared" si="176"/>
        <v>205.02317054541118</v>
      </c>
      <c r="S817" s="73">
        <f t="shared" si="177"/>
        <v>384.00225982776948</v>
      </c>
      <c r="T817" s="73">
        <f t="shared" si="178"/>
        <v>18078.056592010918</v>
      </c>
      <c r="U817" s="73">
        <f t="shared" si="179"/>
        <v>19236</v>
      </c>
      <c r="V817" s="73">
        <f t="shared" si="180"/>
        <v>180901.38305209417</v>
      </c>
      <c r="W817" s="73">
        <f t="shared" si="181"/>
        <v>186401.72426449196</v>
      </c>
    </row>
    <row r="818" spans="2:23">
      <c r="B818" t="s">
        <v>1810</v>
      </c>
      <c r="C818" t="s">
        <v>513</v>
      </c>
      <c r="D818" t="s">
        <v>417</v>
      </c>
      <c r="E818" s="54">
        <v>40</v>
      </c>
      <c r="F818" s="45" t="s">
        <v>407</v>
      </c>
      <c r="G818" s="45" t="s">
        <v>408</v>
      </c>
      <c r="H818" s="45" t="s">
        <v>412</v>
      </c>
      <c r="I818" s="53">
        <v>137012.22</v>
      </c>
      <c r="J818" s="58">
        <f t="shared" si="168"/>
        <v>142218.68436000001</v>
      </c>
      <c r="K818" s="58">
        <f t="shared" si="169"/>
        <v>146911.90094388</v>
      </c>
      <c r="L818" s="74">
        <f t="shared" si="170"/>
        <v>10022.97092322</v>
      </c>
      <c r="M818" s="74">
        <f t="shared" si="171"/>
        <v>210.48365285280002</v>
      </c>
      <c r="N818" s="74">
        <f t="shared" si="172"/>
        <v>384.00225982776948</v>
      </c>
      <c r="O818" s="74">
        <f t="shared" si="173"/>
        <v>18310.655611350001</v>
      </c>
      <c r="P818" s="39">
        <f t="shared" si="174"/>
        <v>19044</v>
      </c>
      <c r="Q818" s="73">
        <f t="shared" si="175"/>
        <v>10091.02256368626</v>
      </c>
      <c r="R818" s="73">
        <f t="shared" si="176"/>
        <v>217.42961339694239</v>
      </c>
      <c r="S818" s="73">
        <f t="shared" si="177"/>
        <v>384.00225982776948</v>
      </c>
      <c r="T818" s="73">
        <f t="shared" si="178"/>
        <v>19172.00307317634</v>
      </c>
      <c r="U818" s="73">
        <f t="shared" si="179"/>
        <v>19236</v>
      </c>
      <c r="V818" s="73">
        <f t="shared" si="180"/>
        <v>190190.79680725059</v>
      </c>
      <c r="W818" s="73">
        <f t="shared" si="181"/>
        <v>196012.35845396732</v>
      </c>
    </row>
    <row r="819" spans="2:23">
      <c r="B819" t="s">
        <v>1811</v>
      </c>
      <c r="C819" t="s">
        <v>513</v>
      </c>
      <c r="D819" t="s">
        <v>417</v>
      </c>
      <c r="E819" s="54">
        <v>40</v>
      </c>
      <c r="F819" s="45" t="s">
        <v>407</v>
      </c>
      <c r="G819" s="45" t="s">
        <v>408</v>
      </c>
      <c r="H819" s="45" t="s">
        <v>412</v>
      </c>
      <c r="I819" s="53">
        <v>137012.22</v>
      </c>
      <c r="J819" s="58">
        <f t="shared" si="168"/>
        <v>142218.68436000001</v>
      </c>
      <c r="K819" s="58">
        <f t="shared" si="169"/>
        <v>146911.90094388</v>
      </c>
      <c r="L819" s="74">
        <f t="shared" si="170"/>
        <v>10022.97092322</v>
      </c>
      <c r="M819" s="74">
        <f t="shared" si="171"/>
        <v>210.48365285280002</v>
      </c>
      <c r="N819" s="74">
        <f t="shared" si="172"/>
        <v>384.00225982776948</v>
      </c>
      <c r="O819" s="74">
        <f t="shared" si="173"/>
        <v>18310.655611350001</v>
      </c>
      <c r="P819" s="39">
        <f t="shared" si="174"/>
        <v>19044</v>
      </c>
      <c r="Q819" s="73">
        <f t="shared" si="175"/>
        <v>10091.02256368626</v>
      </c>
      <c r="R819" s="73">
        <f t="shared" si="176"/>
        <v>217.42961339694239</v>
      </c>
      <c r="S819" s="73">
        <f t="shared" si="177"/>
        <v>384.00225982776948</v>
      </c>
      <c r="T819" s="73">
        <f t="shared" si="178"/>
        <v>19172.00307317634</v>
      </c>
      <c r="U819" s="73">
        <f t="shared" si="179"/>
        <v>19236</v>
      </c>
      <c r="V819" s="73">
        <f t="shared" si="180"/>
        <v>190190.79680725059</v>
      </c>
      <c r="W819" s="73">
        <f t="shared" si="181"/>
        <v>196012.35845396732</v>
      </c>
    </row>
    <row r="820" spans="2:23">
      <c r="B820" t="s">
        <v>1812</v>
      </c>
      <c r="C820" t="s">
        <v>922</v>
      </c>
      <c r="D820" t="s">
        <v>417</v>
      </c>
      <c r="E820" s="54">
        <v>40</v>
      </c>
      <c r="F820" s="45" t="s">
        <v>407</v>
      </c>
      <c r="G820" s="45" t="s">
        <v>408</v>
      </c>
      <c r="H820" s="45" t="s">
        <v>412</v>
      </c>
      <c r="I820" s="53">
        <v>149716</v>
      </c>
      <c r="J820" s="58">
        <f t="shared" si="168"/>
        <v>155405.20800000001</v>
      </c>
      <c r="K820" s="58">
        <f t="shared" si="169"/>
        <v>160533.579864</v>
      </c>
      <c r="L820" s="74">
        <f t="shared" si="170"/>
        <v>10214.175516000001</v>
      </c>
      <c r="M820" s="74">
        <f t="shared" si="171"/>
        <v>229.99970784000001</v>
      </c>
      <c r="N820" s="74">
        <f t="shared" si="172"/>
        <v>384.00225982776948</v>
      </c>
      <c r="O820" s="74">
        <f t="shared" si="173"/>
        <v>20008.420530000003</v>
      </c>
      <c r="P820" s="39">
        <f t="shared" si="174"/>
        <v>19044</v>
      </c>
      <c r="Q820" s="73">
        <f t="shared" si="175"/>
        <v>10288.536908028</v>
      </c>
      <c r="R820" s="73">
        <f t="shared" si="176"/>
        <v>237.58969819871999</v>
      </c>
      <c r="S820" s="73">
        <f t="shared" si="177"/>
        <v>384.00225982776948</v>
      </c>
      <c r="T820" s="73">
        <f t="shared" si="178"/>
        <v>20949.632172252001</v>
      </c>
      <c r="U820" s="73">
        <f t="shared" si="179"/>
        <v>19236</v>
      </c>
      <c r="V820" s="73">
        <f t="shared" si="180"/>
        <v>205285.80601366778</v>
      </c>
      <c r="W820" s="73">
        <f t="shared" si="181"/>
        <v>211629.34090230649</v>
      </c>
    </row>
    <row r="821" spans="2:23">
      <c r="B821" t="s">
        <v>1813</v>
      </c>
      <c r="C821" t="s">
        <v>513</v>
      </c>
      <c r="D821" t="s">
        <v>417</v>
      </c>
      <c r="E821" s="54">
        <v>40</v>
      </c>
      <c r="F821" s="45" t="s">
        <v>407</v>
      </c>
      <c r="G821" s="45" t="s">
        <v>408</v>
      </c>
      <c r="H821" s="45" t="s">
        <v>412</v>
      </c>
      <c r="I821" s="53">
        <v>137012.22</v>
      </c>
      <c r="J821" s="58">
        <f t="shared" si="168"/>
        <v>142218.68436000001</v>
      </c>
      <c r="K821" s="58">
        <f t="shared" si="169"/>
        <v>146911.90094388</v>
      </c>
      <c r="L821" s="74">
        <f t="shared" si="170"/>
        <v>10022.97092322</v>
      </c>
      <c r="M821" s="74">
        <f t="shared" si="171"/>
        <v>210.48365285280002</v>
      </c>
      <c r="N821" s="74">
        <f t="shared" si="172"/>
        <v>384.00225982776948</v>
      </c>
      <c r="O821" s="74">
        <f t="shared" si="173"/>
        <v>18310.655611350001</v>
      </c>
      <c r="P821" s="39">
        <f t="shared" si="174"/>
        <v>19044</v>
      </c>
      <c r="Q821" s="73">
        <f t="shared" si="175"/>
        <v>10091.02256368626</v>
      </c>
      <c r="R821" s="73">
        <f t="shared" si="176"/>
        <v>217.42961339694239</v>
      </c>
      <c r="S821" s="73">
        <f t="shared" si="177"/>
        <v>384.00225982776948</v>
      </c>
      <c r="T821" s="73">
        <f t="shared" si="178"/>
        <v>19172.00307317634</v>
      </c>
      <c r="U821" s="73">
        <f t="shared" si="179"/>
        <v>19236</v>
      </c>
      <c r="V821" s="73">
        <f t="shared" si="180"/>
        <v>190190.79680725059</v>
      </c>
      <c r="W821" s="73">
        <f t="shared" si="181"/>
        <v>196012.35845396732</v>
      </c>
    </row>
    <row r="822" spans="2:23">
      <c r="B822" t="s">
        <v>1814</v>
      </c>
      <c r="C822" t="s">
        <v>513</v>
      </c>
      <c r="D822" t="s">
        <v>417</v>
      </c>
      <c r="E822" s="54">
        <v>40</v>
      </c>
      <c r="F822" s="45" t="s">
        <v>407</v>
      </c>
      <c r="G822" s="45" t="s">
        <v>408</v>
      </c>
      <c r="H822" s="45" t="s">
        <v>412</v>
      </c>
      <c r="I822" s="53">
        <v>137012.22</v>
      </c>
      <c r="J822" s="58">
        <f t="shared" si="168"/>
        <v>142218.68436000001</v>
      </c>
      <c r="K822" s="58">
        <f t="shared" si="169"/>
        <v>146911.90094388</v>
      </c>
      <c r="L822" s="74">
        <f t="shared" si="170"/>
        <v>10022.97092322</v>
      </c>
      <c r="M822" s="74">
        <f t="shared" si="171"/>
        <v>210.48365285280002</v>
      </c>
      <c r="N822" s="74">
        <f t="shared" si="172"/>
        <v>384.00225982776948</v>
      </c>
      <c r="O822" s="74">
        <f t="shared" si="173"/>
        <v>18310.655611350001</v>
      </c>
      <c r="P822" s="39">
        <f t="shared" si="174"/>
        <v>19044</v>
      </c>
      <c r="Q822" s="73">
        <f t="shared" si="175"/>
        <v>10091.02256368626</v>
      </c>
      <c r="R822" s="73">
        <f t="shared" si="176"/>
        <v>217.42961339694239</v>
      </c>
      <c r="S822" s="73">
        <f t="shared" si="177"/>
        <v>384.00225982776948</v>
      </c>
      <c r="T822" s="73">
        <f t="shared" si="178"/>
        <v>19172.00307317634</v>
      </c>
      <c r="U822" s="73">
        <f t="shared" si="179"/>
        <v>19236</v>
      </c>
      <c r="V822" s="73">
        <f t="shared" si="180"/>
        <v>190190.79680725059</v>
      </c>
      <c r="W822" s="73">
        <f t="shared" si="181"/>
        <v>196012.35845396732</v>
      </c>
    </row>
    <row r="823" spans="2:23">
      <c r="B823" t="s">
        <v>1815</v>
      </c>
      <c r="C823" t="s">
        <v>1195</v>
      </c>
      <c r="D823" t="s">
        <v>417</v>
      </c>
      <c r="E823" s="54">
        <v>40</v>
      </c>
      <c r="F823" s="45" t="s">
        <v>407</v>
      </c>
      <c r="G823" s="45" t="s">
        <v>408</v>
      </c>
      <c r="H823" s="45" t="s">
        <v>412</v>
      </c>
      <c r="I823" s="53">
        <v>161624.84</v>
      </c>
      <c r="J823" s="58">
        <f t="shared" si="168"/>
        <v>167766.58392</v>
      </c>
      <c r="K823" s="58">
        <f t="shared" si="169"/>
        <v>173302.88118935999</v>
      </c>
      <c r="L823" s="74">
        <f t="shared" si="170"/>
        <v>10393.415466840001</v>
      </c>
      <c r="M823" s="74">
        <f t="shared" si="171"/>
        <v>248.29454420159999</v>
      </c>
      <c r="N823" s="74">
        <f t="shared" si="172"/>
        <v>384.00225982776948</v>
      </c>
      <c r="O823" s="74">
        <f t="shared" si="173"/>
        <v>21599.947679700002</v>
      </c>
      <c r="P823" s="39">
        <f t="shared" si="174"/>
        <v>19044</v>
      </c>
      <c r="Q823" s="73">
        <f t="shared" si="175"/>
        <v>10473.69177724572</v>
      </c>
      <c r="R823" s="73">
        <f t="shared" si="176"/>
        <v>256.48826416025281</v>
      </c>
      <c r="S823" s="73">
        <f t="shared" si="177"/>
        <v>384.00225982776948</v>
      </c>
      <c r="T823" s="73">
        <f t="shared" si="178"/>
        <v>22616.025995211479</v>
      </c>
      <c r="U823" s="73">
        <f t="shared" si="179"/>
        <v>19236</v>
      </c>
      <c r="V823" s="73">
        <f t="shared" si="180"/>
        <v>219436.24387056939</v>
      </c>
      <c r="W823" s="73">
        <f t="shared" si="181"/>
        <v>226269.08948580522</v>
      </c>
    </row>
    <row r="824" spans="2:23">
      <c r="B824" t="s">
        <v>1816</v>
      </c>
      <c r="C824" t="s">
        <v>513</v>
      </c>
      <c r="D824" t="s">
        <v>417</v>
      </c>
      <c r="E824" s="54">
        <v>40</v>
      </c>
      <c r="F824" s="45" t="s">
        <v>407</v>
      </c>
      <c r="G824" s="45" t="s">
        <v>408</v>
      </c>
      <c r="H824" s="45" t="s">
        <v>412</v>
      </c>
      <c r="I824" s="53">
        <v>137012.22</v>
      </c>
      <c r="J824" s="58">
        <f t="shared" si="168"/>
        <v>142218.68436000001</v>
      </c>
      <c r="K824" s="58">
        <f t="shared" si="169"/>
        <v>146911.90094388</v>
      </c>
      <c r="L824" s="74">
        <f t="shared" si="170"/>
        <v>10022.97092322</v>
      </c>
      <c r="M824" s="74">
        <f t="shared" si="171"/>
        <v>210.48365285280002</v>
      </c>
      <c r="N824" s="74">
        <f t="shared" si="172"/>
        <v>384.00225982776948</v>
      </c>
      <c r="O824" s="74">
        <f t="shared" si="173"/>
        <v>18310.655611350001</v>
      </c>
      <c r="P824" s="39">
        <f t="shared" si="174"/>
        <v>19044</v>
      </c>
      <c r="Q824" s="73">
        <f t="shared" si="175"/>
        <v>10091.02256368626</v>
      </c>
      <c r="R824" s="73">
        <f t="shared" si="176"/>
        <v>217.42961339694239</v>
      </c>
      <c r="S824" s="73">
        <f t="shared" si="177"/>
        <v>384.00225982776948</v>
      </c>
      <c r="T824" s="73">
        <f t="shared" si="178"/>
        <v>19172.00307317634</v>
      </c>
      <c r="U824" s="73">
        <f t="shared" si="179"/>
        <v>19236</v>
      </c>
      <c r="V824" s="73">
        <f t="shared" si="180"/>
        <v>190190.79680725059</v>
      </c>
      <c r="W824" s="73">
        <f t="shared" si="181"/>
        <v>196012.35845396732</v>
      </c>
    </row>
    <row r="825" spans="2:23">
      <c r="B825" t="s">
        <v>1817</v>
      </c>
      <c r="C825" t="s">
        <v>1700</v>
      </c>
      <c r="D825" t="s">
        <v>417</v>
      </c>
      <c r="E825" s="54">
        <v>40</v>
      </c>
      <c r="F825" s="45" t="s">
        <v>407</v>
      </c>
      <c r="G825" s="45" t="s">
        <v>408</v>
      </c>
      <c r="H825" s="45" t="s">
        <v>412</v>
      </c>
      <c r="I825" s="53">
        <v>181437.83</v>
      </c>
      <c r="J825" s="58">
        <f t="shared" si="168"/>
        <v>188332.46753999998</v>
      </c>
      <c r="K825" s="58">
        <f t="shared" si="169"/>
        <v>194547.43896881997</v>
      </c>
      <c r="L825" s="74">
        <f t="shared" si="170"/>
        <v>10691.62077933</v>
      </c>
      <c r="M825" s="74">
        <f t="shared" si="171"/>
        <v>278.73205195919996</v>
      </c>
      <c r="N825" s="74">
        <f t="shared" si="172"/>
        <v>384.00225982776948</v>
      </c>
      <c r="O825" s="74">
        <f t="shared" si="173"/>
        <v>24247.805195774999</v>
      </c>
      <c r="P825" s="39">
        <f t="shared" si="174"/>
        <v>19044</v>
      </c>
      <c r="Q825" s="73">
        <f t="shared" si="175"/>
        <v>10781.737865047889</v>
      </c>
      <c r="R825" s="73">
        <f t="shared" si="176"/>
        <v>287.93020967385354</v>
      </c>
      <c r="S825" s="73">
        <f t="shared" si="177"/>
        <v>384.00225982776948</v>
      </c>
      <c r="T825" s="73">
        <f t="shared" si="178"/>
        <v>25388.440785431008</v>
      </c>
      <c r="U825" s="73">
        <f t="shared" si="179"/>
        <v>19236</v>
      </c>
      <c r="V825" s="73">
        <f t="shared" si="180"/>
        <v>242978.62782689196</v>
      </c>
      <c r="W825" s="73">
        <f t="shared" si="181"/>
        <v>250625.55008880049</v>
      </c>
    </row>
    <row r="826" spans="2:23">
      <c r="B826" t="s">
        <v>1818</v>
      </c>
      <c r="C826" t="s">
        <v>513</v>
      </c>
      <c r="D826" t="s">
        <v>417</v>
      </c>
      <c r="E826" s="54">
        <v>40</v>
      </c>
      <c r="F826" s="45" t="s">
        <v>407</v>
      </c>
      <c r="G826" s="45" t="s">
        <v>408</v>
      </c>
      <c r="H826" s="45" t="s">
        <v>412</v>
      </c>
      <c r="I826" s="53">
        <v>137012.22</v>
      </c>
      <c r="J826" s="58">
        <f t="shared" si="168"/>
        <v>142218.68436000001</v>
      </c>
      <c r="K826" s="58">
        <f t="shared" si="169"/>
        <v>146911.90094388</v>
      </c>
      <c r="L826" s="74">
        <f t="shared" si="170"/>
        <v>10022.97092322</v>
      </c>
      <c r="M826" s="74">
        <f t="shared" si="171"/>
        <v>210.48365285280002</v>
      </c>
      <c r="N826" s="74">
        <f t="shared" si="172"/>
        <v>384.00225982776948</v>
      </c>
      <c r="O826" s="74">
        <f t="shared" si="173"/>
        <v>18310.655611350001</v>
      </c>
      <c r="P826" s="39">
        <f t="shared" si="174"/>
        <v>19044</v>
      </c>
      <c r="Q826" s="73">
        <f t="shared" si="175"/>
        <v>10091.02256368626</v>
      </c>
      <c r="R826" s="73">
        <f t="shared" si="176"/>
        <v>217.42961339694239</v>
      </c>
      <c r="S826" s="73">
        <f t="shared" si="177"/>
        <v>384.00225982776948</v>
      </c>
      <c r="T826" s="73">
        <f t="shared" si="178"/>
        <v>19172.00307317634</v>
      </c>
      <c r="U826" s="73">
        <f t="shared" si="179"/>
        <v>19236</v>
      </c>
      <c r="V826" s="73">
        <f t="shared" si="180"/>
        <v>190190.79680725059</v>
      </c>
      <c r="W826" s="73">
        <f t="shared" si="181"/>
        <v>196012.35845396732</v>
      </c>
    </row>
    <row r="827" spans="2:23">
      <c r="B827" t="s">
        <v>1819</v>
      </c>
      <c r="C827" t="s">
        <v>1181</v>
      </c>
      <c r="D827" t="s">
        <v>417</v>
      </c>
      <c r="E827" s="54">
        <v>40</v>
      </c>
      <c r="F827" s="45" t="s">
        <v>407</v>
      </c>
      <c r="G827" s="45" t="s">
        <v>408</v>
      </c>
      <c r="H827" s="45" t="s">
        <v>412</v>
      </c>
      <c r="I827" s="53">
        <v>173402.32</v>
      </c>
      <c r="J827" s="58">
        <f t="shared" si="168"/>
        <v>179991.60816</v>
      </c>
      <c r="K827" s="58">
        <f t="shared" si="169"/>
        <v>185931.33122927998</v>
      </c>
      <c r="L827" s="74">
        <f t="shared" si="170"/>
        <v>10570.67831832</v>
      </c>
      <c r="M827" s="74">
        <f t="shared" si="171"/>
        <v>266.38758007680002</v>
      </c>
      <c r="N827" s="74">
        <f t="shared" si="172"/>
        <v>384.00225982776948</v>
      </c>
      <c r="O827" s="74">
        <f t="shared" si="173"/>
        <v>23173.9195506</v>
      </c>
      <c r="P827" s="39">
        <f t="shared" si="174"/>
        <v>19044</v>
      </c>
      <c r="Q827" s="73">
        <f t="shared" si="175"/>
        <v>10656.804302824559</v>
      </c>
      <c r="R827" s="73">
        <f t="shared" si="176"/>
        <v>275.1783702193344</v>
      </c>
      <c r="S827" s="73">
        <f t="shared" si="177"/>
        <v>384.00225982776948</v>
      </c>
      <c r="T827" s="73">
        <f t="shared" si="178"/>
        <v>24264.03872542104</v>
      </c>
      <c r="U827" s="73">
        <f t="shared" si="179"/>
        <v>19236</v>
      </c>
      <c r="V827" s="73">
        <f t="shared" si="180"/>
        <v>233430.59586882457</v>
      </c>
      <c r="W827" s="73">
        <f t="shared" si="181"/>
        <v>240747.3548875727</v>
      </c>
    </row>
    <row r="828" spans="2:23">
      <c r="B828" t="s">
        <v>1820</v>
      </c>
      <c r="C828" t="s">
        <v>1700</v>
      </c>
      <c r="D828" t="s">
        <v>417</v>
      </c>
      <c r="E828" s="54">
        <v>40</v>
      </c>
      <c r="F828" s="45" t="s">
        <v>407</v>
      </c>
      <c r="G828" s="45" t="s">
        <v>408</v>
      </c>
      <c r="H828" s="45" t="s">
        <v>412</v>
      </c>
      <c r="I828" s="53">
        <v>181437.83</v>
      </c>
      <c r="J828" s="58">
        <f t="shared" si="168"/>
        <v>188332.46753999998</v>
      </c>
      <c r="K828" s="58">
        <f t="shared" si="169"/>
        <v>194547.43896881997</v>
      </c>
      <c r="L828" s="74">
        <f t="shared" si="170"/>
        <v>10691.62077933</v>
      </c>
      <c r="M828" s="74">
        <f t="shared" si="171"/>
        <v>278.73205195919996</v>
      </c>
      <c r="N828" s="74">
        <f t="shared" si="172"/>
        <v>384.00225982776948</v>
      </c>
      <c r="O828" s="74">
        <f t="shared" si="173"/>
        <v>24247.805195774999</v>
      </c>
      <c r="P828" s="39">
        <f t="shared" si="174"/>
        <v>19044</v>
      </c>
      <c r="Q828" s="73">
        <f t="shared" si="175"/>
        <v>10781.737865047889</v>
      </c>
      <c r="R828" s="73">
        <f t="shared" si="176"/>
        <v>287.93020967385354</v>
      </c>
      <c r="S828" s="73">
        <f t="shared" si="177"/>
        <v>384.00225982776948</v>
      </c>
      <c r="T828" s="73">
        <f t="shared" si="178"/>
        <v>25388.440785431008</v>
      </c>
      <c r="U828" s="73">
        <f t="shared" si="179"/>
        <v>19236</v>
      </c>
      <c r="V828" s="73">
        <f t="shared" si="180"/>
        <v>242978.62782689196</v>
      </c>
      <c r="W828" s="73">
        <f t="shared" si="181"/>
        <v>250625.55008880049</v>
      </c>
    </row>
    <row r="829" spans="2:23">
      <c r="B829" t="s">
        <v>1821</v>
      </c>
      <c r="C829" t="s">
        <v>1188</v>
      </c>
      <c r="D829" t="s">
        <v>417</v>
      </c>
      <c r="E829" s="54">
        <v>40</v>
      </c>
      <c r="F829" s="45" t="s">
        <v>407</v>
      </c>
      <c r="G829" s="45" t="s">
        <v>408</v>
      </c>
      <c r="H829" s="45" t="s">
        <v>412</v>
      </c>
      <c r="I829" s="53">
        <v>184151.52</v>
      </c>
      <c r="J829" s="58">
        <f t="shared" si="168"/>
        <v>191149.27776</v>
      </c>
      <c r="K829" s="58">
        <f t="shared" si="169"/>
        <v>197457.20392607999</v>
      </c>
      <c r="L829" s="74">
        <f t="shared" si="170"/>
        <v>10732.46452752</v>
      </c>
      <c r="M829" s="74">
        <f t="shared" si="171"/>
        <v>282.90093108479999</v>
      </c>
      <c r="N829" s="74">
        <f t="shared" si="172"/>
        <v>384.00225982776948</v>
      </c>
      <c r="O829" s="74">
        <f t="shared" si="173"/>
        <v>24610.4695116</v>
      </c>
      <c r="P829" s="39">
        <f t="shared" si="174"/>
        <v>19044</v>
      </c>
      <c r="Q829" s="73">
        <f t="shared" si="175"/>
        <v>10823.929456928161</v>
      </c>
      <c r="R829" s="73">
        <f t="shared" si="176"/>
        <v>292.23666181059838</v>
      </c>
      <c r="S829" s="73">
        <f t="shared" si="177"/>
        <v>384.00225982776948</v>
      </c>
      <c r="T829" s="73">
        <f t="shared" si="178"/>
        <v>25768.165112353439</v>
      </c>
      <c r="U829" s="73">
        <f t="shared" si="179"/>
        <v>19236</v>
      </c>
      <c r="V829" s="73">
        <f t="shared" si="180"/>
        <v>246203.11499003257</v>
      </c>
      <c r="W829" s="73">
        <f t="shared" si="181"/>
        <v>253961.53741699996</v>
      </c>
    </row>
    <row r="830" spans="2:23">
      <c r="B830" t="s">
        <v>1822</v>
      </c>
      <c r="C830" t="s">
        <v>922</v>
      </c>
      <c r="D830" t="s">
        <v>417</v>
      </c>
      <c r="E830" s="54">
        <v>40</v>
      </c>
      <c r="F830" s="45" t="s">
        <v>407</v>
      </c>
      <c r="G830" s="45" t="s">
        <v>408</v>
      </c>
      <c r="H830" s="45" t="s">
        <v>412</v>
      </c>
      <c r="I830" s="53">
        <v>149716</v>
      </c>
      <c r="J830" s="58">
        <f t="shared" si="168"/>
        <v>155405.20800000001</v>
      </c>
      <c r="K830" s="58">
        <f t="shared" si="169"/>
        <v>160533.579864</v>
      </c>
      <c r="L830" s="74">
        <f t="shared" si="170"/>
        <v>10214.175516000001</v>
      </c>
      <c r="M830" s="74">
        <f t="shared" si="171"/>
        <v>229.99970784000001</v>
      </c>
      <c r="N830" s="74">
        <f t="shared" si="172"/>
        <v>384.00225982776948</v>
      </c>
      <c r="O830" s="74">
        <f t="shared" si="173"/>
        <v>20008.420530000003</v>
      </c>
      <c r="P830" s="39">
        <f t="shared" si="174"/>
        <v>19044</v>
      </c>
      <c r="Q830" s="73">
        <f t="shared" si="175"/>
        <v>10288.536908028</v>
      </c>
      <c r="R830" s="73">
        <f t="shared" si="176"/>
        <v>237.58969819871999</v>
      </c>
      <c r="S830" s="73">
        <f t="shared" si="177"/>
        <v>384.00225982776948</v>
      </c>
      <c r="T830" s="73">
        <f t="shared" si="178"/>
        <v>20949.632172252001</v>
      </c>
      <c r="U830" s="73">
        <f t="shared" si="179"/>
        <v>19236</v>
      </c>
      <c r="V830" s="73">
        <f t="shared" si="180"/>
        <v>205285.80601366778</v>
      </c>
      <c r="W830" s="73">
        <f t="shared" si="181"/>
        <v>211629.34090230649</v>
      </c>
    </row>
    <row r="831" spans="2:23">
      <c r="B831" t="s">
        <v>1823</v>
      </c>
      <c r="C831" t="s">
        <v>1700</v>
      </c>
      <c r="D831" t="s">
        <v>417</v>
      </c>
      <c r="E831" s="54">
        <v>40</v>
      </c>
      <c r="F831" s="45" t="s">
        <v>407</v>
      </c>
      <c r="G831" s="45" t="s">
        <v>408</v>
      </c>
      <c r="H831" s="45" t="s">
        <v>412</v>
      </c>
      <c r="I831" s="53">
        <v>181437.83</v>
      </c>
      <c r="J831" s="58">
        <f t="shared" si="168"/>
        <v>188332.46753999998</v>
      </c>
      <c r="K831" s="58">
        <f t="shared" si="169"/>
        <v>194547.43896881997</v>
      </c>
      <c r="L831" s="74">
        <f t="shared" si="170"/>
        <v>10691.62077933</v>
      </c>
      <c r="M831" s="74">
        <f t="shared" si="171"/>
        <v>278.73205195919996</v>
      </c>
      <c r="N831" s="74">
        <f t="shared" si="172"/>
        <v>384.00225982776948</v>
      </c>
      <c r="O831" s="74">
        <f t="shared" si="173"/>
        <v>24247.805195774999</v>
      </c>
      <c r="P831" s="39">
        <f t="shared" si="174"/>
        <v>19044</v>
      </c>
      <c r="Q831" s="73">
        <f t="shared" si="175"/>
        <v>10781.737865047889</v>
      </c>
      <c r="R831" s="73">
        <f t="shared" si="176"/>
        <v>287.93020967385354</v>
      </c>
      <c r="S831" s="73">
        <f t="shared" si="177"/>
        <v>384.00225982776948</v>
      </c>
      <c r="T831" s="73">
        <f t="shared" si="178"/>
        <v>25388.440785431008</v>
      </c>
      <c r="U831" s="73">
        <f t="shared" si="179"/>
        <v>19236</v>
      </c>
      <c r="V831" s="73">
        <f t="shared" si="180"/>
        <v>242978.62782689196</v>
      </c>
      <c r="W831" s="73">
        <f t="shared" si="181"/>
        <v>250625.55008880049</v>
      </c>
    </row>
    <row r="832" spans="2:23">
      <c r="B832" t="s">
        <v>1824</v>
      </c>
      <c r="C832" t="s">
        <v>513</v>
      </c>
      <c r="D832" t="s">
        <v>417</v>
      </c>
      <c r="E832" s="54">
        <v>40</v>
      </c>
      <c r="F832" s="45" t="s">
        <v>407</v>
      </c>
      <c r="G832" s="45" t="s">
        <v>408</v>
      </c>
      <c r="H832" s="45" t="s">
        <v>412</v>
      </c>
      <c r="I832" s="53">
        <v>137012.22</v>
      </c>
      <c r="J832" s="58">
        <f t="shared" si="168"/>
        <v>142218.68436000001</v>
      </c>
      <c r="K832" s="58">
        <f t="shared" si="169"/>
        <v>146911.90094388</v>
      </c>
      <c r="L832" s="74">
        <f t="shared" si="170"/>
        <v>10022.97092322</v>
      </c>
      <c r="M832" s="74">
        <f t="shared" si="171"/>
        <v>210.48365285280002</v>
      </c>
      <c r="N832" s="74">
        <f t="shared" si="172"/>
        <v>384.00225982776948</v>
      </c>
      <c r="O832" s="74">
        <f t="shared" si="173"/>
        <v>18310.655611350001</v>
      </c>
      <c r="P832" s="39">
        <f t="shared" si="174"/>
        <v>19044</v>
      </c>
      <c r="Q832" s="73">
        <f t="shared" si="175"/>
        <v>10091.02256368626</v>
      </c>
      <c r="R832" s="73">
        <f t="shared" si="176"/>
        <v>217.42961339694239</v>
      </c>
      <c r="S832" s="73">
        <f t="shared" si="177"/>
        <v>384.00225982776948</v>
      </c>
      <c r="T832" s="73">
        <f t="shared" si="178"/>
        <v>19172.00307317634</v>
      </c>
      <c r="U832" s="73">
        <f t="shared" si="179"/>
        <v>19236</v>
      </c>
      <c r="V832" s="73">
        <f t="shared" si="180"/>
        <v>190190.79680725059</v>
      </c>
      <c r="W832" s="73">
        <f t="shared" si="181"/>
        <v>196012.35845396732</v>
      </c>
    </row>
    <row r="833" spans="2:23">
      <c r="B833" t="s">
        <v>1825</v>
      </c>
      <c r="C833" t="s">
        <v>1195</v>
      </c>
      <c r="D833" t="s">
        <v>417</v>
      </c>
      <c r="E833" s="54">
        <v>40</v>
      </c>
      <c r="F833" s="45" t="s">
        <v>407</v>
      </c>
      <c r="G833" s="45" t="s">
        <v>408</v>
      </c>
      <c r="H833" s="45" t="s">
        <v>412</v>
      </c>
      <c r="I833" s="53">
        <v>161624.84</v>
      </c>
      <c r="J833" s="58">
        <f t="shared" si="168"/>
        <v>167766.58392</v>
      </c>
      <c r="K833" s="58">
        <f t="shared" si="169"/>
        <v>173302.88118935999</v>
      </c>
      <c r="L833" s="74">
        <f t="shared" si="170"/>
        <v>10393.415466840001</v>
      </c>
      <c r="M833" s="74">
        <f t="shared" si="171"/>
        <v>248.29454420159999</v>
      </c>
      <c r="N833" s="74">
        <f t="shared" si="172"/>
        <v>384.00225982776948</v>
      </c>
      <c r="O833" s="74">
        <f t="shared" si="173"/>
        <v>21599.947679700002</v>
      </c>
      <c r="P833" s="39">
        <f t="shared" si="174"/>
        <v>19044</v>
      </c>
      <c r="Q833" s="73">
        <f t="shared" si="175"/>
        <v>10473.69177724572</v>
      </c>
      <c r="R833" s="73">
        <f t="shared" si="176"/>
        <v>256.48826416025281</v>
      </c>
      <c r="S833" s="73">
        <f t="shared" si="177"/>
        <v>384.00225982776948</v>
      </c>
      <c r="T833" s="73">
        <f t="shared" si="178"/>
        <v>22616.025995211479</v>
      </c>
      <c r="U833" s="73">
        <f t="shared" si="179"/>
        <v>19236</v>
      </c>
      <c r="V833" s="73">
        <f t="shared" si="180"/>
        <v>219436.24387056939</v>
      </c>
      <c r="W833" s="73">
        <f t="shared" si="181"/>
        <v>226269.08948580522</v>
      </c>
    </row>
    <row r="834" spans="2:23">
      <c r="B834" t="s">
        <v>1826</v>
      </c>
      <c r="C834" t="s">
        <v>513</v>
      </c>
      <c r="D834" t="s">
        <v>417</v>
      </c>
      <c r="E834" s="54">
        <v>40</v>
      </c>
      <c r="F834" s="45" t="s">
        <v>407</v>
      </c>
      <c r="G834" s="45" t="s">
        <v>408</v>
      </c>
      <c r="H834" s="45" t="s">
        <v>412</v>
      </c>
      <c r="I834" s="53">
        <v>137012.22</v>
      </c>
      <c r="J834" s="58">
        <f t="shared" si="168"/>
        <v>142218.68436000001</v>
      </c>
      <c r="K834" s="58">
        <f t="shared" si="169"/>
        <v>146911.90094388</v>
      </c>
      <c r="L834" s="74">
        <f t="shared" si="170"/>
        <v>10022.97092322</v>
      </c>
      <c r="M834" s="74">
        <f t="shared" si="171"/>
        <v>210.48365285280002</v>
      </c>
      <c r="N834" s="74">
        <f t="shared" si="172"/>
        <v>384.00225982776948</v>
      </c>
      <c r="O834" s="74">
        <f t="shared" si="173"/>
        <v>18310.655611350001</v>
      </c>
      <c r="P834" s="39">
        <f t="shared" si="174"/>
        <v>19044</v>
      </c>
      <c r="Q834" s="73">
        <f t="shared" si="175"/>
        <v>10091.02256368626</v>
      </c>
      <c r="R834" s="73">
        <f t="shared" si="176"/>
        <v>217.42961339694239</v>
      </c>
      <c r="S834" s="73">
        <f t="shared" si="177"/>
        <v>384.00225982776948</v>
      </c>
      <c r="T834" s="73">
        <f t="shared" si="178"/>
        <v>19172.00307317634</v>
      </c>
      <c r="U834" s="73">
        <f t="shared" si="179"/>
        <v>19236</v>
      </c>
      <c r="V834" s="73">
        <f t="shared" si="180"/>
        <v>190190.79680725059</v>
      </c>
      <c r="W834" s="73">
        <f t="shared" si="181"/>
        <v>196012.35845396732</v>
      </c>
    </row>
    <row r="835" spans="2:23">
      <c r="B835" t="s">
        <v>1827</v>
      </c>
      <c r="C835" t="s">
        <v>912</v>
      </c>
      <c r="D835" t="s">
        <v>417</v>
      </c>
      <c r="E835" s="54">
        <v>40</v>
      </c>
      <c r="F835" s="45" t="s">
        <v>407</v>
      </c>
      <c r="G835" s="45" t="s">
        <v>408</v>
      </c>
      <c r="H835" s="45" t="s">
        <v>412</v>
      </c>
      <c r="I835" s="53">
        <v>173389.13</v>
      </c>
      <c r="J835" s="58">
        <f t="shared" si="168"/>
        <v>179977.91694000002</v>
      </c>
      <c r="K835" s="58">
        <f t="shared" si="169"/>
        <v>185917.18819902002</v>
      </c>
      <c r="L835" s="74">
        <f t="shared" si="170"/>
        <v>10570.479795630001</v>
      </c>
      <c r="M835" s="74">
        <f t="shared" si="171"/>
        <v>266.36731707120003</v>
      </c>
      <c r="N835" s="74">
        <f t="shared" si="172"/>
        <v>384.00225982776948</v>
      </c>
      <c r="O835" s="74">
        <f t="shared" si="173"/>
        <v>23172.156806025003</v>
      </c>
      <c r="P835" s="39">
        <f t="shared" si="174"/>
        <v>19044</v>
      </c>
      <c r="Q835" s="73">
        <f t="shared" si="175"/>
        <v>10656.599228885791</v>
      </c>
      <c r="R835" s="73">
        <f t="shared" si="176"/>
        <v>275.15743853454961</v>
      </c>
      <c r="S835" s="73">
        <f t="shared" si="177"/>
        <v>384.00225982776948</v>
      </c>
      <c r="T835" s="73">
        <f t="shared" si="178"/>
        <v>24262.193059972113</v>
      </c>
      <c r="U835" s="73">
        <f t="shared" si="179"/>
        <v>19236</v>
      </c>
      <c r="V835" s="73">
        <f t="shared" si="180"/>
        <v>233414.923118554</v>
      </c>
      <c r="W835" s="73">
        <f t="shared" si="181"/>
        <v>240731.14018624026</v>
      </c>
    </row>
    <row r="836" spans="2:23">
      <c r="B836" t="s">
        <v>1828</v>
      </c>
      <c r="C836" t="s">
        <v>922</v>
      </c>
      <c r="D836" t="s">
        <v>417</v>
      </c>
      <c r="E836" s="54">
        <v>40</v>
      </c>
      <c r="F836" s="45" t="s">
        <v>407</v>
      </c>
      <c r="G836" s="45" t="s">
        <v>408</v>
      </c>
      <c r="H836" s="45" t="s">
        <v>412</v>
      </c>
      <c r="I836" s="53">
        <v>149716</v>
      </c>
      <c r="J836" s="58">
        <f t="shared" si="168"/>
        <v>155405.20800000001</v>
      </c>
      <c r="K836" s="58">
        <f t="shared" si="169"/>
        <v>160533.579864</v>
      </c>
      <c r="L836" s="74">
        <f t="shared" si="170"/>
        <v>10214.175516000001</v>
      </c>
      <c r="M836" s="74">
        <f t="shared" si="171"/>
        <v>229.99970784000001</v>
      </c>
      <c r="N836" s="74">
        <f t="shared" si="172"/>
        <v>384.00225982776948</v>
      </c>
      <c r="O836" s="74">
        <f t="shared" si="173"/>
        <v>20008.420530000003</v>
      </c>
      <c r="P836" s="39">
        <f t="shared" si="174"/>
        <v>19044</v>
      </c>
      <c r="Q836" s="73">
        <f t="shared" si="175"/>
        <v>10288.536908028</v>
      </c>
      <c r="R836" s="73">
        <f t="shared" si="176"/>
        <v>237.58969819871999</v>
      </c>
      <c r="S836" s="73">
        <f t="shared" si="177"/>
        <v>384.00225982776948</v>
      </c>
      <c r="T836" s="73">
        <f t="shared" si="178"/>
        <v>20949.632172252001</v>
      </c>
      <c r="U836" s="73">
        <f t="shared" si="179"/>
        <v>19236</v>
      </c>
      <c r="V836" s="73">
        <f t="shared" si="180"/>
        <v>205285.80601366778</v>
      </c>
      <c r="W836" s="73">
        <f t="shared" si="181"/>
        <v>211629.34090230649</v>
      </c>
    </row>
    <row r="837" spans="2:23">
      <c r="B837" t="s">
        <v>1829</v>
      </c>
      <c r="C837" t="s">
        <v>513</v>
      </c>
      <c r="D837" t="s">
        <v>417</v>
      </c>
      <c r="E837" s="54">
        <v>40</v>
      </c>
      <c r="F837" s="45" t="s">
        <v>407</v>
      </c>
      <c r="G837" s="45" t="s">
        <v>408</v>
      </c>
      <c r="H837" s="45" t="s">
        <v>412</v>
      </c>
      <c r="I837" s="53">
        <v>137012.22</v>
      </c>
      <c r="J837" s="58">
        <f t="shared" si="168"/>
        <v>142218.68436000001</v>
      </c>
      <c r="K837" s="58">
        <f t="shared" si="169"/>
        <v>146911.90094388</v>
      </c>
      <c r="L837" s="74">
        <f t="shared" si="170"/>
        <v>10022.97092322</v>
      </c>
      <c r="M837" s="74">
        <f t="shared" si="171"/>
        <v>210.48365285280002</v>
      </c>
      <c r="N837" s="74">
        <f t="shared" si="172"/>
        <v>384.00225982776948</v>
      </c>
      <c r="O837" s="74">
        <f t="shared" si="173"/>
        <v>18310.655611350001</v>
      </c>
      <c r="P837" s="39">
        <f t="shared" si="174"/>
        <v>19044</v>
      </c>
      <c r="Q837" s="73">
        <f t="shared" si="175"/>
        <v>10091.02256368626</v>
      </c>
      <c r="R837" s="73">
        <f t="shared" si="176"/>
        <v>217.42961339694239</v>
      </c>
      <c r="S837" s="73">
        <f t="shared" si="177"/>
        <v>384.00225982776948</v>
      </c>
      <c r="T837" s="73">
        <f t="shared" si="178"/>
        <v>19172.00307317634</v>
      </c>
      <c r="U837" s="73">
        <f t="shared" si="179"/>
        <v>19236</v>
      </c>
      <c r="V837" s="73">
        <f t="shared" si="180"/>
        <v>190190.79680725059</v>
      </c>
      <c r="W837" s="73">
        <f t="shared" si="181"/>
        <v>196012.35845396732</v>
      </c>
    </row>
    <row r="838" spans="2:23">
      <c r="B838" t="s">
        <v>1830</v>
      </c>
      <c r="C838" t="s">
        <v>513</v>
      </c>
      <c r="D838" t="s">
        <v>417</v>
      </c>
      <c r="E838" s="54">
        <v>40</v>
      </c>
      <c r="F838" s="45" t="s">
        <v>407</v>
      </c>
      <c r="G838" s="45" t="s">
        <v>408</v>
      </c>
      <c r="H838" s="45" t="s">
        <v>412</v>
      </c>
      <c r="I838" s="53">
        <v>137012.22</v>
      </c>
      <c r="J838" s="58">
        <f t="shared" si="168"/>
        <v>142218.68436000001</v>
      </c>
      <c r="K838" s="58">
        <f t="shared" si="169"/>
        <v>146911.90094388</v>
      </c>
      <c r="L838" s="74">
        <f t="shared" si="170"/>
        <v>10022.97092322</v>
      </c>
      <c r="M838" s="74">
        <f t="shared" si="171"/>
        <v>210.48365285280002</v>
      </c>
      <c r="N838" s="74">
        <f t="shared" si="172"/>
        <v>384.00225982776948</v>
      </c>
      <c r="O838" s="74">
        <f t="shared" si="173"/>
        <v>18310.655611350001</v>
      </c>
      <c r="P838" s="39">
        <f t="shared" si="174"/>
        <v>19044</v>
      </c>
      <c r="Q838" s="73">
        <f t="shared" si="175"/>
        <v>10091.02256368626</v>
      </c>
      <c r="R838" s="73">
        <f t="shared" si="176"/>
        <v>217.42961339694239</v>
      </c>
      <c r="S838" s="73">
        <f t="shared" si="177"/>
        <v>384.00225982776948</v>
      </c>
      <c r="T838" s="73">
        <f t="shared" si="178"/>
        <v>19172.00307317634</v>
      </c>
      <c r="U838" s="73">
        <f t="shared" si="179"/>
        <v>19236</v>
      </c>
      <c r="V838" s="73">
        <f t="shared" si="180"/>
        <v>190190.79680725059</v>
      </c>
      <c r="W838" s="73">
        <f t="shared" si="181"/>
        <v>196012.35845396732</v>
      </c>
    </row>
    <row r="839" spans="2:23">
      <c r="B839" t="s">
        <v>1831</v>
      </c>
      <c r="C839" t="s">
        <v>1181</v>
      </c>
      <c r="D839" t="s">
        <v>417</v>
      </c>
      <c r="E839" s="54">
        <v>40</v>
      </c>
      <c r="F839" s="45" t="s">
        <v>407</v>
      </c>
      <c r="G839" s="45" t="s">
        <v>408</v>
      </c>
      <c r="H839" s="45" t="s">
        <v>412</v>
      </c>
      <c r="I839" s="53">
        <v>173402.32</v>
      </c>
      <c r="J839" s="58">
        <f t="shared" si="168"/>
        <v>179991.60816</v>
      </c>
      <c r="K839" s="58">
        <f t="shared" si="169"/>
        <v>185931.33122927998</v>
      </c>
      <c r="L839" s="74">
        <f t="shared" si="170"/>
        <v>10570.67831832</v>
      </c>
      <c r="M839" s="74">
        <f t="shared" si="171"/>
        <v>266.38758007680002</v>
      </c>
      <c r="N839" s="74">
        <f t="shared" si="172"/>
        <v>384.00225982776948</v>
      </c>
      <c r="O839" s="74">
        <f t="shared" si="173"/>
        <v>23173.9195506</v>
      </c>
      <c r="P839" s="39">
        <f t="shared" si="174"/>
        <v>19044</v>
      </c>
      <c r="Q839" s="73">
        <f t="shared" si="175"/>
        <v>10656.804302824559</v>
      </c>
      <c r="R839" s="73">
        <f t="shared" si="176"/>
        <v>275.1783702193344</v>
      </c>
      <c r="S839" s="73">
        <f t="shared" si="177"/>
        <v>384.00225982776948</v>
      </c>
      <c r="T839" s="73">
        <f t="shared" si="178"/>
        <v>24264.03872542104</v>
      </c>
      <c r="U839" s="73">
        <f t="shared" si="179"/>
        <v>19236</v>
      </c>
      <c r="V839" s="73">
        <f t="shared" si="180"/>
        <v>233430.59586882457</v>
      </c>
      <c r="W839" s="73">
        <f t="shared" si="181"/>
        <v>240747.3548875727</v>
      </c>
    </row>
    <row r="840" spans="2:23">
      <c r="B840" t="s">
        <v>1832</v>
      </c>
      <c r="C840" t="s">
        <v>513</v>
      </c>
      <c r="D840" t="s">
        <v>417</v>
      </c>
      <c r="E840" s="54">
        <v>40</v>
      </c>
      <c r="F840" s="45" t="s">
        <v>407</v>
      </c>
      <c r="G840" s="45" t="s">
        <v>408</v>
      </c>
      <c r="H840" s="45" t="s">
        <v>412</v>
      </c>
      <c r="I840" s="53">
        <v>137012.22</v>
      </c>
      <c r="J840" s="58">
        <f t="shared" si="168"/>
        <v>142218.68436000001</v>
      </c>
      <c r="K840" s="58">
        <f t="shared" si="169"/>
        <v>146911.90094388</v>
      </c>
      <c r="L840" s="74">
        <f t="shared" si="170"/>
        <v>10022.97092322</v>
      </c>
      <c r="M840" s="74">
        <f t="shared" si="171"/>
        <v>210.48365285280002</v>
      </c>
      <c r="N840" s="74">
        <f t="shared" si="172"/>
        <v>384.00225982776948</v>
      </c>
      <c r="O840" s="74">
        <f t="shared" si="173"/>
        <v>18310.655611350001</v>
      </c>
      <c r="P840" s="39">
        <f t="shared" si="174"/>
        <v>19044</v>
      </c>
      <c r="Q840" s="73">
        <f t="shared" si="175"/>
        <v>10091.02256368626</v>
      </c>
      <c r="R840" s="73">
        <f t="shared" si="176"/>
        <v>217.42961339694239</v>
      </c>
      <c r="S840" s="73">
        <f t="shared" si="177"/>
        <v>384.00225982776948</v>
      </c>
      <c r="T840" s="73">
        <f t="shared" si="178"/>
        <v>19172.00307317634</v>
      </c>
      <c r="U840" s="73">
        <f t="shared" si="179"/>
        <v>19236</v>
      </c>
      <c r="V840" s="73">
        <f t="shared" si="180"/>
        <v>190190.79680725059</v>
      </c>
      <c r="W840" s="73">
        <f t="shared" si="181"/>
        <v>196012.35845396732</v>
      </c>
    </row>
    <row r="841" spans="2:23">
      <c r="B841" t="s">
        <v>1833</v>
      </c>
      <c r="C841" t="s">
        <v>1700</v>
      </c>
      <c r="D841" t="s">
        <v>417</v>
      </c>
      <c r="E841" s="54">
        <v>40</v>
      </c>
      <c r="F841" s="45" t="s">
        <v>407</v>
      </c>
      <c r="G841" s="45" t="s">
        <v>408</v>
      </c>
      <c r="H841" s="45" t="s">
        <v>412</v>
      </c>
      <c r="I841" s="53">
        <v>181437.83</v>
      </c>
      <c r="J841" s="58">
        <f t="shared" si="168"/>
        <v>188332.46753999998</v>
      </c>
      <c r="K841" s="58">
        <f t="shared" si="169"/>
        <v>194547.43896881997</v>
      </c>
      <c r="L841" s="74">
        <f t="shared" si="170"/>
        <v>10691.62077933</v>
      </c>
      <c r="M841" s="74">
        <f t="shared" si="171"/>
        <v>278.73205195919996</v>
      </c>
      <c r="N841" s="74">
        <f t="shared" si="172"/>
        <v>384.00225982776948</v>
      </c>
      <c r="O841" s="74">
        <f t="shared" si="173"/>
        <v>24247.805195774999</v>
      </c>
      <c r="P841" s="39">
        <f t="shared" si="174"/>
        <v>19044</v>
      </c>
      <c r="Q841" s="73">
        <f t="shared" si="175"/>
        <v>10781.737865047889</v>
      </c>
      <c r="R841" s="73">
        <f t="shared" si="176"/>
        <v>287.93020967385354</v>
      </c>
      <c r="S841" s="73">
        <f t="shared" si="177"/>
        <v>384.00225982776948</v>
      </c>
      <c r="T841" s="73">
        <f t="shared" si="178"/>
        <v>25388.440785431008</v>
      </c>
      <c r="U841" s="73">
        <f t="shared" si="179"/>
        <v>19236</v>
      </c>
      <c r="V841" s="73">
        <f t="shared" si="180"/>
        <v>242978.62782689196</v>
      </c>
      <c r="W841" s="73">
        <f t="shared" si="181"/>
        <v>250625.55008880049</v>
      </c>
    </row>
    <row r="842" spans="2:23">
      <c r="B842" t="s">
        <v>1834</v>
      </c>
      <c r="C842" t="s">
        <v>1700</v>
      </c>
      <c r="D842" t="s">
        <v>417</v>
      </c>
      <c r="E842" s="54">
        <v>40</v>
      </c>
      <c r="F842" s="45" t="s">
        <v>407</v>
      </c>
      <c r="G842" s="45" t="s">
        <v>408</v>
      </c>
      <c r="H842" s="45" t="s">
        <v>412</v>
      </c>
      <c r="I842" s="53">
        <v>181437.83</v>
      </c>
      <c r="J842" s="58">
        <f t="shared" ref="J842:J905" si="182">I842*(1+$F$1)</f>
        <v>188332.46753999998</v>
      </c>
      <c r="K842" s="58">
        <f t="shared" ref="K842:K905" si="183">J842*(1+$F$2)</f>
        <v>194547.43896881997</v>
      </c>
      <c r="L842" s="74">
        <f t="shared" ref="L842:L905" si="184">IF(J842-$L$2&lt;0,J842*$I$3,($L$2*$I$3)+(J842-$L$2)*$I$4)</f>
        <v>10691.62077933</v>
      </c>
      <c r="M842" s="74">
        <f t="shared" ref="M842:M905" si="185">J842*0.00148</f>
        <v>278.73205195919996</v>
      </c>
      <c r="N842" s="74">
        <f t="shared" ref="N842:N905" si="186">2080*0.184616471071043</f>
        <v>384.00225982776948</v>
      </c>
      <c r="O842" s="74">
        <f t="shared" ref="O842:O905" si="187">J842*0.12875</f>
        <v>24247.805195774999</v>
      </c>
      <c r="P842" s="39">
        <f t="shared" ref="P842:P905" si="188">1587*12</f>
        <v>19044</v>
      </c>
      <c r="Q842" s="73">
        <f t="shared" ref="Q842:Q905" si="189">IF(K842-$L$2&lt;0,K842*$I$3,($L$2*$I$3)+(K842-$L$2)*$I$4)</f>
        <v>10781.737865047889</v>
      </c>
      <c r="R842" s="73">
        <f t="shared" ref="R842:R905" si="190">K842*0.00148</f>
        <v>287.93020967385354</v>
      </c>
      <c r="S842" s="73">
        <f t="shared" ref="S842:S905" si="191">2080*0.184616471071043</f>
        <v>384.00225982776948</v>
      </c>
      <c r="T842" s="73">
        <f t="shared" ref="T842:T905" si="192">K842*0.1305</f>
        <v>25388.440785431008</v>
      </c>
      <c r="U842" s="73">
        <f t="shared" ref="U842:U905" si="193">1603*12</f>
        <v>19236</v>
      </c>
      <c r="V842" s="73">
        <f t="shared" ref="V842:V905" si="194">J842+SUM(L842:P842)</f>
        <v>242978.62782689196</v>
      </c>
      <c r="W842" s="73">
        <f t="shared" ref="W842:W905" si="195">K842+SUM(Q842:U842)</f>
        <v>250625.55008880049</v>
      </c>
    </row>
    <row r="843" spans="2:23">
      <c r="B843" t="s">
        <v>1835</v>
      </c>
      <c r="C843" t="s">
        <v>1700</v>
      </c>
      <c r="D843" t="s">
        <v>417</v>
      </c>
      <c r="E843" s="54">
        <v>40</v>
      </c>
      <c r="F843" s="45" t="s">
        <v>407</v>
      </c>
      <c r="G843" s="45" t="s">
        <v>408</v>
      </c>
      <c r="H843" s="45" t="s">
        <v>412</v>
      </c>
      <c r="I843" s="53">
        <v>181437.83</v>
      </c>
      <c r="J843" s="58">
        <f t="shared" si="182"/>
        <v>188332.46753999998</v>
      </c>
      <c r="K843" s="58">
        <f t="shared" si="183"/>
        <v>194547.43896881997</v>
      </c>
      <c r="L843" s="74">
        <f t="shared" si="184"/>
        <v>10691.62077933</v>
      </c>
      <c r="M843" s="74">
        <f t="shared" si="185"/>
        <v>278.73205195919996</v>
      </c>
      <c r="N843" s="74">
        <f t="shared" si="186"/>
        <v>384.00225982776948</v>
      </c>
      <c r="O843" s="74">
        <f t="shared" si="187"/>
        <v>24247.805195774999</v>
      </c>
      <c r="P843" s="39">
        <f t="shared" si="188"/>
        <v>19044</v>
      </c>
      <c r="Q843" s="73">
        <f t="shared" si="189"/>
        <v>10781.737865047889</v>
      </c>
      <c r="R843" s="73">
        <f t="shared" si="190"/>
        <v>287.93020967385354</v>
      </c>
      <c r="S843" s="73">
        <f t="shared" si="191"/>
        <v>384.00225982776948</v>
      </c>
      <c r="T843" s="73">
        <f t="shared" si="192"/>
        <v>25388.440785431008</v>
      </c>
      <c r="U843" s="73">
        <f t="shared" si="193"/>
        <v>19236</v>
      </c>
      <c r="V843" s="73">
        <f t="shared" si="194"/>
        <v>242978.62782689196</v>
      </c>
      <c r="W843" s="73">
        <f t="shared" si="195"/>
        <v>250625.55008880049</v>
      </c>
    </row>
    <row r="844" spans="2:23">
      <c r="B844" t="s">
        <v>1836</v>
      </c>
      <c r="C844" t="s">
        <v>513</v>
      </c>
      <c r="D844" t="s">
        <v>417</v>
      </c>
      <c r="E844" s="54">
        <v>40</v>
      </c>
      <c r="F844" s="45" t="s">
        <v>407</v>
      </c>
      <c r="G844" s="45" t="s">
        <v>408</v>
      </c>
      <c r="H844" s="45" t="s">
        <v>412</v>
      </c>
      <c r="I844" s="53">
        <v>137012.22</v>
      </c>
      <c r="J844" s="58">
        <f t="shared" si="182"/>
        <v>142218.68436000001</v>
      </c>
      <c r="K844" s="58">
        <f t="shared" si="183"/>
        <v>146911.90094388</v>
      </c>
      <c r="L844" s="74">
        <f t="shared" si="184"/>
        <v>10022.97092322</v>
      </c>
      <c r="M844" s="74">
        <f t="shared" si="185"/>
        <v>210.48365285280002</v>
      </c>
      <c r="N844" s="74">
        <f t="shared" si="186"/>
        <v>384.00225982776948</v>
      </c>
      <c r="O844" s="74">
        <f t="shared" si="187"/>
        <v>18310.655611350001</v>
      </c>
      <c r="P844" s="39">
        <f t="shared" si="188"/>
        <v>19044</v>
      </c>
      <c r="Q844" s="73">
        <f t="shared" si="189"/>
        <v>10091.02256368626</v>
      </c>
      <c r="R844" s="73">
        <f t="shared" si="190"/>
        <v>217.42961339694239</v>
      </c>
      <c r="S844" s="73">
        <f t="shared" si="191"/>
        <v>384.00225982776948</v>
      </c>
      <c r="T844" s="73">
        <f t="shared" si="192"/>
        <v>19172.00307317634</v>
      </c>
      <c r="U844" s="73">
        <f t="shared" si="193"/>
        <v>19236</v>
      </c>
      <c r="V844" s="73">
        <f t="shared" si="194"/>
        <v>190190.79680725059</v>
      </c>
      <c r="W844" s="73">
        <f t="shared" si="195"/>
        <v>196012.35845396732</v>
      </c>
    </row>
    <row r="845" spans="2:23">
      <c r="B845" t="s">
        <v>1837</v>
      </c>
      <c r="C845" t="s">
        <v>1700</v>
      </c>
      <c r="D845" t="s">
        <v>417</v>
      </c>
      <c r="E845" s="54">
        <v>40</v>
      </c>
      <c r="F845" s="45" t="s">
        <v>407</v>
      </c>
      <c r="G845" s="45" t="s">
        <v>408</v>
      </c>
      <c r="H845" s="45" t="s">
        <v>412</v>
      </c>
      <c r="I845" s="53">
        <v>181437.83</v>
      </c>
      <c r="J845" s="58">
        <f t="shared" si="182"/>
        <v>188332.46753999998</v>
      </c>
      <c r="K845" s="58">
        <f t="shared" si="183"/>
        <v>194547.43896881997</v>
      </c>
      <c r="L845" s="74">
        <f t="shared" si="184"/>
        <v>10691.62077933</v>
      </c>
      <c r="M845" s="74">
        <f t="shared" si="185"/>
        <v>278.73205195919996</v>
      </c>
      <c r="N845" s="74">
        <f t="shared" si="186"/>
        <v>384.00225982776948</v>
      </c>
      <c r="O845" s="74">
        <f t="shared" si="187"/>
        <v>24247.805195774999</v>
      </c>
      <c r="P845" s="39">
        <f t="shared" si="188"/>
        <v>19044</v>
      </c>
      <c r="Q845" s="73">
        <f t="shared" si="189"/>
        <v>10781.737865047889</v>
      </c>
      <c r="R845" s="73">
        <f t="shared" si="190"/>
        <v>287.93020967385354</v>
      </c>
      <c r="S845" s="73">
        <f t="shared" si="191"/>
        <v>384.00225982776948</v>
      </c>
      <c r="T845" s="73">
        <f t="shared" si="192"/>
        <v>25388.440785431008</v>
      </c>
      <c r="U845" s="73">
        <f t="shared" si="193"/>
        <v>19236</v>
      </c>
      <c r="V845" s="73">
        <f t="shared" si="194"/>
        <v>242978.62782689196</v>
      </c>
      <c r="W845" s="73">
        <f t="shared" si="195"/>
        <v>250625.55008880049</v>
      </c>
    </row>
    <row r="846" spans="2:23">
      <c r="B846" t="s">
        <v>1838</v>
      </c>
      <c r="C846" t="s">
        <v>1700</v>
      </c>
      <c r="D846" t="s">
        <v>417</v>
      </c>
      <c r="E846" s="54">
        <v>40</v>
      </c>
      <c r="F846" s="45" t="s">
        <v>407</v>
      </c>
      <c r="G846" s="45" t="s">
        <v>408</v>
      </c>
      <c r="H846" s="45" t="s">
        <v>412</v>
      </c>
      <c r="I846" s="53">
        <v>181437.83</v>
      </c>
      <c r="J846" s="58">
        <f t="shared" si="182"/>
        <v>188332.46753999998</v>
      </c>
      <c r="K846" s="58">
        <f t="shared" si="183"/>
        <v>194547.43896881997</v>
      </c>
      <c r="L846" s="74">
        <f t="shared" si="184"/>
        <v>10691.62077933</v>
      </c>
      <c r="M846" s="74">
        <f t="shared" si="185"/>
        <v>278.73205195919996</v>
      </c>
      <c r="N846" s="74">
        <f t="shared" si="186"/>
        <v>384.00225982776948</v>
      </c>
      <c r="O846" s="74">
        <f t="shared" si="187"/>
        <v>24247.805195774999</v>
      </c>
      <c r="P846" s="39">
        <f t="shared" si="188"/>
        <v>19044</v>
      </c>
      <c r="Q846" s="73">
        <f t="shared" si="189"/>
        <v>10781.737865047889</v>
      </c>
      <c r="R846" s="73">
        <f t="shared" si="190"/>
        <v>287.93020967385354</v>
      </c>
      <c r="S846" s="73">
        <f t="shared" si="191"/>
        <v>384.00225982776948</v>
      </c>
      <c r="T846" s="73">
        <f t="shared" si="192"/>
        <v>25388.440785431008</v>
      </c>
      <c r="U846" s="73">
        <f t="shared" si="193"/>
        <v>19236</v>
      </c>
      <c r="V846" s="73">
        <f t="shared" si="194"/>
        <v>242978.62782689196</v>
      </c>
      <c r="W846" s="73">
        <f t="shared" si="195"/>
        <v>250625.55008880049</v>
      </c>
    </row>
    <row r="847" spans="2:23">
      <c r="B847" t="s">
        <v>1839</v>
      </c>
      <c r="C847" t="s">
        <v>1840</v>
      </c>
      <c r="D847" t="s">
        <v>417</v>
      </c>
      <c r="E847" s="54">
        <v>40</v>
      </c>
      <c r="F847" s="45" t="s">
        <v>407</v>
      </c>
      <c r="G847" s="45" t="s">
        <v>408</v>
      </c>
      <c r="H847" s="45" t="s">
        <v>412</v>
      </c>
      <c r="I847" s="53">
        <v>214661.82</v>
      </c>
      <c r="J847" s="58">
        <f t="shared" si="182"/>
        <v>222818.96916000001</v>
      </c>
      <c r="K847" s="58">
        <f t="shared" si="183"/>
        <v>230171.99514227998</v>
      </c>
      <c r="L847" s="74">
        <f t="shared" si="184"/>
        <v>11191.675052820001</v>
      </c>
      <c r="M847" s="74">
        <f t="shared" si="185"/>
        <v>329.77207435680003</v>
      </c>
      <c r="N847" s="74">
        <f t="shared" si="186"/>
        <v>384.00225982776948</v>
      </c>
      <c r="O847" s="74">
        <f t="shared" si="187"/>
        <v>28687.942279350002</v>
      </c>
      <c r="P847" s="39">
        <f t="shared" si="188"/>
        <v>19044</v>
      </c>
      <c r="Q847" s="73">
        <f t="shared" si="189"/>
        <v>11298.29392956306</v>
      </c>
      <c r="R847" s="73">
        <f t="shared" si="190"/>
        <v>340.65455281057439</v>
      </c>
      <c r="S847" s="73">
        <f t="shared" si="191"/>
        <v>384.00225982776948</v>
      </c>
      <c r="T847" s="73">
        <f t="shared" si="192"/>
        <v>30037.445366067539</v>
      </c>
      <c r="U847" s="73">
        <f t="shared" si="193"/>
        <v>19236</v>
      </c>
      <c r="V847" s="73">
        <f t="shared" si="194"/>
        <v>282456.36082635459</v>
      </c>
      <c r="W847" s="73">
        <f t="shared" si="195"/>
        <v>291468.39125054894</v>
      </c>
    </row>
    <row r="848" spans="2:23">
      <c r="B848" t="s">
        <v>1841</v>
      </c>
      <c r="C848" t="s">
        <v>1700</v>
      </c>
      <c r="D848" t="s">
        <v>417</v>
      </c>
      <c r="E848" s="54">
        <v>40</v>
      </c>
      <c r="F848" s="45" t="s">
        <v>407</v>
      </c>
      <c r="G848" s="45" t="s">
        <v>408</v>
      </c>
      <c r="H848" s="45" t="s">
        <v>412</v>
      </c>
      <c r="I848" s="53">
        <v>181437.83</v>
      </c>
      <c r="J848" s="58">
        <f t="shared" si="182"/>
        <v>188332.46753999998</v>
      </c>
      <c r="K848" s="58">
        <f t="shared" si="183"/>
        <v>194547.43896881997</v>
      </c>
      <c r="L848" s="74">
        <f t="shared" si="184"/>
        <v>10691.62077933</v>
      </c>
      <c r="M848" s="74">
        <f t="shared" si="185"/>
        <v>278.73205195919996</v>
      </c>
      <c r="N848" s="74">
        <f t="shared" si="186"/>
        <v>384.00225982776948</v>
      </c>
      <c r="O848" s="74">
        <f t="shared" si="187"/>
        <v>24247.805195774999</v>
      </c>
      <c r="P848" s="39">
        <f t="shared" si="188"/>
        <v>19044</v>
      </c>
      <c r="Q848" s="73">
        <f t="shared" si="189"/>
        <v>10781.737865047889</v>
      </c>
      <c r="R848" s="73">
        <f t="shared" si="190"/>
        <v>287.93020967385354</v>
      </c>
      <c r="S848" s="73">
        <f t="shared" si="191"/>
        <v>384.00225982776948</v>
      </c>
      <c r="T848" s="73">
        <f t="shared" si="192"/>
        <v>25388.440785431008</v>
      </c>
      <c r="U848" s="73">
        <f t="shared" si="193"/>
        <v>19236</v>
      </c>
      <c r="V848" s="73">
        <f t="shared" si="194"/>
        <v>242978.62782689196</v>
      </c>
      <c r="W848" s="73">
        <f t="shared" si="195"/>
        <v>250625.55008880049</v>
      </c>
    </row>
    <row r="849" spans="2:23">
      <c r="B849" t="s">
        <v>1842</v>
      </c>
      <c r="C849" t="s">
        <v>1700</v>
      </c>
      <c r="D849" t="s">
        <v>417</v>
      </c>
      <c r="E849" s="54">
        <v>40</v>
      </c>
      <c r="F849" s="45" t="s">
        <v>407</v>
      </c>
      <c r="G849" s="45" t="s">
        <v>408</v>
      </c>
      <c r="H849" s="45" t="s">
        <v>412</v>
      </c>
      <c r="I849" s="53">
        <v>181437.83</v>
      </c>
      <c r="J849" s="58">
        <f t="shared" si="182"/>
        <v>188332.46753999998</v>
      </c>
      <c r="K849" s="58">
        <f t="shared" si="183"/>
        <v>194547.43896881997</v>
      </c>
      <c r="L849" s="74">
        <f t="shared" si="184"/>
        <v>10691.62077933</v>
      </c>
      <c r="M849" s="74">
        <f t="shared" si="185"/>
        <v>278.73205195919996</v>
      </c>
      <c r="N849" s="74">
        <f t="shared" si="186"/>
        <v>384.00225982776948</v>
      </c>
      <c r="O849" s="74">
        <f t="shared" si="187"/>
        <v>24247.805195774999</v>
      </c>
      <c r="P849" s="39">
        <f t="shared" si="188"/>
        <v>19044</v>
      </c>
      <c r="Q849" s="73">
        <f t="shared" si="189"/>
        <v>10781.737865047889</v>
      </c>
      <c r="R849" s="73">
        <f t="shared" si="190"/>
        <v>287.93020967385354</v>
      </c>
      <c r="S849" s="73">
        <f t="shared" si="191"/>
        <v>384.00225982776948</v>
      </c>
      <c r="T849" s="73">
        <f t="shared" si="192"/>
        <v>25388.440785431008</v>
      </c>
      <c r="U849" s="73">
        <f t="shared" si="193"/>
        <v>19236</v>
      </c>
      <c r="V849" s="73">
        <f t="shared" si="194"/>
        <v>242978.62782689196</v>
      </c>
      <c r="W849" s="73">
        <f t="shared" si="195"/>
        <v>250625.55008880049</v>
      </c>
    </row>
    <row r="850" spans="2:23">
      <c r="B850" t="s">
        <v>1843</v>
      </c>
      <c r="C850" t="s">
        <v>471</v>
      </c>
      <c r="D850" t="s">
        <v>417</v>
      </c>
      <c r="E850" s="54">
        <v>40</v>
      </c>
      <c r="F850" s="45" t="s">
        <v>407</v>
      </c>
      <c r="G850" s="45" t="s">
        <v>408</v>
      </c>
      <c r="H850" s="45" t="s">
        <v>412</v>
      </c>
      <c r="I850" s="53">
        <v>116856.44</v>
      </c>
      <c r="J850" s="58">
        <f t="shared" si="182"/>
        <v>121296.98472000001</v>
      </c>
      <c r="K850" s="58">
        <f t="shared" si="183"/>
        <v>125299.78521576</v>
      </c>
      <c r="L850" s="74">
        <f t="shared" si="184"/>
        <v>9279.2193310800012</v>
      </c>
      <c r="M850" s="74">
        <f t="shared" si="185"/>
        <v>179.51953738560002</v>
      </c>
      <c r="N850" s="74">
        <f t="shared" si="186"/>
        <v>384.00225982776948</v>
      </c>
      <c r="O850" s="74">
        <f t="shared" si="187"/>
        <v>15616.986782700002</v>
      </c>
      <c r="P850" s="39">
        <f t="shared" si="188"/>
        <v>19044</v>
      </c>
      <c r="Q850" s="73">
        <f t="shared" si="189"/>
        <v>9585.4335690056396</v>
      </c>
      <c r="R850" s="73">
        <f t="shared" si="190"/>
        <v>185.44368211932479</v>
      </c>
      <c r="S850" s="73">
        <f t="shared" si="191"/>
        <v>384.00225982776948</v>
      </c>
      <c r="T850" s="73">
        <f t="shared" si="192"/>
        <v>16351.621970656681</v>
      </c>
      <c r="U850" s="73">
        <f t="shared" si="193"/>
        <v>19236</v>
      </c>
      <c r="V850" s="73">
        <f t="shared" si="194"/>
        <v>165800.7126309934</v>
      </c>
      <c r="W850" s="73">
        <f t="shared" si="195"/>
        <v>171042.28669736942</v>
      </c>
    </row>
    <row r="851" spans="2:23">
      <c r="B851" t="s">
        <v>1844</v>
      </c>
      <c r="C851" t="s">
        <v>924</v>
      </c>
      <c r="D851" t="s">
        <v>417</v>
      </c>
      <c r="E851" s="54">
        <v>40</v>
      </c>
      <c r="F851" s="45" t="s">
        <v>407</v>
      </c>
      <c r="G851" s="45" t="s">
        <v>408</v>
      </c>
      <c r="H851" s="45" t="s">
        <v>412</v>
      </c>
      <c r="I851" s="53">
        <v>129194.36</v>
      </c>
      <c r="J851" s="58">
        <f t="shared" si="182"/>
        <v>134103.74567999999</v>
      </c>
      <c r="K851" s="58">
        <f t="shared" si="183"/>
        <v>138529.16928743999</v>
      </c>
      <c r="L851" s="74">
        <f t="shared" si="184"/>
        <v>9905.30431236</v>
      </c>
      <c r="M851" s="74">
        <f t="shared" si="185"/>
        <v>198.4735436064</v>
      </c>
      <c r="N851" s="74">
        <f t="shared" si="186"/>
        <v>384.00225982776948</v>
      </c>
      <c r="O851" s="74">
        <f t="shared" si="187"/>
        <v>17265.857256299998</v>
      </c>
      <c r="P851" s="39">
        <f t="shared" si="188"/>
        <v>19044</v>
      </c>
      <c r="Q851" s="73">
        <f t="shared" si="189"/>
        <v>9969.4729546678809</v>
      </c>
      <c r="R851" s="73">
        <f t="shared" si="190"/>
        <v>205.02317054541118</v>
      </c>
      <c r="S851" s="73">
        <f t="shared" si="191"/>
        <v>384.00225982776948</v>
      </c>
      <c r="T851" s="73">
        <f t="shared" si="192"/>
        <v>18078.056592010918</v>
      </c>
      <c r="U851" s="73">
        <f t="shared" si="193"/>
        <v>19236</v>
      </c>
      <c r="V851" s="73">
        <f t="shared" si="194"/>
        <v>180901.38305209417</v>
      </c>
      <c r="W851" s="73">
        <f t="shared" si="195"/>
        <v>186401.72426449196</v>
      </c>
    </row>
    <row r="852" spans="2:23">
      <c r="B852" t="s">
        <v>1845</v>
      </c>
      <c r="C852" t="s">
        <v>460</v>
      </c>
      <c r="D852" t="s">
        <v>417</v>
      </c>
      <c r="E852" s="54">
        <v>40</v>
      </c>
      <c r="F852" s="45" t="s">
        <v>407</v>
      </c>
      <c r="G852" s="45" t="s">
        <v>408</v>
      </c>
      <c r="H852" s="45" t="s">
        <v>412</v>
      </c>
      <c r="I852" s="53">
        <v>71961.259999999995</v>
      </c>
      <c r="J852" s="58">
        <f t="shared" si="182"/>
        <v>74695.787880000003</v>
      </c>
      <c r="K852" s="58">
        <f t="shared" si="183"/>
        <v>77160.748880040002</v>
      </c>
      <c r="L852" s="74">
        <f t="shared" si="184"/>
        <v>5714.2277728200006</v>
      </c>
      <c r="M852" s="74">
        <f t="shared" si="185"/>
        <v>110.54976606240001</v>
      </c>
      <c r="N852" s="74">
        <f t="shared" si="186"/>
        <v>384.00225982776948</v>
      </c>
      <c r="O852" s="74">
        <f t="shared" si="187"/>
        <v>9617.0826895500013</v>
      </c>
      <c r="P852" s="39">
        <f t="shared" si="188"/>
        <v>19044</v>
      </c>
      <c r="Q852" s="73">
        <f t="shared" si="189"/>
        <v>5902.7972893230599</v>
      </c>
      <c r="R852" s="73">
        <f t="shared" si="190"/>
        <v>114.1979083424592</v>
      </c>
      <c r="S852" s="73">
        <f t="shared" si="191"/>
        <v>384.00225982776948</v>
      </c>
      <c r="T852" s="73">
        <f t="shared" si="192"/>
        <v>10069.477728845221</v>
      </c>
      <c r="U852" s="73">
        <f t="shared" si="193"/>
        <v>19236</v>
      </c>
      <c r="V852" s="73">
        <f t="shared" si="194"/>
        <v>109565.65036826018</v>
      </c>
      <c r="W852" s="73">
        <f t="shared" si="195"/>
        <v>112867.22406637852</v>
      </c>
    </row>
    <row r="853" spans="2:23">
      <c r="B853" t="s">
        <v>1846</v>
      </c>
      <c r="C853" t="s">
        <v>1847</v>
      </c>
      <c r="D853" t="s">
        <v>1848</v>
      </c>
      <c r="E853" s="54">
        <v>40</v>
      </c>
      <c r="F853" s="45" t="s">
        <v>407</v>
      </c>
      <c r="G853" s="45" t="s">
        <v>408</v>
      </c>
      <c r="H853" s="45" t="s">
        <v>412</v>
      </c>
      <c r="I853" s="53">
        <v>23920</v>
      </c>
      <c r="J853" s="58">
        <f t="shared" si="182"/>
        <v>24828.959999999999</v>
      </c>
      <c r="K853" s="58">
        <f t="shared" si="183"/>
        <v>25648.315679999996</v>
      </c>
      <c r="L853" s="74">
        <f t="shared" si="184"/>
        <v>1899.41544</v>
      </c>
      <c r="M853" s="74">
        <f t="shared" si="185"/>
        <v>36.7468608</v>
      </c>
      <c r="N853" s="74">
        <f t="shared" si="186"/>
        <v>384.00225982776948</v>
      </c>
      <c r="O853" s="74">
        <f t="shared" si="187"/>
        <v>3196.7285999999999</v>
      </c>
      <c r="P853" s="39">
        <f t="shared" si="188"/>
        <v>19044</v>
      </c>
      <c r="Q853" s="73">
        <f t="shared" si="189"/>
        <v>1962.0961495199997</v>
      </c>
      <c r="R853" s="73">
        <f t="shared" si="190"/>
        <v>37.959507206399991</v>
      </c>
      <c r="S853" s="73">
        <f t="shared" si="191"/>
        <v>384.00225982776948</v>
      </c>
      <c r="T853" s="73">
        <f t="shared" si="192"/>
        <v>3347.1051962399997</v>
      </c>
      <c r="U853" s="73">
        <f t="shared" si="193"/>
        <v>19236</v>
      </c>
      <c r="V853" s="73">
        <f t="shared" si="194"/>
        <v>49389.853160627768</v>
      </c>
      <c r="W853" s="73">
        <f t="shared" si="195"/>
        <v>50615.478792794165</v>
      </c>
    </row>
    <row r="854" spans="2:23">
      <c r="B854" t="s">
        <v>1849</v>
      </c>
      <c r="C854" t="s">
        <v>836</v>
      </c>
      <c r="D854" t="s">
        <v>511</v>
      </c>
      <c r="E854" s="54">
        <v>35</v>
      </c>
      <c r="F854" s="45" t="s">
        <v>407</v>
      </c>
      <c r="G854" s="45" t="s">
        <v>408</v>
      </c>
      <c r="H854" s="45" t="s">
        <v>412</v>
      </c>
      <c r="I854" s="53">
        <v>98672.39</v>
      </c>
      <c r="J854" s="58">
        <f t="shared" si="182"/>
        <v>102421.94082</v>
      </c>
      <c r="K854" s="58">
        <f t="shared" si="183"/>
        <v>105801.86486705999</v>
      </c>
      <c r="L854" s="74">
        <f t="shared" si="184"/>
        <v>7835.2784727300004</v>
      </c>
      <c r="M854" s="74">
        <f t="shared" si="185"/>
        <v>151.5844724136</v>
      </c>
      <c r="N854" s="74">
        <f t="shared" si="186"/>
        <v>384.00225982776948</v>
      </c>
      <c r="O854" s="74">
        <f t="shared" si="187"/>
        <v>13186.824880575001</v>
      </c>
      <c r="P854" s="39">
        <f t="shared" si="188"/>
        <v>19044</v>
      </c>
      <c r="Q854" s="73">
        <f t="shared" si="189"/>
        <v>8093.8426623300893</v>
      </c>
      <c r="R854" s="73">
        <f t="shared" si="190"/>
        <v>156.5867600032488</v>
      </c>
      <c r="S854" s="73">
        <f t="shared" si="191"/>
        <v>384.00225982776948</v>
      </c>
      <c r="T854" s="73">
        <f t="shared" si="192"/>
        <v>13807.143365151329</v>
      </c>
      <c r="U854" s="73">
        <f t="shared" si="193"/>
        <v>19236</v>
      </c>
      <c r="V854" s="73">
        <f t="shared" si="194"/>
        <v>143023.63090554636</v>
      </c>
      <c r="W854" s="73">
        <f t="shared" si="195"/>
        <v>147479.43991437243</v>
      </c>
    </row>
    <row r="855" spans="2:23">
      <c r="B855" t="s">
        <v>1850</v>
      </c>
      <c r="C855" t="s">
        <v>922</v>
      </c>
      <c r="D855" t="s">
        <v>417</v>
      </c>
      <c r="E855" s="54">
        <v>40</v>
      </c>
      <c r="F855" s="45" t="s">
        <v>407</v>
      </c>
      <c r="G855" s="45" t="s">
        <v>408</v>
      </c>
      <c r="H855" s="45" t="s">
        <v>412</v>
      </c>
      <c r="I855" s="53">
        <v>149716</v>
      </c>
      <c r="J855" s="58">
        <f t="shared" si="182"/>
        <v>155405.20800000001</v>
      </c>
      <c r="K855" s="58">
        <f t="shared" si="183"/>
        <v>160533.579864</v>
      </c>
      <c r="L855" s="74">
        <f t="shared" si="184"/>
        <v>10214.175516000001</v>
      </c>
      <c r="M855" s="74">
        <f t="shared" si="185"/>
        <v>229.99970784000001</v>
      </c>
      <c r="N855" s="74">
        <f t="shared" si="186"/>
        <v>384.00225982776948</v>
      </c>
      <c r="O855" s="74">
        <f t="shared" si="187"/>
        <v>20008.420530000003</v>
      </c>
      <c r="P855" s="39">
        <f t="shared" si="188"/>
        <v>19044</v>
      </c>
      <c r="Q855" s="73">
        <f t="shared" si="189"/>
        <v>10288.536908028</v>
      </c>
      <c r="R855" s="73">
        <f t="shared" si="190"/>
        <v>237.58969819871999</v>
      </c>
      <c r="S855" s="73">
        <f t="shared" si="191"/>
        <v>384.00225982776948</v>
      </c>
      <c r="T855" s="73">
        <f t="shared" si="192"/>
        <v>20949.632172252001</v>
      </c>
      <c r="U855" s="73">
        <f t="shared" si="193"/>
        <v>19236</v>
      </c>
      <c r="V855" s="73">
        <f t="shared" si="194"/>
        <v>205285.80601366778</v>
      </c>
      <c r="W855" s="73">
        <f t="shared" si="195"/>
        <v>211629.34090230649</v>
      </c>
    </row>
    <row r="856" spans="2:23">
      <c r="B856" t="s">
        <v>1851</v>
      </c>
      <c r="C856" t="s">
        <v>922</v>
      </c>
      <c r="D856" t="s">
        <v>417</v>
      </c>
      <c r="E856" s="54">
        <v>40</v>
      </c>
      <c r="F856" s="45" t="s">
        <v>407</v>
      </c>
      <c r="G856" s="45" t="s">
        <v>408</v>
      </c>
      <c r="H856" s="45" t="s">
        <v>412</v>
      </c>
      <c r="I856" s="53">
        <v>149716</v>
      </c>
      <c r="J856" s="58">
        <f t="shared" si="182"/>
        <v>155405.20800000001</v>
      </c>
      <c r="K856" s="58">
        <f t="shared" si="183"/>
        <v>160533.579864</v>
      </c>
      <c r="L856" s="74">
        <f t="shared" si="184"/>
        <v>10214.175516000001</v>
      </c>
      <c r="M856" s="74">
        <f t="shared" si="185"/>
        <v>229.99970784000001</v>
      </c>
      <c r="N856" s="74">
        <f t="shared" si="186"/>
        <v>384.00225982776948</v>
      </c>
      <c r="O856" s="74">
        <f t="shared" si="187"/>
        <v>20008.420530000003</v>
      </c>
      <c r="P856" s="39">
        <f t="shared" si="188"/>
        <v>19044</v>
      </c>
      <c r="Q856" s="73">
        <f t="shared" si="189"/>
        <v>10288.536908028</v>
      </c>
      <c r="R856" s="73">
        <f t="shared" si="190"/>
        <v>237.58969819871999</v>
      </c>
      <c r="S856" s="73">
        <f t="shared" si="191"/>
        <v>384.00225982776948</v>
      </c>
      <c r="T856" s="73">
        <f t="shared" si="192"/>
        <v>20949.632172252001</v>
      </c>
      <c r="U856" s="73">
        <f t="shared" si="193"/>
        <v>19236</v>
      </c>
      <c r="V856" s="73">
        <f t="shared" si="194"/>
        <v>205285.80601366778</v>
      </c>
      <c r="W856" s="73">
        <f t="shared" si="195"/>
        <v>211629.34090230649</v>
      </c>
    </row>
    <row r="857" spans="2:23">
      <c r="B857" t="s">
        <v>1852</v>
      </c>
      <c r="C857" t="s">
        <v>1853</v>
      </c>
      <c r="D857" t="s">
        <v>495</v>
      </c>
      <c r="E857" s="54">
        <v>40</v>
      </c>
      <c r="F857" s="45" t="s">
        <v>407</v>
      </c>
      <c r="G857" s="45" t="s">
        <v>408</v>
      </c>
      <c r="H857" s="45" t="s">
        <v>761</v>
      </c>
      <c r="I857" s="53">
        <v>73761.350000000006</v>
      </c>
      <c r="J857" s="58">
        <f t="shared" si="182"/>
        <v>76564.281300000002</v>
      </c>
      <c r="K857" s="58">
        <f t="shared" si="183"/>
        <v>79090.902582900002</v>
      </c>
      <c r="L857" s="74">
        <f t="shared" si="184"/>
        <v>5857.1675194500003</v>
      </c>
      <c r="M857" s="74">
        <f t="shared" si="185"/>
        <v>113.31513632400001</v>
      </c>
      <c r="N857" s="74">
        <f t="shared" si="186"/>
        <v>384.00225982776948</v>
      </c>
      <c r="O857" s="74">
        <f t="shared" si="187"/>
        <v>9857.6512173749998</v>
      </c>
      <c r="P857" s="39">
        <f t="shared" si="188"/>
        <v>19044</v>
      </c>
      <c r="Q857" s="73">
        <f t="shared" si="189"/>
        <v>6050.4540475918502</v>
      </c>
      <c r="R857" s="73">
        <f t="shared" si="190"/>
        <v>117.054535822692</v>
      </c>
      <c r="S857" s="73">
        <f t="shared" si="191"/>
        <v>384.00225982776948</v>
      </c>
      <c r="T857" s="73">
        <f t="shared" si="192"/>
        <v>10321.36278706845</v>
      </c>
      <c r="U857" s="73">
        <f t="shared" si="193"/>
        <v>19236</v>
      </c>
      <c r="V857" s="73">
        <f t="shared" si="194"/>
        <v>111820.41743297677</v>
      </c>
      <c r="W857" s="73">
        <f t="shared" si="195"/>
        <v>115199.77621321076</v>
      </c>
    </row>
    <row r="858" spans="2:23">
      <c r="B858" t="s">
        <v>1854</v>
      </c>
      <c r="C858" t="s">
        <v>1853</v>
      </c>
      <c r="D858" t="s">
        <v>1855</v>
      </c>
      <c r="E858" s="54">
        <v>40</v>
      </c>
      <c r="F858" s="45" t="s">
        <v>407</v>
      </c>
      <c r="G858" s="45" t="s">
        <v>408</v>
      </c>
      <c r="H858" s="45" t="s">
        <v>761</v>
      </c>
      <c r="I858" s="53">
        <v>73761.350000000006</v>
      </c>
      <c r="J858" s="58">
        <f t="shared" si="182"/>
        <v>76564.281300000002</v>
      </c>
      <c r="K858" s="58">
        <f t="shared" si="183"/>
        <v>79090.902582900002</v>
      </c>
      <c r="L858" s="74">
        <f t="shared" si="184"/>
        <v>5857.1675194500003</v>
      </c>
      <c r="M858" s="74">
        <f t="shared" si="185"/>
        <v>113.31513632400001</v>
      </c>
      <c r="N858" s="74">
        <f t="shared" si="186"/>
        <v>384.00225982776948</v>
      </c>
      <c r="O858" s="74">
        <f t="shared" si="187"/>
        <v>9857.6512173749998</v>
      </c>
      <c r="P858" s="39">
        <f t="shared" si="188"/>
        <v>19044</v>
      </c>
      <c r="Q858" s="73">
        <f t="shared" si="189"/>
        <v>6050.4540475918502</v>
      </c>
      <c r="R858" s="73">
        <f t="shared" si="190"/>
        <v>117.054535822692</v>
      </c>
      <c r="S858" s="73">
        <f t="shared" si="191"/>
        <v>384.00225982776948</v>
      </c>
      <c r="T858" s="73">
        <f t="shared" si="192"/>
        <v>10321.36278706845</v>
      </c>
      <c r="U858" s="73">
        <f t="shared" si="193"/>
        <v>19236</v>
      </c>
      <c r="V858" s="73">
        <f t="shared" si="194"/>
        <v>111820.41743297677</v>
      </c>
      <c r="W858" s="73">
        <f t="shared" si="195"/>
        <v>115199.77621321076</v>
      </c>
    </row>
    <row r="859" spans="2:23">
      <c r="B859" t="s">
        <v>1856</v>
      </c>
      <c r="C859" t="s">
        <v>1857</v>
      </c>
      <c r="D859" t="s">
        <v>797</v>
      </c>
      <c r="E859" s="54">
        <v>40</v>
      </c>
      <c r="F859" s="45" t="s">
        <v>407</v>
      </c>
      <c r="G859" s="45" t="s">
        <v>408</v>
      </c>
      <c r="H859" s="45" t="s">
        <v>412</v>
      </c>
      <c r="I859" s="53">
        <v>63314.46</v>
      </c>
      <c r="J859" s="58">
        <f t="shared" si="182"/>
        <v>65720.409480000002</v>
      </c>
      <c r="K859" s="58">
        <f t="shared" si="183"/>
        <v>67889.182992839997</v>
      </c>
      <c r="L859" s="74">
        <f t="shared" si="184"/>
        <v>5027.6113252200003</v>
      </c>
      <c r="M859" s="74">
        <f t="shared" si="185"/>
        <v>97.266206030399999</v>
      </c>
      <c r="N859" s="74">
        <f t="shared" si="186"/>
        <v>384.00225982776948</v>
      </c>
      <c r="O859" s="74">
        <f t="shared" si="187"/>
        <v>8461.502720550001</v>
      </c>
      <c r="P859" s="39">
        <f t="shared" si="188"/>
        <v>19044</v>
      </c>
      <c r="Q859" s="73">
        <f t="shared" si="189"/>
        <v>5193.5224989522594</v>
      </c>
      <c r="R859" s="73">
        <f t="shared" si="190"/>
        <v>100.47599082940319</v>
      </c>
      <c r="S859" s="73">
        <f t="shared" si="191"/>
        <v>384.00225982776948</v>
      </c>
      <c r="T859" s="73">
        <f t="shared" si="192"/>
        <v>8859.5383805656202</v>
      </c>
      <c r="U859" s="73">
        <f t="shared" si="193"/>
        <v>19236</v>
      </c>
      <c r="V859" s="73">
        <f t="shared" si="194"/>
        <v>98734.791991628168</v>
      </c>
      <c r="W859" s="73">
        <f t="shared" si="195"/>
        <v>101662.72212301505</v>
      </c>
    </row>
    <row r="860" spans="2:23">
      <c r="B860" t="s">
        <v>1858</v>
      </c>
      <c r="C860" t="s">
        <v>1859</v>
      </c>
      <c r="D860" t="s">
        <v>417</v>
      </c>
      <c r="E860" s="54">
        <v>40</v>
      </c>
      <c r="F860" s="45" t="s">
        <v>407</v>
      </c>
      <c r="G860" s="45" t="s">
        <v>408</v>
      </c>
      <c r="H860" s="45" t="s">
        <v>412</v>
      </c>
      <c r="I860" s="53">
        <v>67059.62</v>
      </c>
      <c r="J860" s="58">
        <f t="shared" si="182"/>
        <v>69607.885559999995</v>
      </c>
      <c r="K860" s="58">
        <f t="shared" si="183"/>
        <v>71904.945783479983</v>
      </c>
      <c r="L860" s="74">
        <f t="shared" si="184"/>
        <v>5325.0032453399999</v>
      </c>
      <c r="M860" s="74">
        <f t="shared" si="185"/>
        <v>103.01967062879999</v>
      </c>
      <c r="N860" s="74">
        <f t="shared" si="186"/>
        <v>384.00225982776948</v>
      </c>
      <c r="O860" s="74">
        <f t="shared" si="187"/>
        <v>8962.0152658499992</v>
      </c>
      <c r="P860" s="39">
        <f t="shared" si="188"/>
        <v>19044</v>
      </c>
      <c r="Q860" s="73">
        <f t="shared" si="189"/>
        <v>5500.7283524362183</v>
      </c>
      <c r="R860" s="73">
        <f t="shared" si="190"/>
        <v>106.41931975955038</v>
      </c>
      <c r="S860" s="73">
        <f t="shared" si="191"/>
        <v>384.00225982776948</v>
      </c>
      <c r="T860" s="73">
        <f t="shared" si="192"/>
        <v>9383.5954247441387</v>
      </c>
      <c r="U860" s="73">
        <f t="shared" si="193"/>
        <v>19236</v>
      </c>
      <c r="V860" s="73">
        <f t="shared" si="194"/>
        <v>103425.92600164656</v>
      </c>
      <c r="W860" s="73">
        <f t="shared" si="195"/>
        <v>106515.69114024765</v>
      </c>
    </row>
    <row r="861" spans="2:23">
      <c r="B861" t="s">
        <v>1860</v>
      </c>
      <c r="C861" t="s">
        <v>1314</v>
      </c>
      <c r="D861" t="s">
        <v>556</v>
      </c>
      <c r="E861" s="54">
        <v>40</v>
      </c>
      <c r="F861" s="45" t="s">
        <v>407</v>
      </c>
      <c r="G861" s="45" t="s">
        <v>408</v>
      </c>
      <c r="H861" s="45" t="s">
        <v>412</v>
      </c>
      <c r="I861" s="53">
        <v>76055.77</v>
      </c>
      <c r="J861" s="58">
        <f t="shared" si="182"/>
        <v>78945.889260000011</v>
      </c>
      <c r="K861" s="58">
        <f t="shared" si="183"/>
        <v>81551.103605580007</v>
      </c>
      <c r="L861" s="74">
        <f t="shared" si="184"/>
        <v>6039.3605283900006</v>
      </c>
      <c r="M861" s="74">
        <f t="shared" si="185"/>
        <v>116.83991610480001</v>
      </c>
      <c r="N861" s="74">
        <f t="shared" si="186"/>
        <v>384.00225982776948</v>
      </c>
      <c r="O861" s="74">
        <f t="shared" si="187"/>
        <v>10164.283242225001</v>
      </c>
      <c r="P861" s="39">
        <f t="shared" si="188"/>
        <v>19044</v>
      </c>
      <c r="Q861" s="73">
        <f t="shared" si="189"/>
        <v>6238.6594258268706</v>
      </c>
      <c r="R861" s="73">
        <f t="shared" si="190"/>
        <v>120.69563333625841</v>
      </c>
      <c r="S861" s="73">
        <f t="shared" si="191"/>
        <v>384.00225982776948</v>
      </c>
      <c r="T861" s="73">
        <f t="shared" si="192"/>
        <v>10642.419020528192</v>
      </c>
      <c r="U861" s="73">
        <f t="shared" si="193"/>
        <v>19236</v>
      </c>
      <c r="V861" s="73">
        <f t="shared" si="194"/>
        <v>114694.37520654759</v>
      </c>
      <c r="W861" s="73">
        <f t="shared" si="195"/>
        <v>118172.87994509909</v>
      </c>
    </row>
    <row r="862" spans="2:23">
      <c r="B862" t="s">
        <v>1861</v>
      </c>
      <c r="C862" t="s">
        <v>1311</v>
      </c>
      <c r="D862" t="s">
        <v>661</v>
      </c>
      <c r="E862" s="54">
        <v>40</v>
      </c>
      <c r="F862" s="45" t="s">
        <v>407</v>
      </c>
      <c r="G862" s="45" t="s">
        <v>408</v>
      </c>
      <c r="H862" s="45" t="s">
        <v>412</v>
      </c>
      <c r="I862" s="53">
        <v>83441.740000000005</v>
      </c>
      <c r="J862" s="58">
        <f t="shared" si="182"/>
        <v>86612.52612000001</v>
      </c>
      <c r="K862" s="58">
        <f t="shared" si="183"/>
        <v>89470.739481960001</v>
      </c>
      <c r="L862" s="74">
        <f t="shared" si="184"/>
        <v>6625.8582481800004</v>
      </c>
      <c r="M862" s="74">
        <f t="shared" si="185"/>
        <v>128.18653865760001</v>
      </c>
      <c r="N862" s="74">
        <f t="shared" si="186"/>
        <v>384.00225982776948</v>
      </c>
      <c r="O862" s="74">
        <f t="shared" si="187"/>
        <v>11151.362737950001</v>
      </c>
      <c r="P862" s="39">
        <f t="shared" si="188"/>
        <v>19044</v>
      </c>
      <c r="Q862" s="73">
        <f t="shared" si="189"/>
        <v>6844.5115703699403</v>
      </c>
      <c r="R862" s="73">
        <f t="shared" si="190"/>
        <v>132.41669443330079</v>
      </c>
      <c r="S862" s="73">
        <f t="shared" si="191"/>
        <v>384.00225982776948</v>
      </c>
      <c r="T862" s="73">
        <f t="shared" si="192"/>
        <v>11675.931502395781</v>
      </c>
      <c r="U862" s="73">
        <f t="shared" si="193"/>
        <v>19236</v>
      </c>
      <c r="V862" s="73">
        <f t="shared" si="194"/>
        <v>123945.93590461538</v>
      </c>
      <c r="W862" s="73">
        <f t="shared" si="195"/>
        <v>127743.60150898679</v>
      </c>
    </row>
    <row r="863" spans="2:23">
      <c r="B863" t="s">
        <v>1862</v>
      </c>
      <c r="C863" t="s">
        <v>1088</v>
      </c>
      <c r="D863" t="s">
        <v>420</v>
      </c>
      <c r="E863" s="54">
        <v>40</v>
      </c>
      <c r="F863" s="45" t="s">
        <v>407</v>
      </c>
      <c r="G863" s="45" t="s">
        <v>408</v>
      </c>
      <c r="H863" s="45" t="s">
        <v>412</v>
      </c>
      <c r="I863" s="53">
        <v>79274.210000000006</v>
      </c>
      <c r="J863" s="58">
        <f t="shared" si="182"/>
        <v>82286.629980000012</v>
      </c>
      <c r="K863" s="58">
        <f t="shared" si="183"/>
        <v>85002.08876934</v>
      </c>
      <c r="L863" s="74">
        <f t="shared" si="184"/>
        <v>6294.9271934700009</v>
      </c>
      <c r="M863" s="74">
        <f t="shared" si="185"/>
        <v>121.78421237040001</v>
      </c>
      <c r="N863" s="74">
        <f t="shared" si="186"/>
        <v>384.00225982776948</v>
      </c>
      <c r="O863" s="74">
        <f t="shared" si="187"/>
        <v>10594.403609925002</v>
      </c>
      <c r="P863" s="39">
        <f t="shared" si="188"/>
        <v>19044</v>
      </c>
      <c r="Q863" s="73">
        <f t="shared" si="189"/>
        <v>6502.65979085451</v>
      </c>
      <c r="R863" s="73">
        <f t="shared" si="190"/>
        <v>125.80309137862319</v>
      </c>
      <c r="S863" s="73">
        <f t="shared" si="191"/>
        <v>384.00225982776948</v>
      </c>
      <c r="T863" s="73">
        <f t="shared" si="192"/>
        <v>11092.77258439887</v>
      </c>
      <c r="U863" s="73">
        <f t="shared" si="193"/>
        <v>19236</v>
      </c>
      <c r="V863" s="73">
        <f t="shared" si="194"/>
        <v>118725.74725559319</v>
      </c>
      <c r="W863" s="73">
        <f t="shared" si="195"/>
        <v>122343.32649579977</v>
      </c>
    </row>
    <row r="864" spans="2:23">
      <c r="B864" t="s">
        <v>1863</v>
      </c>
      <c r="C864" t="s">
        <v>1113</v>
      </c>
      <c r="D864" t="s">
        <v>417</v>
      </c>
      <c r="E864" s="54">
        <v>40</v>
      </c>
      <c r="F864" s="45" t="s">
        <v>407</v>
      </c>
      <c r="G864" s="45" t="s">
        <v>408</v>
      </c>
      <c r="H864" s="45" t="s">
        <v>412</v>
      </c>
      <c r="I864" s="53">
        <v>78051.67</v>
      </c>
      <c r="J864" s="58">
        <f t="shared" si="182"/>
        <v>81017.633459999997</v>
      </c>
      <c r="K864" s="58">
        <f t="shared" si="183"/>
        <v>83691.215364179996</v>
      </c>
      <c r="L864" s="74">
        <f t="shared" si="184"/>
        <v>6197.8489596899999</v>
      </c>
      <c r="M864" s="74">
        <f t="shared" si="185"/>
        <v>119.90609752079999</v>
      </c>
      <c r="N864" s="74">
        <f t="shared" si="186"/>
        <v>384.00225982776948</v>
      </c>
      <c r="O864" s="74">
        <f t="shared" si="187"/>
        <v>10431.020307974999</v>
      </c>
      <c r="P864" s="39">
        <f t="shared" si="188"/>
        <v>19044</v>
      </c>
      <c r="Q864" s="73">
        <f t="shared" si="189"/>
        <v>6402.3779753597692</v>
      </c>
      <c r="R864" s="73">
        <f t="shared" si="190"/>
        <v>123.86299873898639</v>
      </c>
      <c r="S864" s="73">
        <f t="shared" si="191"/>
        <v>384.00225982776948</v>
      </c>
      <c r="T864" s="73">
        <f t="shared" si="192"/>
        <v>10921.70360502549</v>
      </c>
      <c r="U864" s="73">
        <f t="shared" si="193"/>
        <v>19236</v>
      </c>
      <c r="V864" s="73">
        <f t="shared" si="194"/>
        <v>117194.41108501356</v>
      </c>
      <c r="W864" s="73">
        <f t="shared" si="195"/>
        <v>120759.16220313201</v>
      </c>
    </row>
    <row r="865" spans="2:23">
      <c r="B865" t="s">
        <v>1864</v>
      </c>
      <c r="C865" t="s">
        <v>1865</v>
      </c>
      <c r="D865" t="s">
        <v>797</v>
      </c>
      <c r="E865" s="54">
        <v>40</v>
      </c>
      <c r="F865" s="45" t="s">
        <v>407</v>
      </c>
      <c r="G865" s="45" t="s">
        <v>408</v>
      </c>
      <c r="H865" s="45" t="s">
        <v>412</v>
      </c>
      <c r="I865" s="53">
        <v>81490.62</v>
      </c>
      <c r="J865" s="58">
        <f t="shared" si="182"/>
        <v>84587.263559999992</v>
      </c>
      <c r="K865" s="58">
        <f t="shared" si="183"/>
        <v>87378.643257479984</v>
      </c>
      <c r="L865" s="74">
        <f t="shared" si="184"/>
        <v>6470.9256623399997</v>
      </c>
      <c r="M865" s="74">
        <f t="shared" si="185"/>
        <v>125.18915006879999</v>
      </c>
      <c r="N865" s="74">
        <f t="shared" si="186"/>
        <v>384.00225982776948</v>
      </c>
      <c r="O865" s="74">
        <f t="shared" si="187"/>
        <v>10890.61018335</v>
      </c>
      <c r="P865" s="39">
        <f t="shared" si="188"/>
        <v>19044</v>
      </c>
      <c r="Q865" s="73">
        <f t="shared" si="189"/>
        <v>6684.4662091972186</v>
      </c>
      <c r="R865" s="73">
        <f t="shared" si="190"/>
        <v>129.32039202107038</v>
      </c>
      <c r="S865" s="73">
        <f t="shared" si="191"/>
        <v>384.00225982776948</v>
      </c>
      <c r="T865" s="73">
        <f t="shared" si="192"/>
        <v>11402.912945101138</v>
      </c>
      <c r="U865" s="73">
        <f t="shared" si="193"/>
        <v>19236</v>
      </c>
      <c r="V865" s="73">
        <f t="shared" si="194"/>
        <v>121501.99081558656</v>
      </c>
      <c r="W865" s="73">
        <f t="shared" si="195"/>
        <v>125215.34506362717</v>
      </c>
    </row>
    <row r="866" spans="2:23">
      <c r="B866" t="s">
        <v>1866</v>
      </c>
      <c r="C866" t="s">
        <v>1324</v>
      </c>
      <c r="D866" t="s">
        <v>446</v>
      </c>
      <c r="E866" s="54">
        <v>87</v>
      </c>
      <c r="F866" s="45" t="s">
        <v>407</v>
      </c>
      <c r="G866" s="45" t="s">
        <v>408</v>
      </c>
      <c r="H866" s="45" t="s">
        <v>412</v>
      </c>
      <c r="I866" s="53">
        <v>83348.259999999995</v>
      </c>
      <c r="J866" s="58">
        <f t="shared" si="182"/>
        <v>86515.493879999995</v>
      </c>
      <c r="K866" s="58">
        <f t="shared" si="183"/>
        <v>89370.505178039981</v>
      </c>
      <c r="L866" s="74">
        <f t="shared" si="184"/>
        <v>6618.4352818199995</v>
      </c>
      <c r="M866" s="74">
        <f t="shared" si="185"/>
        <v>128.04293094239998</v>
      </c>
      <c r="N866" s="74">
        <f t="shared" si="186"/>
        <v>384.00225982776948</v>
      </c>
      <c r="O866" s="74">
        <f t="shared" si="187"/>
        <v>11138.869837049999</v>
      </c>
      <c r="P866" s="39">
        <f t="shared" si="188"/>
        <v>19044</v>
      </c>
      <c r="Q866" s="73">
        <f t="shared" si="189"/>
        <v>6836.8436461200581</v>
      </c>
      <c r="R866" s="73">
        <f t="shared" si="190"/>
        <v>132.26834766349916</v>
      </c>
      <c r="S866" s="73">
        <f t="shared" si="191"/>
        <v>384.00225982776948</v>
      </c>
      <c r="T866" s="73">
        <f t="shared" si="192"/>
        <v>11662.850925734218</v>
      </c>
      <c r="U866" s="73">
        <f t="shared" si="193"/>
        <v>19236</v>
      </c>
      <c r="V866" s="73">
        <f t="shared" si="194"/>
        <v>123828.84418964016</v>
      </c>
      <c r="W866" s="73">
        <f t="shared" si="195"/>
        <v>127622.47035738552</v>
      </c>
    </row>
    <row r="867" spans="2:23">
      <c r="B867" t="s">
        <v>1867</v>
      </c>
      <c r="C867" t="s">
        <v>1001</v>
      </c>
      <c r="D867" t="s">
        <v>420</v>
      </c>
      <c r="E867" s="54">
        <v>40</v>
      </c>
      <c r="F867" s="45" t="s">
        <v>407</v>
      </c>
      <c r="G867" s="45" t="s">
        <v>408</v>
      </c>
      <c r="H867" s="45" t="s">
        <v>412</v>
      </c>
      <c r="I867" s="53">
        <v>88557.45</v>
      </c>
      <c r="J867" s="58">
        <f t="shared" si="182"/>
        <v>91922.633100000006</v>
      </c>
      <c r="K867" s="58">
        <f t="shared" si="183"/>
        <v>94956.079992300001</v>
      </c>
      <c r="L867" s="74">
        <f t="shared" si="184"/>
        <v>7032.0814321500002</v>
      </c>
      <c r="M867" s="74">
        <f t="shared" si="185"/>
        <v>136.045496988</v>
      </c>
      <c r="N867" s="74">
        <f t="shared" si="186"/>
        <v>384.00225982776948</v>
      </c>
      <c r="O867" s="74">
        <f t="shared" si="187"/>
        <v>11835.039011625002</v>
      </c>
      <c r="P867" s="39">
        <f t="shared" si="188"/>
        <v>19044</v>
      </c>
      <c r="Q867" s="73">
        <f t="shared" si="189"/>
        <v>7264.1401194109503</v>
      </c>
      <c r="R867" s="73">
        <f t="shared" si="190"/>
        <v>140.53499838860401</v>
      </c>
      <c r="S867" s="73">
        <f t="shared" si="191"/>
        <v>384.00225982776948</v>
      </c>
      <c r="T867" s="73">
        <f t="shared" si="192"/>
        <v>12391.76843899515</v>
      </c>
      <c r="U867" s="73">
        <f t="shared" si="193"/>
        <v>19236</v>
      </c>
      <c r="V867" s="73">
        <f t="shared" si="194"/>
        <v>130353.80130059077</v>
      </c>
      <c r="W867" s="73">
        <f t="shared" si="195"/>
        <v>134372.52580892248</v>
      </c>
    </row>
    <row r="868" spans="2:23">
      <c r="B868" t="s">
        <v>1868</v>
      </c>
      <c r="C868" t="s">
        <v>464</v>
      </c>
      <c r="D868" t="s">
        <v>417</v>
      </c>
      <c r="E868" s="54">
        <v>40</v>
      </c>
      <c r="F868" s="45" t="s">
        <v>407</v>
      </c>
      <c r="G868" s="45" t="s">
        <v>408</v>
      </c>
      <c r="H868" s="45" t="s">
        <v>412</v>
      </c>
      <c r="I868" s="53">
        <v>86498.28</v>
      </c>
      <c r="J868" s="58">
        <f t="shared" si="182"/>
        <v>89785.214640000006</v>
      </c>
      <c r="K868" s="58">
        <f t="shared" si="183"/>
        <v>92748.126723120004</v>
      </c>
      <c r="L868" s="74">
        <f t="shared" si="184"/>
        <v>6868.5689199600001</v>
      </c>
      <c r="M868" s="74">
        <f t="shared" si="185"/>
        <v>132.88211766719999</v>
      </c>
      <c r="N868" s="74">
        <f t="shared" si="186"/>
        <v>384.00225982776948</v>
      </c>
      <c r="O868" s="74">
        <f t="shared" si="187"/>
        <v>11559.846384900002</v>
      </c>
      <c r="P868" s="39">
        <f t="shared" si="188"/>
        <v>19044</v>
      </c>
      <c r="Q868" s="73">
        <f t="shared" si="189"/>
        <v>7095.2316943186797</v>
      </c>
      <c r="R868" s="73">
        <f t="shared" si="190"/>
        <v>137.2672275502176</v>
      </c>
      <c r="S868" s="73">
        <f t="shared" si="191"/>
        <v>384.00225982776948</v>
      </c>
      <c r="T868" s="73">
        <f t="shared" si="192"/>
        <v>12103.63053736716</v>
      </c>
      <c r="U868" s="73">
        <f t="shared" si="193"/>
        <v>19236</v>
      </c>
      <c r="V868" s="73">
        <f t="shared" si="194"/>
        <v>127774.51432235498</v>
      </c>
      <c r="W868" s="73">
        <f t="shared" si="195"/>
        <v>131704.25844218384</v>
      </c>
    </row>
    <row r="869" spans="2:23">
      <c r="B869" t="s">
        <v>1869</v>
      </c>
      <c r="C869" t="s">
        <v>998</v>
      </c>
      <c r="D869" t="s">
        <v>661</v>
      </c>
      <c r="E869" s="54">
        <v>40</v>
      </c>
      <c r="F869" s="45" t="s">
        <v>407</v>
      </c>
      <c r="G869" s="45" t="s">
        <v>408</v>
      </c>
      <c r="H869" s="45" t="s">
        <v>412</v>
      </c>
      <c r="I869" s="53">
        <v>91600.29</v>
      </c>
      <c r="J869" s="58">
        <f t="shared" si="182"/>
        <v>95081.101020000002</v>
      </c>
      <c r="K869" s="58">
        <f t="shared" si="183"/>
        <v>98218.77735366</v>
      </c>
      <c r="L869" s="74">
        <f t="shared" si="184"/>
        <v>7273.7042280300002</v>
      </c>
      <c r="M869" s="74">
        <f t="shared" si="185"/>
        <v>140.72002950960001</v>
      </c>
      <c r="N869" s="74">
        <f t="shared" si="186"/>
        <v>384.00225982776948</v>
      </c>
      <c r="O869" s="74">
        <f t="shared" si="187"/>
        <v>12241.691756325001</v>
      </c>
      <c r="P869" s="39">
        <f t="shared" si="188"/>
        <v>19044</v>
      </c>
      <c r="Q869" s="73">
        <f t="shared" si="189"/>
        <v>7513.7364675549898</v>
      </c>
      <c r="R869" s="73">
        <f t="shared" si="190"/>
        <v>145.36379048341681</v>
      </c>
      <c r="S869" s="73">
        <f t="shared" si="191"/>
        <v>384.00225982776948</v>
      </c>
      <c r="T869" s="73">
        <f t="shared" si="192"/>
        <v>12817.55044465263</v>
      </c>
      <c r="U869" s="73">
        <f t="shared" si="193"/>
        <v>19236</v>
      </c>
      <c r="V869" s="73">
        <f t="shared" si="194"/>
        <v>134165.21929369238</v>
      </c>
      <c r="W869" s="73">
        <f t="shared" si="195"/>
        <v>138315.4303161788</v>
      </c>
    </row>
    <row r="870" spans="2:23">
      <c r="B870" t="s">
        <v>1870</v>
      </c>
      <c r="C870" t="s">
        <v>1329</v>
      </c>
      <c r="D870" t="s">
        <v>556</v>
      </c>
      <c r="E870" s="54">
        <v>40</v>
      </c>
      <c r="F870" s="45" t="s">
        <v>407</v>
      </c>
      <c r="G870" s="45" t="s">
        <v>408</v>
      </c>
      <c r="H870" s="45" t="s">
        <v>412</v>
      </c>
      <c r="I870" s="53">
        <v>89230.68</v>
      </c>
      <c r="J870" s="58">
        <f t="shared" si="182"/>
        <v>92621.44584</v>
      </c>
      <c r="K870" s="58">
        <f t="shared" si="183"/>
        <v>95677.953552719991</v>
      </c>
      <c r="L870" s="74">
        <f t="shared" si="184"/>
        <v>7085.5406067599997</v>
      </c>
      <c r="M870" s="74">
        <f t="shared" si="185"/>
        <v>137.0797398432</v>
      </c>
      <c r="N870" s="74">
        <f t="shared" si="186"/>
        <v>384.00225982776948</v>
      </c>
      <c r="O870" s="74">
        <f t="shared" si="187"/>
        <v>11925.0111519</v>
      </c>
      <c r="P870" s="39">
        <f t="shared" si="188"/>
        <v>19044</v>
      </c>
      <c r="Q870" s="73">
        <f t="shared" si="189"/>
        <v>7319.3634467830789</v>
      </c>
      <c r="R870" s="73">
        <f t="shared" si="190"/>
        <v>141.60337125802559</v>
      </c>
      <c r="S870" s="73">
        <f t="shared" si="191"/>
        <v>384.00225982776948</v>
      </c>
      <c r="T870" s="73">
        <f t="shared" si="192"/>
        <v>12485.972938629959</v>
      </c>
      <c r="U870" s="73">
        <f t="shared" si="193"/>
        <v>19236</v>
      </c>
      <c r="V870" s="73">
        <f t="shared" si="194"/>
        <v>131197.07959833095</v>
      </c>
      <c r="W870" s="73">
        <f t="shared" si="195"/>
        <v>135244.89556921882</v>
      </c>
    </row>
    <row r="871" spans="2:23">
      <c r="B871" t="s">
        <v>1871</v>
      </c>
      <c r="C871" t="s">
        <v>1009</v>
      </c>
      <c r="D871" t="s">
        <v>797</v>
      </c>
      <c r="E871" s="54">
        <v>40</v>
      </c>
      <c r="F871" s="45" t="s">
        <v>407</v>
      </c>
      <c r="G871" s="45" t="s">
        <v>408</v>
      </c>
      <c r="H871" s="45" t="s">
        <v>412</v>
      </c>
      <c r="I871" s="53">
        <v>88196.79</v>
      </c>
      <c r="J871" s="58">
        <f t="shared" si="182"/>
        <v>91548.268020000003</v>
      </c>
      <c r="K871" s="58">
        <f t="shared" si="183"/>
        <v>94569.36086465999</v>
      </c>
      <c r="L871" s="74">
        <f t="shared" si="184"/>
        <v>7003.4425035300001</v>
      </c>
      <c r="M871" s="74">
        <f t="shared" si="185"/>
        <v>135.49143666960001</v>
      </c>
      <c r="N871" s="74">
        <f t="shared" si="186"/>
        <v>384.00225982776948</v>
      </c>
      <c r="O871" s="74">
        <f t="shared" si="187"/>
        <v>11786.839507575001</v>
      </c>
      <c r="P871" s="39">
        <f t="shared" si="188"/>
        <v>19044</v>
      </c>
      <c r="Q871" s="73">
        <f t="shared" si="189"/>
        <v>7234.5561061464887</v>
      </c>
      <c r="R871" s="73">
        <f t="shared" si="190"/>
        <v>139.96265407969679</v>
      </c>
      <c r="S871" s="73">
        <f t="shared" si="191"/>
        <v>384.00225982776948</v>
      </c>
      <c r="T871" s="73">
        <f t="shared" si="192"/>
        <v>12341.301592838128</v>
      </c>
      <c r="U871" s="73">
        <f t="shared" si="193"/>
        <v>19236</v>
      </c>
      <c r="V871" s="73">
        <f t="shared" si="194"/>
        <v>129902.04372760237</v>
      </c>
      <c r="W871" s="73">
        <f t="shared" si="195"/>
        <v>133905.18347755208</v>
      </c>
    </row>
    <row r="872" spans="2:23">
      <c r="B872" t="s">
        <v>1872</v>
      </c>
      <c r="C872" t="s">
        <v>1015</v>
      </c>
      <c r="D872" t="s">
        <v>446</v>
      </c>
      <c r="E872" s="54">
        <v>87</v>
      </c>
      <c r="F872" s="45" t="s">
        <v>407</v>
      </c>
      <c r="G872" s="45" t="s">
        <v>408</v>
      </c>
      <c r="H872" s="45" t="s">
        <v>412</v>
      </c>
      <c r="I872" s="53">
        <v>97215.53</v>
      </c>
      <c r="J872" s="58">
        <f t="shared" si="182"/>
        <v>100909.72014</v>
      </c>
      <c r="K872" s="58">
        <f t="shared" si="183"/>
        <v>104239.74090461999</v>
      </c>
      <c r="L872" s="74">
        <f t="shared" si="184"/>
        <v>7719.5935907100002</v>
      </c>
      <c r="M872" s="74">
        <f t="shared" si="185"/>
        <v>149.34638580719999</v>
      </c>
      <c r="N872" s="74">
        <f t="shared" si="186"/>
        <v>384.00225982776948</v>
      </c>
      <c r="O872" s="74">
        <f t="shared" si="187"/>
        <v>12992.126468025001</v>
      </c>
      <c r="P872" s="39">
        <f t="shared" si="188"/>
        <v>19044</v>
      </c>
      <c r="Q872" s="73">
        <f t="shared" si="189"/>
        <v>7974.3401792034292</v>
      </c>
      <c r="R872" s="73">
        <f t="shared" si="190"/>
        <v>154.27481653883757</v>
      </c>
      <c r="S872" s="73">
        <f t="shared" si="191"/>
        <v>384.00225982776948</v>
      </c>
      <c r="T872" s="73">
        <f t="shared" si="192"/>
        <v>13603.286188052909</v>
      </c>
      <c r="U872" s="73">
        <f t="shared" si="193"/>
        <v>19236</v>
      </c>
      <c r="V872" s="73">
        <f t="shared" si="194"/>
        <v>141198.78884436999</v>
      </c>
      <c r="W872" s="73">
        <f t="shared" si="195"/>
        <v>145591.64434824293</v>
      </c>
    </row>
    <row r="873" spans="2:23">
      <c r="B873" t="s">
        <v>1873</v>
      </c>
      <c r="C873" t="s">
        <v>1019</v>
      </c>
      <c r="D873" t="s">
        <v>417</v>
      </c>
      <c r="E873" s="54">
        <v>40</v>
      </c>
      <c r="F873" s="45" t="s">
        <v>407</v>
      </c>
      <c r="G873" s="45" t="s">
        <v>408</v>
      </c>
      <c r="H873" s="45" t="s">
        <v>412</v>
      </c>
      <c r="I873" s="53">
        <v>99089.25</v>
      </c>
      <c r="J873" s="58">
        <f t="shared" si="182"/>
        <v>102854.6415</v>
      </c>
      <c r="K873" s="58">
        <f t="shared" si="183"/>
        <v>106248.84466949999</v>
      </c>
      <c r="L873" s="74">
        <f t="shared" si="184"/>
        <v>7868.3800747499999</v>
      </c>
      <c r="M873" s="74">
        <f t="shared" si="185"/>
        <v>152.22486942</v>
      </c>
      <c r="N873" s="74">
        <f t="shared" si="186"/>
        <v>384.00225982776948</v>
      </c>
      <c r="O873" s="74">
        <f t="shared" si="187"/>
        <v>13242.535093125</v>
      </c>
      <c r="P873" s="39">
        <f t="shared" si="188"/>
        <v>19044</v>
      </c>
      <c r="Q873" s="73">
        <f t="shared" si="189"/>
        <v>8128.0366172167487</v>
      </c>
      <c r="R873" s="73">
        <f t="shared" si="190"/>
        <v>157.24829011085998</v>
      </c>
      <c r="S873" s="73">
        <f t="shared" si="191"/>
        <v>384.00225982776948</v>
      </c>
      <c r="T873" s="73">
        <f t="shared" si="192"/>
        <v>13865.474229369749</v>
      </c>
      <c r="U873" s="73">
        <f t="shared" si="193"/>
        <v>19236</v>
      </c>
      <c r="V873" s="73">
        <f t="shared" si="194"/>
        <v>143545.78379712277</v>
      </c>
      <c r="W873" s="73">
        <f t="shared" si="195"/>
        <v>148019.60606602512</v>
      </c>
    </row>
    <row r="874" spans="2:23">
      <c r="B874" t="s">
        <v>1874</v>
      </c>
      <c r="C874" t="s">
        <v>1875</v>
      </c>
      <c r="D874" t="s">
        <v>797</v>
      </c>
      <c r="E874" s="54">
        <v>40</v>
      </c>
      <c r="F874" s="45" t="s">
        <v>407</v>
      </c>
      <c r="G874" s="45" t="s">
        <v>408</v>
      </c>
      <c r="H874" s="45" t="s">
        <v>412</v>
      </c>
      <c r="I874" s="53">
        <v>94268.09</v>
      </c>
      <c r="J874" s="58">
        <f t="shared" si="182"/>
        <v>97850.277419999999</v>
      </c>
      <c r="K874" s="58">
        <f t="shared" si="183"/>
        <v>101079.33657485999</v>
      </c>
      <c r="L874" s="74">
        <f t="shared" si="184"/>
        <v>7485.5462226299996</v>
      </c>
      <c r="M874" s="74">
        <f t="shared" si="185"/>
        <v>144.81841058160001</v>
      </c>
      <c r="N874" s="74">
        <f t="shared" si="186"/>
        <v>384.00225982776948</v>
      </c>
      <c r="O874" s="74">
        <f t="shared" si="187"/>
        <v>12598.223217825</v>
      </c>
      <c r="P874" s="39">
        <f t="shared" si="188"/>
        <v>19044</v>
      </c>
      <c r="Q874" s="73">
        <f t="shared" si="189"/>
        <v>7732.5692479767895</v>
      </c>
      <c r="R874" s="73">
        <f t="shared" si="190"/>
        <v>149.59741813079279</v>
      </c>
      <c r="S874" s="73">
        <f t="shared" si="191"/>
        <v>384.00225982776948</v>
      </c>
      <c r="T874" s="73">
        <f t="shared" si="192"/>
        <v>13190.853423019229</v>
      </c>
      <c r="U874" s="73">
        <f t="shared" si="193"/>
        <v>19236</v>
      </c>
      <c r="V874" s="73">
        <f t="shared" si="194"/>
        <v>137506.86753086437</v>
      </c>
      <c r="W874" s="73">
        <f t="shared" si="195"/>
        <v>141772.35892381458</v>
      </c>
    </row>
    <row r="875" spans="2:23">
      <c r="B875" t="s">
        <v>1876</v>
      </c>
      <c r="C875" t="s">
        <v>1630</v>
      </c>
      <c r="D875" t="s">
        <v>556</v>
      </c>
      <c r="E875" s="54">
        <v>40</v>
      </c>
      <c r="F875" s="45" t="s">
        <v>407</v>
      </c>
      <c r="G875" s="45" t="s">
        <v>408</v>
      </c>
      <c r="H875" s="45" t="s">
        <v>412</v>
      </c>
      <c r="I875" s="53">
        <v>95735.32</v>
      </c>
      <c r="J875" s="58">
        <f t="shared" si="182"/>
        <v>99373.262160000013</v>
      </c>
      <c r="K875" s="58">
        <f t="shared" si="183"/>
        <v>102652.57981128001</v>
      </c>
      <c r="L875" s="74">
        <f t="shared" si="184"/>
        <v>7602.0545552400008</v>
      </c>
      <c r="M875" s="74">
        <f t="shared" si="185"/>
        <v>147.07242799680003</v>
      </c>
      <c r="N875" s="74">
        <f t="shared" si="186"/>
        <v>384.00225982776948</v>
      </c>
      <c r="O875" s="74">
        <f t="shared" si="187"/>
        <v>12794.307503100003</v>
      </c>
      <c r="P875" s="39">
        <f t="shared" si="188"/>
        <v>19044</v>
      </c>
      <c r="Q875" s="73">
        <f t="shared" si="189"/>
        <v>7852.9223555629205</v>
      </c>
      <c r="R875" s="73">
        <f t="shared" si="190"/>
        <v>151.9258181206944</v>
      </c>
      <c r="S875" s="73">
        <f t="shared" si="191"/>
        <v>384.00225982776948</v>
      </c>
      <c r="T875" s="73">
        <f t="shared" si="192"/>
        <v>13396.161665372041</v>
      </c>
      <c r="U875" s="73">
        <f t="shared" si="193"/>
        <v>19236</v>
      </c>
      <c r="V875" s="73">
        <f t="shared" si="194"/>
        <v>139344.69890616459</v>
      </c>
      <c r="W875" s="73">
        <f t="shared" si="195"/>
        <v>143673.59191016344</v>
      </c>
    </row>
    <row r="876" spans="2:23">
      <c r="B876" t="s">
        <v>1877</v>
      </c>
      <c r="C876" t="s">
        <v>735</v>
      </c>
      <c r="D876" t="s">
        <v>474</v>
      </c>
      <c r="E876" s="54">
        <v>35</v>
      </c>
      <c r="F876" s="45" t="s">
        <v>407</v>
      </c>
      <c r="G876" s="45" t="s">
        <v>408</v>
      </c>
      <c r="H876" s="45" t="s">
        <v>412</v>
      </c>
      <c r="I876" s="53">
        <v>100172.59</v>
      </c>
      <c r="J876" s="58">
        <f t="shared" si="182"/>
        <v>103979.14842</v>
      </c>
      <c r="K876" s="58">
        <f t="shared" si="183"/>
        <v>107410.46031785999</v>
      </c>
      <c r="L876" s="74">
        <f t="shared" si="184"/>
        <v>7954.4048541299999</v>
      </c>
      <c r="M876" s="74">
        <f t="shared" si="185"/>
        <v>153.88913966159998</v>
      </c>
      <c r="N876" s="74">
        <f t="shared" si="186"/>
        <v>384.00225982776948</v>
      </c>
      <c r="O876" s="74">
        <f t="shared" si="187"/>
        <v>13387.315359075001</v>
      </c>
      <c r="P876" s="39">
        <f t="shared" si="188"/>
        <v>19044</v>
      </c>
      <c r="Q876" s="73">
        <f t="shared" si="189"/>
        <v>8216.9002143162888</v>
      </c>
      <c r="R876" s="73">
        <f t="shared" si="190"/>
        <v>158.96748127043278</v>
      </c>
      <c r="S876" s="73">
        <f t="shared" si="191"/>
        <v>384.00225982776948</v>
      </c>
      <c r="T876" s="73">
        <f t="shared" si="192"/>
        <v>14017.065071480729</v>
      </c>
      <c r="U876" s="73">
        <f t="shared" si="193"/>
        <v>19236</v>
      </c>
      <c r="V876" s="73">
        <f t="shared" si="194"/>
        <v>144902.76003269438</v>
      </c>
      <c r="W876" s="73">
        <f t="shared" si="195"/>
        <v>149423.3953447552</v>
      </c>
    </row>
    <row r="877" spans="2:23">
      <c r="B877" t="s">
        <v>1878</v>
      </c>
      <c r="C877" t="s">
        <v>677</v>
      </c>
      <c r="D877" t="s">
        <v>417</v>
      </c>
      <c r="E877" s="54">
        <v>40</v>
      </c>
      <c r="F877" s="45" t="s">
        <v>407</v>
      </c>
      <c r="G877" s="45" t="s">
        <v>408</v>
      </c>
      <c r="H877" s="45" t="s">
        <v>412</v>
      </c>
      <c r="I877" s="53">
        <v>74770.45</v>
      </c>
      <c r="J877" s="58">
        <f t="shared" si="182"/>
        <v>77611.727100000004</v>
      </c>
      <c r="K877" s="58">
        <f t="shared" si="183"/>
        <v>80172.914094299995</v>
      </c>
      <c r="L877" s="74">
        <f t="shared" si="184"/>
        <v>5937.2971231500005</v>
      </c>
      <c r="M877" s="74">
        <f t="shared" si="185"/>
        <v>114.865356108</v>
      </c>
      <c r="N877" s="74">
        <f t="shared" si="186"/>
        <v>384.00225982776948</v>
      </c>
      <c r="O877" s="74">
        <f t="shared" si="187"/>
        <v>9992.5098641250006</v>
      </c>
      <c r="P877" s="39">
        <f t="shared" si="188"/>
        <v>19044</v>
      </c>
      <c r="Q877" s="73">
        <f t="shared" si="189"/>
        <v>6133.2279282139498</v>
      </c>
      <c r="R877" s="73">
        <f t="shared" si="190"/>
        <v>118.655912859564</v>
      </c>
      <c r="S877" s="73">
        <f t="shared" si="191"/>
        <v>384.00225982776948</v>
      </c>
      <c r="T877" s="73">
        <f t="shared" si="192"/>
        <v>10462.565289306151</v>
      </c>
      <c r="U877" s="73">
        <f t="shared" si="193"/>
        <v>19236</v>
      </c>
      <c r="V877" s="73">
        <f t="shared" si="194"/>
        <v>113084.40170321078</v>
      </c>
      <c r="W877" s="73">
        <f t="shared" si="195"/>
        <v>116507.36548450743</v>
      </c>
    </row>
    <row r="878" spans="2:23">
      <c r="B878" t="s">
        <v>1879</v>
      </c>
      <c r="C878" t="s">
        <v>1880</v>
      </c>
      <c r="D878" t="s">
        <v>1564</v>
      </c>
      <c r="E878" s="54">
        <v>40</v>
      </c>
      <c r="F878" s="45" t="s">
        <v>407</v>
      </c>
      <c r="G878" s="45" t="s">
        <v>408</v>
      </c>
      <c r="H878" s="45" t="s">
        <v>412</v>
      </c>
      <c r="I878" s="53">
        <v>55876.92</v>
      </c>
      <c r="J878" s="58">
        <f t="shared" si="182"/>
        <v>58000.242960000003</v>
      </c>
      <c r="K878" s="58">
        <f t="shared" si="183"/>
        <v>59914.25097768</v>
      </c>
      <c r="L878" s="74">
        <f t="shared" si="184"/>
        <v>4437.01858644</v>
      </c>
      <c r="M878" s="74">
        <f t="shared" si="185"/>
        <v>85.840359580799998</v>
      </c>
      <c r="N878" s="74">
        <f t="shared" si="186"/>
        <v>384.00225982776948</v>
      </c>
      <c r="O878" s="74">
        <f t="shared" si="187"/>
        <v>7467.5312811000003</v>
      </c>
      <c r="P878" s="39">
        <f t="shared" si="188"/>
        <v>19044</v>
      </c>
      <c r="Q878" s="73">
        <f t="shared" si="189"/>
        <v>4583.4401997925197</v>
      </c>
      <c r="R878" s="73">
        <f t="shared" si="190"/>
        <v>88.673091446966396</v>
      </c>
      <c r="S878" s="73">
        <f t="shared" si="191"/>
        <v>384.00225982776948</v>
      </c>
      <c r="T878" s="73">
        <f t="shared" si="192"/>
        <v>7818.8097525872399</v>
      </c>
      <c r="U878" s="73">
        <f t="shared" si="193"/>
        <v>19236</v>
      </c>
      <c r="V878" s="73">
        <f t="shared" si="194"/>
        <v>89418.635446948581</v>
      </c>
      <c r="W878" s="73">
        <f t="shared" si="195"/>
        <v>92025.176281334498</v>
      </c>
    </row>
    <row r="879" spans="2:23">
      <c r="B879" t="s">
        <v>1881</v>
      </c>
      <c r="C879" t="s">
        <v>1563</v>
      </c>
      <c r="D879" t="s">
        <v>1564</v>
      </c>
      <c r="E879" s="54">
        <v>40</v>
      </c>
      <c r="F879" s="45" t="s">
        <v>407</v>
      </c>
      <c r="G879" s="45" t="s">
        <v>408</v>
      </c>
      <c r="H879" s="45" t="s">
        <v>785</v>
      </c>
      <c r="I879" s="53">
        <v>55484.66</v>
      </c>
      <c r="J879" s="58">
        <f t="shared" si="182"/>
        <v>57593.077080000003</v>
      </c>
      <c r="K879" s="58">
        <f t="shared" si="183"/>
        <v>59493.648623640001</v>
      </c>
      <c r="L879" s="74">
        <f t="shared" si="184"/>
        <v>4405.8703966200001</v>
      </c>
      <c r="M879" s="74">
        <f t="shared" si="185"/>
        <v>85.237754078400002</v>
      </c>
      <c r="N879" s="74">
        <f t="shared" si="186"/>
        <v>384.00225982776948</v>
      </c>
      <c r="O879" s="74">
        <f t="shared" si="187"/>
        <v>7415.1086740500004</v>
      </c>
      <c r="P879" s="39">
        <f t="shared" si="188"/>
        <v>19044</v>
      </c>
      <c r="Q879" s="73">
        <f t="shared" si="189"/>
        <v>4551.2641197084604</v>
      </c>
      <c r="R879" s="73">
        <f t="shared" si="190"/>
        <v>88.050599962987206</v>
      </c>
      <c r="S879" s="73">
        <f t="shared" si="191"/>
        <v>384.00225982776948</v>
      </c>
      <c r="T879" s="73">
        <f t="shared" si="192"/>
        <v>7763.9211453850203</v>
      </c>
      <c r="U879" s="73">
        <f t="shared" si="193"/>
        <v>19236</v>
      </c>
      <c r="V879" s="73">
        <f t="shared" si="194"/>
        <v>88927.296164576168</v>
      </c>
      <c r="W879" s="73">
        <f t="shared" si="195"/>
        <v>91516.886748524237</v>
      </c>
    </row>
    <row r="880" spans="2:23">
      <c r="B880" t="s">
        <v>1882</v>
      </c>
      <c r="C880" t="s">
        <v>1883</v>
      </c>
      <c r="D880" t="s">
        <v>417</v>
      </c>
      <c r="E880" s="54">
        <v>40</v>
      </c>
      <c r="F880" s="45" t="s">
        <v>407</v>
      </c>
      <c r="G880" s="45" t="s">
        <v>408</v>
      </c>
      <c r="H880" s="45" t="s">
        <v>412</v>
      </c>
      <c r="I880" s="53">
        <v>132859.17000000001</v>
      </c>
      <c r="J880" s="58">
        <f t="shared" si="182"/>
        <v>137907.81846000001</v>
      </c>
      <c r="K880" s="58">
        <f t="shared" si="183"/>
        <v>142458.77646918001</v>
      </c>
      <c r="L880" s="74">
        <f t="shared" si="184"/>
        <v>9960.4633676700014</v>
      </c>
      <c r="M880" s="74">
        <f t="shared" si="185"/>
        <v>204.1035713208</v>
      </c>
      <c r="N880" s="74">
        <f t="shared" si="186"/>
        <v>384.00225982776948</v>
      </c>
      <c r="O880" s="74">
        <f t="shared" si="187"/>
        <v>17755.631626725</v>
      </c>
      <c r="P880" s="39">
        <f t="shared" si="188"/>
        <v>19044</v>
      </c>
      <c r="Q880" s="73">
        <f t="shared" si="189"/>
        <v>10026.45225880311</v>
      </c>
      <c r="R880" s="73">
        <f t="shared" si="190"/>
        <v>210.83898917438643</v>
      </c>
      <c r="S880" s="73">
        <f t="shared" si="191"/>
        <v>384.00225982776948</v>
      </c>
      <c r="T880" s="73">
        <f t="shared" si="192"/>
        <v>18590.870329227993</v>
      </c>
      <c r="U880" s="73">
        <f t="shared" si="193"/>
        <v>19236</v>
      </c>
      <c r="V880" s="73">
        <f t="shared" si="194"/>
        <v>185256.01928554359</v>
      </c>
      <c r="W880" s="73">
        <f t="shared" si="195"/>
        <v>190906.94030621328</v>
      </c>
    </row>
    <row r="881" spans="2:23">
      <c r="B881" t="s">
        <v>1884</v>
      </c>
      <c r="C881" t="s">
        <v>1885</v>
      </c>
      <c r="D881" t="s">
        <v>1091</v>
      </c>
      <c r="E881" s="54">
        <v>40.159999999999997</v>
      </c>
      <c r="F881" s="45" t="s">
        <v>407</v>
      </c>
      <c r="G881" s="45" t="s">
        <v>408</v>
      </c>
      <c r="H881" s="45" t="s">
        <v>785</v>
      </c>
      <c r="I881" s="53">
        <v>115196.85</v>
      </c>
      <c r="J881" s="58">
        <f t="shared" si="182"/>
        <v>119574.33030000002</v>
      </c>
      <c r="K881" s="58">
        <f t="shared" si="183"/>
        <v>123520.2831999</v>
      </c>
      <c r="L881" s="74">
        <f t="shared" si="184"/>
        <v>9147.4362679500009</v>
      </c>
      <c r="M881" s="74">
        <f t="shared" si="185"/>
        <v>176.97000884400003</v>
      </c>
      <c r="N881" s="74">
        <f t="shared" si="186"/>
        <v>384.00225982776948</v>
      </c>
      <c r="O881" s="74">
        <f t="shared" si="187"/>
        <v>15395.195026125002</v>
      </c>
      <c r="P881" s="39">
        <f t="shared" si="188"/>
        <v>19044</v>
      </c>
      <c r="Q881" s="73">
        <f t="shared" si="189"/>
        <v>9449.3016647923505</v>
      </c>
      <c r="R881" s="73">
        <f t="shared" si="190"/>
        <v>182.810019135852</v>
      </c>
      <c r="S881" s="73">
        <f t="shared" si="191"/>
        <v>384.00225982776948</v>
      </c>
      <c r="T881" s="73">
        <f t="shared" si="192"/>
        <v>16119.396957586951</v>
      </c>
      <c r="U881" s="73">
        <f t="shared" si="193"/>
        <v>19236</v>
      </c>
      <c r="V881" s="73">
        <f t="shared" si="194"/>
        <v>163721.93386274678</v>
      </c>
      <c r="W881" s="73">
        <f t="shared" si="195"/>
        <v>168891.79410124294</v>
      </c>
    </row>
    <row r="882" spans="2:23">
      <c r="B882" t="s">
        <v>1886</v>
      </c>
      <c r="C882" t="s">
        <v>1887</v>
      </c>
      <c r="D882" t="s">
        <v>1888</v>
      </c>
      <c r="E882" s="54">
        <v>40</v>
      </c>
      <c r="F882" s="45" t="s">
        <v>407</v>
      </c>
      <c r="G882" s="45" t="s">
        <v>408</v>
      </c>
      <c r="H882" s="45" t="s">
        <v>785</v>
      </c>
      <c r="I882" s="53">
        <v>94373.73</v>
      </c>
      <c r="J882" s="58">
        <f t="shared" si="182"/>
        <v>97959.93174</v>
      </c>
      <c r="K882" s="58">
        <f t="shared" si="183"/>
        <v>101192.60948741999</v>
      </c>
      <c r="L882" s="74">
        <f t="shared" si="184"/>
        <v>7493.9347781099996</v>
      </c>
      <c r="M882" s="74">
        <f t="shared" si="185"/>
        <v>144.9806989752</v>
      </c>
      <c r="N882" s="74">
        <f t="shared" si="186"/>
        <v>384.00225982776948</v>
      </c>
      <c r="O882" s="74">
        <f t="shared" si="187"/>
        <v>12612.341211525001</v>
      </c>
      <c r="P882" s="39">
        <f t="shared" si="188"/>
        <v>19044</v>
      </c>
      <c r="Q882" s="73">
        <f t="shared" si="189"/>
        <v>7741.2346257876288</v>
      </c>
      <c r="R882" s="73">
        <f t="shared" si="190"/>
        <v>149.76506204138158</v>
      </c>
      <c r="S882" s="73">
        <f t="shared" si="191"/>
        <v>384.00225982776948</v>
      </c>
      <c r="T882" s="73">
        <f t="shared" si="192"/>
        <v>13205.635538108309</v>
      </c>
      <c r="U882" s="73">
        <f t="shared" si="193"/>
        <v>19236</v>
      </c>
      <c r="V882" s="73">
        <f t="shared" si="194"/>
        <v>137639.19068843796</v>
      </c>
      <c r="W882" s="73">
        <f t="shared" si="195"/>
        <v>141909.24697318507</v>
      </c>
    </row>
    <row r="883" spans="2:23">
      <c r="B883" t="s">
        <v>1889</v>
      </c>
      <c r="C883" t="s">
        <v>1887</v>
      </c>
      <c r="D883" t="s">
        <v>1890</v>
      </c>
      <c r="E883" s="54">
        <v>40</v>
      </c>
      <c r="F883" s="45" t="s">
        <v>407</v>
      </c>
      <c r="G883" s="45" t="s">
        <v>408</v>
      </c>
      <c r="H883" s="45" t="s">
        <v>785</v>
      </c>
      <c r="I883" s="53">
        <v>94373.73</v>
      </c>
      <c r="J883" s="58">
        <f t="shared" si="182"/>
        <v>97959.93174</v>
      </c>
      <c r="K883" s="58">
        <f t="shared" si="183"/>
        <v>101192.60948741999</v>
      </c>
      <c r="L883" s="74">
        <f t="shared" si="184"/>
        <v>7493.9347781099996</v>
      </c>
      <c r="M883" s="74">
        <f t="shared" si="185"/>
        <v>144.9806989752</v>
      </c>
      <c r="N883" s="74">
        <f t="shared" si="186"/>
        <v>384.00225982776948</v>
      </c>
      <c r="O883" s="74">
        <f t="shared" si="187"/>
        <v>12612.341211525001</v>
      </c>
      <c r="P883" s="39">
        <f t="shared" si="188"/>
        <v>19044</v>
      </c>
      <c r="Q883" s="73">
        <f t="shared" si="189"/>
        <v>7741.2346257876288</v>
      </c>
      <c r="R883" s="73">
        <f t="shared" si="190"/>
        <v>149.76506204138158</v>
      </c>
      <c r="S883" s="73">
        <f t="shared" si="191"/>
        <v>384.00225982776948</v>
      </c>
      <c r="T883" s="73">
        <f t="shared" si="192"/>
        <v>13205.635538108309</v>
      </c>
      <c r="U883" s="73">
        <f t="shared" si="193"/>
        <v>19236</v>
      </c>
      <c r="V883" s="73">
        <f t="shared" si="194"/>
        <v>137639.19068843796</v>
      </c>
      <c r="W883" s="73">
        <f t="shared" si="195"/>
        <v>141909.24697318507</v>
      </c>
    </row>
    <row r="884" spans="2:23">
      <c r="B884" t="s">
        <v>1891</v>
      </c>
      <c r="C884" t="s">
        <v>1892</v>
      </c>
      <c r="D884" t="s">
        <v>1091</v>
      </c>
      <c r="E884" s="54">
        <v>40.159999999999997</v>
      </c>
      <c r="F884" s="45" t="s">
        <v>407</v>
      </c>
      <c r="G884" s="45" t="s">
        <v>408</v>
      </c>
      <c r="H884" s="45" t="s">
        <v>785</v>
      </c>
      <c r="I884" s="53">
        <v>108234.05</v>
      </c>
      <c r="J884" s="58">
        <f t="shared" si="182"/>
        <v>112346.94390000001</v>
      </c>
      <c r="K884" s="58">
        <f t="shared" si="183"/>
        <v>116054.3930487</v>
      </c>
      <c r="L884" s="74">
        <f t="shared" si="184"/>
        <v>8594.5412083500014</v>
      </c>
      <c r="M884" s="74">
        <f t="shared" si="185"/>
        <v>166.27347697200003</v>
      </c>
      <c r="N884" s="74">
        <f t="shared" si="186"/>
        <v>384.00225982776948</v>
      </c>
      <c r="O884" s="74">
        <f t="shared" si="187"/>
        <v>14464.669027125003</v>
      </c>
      <c r="P884" s="39">
        <f t="shared" si="188"/>
        <v>19044</v>
      </c>
      <c r="Q884" s="73">
        <f t="shared" si="189"/>
        <v>8878.1610682255505</v>
      </c>
      <c r="R884" s="73">
        <f t="shared" si="190"/>
        <v>171.76050171207601</v>
      </c>
      <c r="S884" s="73">
        <f t="shared" si="191"/>
        <v>384.00225982776948</v>
      </c>
      <c r="T884" s="73">
        <f t="shared" si="192"/>
        <v>15145.098292855351</v>
      </c>
      <c r="U884" s="73">
        <f t="shared" si="193"/>
        <v>19236</v>
      </c>
      <c r="V884" s="73">
        <f t="shared" si="194"/>
        <v>155000.42987227481</v>
      </c>
      <c r="W884" s="73">
        <f t="shared" si="195"/>
        <v>159869.41517132075</v>
      </c>
    </row>
    <row r="885" spans="2:23">
      <c r="B885" t="s">
        <v>1893</v>
      </c>
      <c r="C885" t="s">
        <v>1894</v>
      </c>
      <c r="D885" t="s">
        <v>1091</v>
      </c>
      <c r="E885" s="54">
        <v>40.159999999999997</v>
      </c>
      <c r="F885" s="45" t="s">
        <v>407</v>
      </c>
      <c r="G885" s="45" t="s">
        <v>408</v>
      </c>
      <c r="H885" s="45" t="s">
        <v>785</v>
      </c>
      <c r="I885" s="53">
        <v>109926.54</v>
      </c>
      <c r="J885" s="58">
        <f t="shared" si="182"/>
        <v>114103.74851999999</v>
      </c>
      <c r="K885" s="58">
        <f t="shared" si="183"/>
        <v>117869.17222115998</v>
      </c>
      <c r="L885" s="74">
        <f t="shared" si="184"/>
        <v>8728.9367617799999</v>
      </c>
      <c r="M885" s="74">
        <f t="shared" si="185"/>
        <v>168.87354780959998</v>
      </c>
      <c r="N885" s="74">
        <f t="shared" si="186"/>
        <v>384.00225982776948</v>
      </c>
      <c r="O885" s="74">
        <f t="shared" si="187"/>
        <v>14690.857621949999</v>
      </c>
      <c r="P885" s="39">
        <f t="shared" si="188"/>
        <v>19044</v>
      </c>
      <c r="Q885" s="73">
        <f t="shared" si="189"/>
        <v>9016.9916749187378</v>
      </c>
      <c r="R885" s="73">
        <f t="shared" si="190"/>
        <v>174.44637488731678</v>
      </c>
      <c r="S885" s="73">
        <f t="shared" si="191"/>
        <v>384.00225982776948</v>
      </c>
      <c r="T885" s="73">
        <f t="shared" si="192"/>
        <v>15381.926974861379</v>
      </c>
      <c r="U885" s="73">
        <f t="shared" si="193"/>
        <v>19236</v>
      </c>
      <c r="V885" s="73">
        <f t="shared" si="194"/>
        <v>157120.41871136735</v>
      </c>
      <c r="W885" s="73">
        <f t="shared" si="195"/>
        <v>162062.53950565518</v>
      </c>
    </row>
    <row r="886" spans="2:23">
      <c r="B886" t="s">
        <v>1895</v>
      </c>
      <c r="C886" t="s">
        <v>1896</v>
      </c>
      <c r="D886" t="s">
        <v>1091</v>
      </c>
      <c r="E886" s="54">
        <v>40.159999999999997</v>
      </c>
      <c r="F886" s="45" t="s">
        <v>407</v>
      </c>
      <c r="G886" s="45" t="s">
        <v>408</v>
      </c>
      <c r="H886" s="45" t="s">
        <v>785</v>
      </c>
      <c r="I886" s="53">
        <v>102963.74</v>
      </c>
      <c r="J886" s="58">
        <f t="shared" si="182"/>
        <v>106876.36212000001</v>
      </c>
      <c r="K886" s="58">
        <f t="shared" si="183"/>
        <v>110403.28206996</v>
      </c>
      <c r="L886" s="74">
        <f t="shared" si="184"/>
        <v>8176.0417021800004</v>
      </c>
      <c r="M886" s="74">
        <f t="shared" si="185"/>
        <v>158.1770159376</v>
      </c>
      <c r="N886" s="74">
        <f t="shared" si="186"/>
        <v>384.00225982776948</v>
      </c>
      <c r="O886" s="74">
        <f t="shared" si="187"/>
        <v>13760.331622950001</v>
      </c>
      <c r="P886" s="39">
        <f t="shared" si="188"/>
        <v>19044</v>
      </c>
      <c r="Q886" s="73">
        <f t="shared" si="189"/>
        <v>8445.8510783519396</v>
      </c>
      <c r="R886" s="73">
        <f t="shared" si="190"/>
        <v>163.39685746354078</v>
      </c>
      <c r="S886" s="73">
        <f t="shared" si="191"/>
        <v>384.00225982776948</v>
      </c>
      <c r="T886" s="73">
        <f t="shared" si="192"/>
        <v>14407.628310129779</v>
      </c>
      <c r="U886" s="73">
        <f t="shared" si="193"/>
        <v>19236</v>
      </c>
      <c r="V886" s="73">
        <f t="shared" si="194"/>
        <v>148398.91472089538</v>
      </c>
      <c r="W886" s="73">
        <f t="shared" si="195"/>
        <v>153040.16057573303</v>
      </c>
    </row>
    <row r="887" spans="2:23">
      <c r="B887" t="s">
        <v>1897</v>
      </c>
      <c r="C887" t="s">
        <v>1898</v>
      </c>
      <c r="D887" t="s">
        <v>1091</v>
      </c>
      <c r="E887" s="54">
        <v>40.159999999999997</v>
      </c>
      <c r="F887" s="45" t="s">
        <v>407</v>
      </c>
      <c r="G887" s="45" t="s">
        <v>408</v>
      </c>
      <c r="H887" s="45" t="s">
        <v>785</v>
      </c>
      <c r="I887" s="53">
        <v>95786.7</v>
      </c>
      <c r="J887" s="58">
        <f t="shared" si="182"/>
        <v>99426.594599999997</v>
      </c>
      <c r="K887" s="58">
        <f t="shared" si="183"/>
        <v>102707.67222179999</v>
      </c>
      <c r="L887" s="74">
        <f t="shared" si="184"/>
        <v>7606.1344868999995</v>
      </c>
      <c r="M887" s="74">
        <f t="shared" si="185"/>
        <v>147.15136000799998</v>
      </c>
      <c r="N887" s="74">
        <f t="shared" si="186"/>
        <v>384.00225982776948</v>
      </c>
      <c r="O887" s="74">
        <f t="shared" si="187"/>
        <v>12801.174054749999</v>
      </c>
      <c r="P887" s="39">
        <f t="shared" si="188"/>
        <v>19044</v>
      </c>
      <c r="Q887" s="73">
        <f t="shared" si="189"/>
        <v>7857.1369249676991</v>
      </c>
      <c r="R887" s="73">
        <f t="shared" si="190"/>
        <v>152.00735488826399</v>
      </c>
      <c r="S887" s="73">
        <f t="shared" si="191"/>
        <v>384.00225982776948</v>
      </c>
      <c r="T887" s="73">
        <f t="shared" si="192"/>
        <v>13403.3512249449</v>
      </c>
      <c r="U887" s="73">
        <f t="shared" si="193"/>
        <v>19236</v>
      </c>
      <c r="V887" s="73">
        <f t="shared" si="194"/>
        <v>139409.05676148576</v>
      </c>
      <c r="W887" s="73">
        <f t="shared" si="195"/>
        <v>143740.16998642863</v>
      </c>
    </row>
    <row r="888" spans="2:23">
      <c r="B888" t="s">
        <v>1899</v>
      </c>
      <c r="C888" t="s">
        <v>1900</v>
      </c>
      <c r="D888" t="s">
        <v>1091</v>
      </c>
      <c r="E888" s="54">
        <v>40.159999999999997</v>
      </c>
      <c r="F888" s="45" t="s">
        <v>407</v>
      </c>
      <c r="G888" s="45" t="s">
        <v>408</v>
      </c>
      <c r="H888" s="45" t="s">
        <v>785</v>
      </c>
      <c r="I888" s="53">
        <v>102749.5</v>
      </c>
      <c r="J888" s="58">
        <f t="shared" si="182"/>
        <v>106653.981</v>
      </c>
      <c r="K888" s="58">
        <f t="shared" si="183"/>
        <v>110173.56237299999</v>
      </c>
      <c r="L888" s="74">
        <f t="shared" si="184"/>
        <v>8159.0295464999999</v>
      </c>
      <c r="M888" s="74">
        <f t="shared" si="185"/>
        <v>157.84789187999999</v>
      </c>
      <c r="N888" s="74">
        <f t="shared" si="186"/>
        <v>384.00225982776948</v>
      </c>
      <c r="O888" s="74">
        <f t="shared" si="187"/>
        <v>13731.700053750001</v>
      </c>
      <c r="P888" s="39">
        <f t="shared" si="188"/>
        <v>19044</v>
      </c>
      <c r="Q888" s="73">
        <f t="shared" si="189"/>
        <v>8428.2775215344991</v>
      </c>
      <c r="R888" s="73">
        <f t="shared" si="190"/>
        <v>163.05687231203999</v>
      </c>
      <c r="S888" s="73">
        <f t="shared" si="191"/>
        <v>384.00225982776948</v>
      </c>
      <c r="T888" s="73">
        <f t="shared" si="192"/>
        <v>14377.649889676499</v>
      </c>
      <c r="U888" s="73">
        <f t="shared" si="193"/>
        <v>19236</v>
      </c>
      <c r="V888" s="73">
        <f t="shared" si="194"/>
        <v>148130.56075195776</v>
      </c>
      <c r="W888" s="73">
        <f t="shared" si="195"/>
        <v>152762.54891635082</v>
      </c>
    </row>
    <row r="889" spans="2:23">
      <c r="B889" t="s">
        <v>1901</v>
      </c>
      <c r="C889" t="s">
        <v>1892</v>
      </c>
      <c r="D889" t="s">
        <v>1091</v>
      </c>
      <c r="E889" s="54">
        <v>40.159999999999997</v>
      </c>
      <c r="F889" s="45" t="s">
        <v>407</v>
      </c>
      <c r="G889" s="45" t="s">
        <v>408</v>
      </c>
      <c r="H889" s="45" t="s">
        <v>785</v>
      </c>
      <c r="I889" s="53">
        <v>108234.05</v>
      </c>
      <c r="J889" s="58">
        <f t="shared" si="182"/>
        <v>112346.94390000001</v>
      </c>
      <c r="K889" s="58">
        <f t="shared" si="183"/>
        <v>116054.3930487</v>
      </c>
      <c r="L889" s="74">
        <f t="shared" si="184"/>
        <v>8594.5412083500014</v>
      </c>
      <c r="M889" s="74">
        <f t="shared" si="185"/>
        <v>166.27347697200003</v>
      </c>
      <c r="N889" s="74">
        <f t="shared" si="186"/>
        <v>384.00225982776948</v>
      </c>
      <c r="O889" s="74">
        <f t="shared" si="187"/>
        <v>14464.669027125003</v>
      </c>
      <c r="P889" s="39">
        <f t="shared" si="188"/>
        <v>19044</v>
      </c>
      <c r="Q889" s="73">
        <f t="shared" si="189"/>
        <v>8878.1610682255505</v>
      </c>
      <c r="R889" s="73">
        <f t="shared" si="190"/>
        <v>171.76050171207601</v>
      </c>
      <c r="S889" s="73">
        <f t="shared" si="191"/>
        <v>384.00225982776948</v>
      </c>
      <c r="T889" s="73">
        <f t="shared" si="192"/>
        <v>15145.098292855351</v>
      </c>
      <c r="U889" s="73">
        <f t="shared" si="193"/>
        <v>19236</v>
      </c>
      <c r="V889" s="73">
        <f t="shared" si="194"/>
        <v>155000.42987227481</v>
      </c>
      <c r="W889" s="73">
        <f t="shared" si="195"/>
        <v>159869.41517132075</v>
      </c>
    </row>
    <row r="890" spans="2:23">
      <c r="B890" t="s">
        <v>1902</v>
      </c>
      <c r="C890" t="s">
        <v>1903</v>
      </c>
      <c r="D890" t="s">
        <v>1904</v>
      </c>
      <c r="E890" s="54">
        <v>40</v>
      </c>
      <c r="F890" s="45" t="s">
        <v>407</v>
      </c>
      <c r="G890" s="45" t="s">
        <v>408</v>
      </c>
      <c r="H890" s="45" t="s">
        <v>785</v>
      </c>
      <c r="I890" s="53">
        <v>56816.19</v>
      </c>
      <c r="J890" s="58">
        <f t="shared" si="182"/>
        <v>58975.205220000003</v>
      </c>
      <c r="K890" s="58">
        <f t="shared" si="183"/>
        <v>60921.386992259999</v>
      </c>
      <c r="L890" s="74">
        <f t="shared" si="184"/>
        <v>4511.6031993300003</v>
      </c>
      <c r="M890" s="74">
        <f t="shared" si="185"/>
        <v>87.283303725600007</v>
      </c>
      <c r="N890" s="74">
        <f t="shared" si="186"/>
        <v>384.00225982776948</v>
      </c>
      <c r="O890" s="74">
        <f t="shared" si="187"/>
        <v>7593.0576720750005</v>
      </c>
      <c r="P890" s="39">
        <f t="shared" si="188"/>
        <v>19044</v>
      </c>
      <c r="Q890" s="73">
        <f t="shared" si="189"/>
        <v>4660.48610490789</v>
      </c>
      <c r="R890" s="73">
        <f t="shared" si="190"/>
        <v>90.163652748544791</v>
      </c>
      <c r="S890" s="73">
        <f t="shared" si="191"/>
        <v>384.00225982776948</v>
      </c>
      <c r="T890" s="73">
        <f t="shared" si="192"/>
        <v>7950.24100248993</v>
      </c>
      <c r="U890" s="73">
        <f t="shared" si="193"/>
        <v>19236</v>
      </c>
      <c r="V890" s="73">
        <f t="shared" si="194"/>
        <v>90595.151654958376</v>
      </c>
      <c r="W890" s="73">
        <f t="shared" si="195"/>
        <v>93242.280012234129</v>
      </c>
    </row>
    <row r="891" spans="2:23">
      <c r="B891" t="s">
        <v>1905</v>
      </c>
      <c r="C891" t="s">
        <v>1906</v>
      </c>
      <c r="D891" t="s">
        <v>1904</v>
      </c>
      <c r="E891" s="54">
        <v>40</v>
      </c>
      <c r="F891" s="45" t="s">
        <v>407</v>
      </c>
      <c r="G891" s="45" t="s">
        <v>408</v>
      </c>
      <c r="H891" s="45" t="s">
        <v>785</v>
      </c>
      <c r="I891" s="53">
        <v>89160.2</v>
      </c>
      <c r="J891" s="58">
        <f t="shared" si="182"/>
        <v>92548.287599999996</v>
      </c>
      <c r="K891" s="58">
        <f t="shared" si="183"/>
        <v>95602.381090799987</v>
      </c>
      <c r="L891" s="74">
        <f t="shared" si="184"/>
        <v>7079.9440013999993</v>
      </c>
      <c r="M891" s="74">
        <f t="shared" si="185"/>
        <v>136.97146564799999</v>
      </c>
      <c r="N891" s="74">
        <f t="shared" si="186"/>
        <v>384.00225982776948</v>
      </c>
      <c r="O891" s="74">
        <f t="shared" si="187"/>
        <v>11915.592028499999</v>
      </c>
      <c r="P891" s="39">
        <f t="shared" si="188"/>
        <v>19044</v>
      </c>
      <c r="Q891" s="73">
        <f t="shared" si="189"/>
        <v>7313.5821534461993</v>
      </c>
      <c r="R891" s="73">
        <f t="shared" si="190"/>
        <v>141.49152401438397</v>
      </c>
      <c r="S891" s="73">
        <f t="shared" si="191"/>
        <v>384.00225982776948</v>
      </c>
      <c r="T891" s="73">
        <f t="shared" si="192"/>
        <v>12476.110732349398</v>
      </c>
      <c r="U891" s="73">
        <f t="shared" si="193"/>
        <v>19236</v>
      </c>
      <c r="V891" s="73">
        <f t="shared" si="194"/>
        <v>131108.79735537578</v>
      </c>
      <c r="W891" s="73">
        <f t="shared" si="195"/>
        <v>135153.56776043773</v>
      </c>
    </row>
    <row r="892" spans="2:23">
      <c r="B892" t="s">
        <v>1907</v>
      </c>
      <c r="C892" t="s">
        <v>1908</v>
      </c>
      <c r="D892" t="s">
        <v>1904</v>
      </c>
      <c r="E892" s="54">
        <v>40</v>
      </c>
      <c r="F892" s="45" t="s">
        <v>407</v>
      </c>
      <c r="G892" s="45" t="s">
        <v>408</v>
      </c>
      <c r="H892" s="45" t="s">
        <v>785</v>
      </c>
      <c r="I892" s="53">
        <v>81627.81</v>
      </c>
      <c r="J892" s="58">
        <f t="shared" si="182"/>
        <v>84729.66678</v>
      </c>
      <c r="K892" s="58">
        <f t="shared" si="183"/>
        <v>87525.74578374</v>
      </c>
      <c r="L892" s="74">
        <f t="shared" si="184"/>
        <v>6481.8195086699998</v>
      </c>
      <c r="M892" s="74">
        <f t="shared" si="185"/>
        <v>125.3999068344</v>
      </c>
      <c r="N892" s="74">
        <f t="shared" si="186"/>
        <v>384.00225982776948</v>
      </c>
      <c r="O892" s="74">
        <f t="shared" si="187"/>
        <v>10908.944597924999</v>
      </c>
      <c r="P892" s="39">
        <f t="shared" si="188"/>
        <v>19044</v>
      </c>
      <c r="Q892" s="73">
        <f t="shared" si="189"/>
        <v>6695.7195524561103</v>
      </c>
      <c r="R892" s="73">
        <f t="shared" si="190"/>
        <v>129.53810375993521</v>
      </c>
      <c r="S892" s="73">
        <f t="shared" si="191"/>
        <v>384.00225982776948</v>
      </c>
      <c r="T892" s="73">
        <f t="shared" si="192"/>
        <v>11422.10982477807</v>
      </c>
      <c r="U892" s="73">
        <f t="shared" si="193"/>
        <v>19236</v>
      </c>
      <c r="V892" s="73">
        <f t="shared" si="194"/>
        <v>121673.83305325717</v>
      </c>
      <c r="W892" s="73">
        <f t="shared" si="195"/>
        <v>125393.11552456189</v>
      </c>
    </row>
    <row r="893" spans="2:23">
      <c r="B893" t="s">
        <v>1909</v>
      </c>
      <c r="C893" t="s">
        <v>1910</v>
      </c>
      <c r="D893" t="s">
        <v>1904</v>
      </c>
      <c r="E893" s="54">
        <v>40</v>
      </c>
      <c r="F893" s="45" t="s">
        <v>407</v>
      </c>
      <c r="G893" s="45" t="s">
        <v>408</v>
      </c>
      <c r="H893" s="45" t="s">
        <v>785</v>
      </c>
      <c r="I893" s="53">
        <v>91300.11</v>
      </c>
      <c r="J893" s="58">
        <f t="shared" si="182"/>
        <v>94769.514179999998</v>
      </c>
      <c r="K893" s="58">
        <f t="shared" si="183"/>
        <v>97896.90814793999</v>
      </c>
      <c r="L893" s="74">
        <f t="shared" si="184"/>
        <v>7249.8678347699997</v>
      </c>
      <c r="M893" s="74">
        <f t="shared" si="185"/>
        <v>140.25888098639999</v>
      </c>
      <c r="N893" s="74">
        <f t="shared" si="186"/>
        <v>384.00225982776948</v>
      </c>
      <c r="O893" s="74">
        <f t="shared" si="187"/>
        <v>12201.574950675</v>
      </c>
      <c r="P893" s="39">
        <f t="shared" si="188"/>
        <v>19044</v>
      </c>
      <c r="Q893" s="73">
        <f t="shared" si="189"/>
        <v>7489.1134733174094</v>
      </c>
      <c r="R893" s="73">
        <f t="shared" si="190"/>
        <v>144.88742405895118</v>
      </c>
      <c r="S893" s="73">
        <f t="shared" si="191"/>
        <v>384.00225982776948</v>
      </c>
      <c r="T893" s="73">
        <f t="shared" si="192"/>
        <v>12775.54651330617</v>
      </c>
      <c r="U893" s="73">
        <f t="shared" si="193"/>
        <v>19236</v>
      </c>
      <c r="V893" s="73">
        <f t="shared" si="194"/>
        <v>133789.21810625918</v>
      </c>
      <c r="W893" s="73">
        <f t="shared" si="195"/>
        <v>137926.45781845029</v>
      </c>
    </row>
    <row r="894" spans="2:23">
      <c r="B894" t="s">
        <v>1911</v>
      </c>
      <c r="C894" t="s">
        <v>1885</v>
      </c>
      <c r="D894" t="s">
        <v>1091</v>
      </c>
      <c r="E894" s="54">
        <v>40.159999999999997</v>
      </c>
      <c r="F894" s="45" t="s">
        <v>407</v>
      </c>
      <c r="G894" s="45" t="s">
        <v>408</v>
      </c>
      <c r="H894" s="45" t="s">
        <v>785</v>
      </c>
      <c r="I894" s="53">
        <v>115196.85</v>
      </c>
      <c r="J894" s="58">
        <f t="shared" si="182"/>
        <v>119574.33030000002</v>
      </c>
      <c r="K894" s="58">
        <f t="shared" si="183"/>
        <v>123520.2831999</v>
      </c>
      <c r="L894" s="74">
        <f t="shared" si="184"/>
        <v>9147.4362679500009</v>
      </c>
      <c r="M894" s="74">
        <f t="shared" si="185"/>
        <v>176.97000884400003</v>
      </c>
      <c r="N894" s="74">
        <f t="shared" si="186"/>
        <v>384.00225982776948</v>
      </c>
      <c r="O894" s="74">
        <f t="shared" si="187"/>
        <v>15395.195026125002</v>
      </c>
      <c r="P894" s="39">
        <f t="shared" si="188"/>
        <v>19044</v>
      </c>
      <c r="Q894" s="73">
        <f t="shared" si="189"/>
        <v>9449.3016647923505</v>
      </c>
      <c r="R894" s="73">
        <f t="shared" si="190"/>
        <v>182.810019135852</v>
      </c>
      <c r="S894" s="73">
        <f t="shared" si="191"/>
        <v>384.00225982776948</v>
      </c>
      <c r="T894" s="73">
        <f t="shared" si="192"/>
        <v>16119.396957586951</v>
      </c>
      <c r="U894" s="73">
        <f t="shared" si="193"/>
        <v>19236</v>
      </c>
      <c r="V894" s="73">
        <f t="shared" si="194"/>
        <v>163721.93386274678</v>
      </c>
      <c r="W894" s="73">
        <f t="shared" si="195"/>
        <v>168891.79410124294</v>
      </c>
    </row>
    <row r="895" spans="2:23">
      <c r="B895" t="s">
        <v>1912</v>
      </c>
      <c r="C895" t="s">
        <v>1887</v>
      </c>
      <c r="D895" t="s">
        <v>1888</v>
      </c>
      <c r="E895" s="54">
        <v>40</v>
      </c>
      <c r="F895" s="45" t="s">
        <v>407</v>
      </c>
      <c r="G895" s="45" t="s">
        <v>408</v>
      </c>
      <c r="H895" s="45" t="s">
        <v>785</v>
      </c>
      <c r="I895" s="53">
        <v>94373.73</v>
      </c>
      <c r="J895" s="58">
        <f t="shared" si="182"/>
        <v>97959.93174</v>
      </c>
      <c r="K895" s="58">
        <f t="shared" si="183"/>
        <v>101192.60948741999</v>
      </c>
      <c r="L895" s="74">
        <f t="shared" si="184"/>
        <v>7493.9347781099996</v>
      </c>
      <c r="M895" s="74">
        <f t="shared" si="185"/>
        <v>144.9806989752</v>
      </c>
      <c r="N895" s="74">
        <f t="shared" si="186"/>
        <v>384.00225982776948</v>
      </c>
      <c r="O895" s="74">
        <f t="shared" si="187"/>
        <v>12612.341211525001</v>
      </c>
      <c r="P895" s="39">
        <f t="shared" si="188"/>
        <v>19044</v>
      </c>
      <c r="Q895" s="73">
        <f t="shared" si="189"/>
        <v>7741.2346257876288</v>
      </c>
      <c r="R895" s="73">
        <f t="shared" si="190"/>
        <v>149.76506204138158</v>
      </c>
      <c r="S895" s="73">
        <f t="shared" si="191"/>
        <v>384.00225982776948</v>
      </c>
      <c r="T895" s="73">
        <f t="shared" si="192"/>
        <v>13205.635538108309</v>
      </c>
      <c r="U895" s="73">
        <f t="shared" si="193"/>
        <v>19236</v>
      </c>
      <c r="V895" s="73">
        <f t="shared" si="194"/>
        <v>137639.19068843796</v>
      </c>
      <c r="W895" s="73">
        <f t="shared" si="195"/>
        <v>141909.24697318507</v>
      </c>
    </row>
    <row r="896" spans="2:23">
      <c r="B896" t="s">
        <v>1913</v>
      </c>
      <c r="C896" t="s">
        <v>1887</v>
      </c>
      <c r="D896" t="s">
        <v>1890</v>
      </c>
      <c r="E896" s="54">
        <v>40</v>
      </c>
      <c r="F896" s="45" t="s">
        <v>407</v>
      </c>
      <c r="G896" s="45" t="s">
        <v>408</v>
      </c>
      <c r="H896" s="45" t="s">
        <v>785</v>
      </c>
      <c r="I896" s="53">
        <v>94373.73</v>
      </c>
      <c r="J896" s="58">
        <f t="shared" si="182"/>
        <v>97959.93174</v>
      </c>
      <c r="K896" s="58">
        <f t="shared" si="183"/>
        <v>101192.60948741999</v>
      </c>
      <c r="L896" s="74">
        <f t="shared" si="184"/>
        <v>7493.9347781099996</v>
      </c>
      <c r="M896" s="74">
        <f t="shared" si="185"/>
        <v>144.9806989752</v>
      </c>
      <c r="N896" s="74">
        <f t="shared" si="186"/>
        <v>384.00225982776948</v>
      </c>
      <c r="O896" s="74">
        <f t="shared" si="187"/>
        <v>12612.341211525001</v>
      </c>
      <c r="P896" s="39">
        <f t="shared" si="188"/>
        <v>19044</v>
      </c>
      <c r="Q896" s="73">
        <f t="shared" si="189"/>
        <v>7741.2346257876288</v>
      </c>
      <c r="R896" s="73">
        <f t="shared" si="190"/>
        <v>149.76506204138158</v>
      </c>
      <c r="S896" s="73">
        <f t="shared" si="191"/>
        <v>384.00225982776948</v>
      </c>
      <c r="T896" s="73">
        <f t="shared" si="192"/>
        <v>13205.635538108309</v>
      </c>
      <c r="U896" s="73">
        <f t="shared" si="193"/>
        <v>19236</v>
      </c>
      <c r="V896" s="73">
        <f t="shared" si="194"/>
        <v>137639.19068843796</v>
      </c>
      <c r="W896" s="73">
        <f t="shared" si="195"/>
        <v>141909.24697318507</v>
      </c>
    </row>
    <row r="897" spans="2:23">
      <c r="B897" t="s">
        <v>1914</v>
      </c>
      <c r="C897" t="s">
        <v>1915</v>
      </c>
      <c r="D897" t="s">
        <v>1888</v>
      </c>
      <c r="E897" s="54">
        <v>40</v>
      </c>
      <c r="F897" s="45" t="s">
        <v>407</v>
      </c>
      <c r="G897" s="45" t="s">
        <v>408</v>
      </c>
      <c r="H897" s="45" t="s">
        <v>785</v>
      </c>
      <c r="I897" s="53">
        <v>62238.9</v>
      </c>
      <c r="J897" s="58">
        <f t="shared" si="182"/>
        <v>64603.978200000005</v>
      </c>
      <c r="K897" s="58">
        <f t="shared" si="183"/>
        <v>66735.909480600007</v>
      </c>
      <c r="L897" s="74">
        <f t="shared" si="184"/>
        <v>4942.2043323000007</v>
      </c>
      <c r="M897" s="74">
        <f t="shared" si="185"/>
        <v>95.613887736000009</v>
      </c>
      <c r="N897" s="74">
        <f t="shared" si="186"/>
        <v>384.00225982776948</v>
      </c>
      <c r="O897" s="74">
        <f t="shared" si="187"/>
        <v>8317.7621932500006</v>
      </c>
      <c r="P897" s="39">
        <f t="shared" si="188"/>
        <v>19044</v>
      </c>
      <c r="Q897" s="73">
        <f t="shared" si="189"/>
        <v>5105.2970752659003</v>
      </c>
      <c r="R897" s="73">
        <f t="shared" si="190"/>
        <v>98.769146031288003</v>
      </c>
      <c r="S897" s="73">
        <f t="shared" si="191"/>
        <v>384.00225982776948</v>
      </c>
      <c r="T897" s="73">
        <f t="shared" si="192"/>
        <v>8709.0361872183021</v>
      </c>
      <c r="U897" s="73">
        <f t="shared" si="193"/>
        <v>19236</v>
      </c>
      <c r="V897" s="73">
        <f t="shared" si="194"/>
        <v>97387.560873113776</v>
      </c>
      <c r="W897" s="73">
        <f t="shared" si="195"/>
        <v>100269.01414894327</v>
      </c>
    </row>
    <row r="898" spans="2:23">
      <c r="B898" t="s">
        <v>1916</v>
      </c>
      <c r="C898" t="s">
        <v>1915</v>
      </c>
      <c r="D898" t="s">
        <v>1890</v>
      </c>
      <c r="E898" s="54">
        <v>40</v>
      </c>
      <c r="F898" s="45" t="s">
        <v>407</v>
      </c>
      <c r="G898" s="45" t="s">
        <v>408</v>
      </c>
      <c r="H898" s="45" t="s">
        <v>785</v>
      </c>
      <c r="I898" s="53">
        <v>62238.9</v>
      </c>
      <c r="J898" s="58">
        <f t="shared" si="182"/>
        <v>64603.978200000005</v>
      </c>
      <c r="K898" s="58">
        <f t="shared" si="183"/>
        <v>66735.909480600007</v>
      </c>
      <c r="L898" s="74">
        <f t="shared" si="184"/>
        <v>4942.2043323000007</v>
      </c>
      <c r="M898" s="74">
        <f t="shared" si="185"/>
        <v>95.613887736000009</v>
      </c>
      <c r="N898" s="74">
        <f t="shared" si="186"/>
        <v>384.00225982776948</v>
      </c>
      <c r="O898" s="74">
        <f t="shared" si="187"/>
        <v>8317.7621932500006</v>
      </c>
      <c r="P898" s="39">
        <f t="shared" si="188"/>
        <v>19044</v>
      </c>
      <c r="Q898" s="73">
        <f t="shared" si="189"/>
        <v>5105.2970752659003</v>
      </c>
      <c r="R898" s="73">
        <f t="shared" si="190"/>
        <v>98.769146031288003</v>
      </c>
      <c r="S898" s="73">
        <f t="shared" si="191"/>
        <v>384.00225982776948</v>
      </c>
      <c r="T898" s="73">
        <f t="shared" si="192"/>
        <v>8709.0361872183021</v>
      </c>
      <c r="U898" s="73">
        <f t="shared" si="193"/>
        <v>19236</v>
      </c>
      <c r="V898" s="73">
        <f t="shared" si="194"/>
        <v>97387.560873113776</v>
      </c>
      <c r="W898" s="73">
        <f t="shared" si="195"/>
        <v>100269.01414894327</v>
      </c>
    </row>
    <row r="899" spans="2:23">
      <c r="B899" t="s">
        <v>1917</v>
      </c>
      <c r="C899" t="s">
        <v>1918</v>
      </c>
      <c r="D899" t="s">
        <v>1888</v>
      </c>
      <c r="E899" s="54">
        <v>40</v>
      </c>
      <c r="F899" s="45" t="s">
        <v>407</v>
      </c>
      <c r="G899" s="45" t="s">
        <v>408</v>
      </c>
      <c r="H899" s="45" t="s">
        <v>785</v>
      </c>
      <c r="I899" s="53">
        <v>88375.25</v>
      </c>
      <c r="J899" s="58">
        <f t="shared" si="182"/>
        <v>91733.5095</v>
      </c>
      <c r="K899" s="58">
        <f t="shared" si="183"/>
        <v>94760.715313499997</v>
      </c>
      <c r="L899" s="74">
        <f t="shared" si="184"/>
        <v>7017.6134767499998</v>
      </c>
      <c r="M899" s="74">
        <f t="shared" si="185"/>
        <v>135.76559406000001</v>
      </c>
      <c r="N899" s="74">
        <f t="shared" si="186"/>
        <v>384.00225982776948</v>
      </c>
      <c r="O899" s="74">
        <f t="shared" si="187"/>
        <v>11810.689348125001</v>
      </c>
      <c r="P899" s="39">
        <f t="shared" si="188"/>
        <v>19044</v>
      </c>
      <c r="Q899" s="73">
        <f t="shared" si="189"/>
        <v>7249.1947214827496</v>
      </c>
      <c r="R899" s="73">
        <f t="shared" si="190"/>
        <v>140.24585866397999</v>
      </c>
      <c r="S899" s="73">
        <f t="shared" si="191"/>
        <v>384.00225982776948</v>
      </c>
      <c r="T899" s="73">
        <f t="shared" si="192"/>
        <v>12366.273348411751</v>
      </c>
      <c r="U899" s="73">
        <f t="shared" si="193"/>
        <v>19236</v>
      </c>
      <c r="V899" s="73">
        <f t="shared" si="194"/>
        <v>130125.58017876277</v>
      </c>
      <c r="W899" s="73">
        <f t="shared" si="195"/>
        <v>134136.43150188625</v>
      </c>
    </row>
    <row r="900" spans="2:23">
      <c r="B900" t="s">
        <v>1919</v>
      </c>
      <c r="C900" t="s">
        <v>1501</v>
      </c>
      <c r="D900" t="s">
        <v>417</v>
      </c>
      <c r="E900" s="54">
        <v>40</v>
      </c>
      <c r="F900" s="45" t="s">
        <v>407</v>
      </c>
      <c r="G900" s="45" t="s">
        <v>408</v>
      </c>
      <c r="H900" s="45" t="s">
        <v>785</v>
      </c>
      <c r="I900" s="53">
        <v>79621.009999999995</v>
      </c>
      <c r="J900" s="58">
        <f t="shared" si="182"/>
        <v>82646.608379999991</v>
      </c>
      <c r="K900" s="58">
        <f t="shared" si="183"/>
        <v>85373.946456539983</v>
      </c>
      <c r="L900" s="74">
        <f t="shared" si="184"/>
        <v>6322.4655410699988</v>
      </c>
      <c r="M900" s="74">
        <f t="shared" si="185"/>
        <v>122.31698040239998</v>
      </c>
      <c r="N900" s="74">
        <f t="shared" si="186"/>
        <v>384.00225982776948</v>
      </c>
      <c r="O900" s="74">
        <f t="shared" si="187"/>
        <v>10640.750828925</v>
      </c>
      <c r="P900" s="39">
        <f t="shared" si="188"/>
        <v>19044</v>
      </c>
      <c r="Q900" s="73">
        <f t="shared" si="189"/>
        <v>6531.1069039253089</v>
      </c>
      <c r="R900" s="73">
        <f t="shared" si="190"/>
        <v>126.35344075567917</v>
      </c>
      <c r="S900" s="73">
        <f t="shared" si="191"/>
        <v>384.00225982776948</v>
      </c>
      <c r="T900" s="73">
        <f t="shared" si="192"/>
        <v>11141.300012578467</v>
      </c>
      <c r="U900" s="73">
        <f t="shared" si="193"/>
        <v>19236</v>
      </c>
      <c r="V900" s="73">
        <f t="shared" si="194"/>
        <v>119160.14399022516</v>
      </c>
      <c r="W900" s="73">
        <f t="shared" si="195"/>
        <v>122792.70907362721</v>
      </c>
    </row>
    <row r="901" spans="2:23">
      <c r="B901" t="s">
        <v>1920</v>
      </c>
      <c r="C901" t="s">
        <v>1918</v>
      </c>
      <c r="D901" t="s">
        <v>1890</v>
      </c>
      <c r="E901" s="54">
        <v>40</v>
      </c>
      <c r="F901" s="45" t="s">
        <v>407</v>
      </c>
      <c r="G901" s="45" t="s">
        <v>408</v>
      </c>
      <c r="H901" s="45" t="s">
        <v>785</v>
      </c>
      <c r="I901" s="53">
        <v>88375.25</v>
      </c>
      <c r="J901" s="58">
        <f t="shared" si="182"/>
        <v>91733.5095</v>
      </c>
      <c r="K901" s="58">
        <f t="shared" si="183"/>
        <v>94760.715313499997</v>
      </c>
      <c r="L901" s="74">
        <f t="shared" si="184"/>
        <v>7017.6134767499998</v>
      </c>
      <c r="M901" s="74">
        <f t="shared" si="185"/>
        <v>135.76559406000001</v>
      </c>
      <c r="N901" s="74">
        <f t="shared" si="186"/>
        <v>384.00225982776948</v>
      </c>
      <c r="O901" s="74">
        <f t="shared" si="187"/>
        <v>11810.689348125001</v>
      </c>
      <c r="P901" s="39">
        <f t="shared" si="188"/>
        <v>19044</v>
      </c>
      <c r="Q901" s="73">
        <f t="shared" si="189"/>
        <v>7249.1947214827496</v>
      </c>
      <c r="R901" s="73">
        <f t="shared" si="190"/>
        <v>140.24585866397999</v>
      </c>
      <c r="S901" s="73">
        <f t="shared" si="191"/>
        <v>384.00225982776948</v>
      </c>
      <c r="T901" s="73">
        <f t="shared" si="192"/>
        <v>12366.273348411751</v>
      </c>
      <c r="U901" s="73">
        <f t="shared" si="193"/>
        <v>19236</v>
      </c>
      <c r="V901" s="73">
        <f t="shared" si="194"/>
        <v>130125.58017876277</v>
      </c>
      <c r="W901" s="73">
        <f t="shared" si="195"/>
        <v>134136.43150188625</v>
      </c>
    </row>
    <row r="902" spans="2:23">
      <c r="B902" t="s">
        <v>1921</v>
      </c>
      <c r="C902" t="s">
        <v>435</v>
      </c>
      <c r="D902" t="s">
        <v>417</v>
      </c>
      <c r="E902" s="54">
        <v>40</v>
      </c>
      <c r="F902" s="45" t="s">
        <v>407</v>
      </c>
      <c r="G902" s="45" t="s">
        <v>408</v>
      </c>
      <c r="H902" s="45" t="s">
        <v>412</v>
      </c>
      <c r="I902" s="53">
        <v>83348.490000000005</v>
      </c>
      <c r="J902" s="58">
        <f t="shared" si="182"/>
        <v>86515.73262000001</v>
      </c>
      <c r="K902" s="58">
        <f t="shared" si="183"/>
        <v>89370.751796459997</v>
      </c>
      <c r="L902" s="74">
        <f t="shared" si="184"/>
        <v>6618.4535454300003</v>
      </c>
      <c r="M902" s="74">
        <f t="shared" si="185"/>
        <v>128.04328427760001</v>
      </c>
      <c r="N902" s="74">
        <f t="shared" si="186"/>
        <v>384.00225982776948</v>
      </c>
      <c r="O902" s="74">
        <f t="shared" si="187"/>
        <v>11138.900574825002</v>
      </c>
      <c r="P902" s="39">
        <f t="shared" si="188"/>
        <v>19044</v>
      </c>
      <c r="Q902" s="73">
        <f t="shared" si="189"/>
        <v>6836.8625124291893</v>
      </c>
      <c r="R902" s="73">
        <f t="shared" si="190"/>
        <v>132.26871265876079</v>
      </c>
      <c r="S902" s="73">
        <f t="shared" si="191"/>
        <v>384.00225982776948</v>
      </c>
      <c r="T902" s="73">
        <f t="shared" si="192"/>
        <v>11662.883109438029</v>
      </c>
      <c r="U902" s="73">
        <f t="shared" si="193"/>
        <v>19236</v>
      </c>
      <c r="V902" s="73">
        <f t="shared" si="194"/>
        <v>123829.13228436038</v>
      </c>
      <c r="W902" s="73">
        <f t="shared" si="195"/>
        <v>127622.76839081376</v>
      </c>
    </row>
    <row r="903" spans="2:23">
      <c r="B903" t="s">
        <v>1922</v>
      </c>
      <c r="C903" t="s">
        <v>1746</v>
      </c>
      <c r="D903" t="s">
        <v>801</v>
      </c>
      <c r="E903" s="54">
        <v>40</v>
      </c>
      <c r="F903" s="45" t="s">
        <v>407</v>
      </c>
      <c r="G903" s="45" t="s">
        <v>408</v>
      </c>
      <c r="H903" s="45" t="s">
        <v>412</v>
      </c>
      <c r="I903" s="53">
        <v>90307.51</v>
      </c>
      <c r="J903" s="58">
        <f t="shared" si="182"/>
        <v>93739.195380000005</v>
      </c>
      <c r="K903" s="58">
        <f t="shared" si="183"/>
        <v>96832.588827539992</v>
      </c>
      <c r="L903" s="74">
        <f t="shared" si="184"/>
        <v>7171.0484465700001</v>
      </c>
      <c r="M903" s="74">
        <f t="shared" si="185"/>
        <v>138.73400916240001</v>
      </c>
      <c r="N903" s="74">
        <f t="shared" si="186"/>
        <v>384.00225982776948</v>
      </c>
      <c r="O903" s="74">
        <f t="shared" si="187"/>
        <v>12068.921405175</v>
      </c>
      <c r="P903" s="39">
        <f t="shared" si="188"/>
        <v>19044</v>
      </c>
      <c r="Q903" s="73">
        <f t="shared" si="189"/>
        <v>7407.6930453068089</v>
      </c>
      <c r="R903" s="73">
        <f t="shared" si="190"/>
        <v>143.31223146475918</v>
      </c>
      <c r="S903" s="73">
        <f t="shared" si="191"/>
        <v>384.00225982776948</v>
      </c>
      <c r="T903" s="73">
        <f t="shared" si="192"/>
        <v>12636.65284199397</v>
      </c>
      <c r="U903" s="73">
        <f t="shared" si="193"/>
        <v>19236</v>
      </c>
      <c r="V903" s="73">
        <f t="shared" si="194"/>
        <v>132545.90150073517</v>
      </c>
      <c r="W903" s="73">
        <f t="shared" si="195"/>
        <v>136640.2492061333</v>
      </c>
    </row>
    <row r="904" spans="2:23">
      <c r="B904" t="s">
        <v>1923</v>
      </c>
      <c r="C904" t="s">
        <v>705</v>
      </c>
      <c r="D904" t="s">
        <v>661</v>
      </c>
      <c r="E904" s="54">
        <v>40</v>
      </c>
      <c r="F904" s="45" t="s">
        <v>407</v>
      </c>
      <c r="G904" s="45" t="s">
        <v>408</v>
      </c>
      <c r="H904" s="45" t="s">
        <v>412</v>
      </c>
      <c r="I904" s="53">
        <v>91430.16</v>
      </c>
      <c r="J904" s="58">
        <f t="shared" si="182"/>
        <v>94904.506080000006</v>
      </c>
      <c r="K904" s="58">
        <f t="shared" si="183"/>
        <v>98036.354780640002</v>
      </c>
      <c r="L904" s="74">
        <f t="shared" si="184"/>
        <v>7260.1947151200002</v>
      </c>
      <c r="M904" s="74">
        <f t="shared" si="185"/>
        <v>140.45866899840001</v>
      </c>
      <c r="N904" s="74">
        <f t="shared" si="186"/>
        <v>384.00225982776948</v>
      </c>
      <c r="O904" s="74">
        <f t="shared" si="187"/>
        <v>12218.955157800001</v>
      </c>
      <c r="P904" s="39">
        <f t="shared" si="188"/>
        <v>19044</v>
      </c>
      <c r="Q904" s="73">
        <f t="shared" si="189"/>
        <v>7499.7811407189602</v>
      </c>
      <c r="R904" s="73">
        <f t="shared" si="190"/>
        <v>145.09380507534721</v>
      </c>
      <c r="S904" s="73">
        <f t="shared" si="191"/>
        <v>384.00225982776948</v>
      </c>
      <c r="T904" s="73">
        <f t="shared" si="192"/>
        <v>12793.74429887352</v>
      </c>
      <c r="U904" s="73">
        <f t="shared" si="193"/>
        <v>19236</v>
      </c>
      <c r="V904" s="73">
        <f t="shared" si="194"/>
        <v>133952.11688174616</v>
      </c>
      <c r="W904" s="73">
        <f t="shared" si="195"/>
        <v>138094.97628513561</v>
      </c>
    </row>
    <row r="905" spans="2:23">
      <c r="B905" t="s">
        <v>1924</v>
      </c>
      <c r="C905" t="s">
        <v>432</v>
      </c>
      <c r="D905" t="s">
        <v>420</v>
      </c>
      <c r="E905" s="54">
        <v>40</v>
      </c>
      <c r="F905" s="45" t="s">
        <v>407</v>
      </c>
      <c r="G905" s="45" t="s">
        <v>408</v>
      </c>
      <c r="H905" s="45" t="s">
        <v>412</v>
      </c>
      <c r="I905" s="53">
        <v>84962.48</v>
      </c>
      <c r="J905" s="58">
        <f t="shared" si="182"/>
        <v>88191.054239999998</v>
      </c>
      <c r="K905" s="58">
        <f t="shared" si="183"/>
        <v>91101.359029919986</v>
      </c>
      <c r="L905" s="74">
        <f t="shared" si="184"/>
        <v>6746.6156493600001</v>
      </c>
      <c r="M905" s="74">
        <f t="shared" si="185"/>
        <v>130.5227602752</v>
      </c>
      <c r="N905" s="74">
        <f t="shared" si="186"/>
        <v>384.00225982776948</v>
      </c>
      <c r="O905" s="74">
        <f t="shared" si="187"/>
        <v>11354.5982334</v>
      </c>
      <c r="P905" s="39">
        <f t="shared" si="188"/>
        <v>19044</v>
      </c>
      <c r="Q905" s="73">
        <f t="shared" si="189"/>
        <v>6969.2539657888792</v>
      </c>
      <c r="R905" s="73">
        <f t="shared" si="190"/>
        <v>134.83001136428157</v>
      </c>
      <c r="S905" s="73">
        <f t="shared" si="191"/>
        <v>384.00225982776948</v>
      </c>
      <c r="T905" s="73">
        <f t="shared" si="192"/>
        <v>11888.727353404558</v>
      </c>
      <c r="U905" s="73">
        <f t="shared" si="193"/>
        <v>19236</v>
      </c>
      <c r="V905" s="73">
        <f t="shared" si="194"/>
        <v>125850.79314286297</v>
      </c>
      <c r="W905" s="73">
        <f t="shared" si="195"/>
        <v>129714.17262030547</v>
      </c>
    </row>
    <row r="906" spans="2:23">
      <c r="B906" t="s">
        <v>1925</v>
      </c>
      <c r="C906" t="s">
        <v>934</v>
      </c>
      <c r="D906" t="s">
        <v>417</v>
      </c>
      <c r="E906" s="54">
        <v>40</v>
      </c>
      <c r="F906" s="45" t="s">
        <v>407</v>
      </c>
      <c r="G906" s="45" t="s">
        <v>408</v>
      </c>
      <c r="H906" s="45" t="s">
        <v>412</v>
      </c>
      <c r="I906" s="53">
        <v>96537.06</v>
      </c>
      <c r="J906" s="58">
        <f t="shared" ref="J906:J969" si="196">I906*(1+$F$1)</f>
        <v>100205.46828</v>
      </c>
      <c r="K906" s="58">
        <f t="shared" ref="K906:K969" si="197">J906*(1+$F$2)</f>
        <v>103512.24873323999</v>
      </c>
      <c r="L906" s="74">
        <f t="shared" ref="L906:L969" si="198">IF(J906-$L$2&lt;0,J906*$I$3,($L$2*$I$3)+(J906-$L$2)*$I$4)</f>
        <v>7665.7183234200002</v>
      </c>
      <c r="M906" s="74">
        <f t="shared" ref="M906:M969" si="199">J906*0.00148</f>
        <v>148.3040930544</v>
      </c>
      <c r="N906" s="74">
        <f t="shared" ref="N906:N969" si="200">2080*0.184616471071043</f>
        <v>384.00225982776948</v>
      </c>
      <c r="O906" s="74">
        <f t="shared" ref="O906:O969" si="201">J906*0.12875</f>
        <v>12901.454041050001</v>
      </c>
      <c r="P906" s="39">
        <f t="shared" ref="P906:P969" si="202">1587*12</f>
        <v>19044</v>
      </c>
      <c r="Q906" s="73">
        <f t="shared" ref="Q906:Q969" si="203">IF(K906-$L$2&lt;0,K906*$I$3,($L$2*$I$3)+(K906-$L$2)*$I$4)</f>
        <v>7918.6870280928588</v>
      </c>
      <c r="R906" s="73">
        <f t="shared" ref="R906:R969" si="204">K906*0.00148</f>
        <v>153.19812812519518</v>
      </c>
      <c r="S906" s="73">
        <f t="shared" ref="S906:S969" si="205">2080*0.184616471071043</f>
        <v>384.00225982776948</v>
      </c>
      <c r="T906" s="73">
        <f t="shared" ref="T906:T969" si="206">K906*0.1305</f>
        <v>13508.348459687819</v>
      </c>
      <c r="U906" s="73">
        <f t="shared" ref="U906:U969" si="207">1603*12</f>
        <v>19236</v>
      </c>
      <c r="V906" s="73">
        <f t="shared" ref="V906:V969" si="208">J906+SUM(L906:P906)</f>
        <v>140348.94699735218</v>
      </c>
      <c r="W906" s="73">
        <f t="shared" ref="W906:W969" si="209">K906+SUM(Q906:U906)</f>
        <v>144712.48460897364</v>
      </c>
    </row>
    <row r="907" spans="2:23">
      <c r="B907" t="s">
        <v>1926</v>
      </c>
      <c r="C907" t="s">
        <v>1927</v>
      </c>
      <c r="D907" t="s">
        <v>801</v>
      </c>
      <c r="E907" s="54">
        <v>40</v>
      </c>
      <c r="F907" s="45" t="s">
        <v>407</v>
      </c>
      <c r="G907" s="45" t="s">
        <v>408</v>
      </c>
      <c r="H907" s="45" t="s">
        <v>412</v>
      </c>
      <c r="I907" s="53">
        <v>101802</v>
      </c>
      <c r="J907" s="58">
        <f t="shared" si="196"/>
        <v>105670.47600000001</v>
      </c>
      <c r="K907" s="58">
        <f t="shared" si="197"/>
        <v>109157.601708</v>
      </c>
      <c r="L907" s="74">
        <f t="shared" si="198"/>
        <v>8083.7914140000003</v>
      </c>
      <c r="M907" s="74">
        <f t="shared" si="199"/>
        <v>156.39230448000001</v>
      </c>
      <c r="N907" s="74">
        <f t="shared" si="200"/>
        <v>384.00225982776948</v>
      </c>
      <c r="O907" s="74">
        <f t="shared" si="201"/>
        <v>13605.073785000002</v>
      </c>
      <c r="P907" s="39">
        <f t="shared" si="202"/>
        <v>19044</v>
      </c>
      <c r="Q907" s="73">
        <f t="shared" si="203"/>
        <v>8350.5565306619992</v>
      </c>
      <c r="R907" s="73">
        <f t="shared" si="204"/>
        <v>161.55325052783999</v>
      </c>
      <c r="S907" s="73">
        <f t="shared" si="205"/>
        <v>384.00225982776948</v>
      </c>
      <c r="T907" s="73">
        <f t="shared" si="206"/>
        <v>14245.067022894002</v>
      </c>
      <c r="U907" s="73">
        <f t="shared" si="207"/>
        <v>19236</v>
      </c>
      <c r="V907" s="73">
        <f t="shared" si="208"/>
        <v>146943.73576330778</v>
      </c>
      <c r="W907" s="73">
        <f t="shared" si="209"/>
        <v>151534.78077191161</v>
      </c>
    </row>
    <row r="908" spans="2:23">
      <c r="B908" t="s">
        <v>1928</v>
      </c>
      <c r="C908" t="s">
        <v>1929</v>
      </c>
      <c r="D908" t="s">
        <v>661</v>
      </c>
      <c r="E908" s="54">
        <v>40</v>
      </c>
      <c r="F908" s="45" t="s">
        <v>407</v>
      </c>
      <c r="G908" s="45" t="s">
        <v>408</v>
      </c>
      <c r="H908" s="45" t="s">
        <v>412</v>
      </c>
      <c r="I908" s="53">
        <v>102673.23</v>
      </c>
      <c r="J908" s="58">
        <f t="shared" si="196"/>
        <v>106574.81273999999</v>
      </c>
      <c r="K908" s="58">
        <f t="shared" si="197"/>
        <v>110091.78156041999</v>
      </c>
      <c r="L908" s="74">
        <f t="shared" si="198"/>
        <v>8152.9731746099997</v>
      </c>
      <c r="M908" s="74">
        <f t="shared" si="199"/>
        <v>157.73072285519999</v>
      </c>
      <c r="N908" s="74">
        <f t="shared" si="200"/>
        <v>384.00225982776948</v>
      </c>
      <c r="O908" s="74">
        <f t="shared" si="201"/>
        <v>13721.507140275</v>
      </c>
      <c r="P908" s="39">
        <f t="shared" si="202"/>
        <v>19044</v>
      </c>
      <c r="Q908" s="73">
        <f t="shared" si="203"/>
        <v>8422.0212893721291</v>
      </c>
      <c r="R908" s="73">
        <f t="shared" si="204"/>
        <v>162.93583670942158</v>
      </c>
      <c r="S908" s="73">
        <f t="shared" si="205"/>
        <v>384.00225982776948</v>
      </c>
      <c r="T908" s="73">
        <f t="shared" si="206"/>
        <v>14366.977493634809</v>
      </c>
      <c r="U908" s="73">
        <f t="shared" si="207"/>
        <v>19236</v>
      </c>
      <c r="V908" s="73">
        <f t="shared" si="208"/>
        <v>148035.02603756796</v>
      </c>
      <c r="W908" s="73">
        <f t="shared" si="209"/>
        <v>152663.71843996411</v>
      </c>
    </row>
    <row r="909" spans="2:23">
      <c r="B909" t="s">
        <v>1930</v>
      </c>
      <c r="C909" t="s">
        <v>1931</v>
      </c>
      <c r="D909" t="s">
        <v>420</v>
      </c>
      <c r="E909" s="54">
        <v>40</v>
      </c>
      <c r="F909" s="45" t="s">
        <v>407</v>
      </c>
      <c r="G909" s="45" t="s">
        <v>408</v>
      </c>
      <c r="H909" s="45" t="s">
        <v>412</v>
      </c>
      <c r="I909" s="53">
        <v>99797.69</v>
      </c>
      <c r="J909" s="58">
        <f t="shared" si="196"/>
        <v>103590.00222000001</v>
      </c>
      <c r="K909" s="58">
        <f t="shared" si="197"/>
        <v>107008.47229326</v>
      </c>
      <c r="L909" s="74">
        <f t="shared" si="198"/>
        <v>7924.6351698300005</v>
      </c>
      <c r="M909" s="74">
        <f t="shared" si="199"/>
        <v>153.31320328560003</v>
      </c>
      <c r="N909" s="74">
        <f t="shared" si="200"/>
        <v>384.00225982776948</v>
      </c>
      <c r="O909" s="74">
        <f t="shared" si="201"/>
        <v>13337.212785825002</v>
      </c>
      <c r="P909" s="39">
        <f t="shared" si="202"/>
        <v>19044</v>
      </c>
      <c r="Q909" s="73">
        <f t="shared" si="203"/>
        <v>8186.1481304343897</v>
      </c>
      <c r="R909" s="73">
        <f t="shared" si="204"/>
        <v>158.37253899402481</v>
      </c>
      <c r="S909" s="73">
        <f t="shared" si="205"/>
        <v>384.00225982776948</v>
      </c>
      <c r="T909" s="73">
        <f t="shared" si="206"/>
        <v>13964.605634270431</v>
      </c>
      <c r="U909" s="73">
        <f t="shared" si="207"/>
        <v>19236</v>
      </c>
      <c r="V909" s="73">
        <f t="shared" si="208"/>
        <v>144433.16563876838</v>
      </c>
      <c r="W909" s="73">
        <f t="shared" si="209"/>
        <v>148937.60085678662</v>
      </c>
    </row>
    <row r="910" spans="2:23">
      <c r="B910" t="s">
        <v>1932</v>
      </c>
      <c r="C910" t="s">
        <v>1113</v>
      </c>
      <c r="D910" t="s">
        <v>417</v>
      </c>
      <c r="E910" s="54">
        <v>40</v>
      </c>
      <c r="F910" s="45" t="s">
        <v>407</v>
      </c>
      <c r="G910" s="45" t="s">
        <v>408</v>
      </c>
      <c r="H910" s="45" t="s">
        <v>412</v>
      </c>
      <c r="I910" s="53">
        <v>78051.67</v>
      </c>
      <c r="J910" s="58">
        <f t="shared" si="196"/>
        <v>81017.633459999997</v>
      </c>
      <c r="K910" s="58">
        <f t="shared" si="197"/>
        <v>83691.215364179996</v>
      </c>
      <c r="L910" s="74">
        <f t="shared" si="198"/>
        <v>6197.8489596899999</v>
      </c>
      <c r="M910" s="74">
        <f t="shared" si="199"/>
        <v>119.90609752079999</v>
      </c>
      <c r="N910" s="74">
        <f t="shared" si="200"/>
        <v>384.00225982776948</v>
      </c>
      <c r="O910" s="74">
        <f t="shared" si="201"/>
        <v>10431.020307974999</v>
      </c>
      <c r="P910" s="39">
        <f t="shared" si="202"/>
        <v>19044</v>
      </c>
      <c r="Q910" s="73">
        <f t="shared" si="203"/>
        <v>6402.3779753597692</v>
      </c>
      <c r="R910" s="73">
        <f t="shared" si="204"/>
        <v>123.86299873898639</v>
      </c>
      <c r="S910" s="73">
        <f t="shared" si="205"/>
        <v>384.00225982776948</v>
      </c>
      <c r="T910" s="73">
        <f t="shared" si="206"/>
        <v>10921.70360502549</v>
      </c>
      <c r="U910" s="73">
        <f t="shared" si="207"/>
        <v>19236</v>
      </c>
      <c r="V910" s="73">
        <f t="shared" si="208"/>
        <v>117194.41108501356</v>
      </c>
      <c r="W910" s="73">
        <f t="shared" si="209"/>
        <v>120759.16220313201</v>
      </c>
    </row>
    <row r="911" spans="2:23">
      <c r="B911" t="s">
        <v>1933</v>
      </c>
      <c r="C911" t="s">
        <v>1934</v>
      </c>
      <c r="D911" t="s">
        <v>1935</v>
      </c>
      <c r="E911" s="54">
        <v>40</v>
      </c>
      <c r="F911" s="45" t="s">
        <v>407</v>
      </c>
      <c r="G911" s="45" t="s">
        <v>408</v>
      </c>
      <c r="H911" s="45" t="s">
        <v>412</v>
      </c>
      <c r="I911" s="53">
        <v>76055.77</v>
      </c>
      <c r="J911" s="58">
        <f t="shared" si="196"/>
        <v>78945.889260000011</v>
      </c>
      <c r="K911" s="58">
        <f t="shared" si="197"/>
        <v>81551.103605580007</v>
      </c>
      <c r="L911" s="74">
        <f t="shared" si="198"/>
        <v>6039.3605283900006</v>
      </c>
      <c r="M911" s="74">
        <f t="shared" si="199"/>
        <v>116.83991610480001</v>
      </c>
      <c r="N911" s="74">
        <f t="shared" si="200"/>
        <v>384.00225982776948</v>
      </c>
      <c r="O911" s="74">
        <f t="shared" si="201"/>
        <v>10164.283242225001</v>
      </c>
      <c r="P911" s="39">
        <f t="shared" si="202"/>
        <v>19044</v>
      </c>
      <c r="Q911" s="73">
        <f t="shared" si="203"/>
        <v>6238.6594258268706</v>
      </c>
      <c r="R911" s="73">
        <f t="shared" si="204"/>
        <v>120.69563333625841</v>
      </c>
      <c r="S911" s="73">
        <f t="shared" si="205"/>
        <v>384.00225982776948</v>
      </c>
      <c r="T911" s="73">
        <f t="shared" si="206"/>
        <v>10642.419020528192</v>
      </c>
      <c r="U911" s="73">
        <f t="shared" si="207"/>
        <v>19236</v>
      </c>
      <c r="V911" s="73">
        <f t="shared" si="208"/>
        <v>114694.37520654759</v>
      </c>
      <c r="W911" s="73">
        <f t="shared" si="209"/>
        <v>118172.87994509909</v>
      </c>
    </row>
    <row r="912" spans="2:23">
      <c r="B912" t="s">
        <v>1936</v>
      </c>
      <c r="C912" t="s">
        <v>1117</v>
      </c>
      <c r="D912" t="s">
        <v>417</v>
      </c>
      <c r="E912" s="54">
        <v>40</v>
      </c>
      <c r="F912" s="45" t="s">
        <v>407</v>
      </c>
      <c r="G912" s="45" t="s">
        <v>408</v>
      </c>
      <c r="H912" s="45" t="s">
        <v>412</v>
      </c>
      <c r="I912" s="53">
        <v>93933.73</v>
      </c>
      <c r="J912" s="58">
        <f t="shared" si="196"/>
        <v>97503.211739999999</v>
      </c>
      <c r="K912" s="58">
        <f t="shared" si="197"/>
        <v>100720.81772741998</v>
      </c>
      <c r="L912" s="74">
        <f t="shared" si="198"/>
        <v>7458.9956981099995</v>
      </c>
      <c r="M912" s="74">
        <f t="shared" si="199"/>
        <v>144.30475337519999</v>
      </c>
      <c r="N912" s="74">
        <f t="shared" si="200"/>
        <v>384.00225982776948</v>
      </c>
      <c r="O912" s="74">
        <f t="shared" si="201"/>
        <v>12553.538511525001</v>
      </c>
      <c r="P912" s="39">
        <f t="shared" si="202"/>
        <v>19044</v>
      </c>
      <c r="Q912" s="73">
        <f t="shared" si="203"/>
        <v>7705.142556147629</v>
      </c>
      <c r="R912" s="73">
        <f t="shared" si="204"/>
        <v>149.06681023658157</v>
      </c>
      <c r="S912" s="73">
        <f t="shared" si="205"/>
        <v>384.00225982776948</v>
      </c>
      <c r="T912" s="73">
        <f t="shared" si="206"/>
        <v>13144.066713428309</v>
      </c>
      <c r="U912" s="73">
        <f t="shared" si="207"/>
        <v>19236</v>
      </c>
      <c r="V912" s="73">
        <f t="shared" si="208"/>
        <v>137088.05296283797</v>
      </c>
      <c r="W912" s="73">
        <f t="shared" si="209"/>
        <v>141339.09606706028</v>
      </c>
    </row>
    <row r="913" spans="2:23">
      <c r="B913" t="s">
        <v>1937</v>
      </c>
      <c r="C913" t="s">
        <v>1938</v>
      </c>
      <c r="D913" t="s">
        <v>1935</v>
      </c>
      <c r="E913" s="54">
        <v>40</v>
      </c>
      <c r="F913" s="45" t="s">
        <v>407</v>
      </c>
      <c r="G913" s="45" t="s">
        <v>408</v>
      </c>
      <c r="H913" s="45" t="s">
        <v>412</v>
      </c>
      <c r="I913" s="53">
        <v>91300.32</v>
      </c>
      <c r="J913" s="58">
        <f t="shared" si="196"/>
        <v>94769.732160000014</v>
      </c>
      <c r="K913" s="58">
        <f t="shared" si="197"/>
        <v>97897.133321280009</v>
      </c>
      <c r="L913" s="74">
        <f t="shared" si="198"/>
        <v>7249.884510240001</v>
      </c>
      <c r="M913" s="74">
        <f t="shared" si="199"/>
        <v>140.25920359680001</v>
      </c>
      <c r="N913" s="74">
        <f t="shared" si="200"/>
        <v>384.00225982776948</v>
      </c>
      <c r="O913" s="74">
        <f t="shared" si="201"/>
        <v>12201.603015600002</v>
      </c>
      <c r="P913" s="39">
        <f t="shared" si="202"/>
        <v>19044</v>
      </c>
      <c r="Q913" s="73">
        <f t="shared" si="203"/>
        <v>7489.1306990779203</v>
      </c>
      <c r="R913" s="73">
        <f t="shared" si="204"/>
        <v>144.88775731549441</v>
      </c>
      <c r="S913" s="73">
        <f t="shared" si="205"/>
        <v>384.00225982776948</v>
      </c>
      <c r="T913" s="73">
        <f t="shared" si="206"/>
        <v>12775.575898427041</v>
      </c>
      <c r="U913" s="73">
        <f t="shared" si="207"/>
        <v>19236</v>
      </c>
      <c r="V913" s="73">
        <f t="shared" si="208"/>
        <v>133789.48114926458</v>
      </c>
      <c r="W913" s="73">
        <f t="shared" si="209"/>
        <v>137926.72993592825</v>
      </c>
    </row>
    <row r="914" spans="2:23">
      <c r="B914" t="s">
        <v>1939</v>
      </c>
      <c r="C914" t="s">
        <v>735</v>
      </c>
      <c r="D914" t="s">
        <v>417</v>
      </c>
      <c r="E914" s="54">
        <v>40</v>
      </c>
      <c r="F914" s="45" t="s">
        <v>407</v>
      </c>
      <c r="G914" s="45" t="s">
        <v>408</v>
      </c>
      <c r="H914" s="45" t="s">
        <v>412</v>
      </c>
      <c r="I914" s="53">
        <v>100172.59</v>
      </c>
      <c r="J914" s="58">
        <f t="shared" si="196"/>
        <v>103979.14842</v>
      </c>
      <c r="K914" s="58">
        <f t="shared" si="197"/>
        <v>107410.46031785999</v>
      </c>
      <c r="L914" s="74">
        <f t="shared" si="198"/>
        <v>7954.4048541299999</v>
      </c>
      <c r="M914" s="74">
        <f t="shared" si="199"/>
        <v>153.88913966159998</v>
      </c>
      <c r="N914" s="74">
        <f t="shared" si="200"/>
        <v>384.00225982776948</v>
      </c>
      <c r="O914" s="74">
        <f t="shared" si="201"/>
        <v>13387.315359075001</v>
      </c>
      <c r="P914" s="39">
        <f t="shared" si="202"/>
        <v>19044</v>
      </c>
      <c r="Q914" s="73">
        <f t="shared" si="203"/>
        <v>8216.9002143162888</v>
      </c>
      <c r="R914" s="73">
        <f t="shared" si="204"/>
        <v>158.96748127043278</v>
      </c>
      <c r="S914" s="73">
        <f t="shared" si="205"/>
        <v>384.00225982776948</v>
      </c>
      <c r="T914" s="73">
        <f t="shared" si="206"/>
        <v>14017.065071480729</v>
      </c>
      <c r="U914" s="73">
        <f t="shared" si="207"/>
        <v>19236</v>
      </c>
      <c r="V914" s="73">
        <f t="shared" si="208"/>
        <v>144902.76003269438</v>
      </c>
      <c r="W914" s="73">
        <f t="shared" si="209"/>
        <v>149423.3953447552</v>
      </c>
    </row>
    <row r="915" spans="2:23">
      <c r="B915" t="s">
        <v>1940</v>
      </c>
      <c r="C915" t="s">
        <v>1941</v>
      </c>
      <c r="D915" t="s">
        <v>1935</v>
      </c>
      <c r="E915" s="54">
        <v>40</v>
      </c>
      <c r="F915" s="45" t="s">
        <v>407</v>
      </c>
      <c r="G915" s="45" t="s">
        <v>408</v>
      </c>
      <c r="H915" s="45" t="s">
        <v>412</v>
      </c>
      <c r="I915" s="53">
        <v>104729.45</v>
      </c>
      <c r="J915" s="58">
        <f t="shared" si="196"/>
        <v>108709.1691</v>
      </c>
      <c r="K915" s="58">
        <f t="shared" si="197"/>
        <v>112296.5716803</v>
      </c>
      <c r="L915" s="74">
        <f t="shared" si="198"/>
        <v>8316.2514361499998</v>
      </c>
      <c r="M915" s="74">
        <f t="shared" si="199"/>
        <v>160.889570268</v>
      </c>
      <c r="N915" s="74">
        <f t="shared" si="200"/>
        <v>384.00225982776948</v>
      </c>
      <c r="O915" s="74">
        <f t="shared" si="201"/>
        <v>13996.305521625</v>
      </c>
      <c r="P915" s="39">
        <f t="shared" si="202"/>
        <v>19044</v>
      </c>
      <c r="Q915" s="73">
        <f t="shared" si="203"/>
        <v>8590.687733542949</v>
      </c>
      <c r="R915" s="73">
        <f t="shared" si="204"/>
        <v>166.19892608684398</v>
      </c>
      <c r="S915" s="73">
        <f t="shared" si="205"/>
        <v>384.00225982776948</v>
      </c>
      <c r="T915" s="73">
        <f t="shared" si="206"/>
        <v>14654.702604279149</v>
      </c>
      <c r="U915" s="73">
        <f t="shared" si="207"/>
        <v>19236</v>
      </c>
      <c r="V915" s="73">
        <f t="shared" si="208"/>
        <v>150610.61788787076</v>
      </c>
      <c r="W915" s="73">
        <f t="shared" si="209"/>
        <v>155328.16320403671</v>
      </c>
    </row>
    <row r="916" spans="2:23">
      <c r="B916" t="s">
        <v>1942</v>
      </c>
      <c r="C916" t="s">
        <v>471</v>
      </c>
      <c r="D916" t="s">
        <v>417</v>
      </c>
      <c r="E916" s="54">
        <v>40</v>
      </c>
      <c r="F916" s="45" t="s">
        <v>407</v>
      </c>
      <c r="G916" s="45" t="s">
        <v>408</v>
      </c>
      <c r="H916" s="45" t="s">
        <v>412</v>
      </c>
      <c r="I916" s="53">
        <v>116856.44</v>
      </c>
      <c r="J916" s="58">
        <f t="shared" si="196"/>
        <v>121296.98472000001</v>
      </c>
      <c r="K916" s="58">
        <f t="shared" si="197"/>
        <v>125299.78521576</v>
      </c>
      <c r="L916" s="74">
        <f t="shared" si="198"/>
        <v>9279.2193310800012</v>
      </c>
      <c r="M916" s="74">
        <f t="shared" si="199"/>
        <v>179.51953738560002</v>
      </c>
      <c r="N916" s="74">
        <f t="shared" si="200"/>
        <v>384.00225982776948</v>
      </c>
      <c r="O916" s="74">
        <f t="shared" si="201"/>
        <v>15616.986782700002</v>
      </c>
      <c r="P916" s="39">
        <f t="shared" si="202"/>
        <v>19044</v>
      </c>
      <c r="Q916" s="73">
        <f t="shared" si="203"/>
        <v>9585.4335690056396</v>
      </c>
      <c r="R916" s="73">
        <f t="shared" si="204"/>
        <v>185.44368211932479</v>
      </c>
      <c r="S916" s="73">
        <f t="shared" si="205"/>
        <v>384.00225982776948</v>
      </c>
      <c r="T916" s="73">
        <f t="shared" si="206"/>
        <v>16351.621970656681</v>
      </c>
      <c r="U916" s="73">
        <f t="shared" si="207"/>
        <v>19236</v>
      </c>
      <c r="V916" s="73">
        <f t="shared" si="208"/>
        <v>165800.7126309934</v>
      </c>
      <c r="W916" s="73">
        <f t="shared" si="209"/>
        <v>171042.28669736942</v>
      </c>
    </row>
    <row r="917" spans="2:23">
      <c r="B917" t="s">
        <v>1943</v>
      </c>
      <c r="C917" t="s">
        <v>1944</v>
      </c>
      <c r="D917" t="s">
        <v>851</v>
      </c>
      <c r="E917" s="54">
        <v>40</v>
      </c>
      <c r="F917" s="45" t="s">
        <v>407</v>
      </c>
      <c r="G917" s="45" t="s">
        <v>408</v>
      </c>
      <c r="H917" s="45" t="s">
        <v>412</v>
      </c>
      <c r="I917" s="53">
        <v>110375.44</v>
      </c>
      <c r="J917" s="58">
        <f t="shared" si="196"/>
        <v>114569.70672</v>
      </c>
      <c r="K917" s="58">
        <f t="shared" si="197"/>
        <v>118350.50704175999</v>
      </c>
      <c r="L917" s="74">
        <f t="shared" si="198"/>
        <v>8764.5825640799994</v>
      </c>
      <c r="M917" s="74">
        <f t="shared" si="199"/>
        <v>169.56316594559999</v>
      </c>
      <c r="N917" s="74">
        <f t="shared" si="200"/>
        <v>384.00225982776948</v>
      </c>
      <c r="O917" s="74">
        <f t="shared" si="201"/>
        <v>14750.849740200001</v>
      </c>
      <c r="P917" s="39">
        <f t="shared" si="202"/>
        <v>19044</v>
      </c>
      <c r="Q917" s="73">
        <f t="shared" si="203"/>
        <v>9053.8137886946388</v>
      </c>
      <c r="R917" s="73">
        <f t="shared" si="204"/>
        <v>175.1587504218048</v>
      </c>
      <c r="S917" s="73">
        <f t="shared" si="205"/>
        <v>384.00225982776948</v>
      </c>
      <c r="T917" s="73">
        <f t="shared" si="206"/>
        <v>15444.74116894968</v>
      </c>
      <c r="U917" s="73">
        <f t="shared" si="207"/>
        <v>19236</v>
      </c>
      <c r="V917" s="73">
        <f t="shared" si="208"/>
        <v>157682.70445005337</v>
      </c>
      <c r="W917" s="73">
        <f t="shared" si="209"/>
        <v>162644.22300965388</v>
      </c>
    </row>
    <row r="918" spans="2:23">
      <c r="B918" t="s">
        <v>1945</v>
      </c>
      <c r="C918" t="s">
        <v>821</v>
      </c>
      <c r="D918" t="s">
        <v>417</v>
      </c>
      <c r="E918" s="54">
        <v>40</v>
      </c>
      <c r="F918" s="45" t="s">
        <v>407</v>
      </c>
      <c r="G918" s="45" t="s">
        <v>408</v>
      </c>
      <c r="H918" s="45" t="s">
        <v>412</v>
      </c>
      <c r="I918" s="53">
        <v>110947.93</v>
      </c>
      <c r="J918" s="58">
        <f t="shared" si="196"/>
        <v>115163.95134</v>
      </c>
      <c r="K918" s="58">
        <f t="shared" si="197"/>
        <v>118964.36173421999</v>
      </c>
      <c r="L918" s="74">
        <f t="shared" si="198"/>
        <v>8810.0422775099996</v>
      </c>
      <c r="M918" s="74">
        <f t="shared" si="199"/>
        <v>170.4426479832</v>
      </c>
      <c r="N918" s="74">
        <f t="shared" si="200"/>
        <v>384.00225982776948</v>
      </c>
      <c r="O918" s="74">
        <f t="shared" si="201"/>
        <v>14827.358735025</v>
      </c>
      <c r="P918" s="39">
        <f t="shared" si="202"/>
        <v>19044</v>
      </c>
      <c r="Q918" s="73">
        <f t="shared" si="203"/>
        <v>9100.7736726678286</v>
      </c>
      <c r="R918" s="73">
        <f t="shared" si="204"/>
        <v>176.06725536664558</v>
      </c>
      <c r="S918" s="73">
        <f t="shared" si="205"/>
        <v>384.00225982776948</v>
      </c>
      <c r="T918" s="73">
        <f t="shared" si="206"/>
        <v>15524.849206315708</v>
      </c>
      <c r="U918" s="73">
        <f t="shared" si="207"/>
        <v>19236</v>
      </c>
      <c r="V918" s="73">
        <f t="shared" si="208"/>
        <v>158399.79726034598</v>
      </c>
      <c r="W918" s="73">
        <f t="shared" si="209"/>
        <v>163386.05412839795</v>
      </c>
    </row>
    <row r="919" spans="2:23">
      <c r="B919" t="s">
        <v>1946</v>
      </c>
      <c r="C919" t="s">
        <v>924</v>
      </c>
      <c r="D919" t="s">
        <v>417</v>
      </c>
      <c r="E919" s="54">
        <v>40</v>
      </c>
      <c r="F919" s="45" t="s">
        <v>407</v>
      </c>
      <c r="G919" s="45" t="s">
        <v>408</v>
      </c>
      <c r="H919" s="45" t="s">
        <v>412</v>
      </c>
      <c r="I919" s="53">
        <v>129194.36</v>
      </c>
      <c r="J919" s="58">
        <f t="shared" si="196"/>
        <v>134103.74567999999</v>
      </c>
      <c r="K919" s="58">
        <f t="shared" si="197"/>
        <v>138529.16928743999</v>
      </c>
      <c r="L919" s="74">
        <f t="shared" si="198"/>
        <v>9905.30431236</v>
      </c>
      <c r="M919" s="74">
        <f t="shared" si="199"/>
        <v>198.4735436064</v>
      </c>
      <c r="N919" s="74">
        <f t="shared" si="200"/>
        <v>384.00225982776948</v>
      </c>
      <c r="O919" s="74">
        <f t="shared" si="201"/>
        <v>17265.857256299998</v>
      </c>
      <c r="P919" s="39">
        <f t="shared" si="202"/>
        <v>19044</v>
      </c>
      <c r="Q919" s="73">
        <f t="shared" si="203"/>
        <v>9969.4729546678809</v>
      </c>
      <c r="R919" s="73">
        <f t="shared" si="204"/>
        <v>205.02317054541118</v>
      </c>
      <c r="S919" s="73">
        <f t="shared" si="205"/>
        <v>384.00225982776948</v>
      </c>
      <c r="T919" s="73">
        <f t="shared" si="206"/>
        <v>18078.056592010918</v>
      </c>
      <c r="U919" s="73">
        <f t="shared" si="207"/>
        <v>19236</v>
      </c>
      <c r="V919" s="73">
        <f t="shared" si="208"/>
        <v>180901.38305209417</v>
      </c>
      <c r="W919" s="73">
        <f t="shared" si="209"/>
        <v>186401.72426449196</v>
      </c>
    </row>
    <row r="920" spans="2:23">
      <c r="B920" t="s">
        <v>1947</v>
      </c>
      <c r="C920" t="s">
        <v>1025</v>
      </c>
      <c r="D920" t="s">
        <v>661</v>
      </c>
      <c r="E920" s="54">
        <v>40</v>
      </c>
      <c r="F920" s="45" t="s">
        <v>407</v>
      </c>
      <c r="G920" s="45" t="s">
        <v>408</v>
      </c>
      <c r="H920" s="45" t="s">
        <v>412</v>
      </c>
      <c r="I920" s="53">
        <v>104333.72</v>
      </c>
      <c r="J920" s="58">
        <f t="shared" si="196"/>
        <v>108298.40136</v>
      </c>
      <c r="K920" s="58">
        <f t="shared" si="197"/>
        <v>111872.24860487999</v>
      </c>
      <c r="L920" s="74">
        <f t="shared" si="198"/>
        <v>8284.8277040400008</v>
      </c>
      <c r="M920" s="74">
        <f t="shared" si="199"/>
        <v>160.2816340128</v>
      </c>
      <c r="N920" s="74">
        <f t="shared" si="200"/>
        <v>384.00225982776948</v>
      </c>
      <c r="O920" s="74">
        <f t="shared" si="201"/>
        <v>13943.419175100002</v>
      </c>
      <c r="P920" s="39">
        <f t="shared" si="202"/>
        <v>19044</v>
      </c>
      <c r="Q920" s="73">
        <f t="shared" si="203"/>
        <v>8558.2270182733191</v>
      </c>
      <c r="R920" s="73">
        <f t="shared" si="204"/>
        <v>165.57092793522239</v>
      </c>
      <c r="S920" s="73">
        <f t="shared" si="205"/>
        <v>384.00225982776948</v>
      </c>
      <c r="T920" s="73">
        <f t="shared" si="206"/>
        <v>14599.32844293684</v>
      </c>
      <c r="U920" s="73">
        <f t="shared" si="207"/>
        <v>19236</v>
      </c>
      <c r="V920" s="73">
        <f t="shared" si="208"/>
        <v>150114.93213298058</v>
      </c>
      <c r="W920" s="73">
        <f t="shared" si="209"/>
        <v>154815.37725385313</v>
      </c>
    </row>
    <row r="921" spans="2:23">
      <c r="B921" t="s">
        <v>1948</v>
      </c>
      <c r="C921" t="s">
        <v>924</v>
      </c>
      <c r="D921" t="s">
        <v>417</v>
      </c>
      <c r="E921" s="54">
        <v>40</v>
      </c>
      <c r="F921" s="45" t="s">
        <v>407</v>
      </c>
      <c r="G921" s="45" t="s">
        <v>408</v>
      </c>
      <c r="H921" s="45" t="s">
        <v>412</v>
      </c>
      <c r="I921" s="53">
        <v>129194.36</v>
      </c>
      <c r="J921" s="58">
        <f t="shared" si="196"/>
        <v>134103.74567999999</v>
      </c>
      <c r="K921" s="58">
        <f t="shared" si="197"/>
        <v>138529.16928743999</v>
      </c>
      <c r="L921" s="74">
        <f t="shared" si="198"/>
        <v>9905.30431236</v>
      </c>
      <c r="M921" s="74">
        <f t="shared" si="199"/>
        <v>198.4735436064</v>
      </c>
      <c r="N921" s="74">
        <f t="shared" si="200"/>
        <v>384.00225982776948</v>
      </c>
      <c r="O921" s="74">
        <f t="shared" si="201"/>
        <v>17265.857256299998</v>
      </c>
      <c r="P921" s="39">
        <f t="shared" si="202"/>
        <v>19044</v>
      </c>
      <c r="Q921" s="73">
        <f t="shared" si="203"/>
        <v>9969.4729546678809</v>
      </c>
      <c r="R921" s="73">
        <f t="shared" si="204"/>
        <v>205.02317054541118</v>
      </c>
      <c r="S921" s="73">
        <f t="shared" si="205"/>
        <v>384.00225982776948</v>
      </c>
      <c r="T921" s="73">
        <f t="shared" si="206"/>
        <v>18078.056592010918</v>
      </c>
      <c r="U921" s="73">
        <f t="shared" si="207"/>
        <v>19236</v>
      </c>
      <c r="V921" s="73">
        <f t="shared" si="208"/>
        <v>180901.38305209417</v>
      </c>
      <c r="W921" s="73">
        <f t="shared" si="209"/>
        <v>186401.72426449196</v>
      </c>
    </row>
    <row r="922" spans="2:23">
      <c r="B922" t="s">
        <v>1949</v>
      </c>
      <c r="C922" t="s">
        <v>735</v>
      </c>
      <c r="D922" t="s">
        <v>417</v>
      </c>
      <c r="E922" s="54">
        <v>40</v>
      </c>
      <c r="F922" s="45" t="s">
        <v>407</v>
      </c>
      <c r="G922" s="45" t="s">
        <v>408</v>
      </c>
      <c r="H922" s="45" t="s">
        <v>761</v>
      </c>
      <c r="I922" s="53">
        <v>100172.59</v>
      </c>
      <c r="J922" s="58">
        <f t="shared" si="196"/>
        <v>103979.14842</v>
      </c>
      <c r="K922" s="58">
        <f t="shared" si="197"/>
        <v>107410.46031785999</v>
      </c>
      <c r="L922" s="74">
        <f t="shared" si="198"/>
        <v>7954.4048541299999</v>
      </c>
      <c r="M922" s="74">
        <f t="shared" si="199"/>
        <v>153.88913966159998</v>
      </c>
      <c r="N922" s="74">
        <f t="shared" si="200"/>
        <v>384.00225982776948</v>
      </c>
      <c r="O922" s="74">
        <f t="shared" si="201"/>
        <v>13387.315359075001</v>
      </c>
      <c r="P922" s="39">
        <f t="shared" si="202"/>
        <v>19044</v>
      </c>
      <c r="Q922" s="73">
        <f t="shared" si="203"/>
        <v>8216.9002143162888</v>
      </c>
      <c r="R922" s="73">
        <f t="shared" si="204"/>
        <v>158.96748127043278</v>
      </c>
      <c r="S922" s="73">
        <f t="shared" si="205"/>
        <v>384.00225982776948</v>
      </c>
      <c r="T922" s="73">
        <f t="shared" si="206"/>
        <v>14017.065071480729</v>
      </c>
      <c r="U922" s="73">
        <f t="shared" si="207"/>
        <v>19236</v>
      </c>
      <c r="V922" s="73">
        <f t="shared" si="208"/>
        <v>144902.76003269438</v>
      </c>
      <c r="W922" s="73">
        <f t="shared" si="209"/>
        <v>149423.3953447552</v>
      </c>
    </row>
    <row r="923" spans="2:23">
      <c r="B923" t="s">
        <v>1950</v>
      </c>
      <c r="C923" t="s">
        <v>934</v>
      </c>
      <c r="D923" t="s">
        <v>417</v>
      </c>
      <c r="E923" s="54">
        <v>40</v>
      </c>
      <c r="F923" s="45" t="s">
        <v>407</v>
      </c>
      <c r="G923" s="45" t="s">
        <v>408</v>
      </c>
      <c r="H923" s="45" t="s">
        <v>761</v>
      </c>
      <c r="I923" s="53">
        <v>96537.06</v>
      </c>
      <c r="J923" s="58">
        <f t="shared" si="196"/>
        <v>100205.46828</v>
      </c>
      <c r="K923" s="58">
        <f t="shared" si="197"/>
        <v>103512.24873323999</v>
      </c>
      <c r="L923" s="74">
        <f t="shared" si="198"/>
        <v>7665.7183234200002</v>
      </c>
      <c r="M923" s="74">
        <f t="shared" si="199"/>
        <v>148.3040930544</v>
      </c>
      <c r="N923" s="74">
        <f t="shared" si="200"/>
        <v>384.00225982776948</v>
      </c>
      <c r="O923" s="74">
        <f t="shared" si="201"/>
        <v>12901.454041050001</v>
      </c>
      <c r="P923" s="39">
        <f t="shared" si="202"/>
        <v>19044</v>
      </c>
      <c r="Q923" s="73">
        <f t="shared" si="203"/>
        <v>7918.6870280928588</v>
      </c>
      <c r="R923" s="73">
        <f t="shared" si="204"/>
        <v>153.19812812519518</v>
      </c>
      <c r="S923" s="73">
        <f t="shared" si="205"/>
        <v>384.00225982776948</v>
      </c>
      <c r="T923" s="73">
        <f t="shared" si="206"/>
        <v>13508.348459687819</v>
      </c>
      <c r="U923" s="73">
        <f t="shared" si="207"/>
        <v>19236</v>
      </c>
      <c r="V923" s="73">
        <f t="shared" si="208"/>
        <v>140348.94699735218</v>
      </c>
      <c r="W923" s="73">
        <f t="shared" si="209"/>
        <v>144712.48460897364</v>
      </c>
    </row>
    <row r="924" spans="2:23">
      <c r="B924" t="s">
        <v>1951</v>
      </c>
      <c r="C924" t="s">
        <v>1859</v>
      </c>
      <c r="D924" t="s">
        <v>417</v>
      </c>
      <c r="E924" s="54">
        <v>40</v>
      </c>
      <c r="F924" s="45" t="s">
        <v>407</v>
      </c>
      <c r="G924" s="45" t="s">
        <v>408</v>
      </c>
      <c r="H924" s="45" t="s">
        <v>761</v>
      </c>
      <c r="I924" s="53">
        <v>67059.62</v>
      </c>
      <c r="J924" s="58">
        <f t="shared" si="196"/>
        <v>69607.885559999995</v>
      </c>
      <c r="K924" s="58">
        <f t="shared" si="197"/>
        <v>71904.945783479983</v>
      </c>
      <c r="L924" s="74">
        <f t="shared" si="198"/>
        <v>5325.0032453399999</v>
      </c>
      <c r="M924" s="74">
        <f t="shared" si="199"/>
        <v>103.01967062879999</v>
      </c>
      <c r="N924" s="74">
        <f t="shared" si="200"/>
        <v>384.00225982776948</v>
      </c>
      <c r="O924" s="74">
        <f t="shared" si="201"/>
        <v>8962.0152658499992</v>
      </c>
      <c r="P924" s="39">
        <f t="shared" si="202"/>
        <v>19044</v>
      </c>
      <c r="Q924" s="73">
        <f t="shared" si="203"/>
        <v>5500.7283524362183</v>
      </c>
      <c r="R924" s="73">
        <f t="shared" si="204"/>
        <v>106.41931975955038</v>
      </c>
      <c r="S924" s="73">
        <f t="shared" si="205"/>
        <v>384.00225982776948</v>
      </c>
      <c r="T924" s="73">
        <f t="shared" si="206"/>
        <v>9383.5954247441387</v>
      </c>
      <c r="U924" s="73">
        <f t="shared" si="207"/>
        <v>19236</v>
      </c>
      <c r="V924" s="73">
        <f t="shared" si="208"/>
        <v>103425.92600164656</v>
      </c>
      <c r="W924" s="73">
        <f t="shared" si="209"/>
        <v>106515.69114024765</v>
      </c>
    </row>
    <row r="925" spans="2:23">
      <c r="B925" t="s">
        <v>1952</v>
      </c>
      <c r="C925" t="s">
        <v>1953</v>
      </c>
      <c r="D925" t="s">
        <v>417</v>
      </c>
      <c r="E925" s="54">
        <v>40</v>
      </c>
      <c r="F925" s="45" t="s">
        <v>407</v>
      </c>
      <c r="G925" s="45" t="s">
        <v>408</v>
      </c>
      <c r="H925" s="45" t="s">
        <v>412</v>
      </c>
      <c r="I925" s="53">
        <v>180294.39999999999</v>
      </c>
      <c r="J925" s="58">
        <f t="shared" si="196"/>
        <v>187145.58720000001</v>
      </c>
      <c r="K925" s="58">
        <f t="shared" si="197"/>
        <v>193321.39157760001</v>
      </c>
      <c r="L925" s="74">
        <f t="shared" si="198"/>
        <v>10674.411014400001</v>
      </c>
      <c r="M925" s="74">
        <f t="shared" si="199"/>
        <v>276.97546905600001</v>
      </c>
      <c r="N925" s="74">
        <f t="shared" si="200"/>
        <v>384.00225982776948</v>
      </c>
      <c r="O925" s="74">
        <f t="shared" si="201"/>
        <v>24094.994352000002</v>
      </c>
      <c r="P925" s="39">
        <f t="shared" si="202"/>
        <v>19044</v>
      </c>
      <c r="Q925" s="73">
        <f t="shared" si="203"/>
        <v>10763.9601778752</v>
      </c>
      <c r="R925" s="73">
        <f t="shared" si="204"/>
        <v>286.11565953484802</v>
      </c>
      <c r="S925" s="73">
        <f t="shared" si="205"/>
        <v>384.00225982776948</v>
      </c>
      <c r="T925" s="73">
        <f t="shared" si="206"/>
        <v>25228.441600876802</v>
      </c>
      <c r="U925" s="73">
        <f t="shared" si="207"/>
        <v>19236</v>
      </c>
      <c r="V925" s="73">
        <f t="shared" si="208"/>
        <v>241619.97029528377</v>
      </c>
      <c r="W925" s="73">
        <f t="shared" si="209"/>
        <v>249219.91127571464</v>
      </c>
    </row>
    <row r="926" spans="2:23">
      <c r="B926" t="s">
        <v>1954</v>
      </c>
      <c r="C926" t="s">
        <v>1955</v>
      </c>
      <c r="D926" t="s">
        <v>417</v>
      </c>
      <c r="E926" s="54">
        <v>40</v>
      </c>
      <c r="F926" s="45" t="s">
        <v>407</v>
      </c>
      <c r="G926" s="45" t="s">
        <v>408</v>
      </c>
      <c r="H926" s="45" t="s">
        <v>785</v>
      </c>
      <c r="I926" s="53">
        <v>122141.34</v>
      </c>
      <c r="J926" s="58">
        <f t="shared" si="196"/>
        <v>126782.71092</v>
      </c>
      <c r="K926" s="58">
        <f t="shared" si="197"/>
        <v>130966.54038035999</v>
      </c>
      <c r="L926" s="74">
        <f t="shared" si="198"/>
        <v>9698.8773853799994</v>
      </c>
      <c r="M926" s="74">
        <f t="shared" si="199"/>
        <v>187.6384121616</v>
      </c>
      <c r="N926" s="74">
        <f t="shared" si="200"/>
        <v>384.00225982776948</v>
      </c>
      <c r="O926" s="74">
        <f t="shared" si="201"/>
        <v>16323.27403095</v>
      </c>
      <c r="P926" s="39">
        <f t="shared" si="202"/>
        <v>19044</v>
      </c>
      <c r="Q926" s="73">
        <f t="shared" si="203"/>
        <v>9859.8148355152207</v>
      </c>
      <c r="R926" s="73">
        <f t="shared" si="204"/>
        <v>193.83047976293278</v>
      </c>
      <c r="S926" s="73">
        <f t="shared" si="205"/>
        <v>384.00225982776948</v>
      </c>
      <c r="T926" s="73">
        <f t="shared" si="206"/>
        <v>17091.13351963698</v>
      </c>
      <c r="U926" s="73">
        <f t="shared" si="207"/>
        <v>19236</v>
      </c>
      <c r="V926" s="73">
        <f t="shared" si="208"/>
        <v>172420.50300831936</v>
      </c>
      <c r="W926" s="73">
        <f t="shared" si="209"/>
        <v>177731.32147510289</v>
      </c>
    </row>
    <row r="927" spans="2:23">
      <c r="B927" t="s">
        <v>1956</v>
      </c>
      <c r="C927" t="s">
        <v>1957</v>
      </c>
      <c r="D927" t="s">
        <v>417</v>
      </c>
      <c r="E927" s="54">
        <v>40</v>
      </c>
      <c r="F927" s="45" t="s">
        <v>407</v>
      </c>
      <c r="G927" s="45" t="s">
        <v>408</v>
      </c>
      <c r="H927" s="45" t="s">
        <v>412</v>
      </c>
      <c r="I927" s="53">
        <v>36067.199999999997</v>
      </c>
      <c r="J927" s="58">
        <f t="shared" si="196"/>
        <v>37437.753599999996</v>
      </c>
      <c r="K927" s="58">
        <f t="shared" si="197"/>
        <v>38673.19946879999</v>
      </c>
      <c r="L927" s="74">
        <f t="shared" si="198"/>
        <v>2863.9881503999995</v>
      </c>
      <c r="M927" s="74">
        <f t="shared" si="199"/>
        <v>55.407875327999996</v>
      </c>
      <c r="N927" s="74">
        <f t="shared" si="200"/>
        <v>384.00225982776948</v>
      </c>
      <c r="O927" s="74">
        <f t="shared" si="201"/>
        <v>4820.1107759999995</v>
      </c>
      <c r="P927" s="39">
        <f t="shared" si="202"/>
        <v>19044</v>
      </c>
      <c r="Q927" s="73">
        <f t="shared" si="203"/>
        <v>2958.4997593631992</v>
      </c>
      <c r="R927" s="73">
        <f t="shared" si="204"/>
        <v>57.236335213823985</v>
      </c>
      <c r="S927" s="73">
        <f t="shared" si="205"/>
        <v>384.00225982776948</v>
      </c>
      <c r="T927" s="73">
        <f t="shared" si="206"/>
        <v>5046.8525306783986</v>
      </c>
      <c r="U927" s="73">
        <f t="shared" si="207"/>
        <v>19236</v>
      </c>
      <c r="V927" s="73">
        <f t="shared" si="208"/>
        <v>64605.262661555767</v>
      </c>
      <c r="W927" s="73">
        <f t="shared" si="209"/>
        <v>66355.790353883174</v>
      </c>
    </row>
    <row r="928" spans="2:23">
      <c r="B928" t="s">
        <v>1958</v>
      </c>
      <c r="C928" t="s">
        <v>1113</v>
      </c>
      <c r="D928" t="s">
        <v>417</v>
      </c>
      <c r="E928" s="54">
        <v>40</v>
      </c>
      <c r="F928" s="45" t="s">
        <v>407</v>
      </c>
      <c r="G928" s="45" t="s">
        <v>408</v>
      </c>
      <c r="H928" s="45" t="s">
        <v>761</v>
      </c>
      <c r="I928" s="53">
        <v>78051.67</v>
      </c>
      <c r="J928" s="58">
        <f t="shared" si="196"/>
        <v>81017.633459999997</v>
      </c>
      <c r="K928" s="58">
        <f t="shared" si="197"/>
        <v>83691.215364179996</v>
      </c>
      <c r="L928" s="74">
        <f t="shared" si="198"/>
        <v>6197.8489596899999</v>
      </c>
      <c r="M928" s="74">
        <f t="shared" si="199"/>
        <v>119.90609752079999</v>
      </c>
      <c r="N928" s="74">
        <f t="shared" si="200"/>
        <v>384.00225982776948</v>
      </c>
      <c r="O928" s="74">
        <f t="shared" si="201"/>
        <v>10431.020307974999</v>
      </c>
      <c r="P928" s="39">
        <f t="shared" si="202"/>
        <v>19044</v>
      </c>
      <c r="Q928" s="73">
        <f t="shared" si="203"/>
        <v>6402.3779753597692</v>
      </c>
      <c r="R928" s="73">
        <f t="shared" si="204"/>
        <v>123.86299873898639</v>
      </c>
      <c r="S928" s="73">
        <f t="shared" si="205"/>
        <v>384.00225982776948</v>
      </c>
      <c r="T928" s="73">
        <f t="shared" si="206"/>
        <v>10921.70360502549</v>
      </c>
      <c r="U928" s="73">
        <f t="shared" si="207"/>
        <v>19236</v>
      </c>
      <c r="V928" s="73">
        <f t="shared" si="208"/>
        <v>117194.41108501356</v>
      </c>
      <c r="W928" s="73">
        <f t="shared" si="209"/>
        <v>120759.16220313201</v>
      </c>
    </row>
    <row r="929" spans="2:23">
      <c r="B929" t="s">
        <v>1959</v>
      </c>
      <c r="C929" t="s">
        <v>1322</v>
      </c>
      <c r="D929" t="s">
        <v>553</v>
      </c>
      <c r="E929" s="54">
        <v>40</v>
      </c>
      <c r="F929" s="45" t="s">
        <v>407</v>
      </c>
      <c r="G929" s="45" t="s">
        <v>408</v>
      </c>
      <c r="H929" s="45" t="s">
        <v>761</v>
      </c>
      <c r="I929" s="53">
        <v>73944.570000000007</v>
      </c>
      <c r="J929" s="58">
        <f t="shared" si="196"/>
        <v>76754.463660000009</v>
      </c>
      <c r="K929" s="58">
        <f t="shared" si="197"/>
        <v>79287.360960780003</v>
      </c>
      <c r="L929" s="74">
        <f t="shared" si="198"/>
        <v>5871.7164699900004</v>
      </c>
      <c r="M929" s="74">
        <f t="shared" si="199"/>
        <v>113.59660621680001</v>
      </c>
      <c r="N929" s="74">
        <f t="shared" si="200"/>
        <v>384.00225982776948</v>
      </c>
      <c r="O929" s="74">
        <f t="shared" si="201"/>
        <v>9882.1371962250014</v>
      </c>
      <c r="P929" s="39">
        <f t="shared" si="202"/>
        <v>19044</v>
      </c>
      <c r="Q929" s="73">
        <f t="shared" si="203"/>
        <v>6065.4831134996703</v>
      </c>
      <c r="R929" s="73">
        <f t="shared" si="204"/>
        <v>117.3452942219544</v>
      </c>
      <c r="S929" s="73">
        <f t="shared" si="205"/>
        <v>384.00225982776948</v>
      </c>
      <c r="T929" s="73">
        <f t="shared" si="206"/>
        <v>10347.000605381791</v>
      </c>
      <c r="U929" s="73">
        <f t="shared" si="207"/>
        <v>19236</v>
      </c>
      <c r="V929" s="73">
        <f t="shared" si="208"/>
        <v>112049.91619225958</v>
      </c>
      <c r="W929" s="73">
        <f t="shared" si="209"/>
        <v>115437.19223371119</v>
      </c>
    </row>
    <row r="930" spans="2:23">
      <c r="B930" t="s">
        <v>1960</v>
      </c>
      <c r="C930" t="s">
        <v>1311</v>
      </c>
      <c r="D930" t="s">
        <v>661</v>
      </c>
      <c r="E930" s="54">
        <v>40</v>
      </c>
      <c r="F930" s="45" t="s">
        <v>407</v>
      </c>
      <c r="G930" s="45" t="s">
        <v>408</v>
      </c>
      <c r="H930" s="45" t="s">
        <v>761</v>
      </c>
      <c r="I930" s="53">
        <v>83441.740000000005</v>
      </c>
      <c r="J930" s="58">
        <f t="shared" si="196"/>
        <v>86612.52612000001</v>
      </c>
      <c r="K930" s="58">
        <f t="shared" si="197"/>
        <v>89470.739481960001</v>
      </c>
      <c r="L930" s="74">
        <f t="shared" si="198"/>
        <v>6625.8582481800004</v>
      </c>
      <c r="M930" s="74">
        <f t="shared" si="199"/>
        <v>128.18653865760001</v>
      </c>
      <c r="N930" s="74">
        <f t="shared" si="200"/>
        <v>384.00225982776948</v>
      </c>
      <c r="O930" s="74">
        <f t="shared" si="201"/>
        <v>11151.362737950001</v>
      </c>
      <c r="P930" s="39">
        <f t="shared" si="202"/>
        <v>19044</v>
      </c>
      <c r="Q930" s="73">
        <f t="shared" si="203"/>
        <v>6844.5115703699403</v>
      </c>
      <c r="R930" s="73">
        <f t="shared" si="204"/>
        <v>132.41669443330079</v>
      </c>
      <c r="S930" s="73">
        <f t="shared" si="205"/>
        <v>384.00225982776948</v>
      </c>
      <c r="T930" s="73">
        <f t="shared" si="206"/>
        <v>11675.931502395781</v>
      </c>
      <c r="U930" s="73">
        <f t="shared" si="207"/>
        <v>19236</v>
      </c>
      <c r="V930" s="73">
        <f t="shared" si="208"/>
        <v>123945.93590461538</v>
      </c>
      <c r="W930" s="73">
        <f t="shared" si="209"/>
        <v>127743.60150898679</v>
      </c>
    </row>
    <row r="931" spans="2:23">
      <c r="B931" t="s">
        <v>1961</v>
      </c>
      <c r="C931" t="s">
        <v>1115</v>
      </c>
      <c r="D931" t="s">
        <v>483</v>
      </c>
      <c r="E931" s="54">
        <v>40</v>
      </c>
      <c r="F931" s="45" t="s">
        <v>407</v>
      </c>
      <c r="G931" s="45" t="s">
        <v>408</v>
      </c>
      <c r="H931" s="45" t="s">
        <v>785</v>
      </c>
      <c r="I931" s="53">
        <v>79376.179999999993</v>
      </c>
      <c r="J931" s="58">
        <f t="shared" si="196"/>
        <v>82392.474839999995</v>
      </c>
      <c r="K931" s="58">
        <f t="shared" si="197"/>
        <v>85111.426509719982</v>
      </c>
      <c r="L931" s="74">
        <f t="shared" si="198"/>
        <v>6303.0243252599994</v>
      </c>
      <c r="M931" s="74">
        <f t="shared" si="199"/>
        <v>121.94086276319999</v>
      </c>
      <c r="N931" s="74">
        <f t="shared" si="200"/>
        <v>384.00225982776948</v>
      </c>
      <c r="O931" s="74">
        <f t="shared" si="201"/>
        <v>10608.031135650001</v>
      </c>
      <c r="P931" s="39">
        <f t="shared" si="202"/>
        <v>19044</v>
      </c>
      <c r="Q931" s="73">
        <f t="shared" si="203"/>
        <v>6511.0241279935781</v>
      </c>
      <c r="R931" s="73">
        <f t="shared" si="204"/>
        <v>125.96491123438557</v>
      </c>
      <c r="S931" s="73">
        <f t="shared" si="205"/>
        <v>384.00225982776948</v>
      </c>
      <c r="T931" s="73">
        <f t="shared" si="206"/>
        <v>11107.041159518458</v>
      </c>
      <c r="U931" s="73">
        <f t="shared" si="207"/>
        <v>19236</v>
      </c>
      <c r="V931" s="73">
        <f t="shared" si="208"/>
        <v>118853.47342350097</v>
      </c>
      <c r="W931" s="73">
        <f t="shared" si="209"/>
        <v>122475.45896829417</v>
      </c>
    </row>
    <row r="932" spans="2:23">
      <c r="B932" t="s">
        <v>1962</v>
      </c>
      <c r="C932" t="s">
        <v>1314</v>
      </c>
      <c r="D932" t="s">
        <v>556</v>
      </c>
      <c r="E932" s="54">
        <v>40</v>
      </c>
      <c r="F932" s="45" t="s">
        <v>407</v>
      </c>
      <c r="G932" s="45" t="s">
        <v>408</v>
      </c>
      <c r="H932" s="45" t="s">
        <v>785</v>
      </c>
      <c r="I932" s="53">
        <v>76055.77</v>
      </c>
      <c r="J932" s="58">
        <f t="shared" si="196"/>
        <v>78945.889260000011</v>
      </c>
      <c r="K932" s="58">
        <f t="shared" si="197"/>
        <v>81551.103605580007</v>
      </c>
      <c r="L932" s="74">
        <f t="shared" si="198"/>
        <v>6039.3605283900006</v>
      </c>
      <c r="M932" s="74">
        <f t="shared" si="199"/>
        <v>116.83991610480001</v>
      </c>
      <c r="N932" s="74">
        <f t="shared" si="200"/>
        <v>384.00225982776948</v>
      </c>
      <c r="O932" s="74">
        <f t="shared" si="201"/>
        <v>10164.283242225001</v>
      </c>
      <c r="P932" s="39">
        <f t="shared" si="202"/>
        <v>19044</v>
      </c>
      <c r="Q932" s="73">
        <f t="shared" si="203"/>
        <v>6238.6594258268706</v>
      </c>
      <c r="R932" s="73">
        <f t="shared" si="204"/>
        <v>120.69563333625841</v>
      </c>
      <c r="S932" s="73">
        <f t="shared" si="205"/>
        <v>384.00225982776948</v>
      </c>
      <c r="T932" s="73">
        <f t="shared" si="206"/>
        <v>10642.419020528192</v>
      </c>
      <c r="U932" s="73">
        <f t="shared" si="207"/>
        <v>19236</v>
      </c>
      <c r="V932" s="73">
        <f t="shared" si="208"/>
        <v>114694.37520654759</v>
      </c>
      <c r="W932" s="73">
        <f t="shared" si="209"/>
        <v>118172.87994509909</v>
      </c>
    </row>
    <row r="933" spans="2:23">
      <c r="B933" t="s">
        <v>1963</v>
      </c>
      <c r="C933" t="s">
        <v>1117</v>
      </c>
      <c r="D933" t="s">
        <v>417</v>
      </c>
      <c r="E933" s="54">
        <v>40</v>
      </c>
      <c r="F933" s="45" t="s">
        <v>407</v>
      </c>
      <c r="G933" s="45" t="s">
        <v>408</v>
      </c>
      <c r="H933" s="45" t="s">
        <v>761</v>
      </c>
      <c r="I933" s="53">
        <v>93933.73</v>
      </c>
      <c r="J933" s="58">
        <f t="shared" si="196"/>
        <v>97503.211739999999</v>
      </c>
      <c r="K933" s="58">
        <f t="shared" si="197"/>
        <v>100720.81772741998</v>
      </c>
      <c r="L933" s="74">
        <f t="shared" si="198"/>
        <v>7458.9956981099995</v>
      </c>
      <c r="M933" s="74">
        <f t="shared" si="199"/>
        <v>144.30475337519999</v>
      </c>
      <c r="N933" s="74">
        <f t="shared" si="200"/>
        <v>384.00225982776948</v>
      </c>
      <c r="O933" s="74">
        <f t="shared" si="201"/>
        <v>12553.538511525001</v>
      </c>
      <c r="P933" s="39">
        <f t="shared" si="202"/>
        <v>19044</v>
      </c>
      <c r="Q933" s="73">
        <f t="shared" si="203"/>
        <v>7705.142556147629</v>
      </c>
      <c r="R933" s="73">
        <f t="shared" si="204"/>
        <v>149.06681023658157</v>
      </c>
      <c r="S933" s="73">
        <f t="shared" si="205"/>
        <v>384.00225982776948</v>
      </c>
      <c r="T933" s="73">
        <f t="shared" si="206"/>
        <v>13144.066713428309</v>
      </c>
      <c r="U933" s="73">
        <f t="shared" si="207"/>
        <v>19236</v>
      </c>
      <c r="V933" s="73">
        <f t="shared" si="208"/>
        <v>137088.05296283797</v>
      </c>
      <c r="W933" s="73">
        <f t="shared" si="209"/>
        <v>141339.09606706028</v>
      </c>
    </row>
    <row r="934" spans="2:23">
      <c r="B934" t="s">
        <v>1964</v>
      </c>
      <c r="C934" t="s">
        <v>1965</v>
      </c>
      <c r="D934" t="s">
        <v>553</v>
      </c>
      <c r="E934" s="54">
        <v>40</v>
      </c>
      <c r="F934" s="45" t="s">
        <v>407</v>
      </c>
      <c r="G934" s="45" t="s">
        <v>408</v>
      </c>
      <c r="H934" s="45" t="s">
        <v>761</v>
      </c>
      <c r="I934" s="53">
        <v>96017.59</v>
      </c>
      <c r="J934" s="58">
        <f t="shared" si="196"/>
        <v>99666.258419999998</v>
      </c>
      <c r="K934" s="58">
        <f t="shared" si="197"/>
        <v>102955.24494785999</v>
      </c>
      <c r="L934" s="74">
        <f t="shared" si="198"/>
        <v>7624.4687691299996</v>
      </c>
      <c r="M934" s="74">
        <f t="shared" si="199"/>
        <v>147.50606246159998</v>
      </c>
      <c r="N934" s="74">
        <f t="shared" si="200"/>
        <v>384.00225982776948</v>
      </c>
      <c r="O934" s="74">
        <f t="shared" si="201"/>
        <v>12832.030771575</v>
      </c>
      <c r="P934" s="39">
        <f t="shared" si="202"/>
        <v>19044</v>
      </c>
      <c r="Q934" s="73">
        <f t="shared" si="203"/>
        <v>7876.0762385112894</v>
      </c>
      <c r="R934" s="73">
        <f t="shared" si="204"/>
        <v>152.37376252283278</v>
      </c>
      <c r="S934" s="73">
        <f t="shared" si="205"/>
        <v>384.00225982776948</v>
      </c>
      <c r="T934" s="73">
        <f t="shared" si="206"/>
        <v>13435.65946569573</v>
      </c>
      <c r="U934" s="73">
        <f t="shared" si="207"/>
        <v>19236</v>
      </c>
      <c r="V934" s="73">
        <f t="shared" si="208"/>
        <v>139698.26628299436</v>
      </c>
      <c r="W934" s="73">
        <f t="shared" si="209"/>
        <v>144039.35667441762</v>
      </c>
    </row>
    <row r="935" spans="2:23">
      <c r="B935" t="s">
        <v>1966</v>
      </c>
      <c r="C935" t="s">
        <v>1596</v>
      </c>
      <c r="D935" t="s">
        <v>661</v>
      </c>
      <c r="E935" s="54">
        <v>40</v>
      </c>
      <c r="F935" s="45" t="s">
        <v>407</v>
      </c>
      <c r="G935" s="45" t="s">
        <v>408</v>
      </c>
      <c r="H935" s="45" t="s">
        <v>761</v>
      </c>
      <c r="I935" s="53">
        <v>93650.79</v>
      </c>
      <c r="J935" s="58">
        <f t="shared" si="196"/>
        <v>97209.520019999996</v>
      </c>
      <c r="K935" s="58">
        <f t="shared" si="197"/>
        <v>100417.43418065998</v>
      </c>
      <c r="L935" s="74">
        <f t="shared" si="198"/>
        <v>7436.5282815299997</v>
      </c>
      <c r="M935" s="74">
        <f t="shared" si="199"/>
        <v>143.87008962959999</v>
      </c>
      <c r="N935" s="74">
        <f t="shared" si="200"/>
        <v>384.00225982776948</v>
      </c>
      <c r="O935" s="74">
        <f t="shared" si="201"/>
        <v>12515.725702575</v>
      </c>
      <c r="P935" s="39">
        <f t="shared" si="202"/>
        <v>19044</v>
      </c>
      <c r="Q935" s="73">
        <f t="shared" si="203"/>
        <v>7681.9337148204886</v>
      </c>
      <c r="R935" s="73">
        <f t="shared" si="204"/>
        <v>148.61780258737679</v>
      </c>
      <c r="S935" s="73">
        <f t="shared" si="205"/>
        <v>384.00225982776948</v>
      </c>
      <c r="T935" s="73">
        <f t="shared" si="206"/>
        <v>13104.475160576128</v>
      </c>
      <c r="U935" s="73">
        <f t="shared" si="207"/>
        <v>19236</v>
      </c>
      <c r="V935" s="73">
        <f t="shared" si="208"/>
        <v>136733.64635356236</v>
      </c>
      <c r="W935" s="73">
        <f t="shared" si="209"/>
        <v>140972.46311847173</v>
      </c>
    </row>
    <row r="936" spans="2:23">
      <c r="B936" t="s">
        <v>1967</v>
      </c>
      <c r="C936" t="s">
        <v>1119</v>
      </c>
      <c r="D936" t="s">
        <v>483</v>
      </c>
      <c r="E936" s="54">
        <v>40</v>
      </c>
      <c r="F936" s="45" t="s">
        <v>407</v>
      </c>
      <c r="G936" s="45" t="s">
        <v>408</v>
      </c>
      <c r="H936" s="45" t="s">
        <v>761</v>
      </c>
      <c r="I936" s="53">
        <v>92395</v>
      </c>
      <c r="J936" s="58">
        <f t="shared" si="196"/>
        <v>95906.010000000009</v>
      </c>
      <c r="K936" s="58">
        <f t="shared" si="197"/>
        <v>99070.908330000006</v>
      </c>
      <c r="L936" s="74">
        <f t="shared" si="198"/>
        <v>7336.8097650000009</v>
      </c>
      <c r="M936" s="74">
        <f t="shared" si="199"/>
        <v>141.94089480000002</v>
      </c>
      <c r="N936" s="74">
        <f t="shared" si="200"/>
        <v>384.00225982776948</v>
      </c>
      <c r="O936" s="74">
        <f t="shared" si="201"/>
        <v>12347.898787500002</v>
      </c>
      <c r="P936" s="39">
        <f t="shared" si="202"/>
        <v>19044</v>
      </c>
      <c r="Q936" s="73">
        <f t="shared" si="203"/>
        <v>7578.9244872449999</v>
      </c>
      <c r="R936" s="73">
        <f t="shared" si="204"/>
        <v>146.62494432840001</v>
      </c>
      <c r="S936" s="73">
        <f t="shared" si="205"/>
        <v>384.00225982776948</v>
      </c>
      <c r="T936" s="73">
        <f t="shared" si="206"/>
        <v>12928.753537065002</v>
      </c>
      <c r="U936" s="73">
        <f t="shared" si="207"/>
        <v>19236</v>
      </c>
      <c r="V936" s="73">
        <f t="shared" si="208"/>
        <v>135160.66170712779</v>
      </c>
      <c r="W936" s="73">
        <f t="shared" si="209"/>
        <v>139345.21355846617</v>
      </c>
    </row>
    <row r="937" spans="2:23">
      <c r="B937" t="s">
        <v>1968</v>
      </c>
      <c r="C937" t="s">
        <v>1969</v>
      </c>
      <c r="D937" t="s">
        <v>556</v>
      </c>
      <c r="E937" s="54">
        <v>40</v>
      </c>
      <c r="F937" s="45" t="s">
        <v>407</v>
      </c>
      <c r="G937" s="45" t="s">
        <v>408</v>
      </c>
      <c r="H937" s="45" t="s">
        <v>761</v>
      </c>
      <c r="I937" s="53">
        <v>98128.79</v>
      </c>
      <c r="J937" s="58">
        <f t="shared" si="196"/>
        <v>101857.68402</v>
      </c>
      <c r="K937" s="58">
        <f t="shared" si="197"/>
        <v>105218.98759265999</v>
      </c>
      <c r="L937" s="74">
        <f t="shared" si="198"/>
        <v>7792.1128275299998</v>
      </c>
      <c r="M937" s="74">
        <f t="shared" si="199"/>
        <v>150.74937234960001</v>
      </c>
      <c r="N937" s="74">
        <f t="shared" si="200"/>
        <v>384.00225982776948</v>
      </c>
      <c r="O937" s="74">
        <f t="shared" si="201"/>
        <v>13114.176817575</v>
      </c>
      <c r="P937" s="39">
        <f t="shared" si="202"/>
        <v>19044</v>
      </c>
      <c r="Q937" s="73">
        <f t="shared" si="203"/>
        <v>8049.2525508384897</v>
      </c>
      <c r="R937" s="73">
        <f t="shared" si="204"/>
        <v>155.72410163713678</v>
      </c>
      <c r="S937" s="73">
        <f t="shared" si="205"/>
        <v>384.00225982776948</v>
      </c>
      <c r="T937" s="73">
        <f t="shared" si="206"/>
        <v>13731.077880842129</v>
      </c>
      <c r="U937" s="73">
        <f t="shared" si="207"/>
        <v>19236</v>
      </c>
      <c r="V937" s="73">
        <f t="shared" si="208"/>
        <v>142342.72529728236</v>
      </c>
      <c r="W937" s="73">
        <f t="shared" si="209"/>
        <v>146775.04438580552</v>
      </c>
    </row>
    <row r="938" spans="2:23">
      <c r="B938" t="s">
        <v>1970</v>
      </c>
      <c r="C938" t="s">
        <v>1080</v>
      </c>
      <c r="D938" t="s">
        <v>417</v>
      </c>
      <c r="E938" s="54">
        <v>40</v>
      </c>
      <c r="F938" s="45" t="s">
        <v>407</v>
      </c>
      <c r="G938" s="45" t="s">
        <v>408</v>
      </c>
      <c r="H938" s="45" t="s">
        <v>761</v>
      </c>
      <c r="I938" s="53">
        <v>104903.46</v>
      </c>
      <c r="J938" s="58">
        <f t="shared" si="196"/>
        <v>108889.79148000001</v>
      </c>
      <c r="K938" s="58">
        <f t="shared" si="197"/>
        <v>112483.15459884</v>
      </c>
      <c r="L938" s="74">
        <f t="shared" si="198"/>
        <v>8330.0690482200007</v>
      </c>
      <c r="M938" s="74">
        <f t="shared" si="199"/>
        <v>161.15689139040001</v>
      </c>
      <c r="N938" s="74">
        <f t="shared" si="200"/>
        <v>384.00225982776948</v>
      </c>
      <c r="O938" s="74">
        <f t="shared" si="201"/>
        <v>14019.560653050003</v>
      </c>
      <c r="P938" s="39">
        <f t="shared" si="202"/>
        <v>19044</v>
      </c>
      <c r="Q938" s="73">
        <f t="shared" si="203"/>
        <v>8604.9613268112607</v>
      </c>
      <c r="R938" s="73">
        <f t="shared" si="204"/>
        <v>166.47506880628319</v>
      </c>
      <c r="S938" s="73">
        <f t="shared" si="205"/>
        <v>384.00225982776948</v>
      </c>
      <c r="T938" s="73">
        <f t="shared" si="206"/>
        <v>14679.051675148621</v>
      </c>
      <c r="U938" s="73">
        <f t="shared" si="207"/>
        <v>19236</v>
      </c>
      <c r="V938" s="73">
        <f t="shared" si="208"/>
        <v>150828.58033248817</v>
      </c>
      <c r="W938" s="73">
        <f t="shared" si="209"/>
        <v>155553.64492943394</v>
      </c>
    </row>
    <row r="939" spans="2:23">
      <c r="B939" t="s">
        <v>1971</v>
      </c>
      <c r="C939" t="s">
        <v>1340</v>
      </c>
      <c r="D939" t="s">
        <v>553</v>
      </c>
      <c r="E939" s="54">
        <v>40</v>
      </c>
      <c r="F939" s="45" t="s">
        <v>407</v>
      </c>
      <c r="G939" s="45" t="s">
        <v>408</v>
      </c>
      <c r="H939" s="45" t="s">
        <v>761</v>
      </c>
      <c r="I939" s="53">
        <v>108371.91</v>
      </c>
      <c r="J939" s="58">
        <f t="shared" si="196"/>
        <v>112490.04258000001</v>
      </c>
      <c r="K939" s="58">
        <f t="shared" si="197"/>
        <v>116202.21398514</v>
      </c>
      <c r="L939" s="74">
        <f t="shared" si="198"/>
        <v>8605.4882573699997</v>
      </c>
      <c r="M939" s="74">
        <f t="shared" si="199"/>
        <v>166.48526301840002</v>
      </c>
      <c r="N939" s="74">
        <f t="shared" si="200"/>
        <v>384.00225982776948</v>
      </c>
      <c r="O939" s="74">
        <f t="shared" si="201"/>
        <v>14483.092982175001</v>
      </c>
      <c r="P939" s="39">
        <f t="shared" si="202"/>
        <v>19044</v>
      </c>
      <c r="Q939" s="73">
        <f t="shared" si="203"/>
        <v>8889.4693698632091</v>
      </c>
      <c r="R939" s="73">
        <f t="shared" si="204"/>
        <v>171.9792766980072</v>
      </c>
      <c r="S939" s="73">
        <f t="shared" si="205"/>
        <v>384.00225982776948</v>
      </c>
      <c r="T939" s="73">
        <f t="shared" si="206"/>
        <v>15164.38892506077</v>
      </c>
      <c r="U939" s="73">
        <f t="shared" si="207"/>
        <v>19236</v>
      </c>
      <c r="V939" s="73">
        <f t="shared" si="208"/>
        <v>155173.11134239117</v>
      </c>
      <c r="W939" s="73">
        <f t="shared" si="209"/>
        <v>160048.05381658976</v>
      </c>
    </row>
    <row r="940" spans="2:23">
      <c r="B940" t="s">
        <v>1972</v>
      </c>
      <c r="C940" t="s">
        <v>1084</v>
      </c>
      <c r="D940" t="s">
        <v>661</v>
      </c>
      <c r="E940" s="54">
        <v>40</v>
      </c>
      <c r="F940" s="45" t="s">
        <v>407</v>
      </c>
      <c r="G940" s="45" t="s">
        <v>408</v>
      </c>
      <c r="H940" s="45" t="s">
        <v>761</v>
      </c>
      <c r="I940" s="53">
        <v>113177.84</v>
      </c>
      <c r="J940" s="58">
        <f t="shared" si="196"/>
        <v>117478.59792</v>
      </c>
      <c r="K940" s="58">
        <f t="shared" si="197"/>
        <v>121355.39165135998</v>
      </c>
      <c r="L940" s="74">
        <f t="shared" si="198"/>
        <v>8987.1127408800003</v>
      </c>
      <c r="M940" s="74">
        <f t="shared" si="199"/>
        <v>173.86832492159999</v>
      </c>
      <c r="N940" s="74">
        <f t="shared" si="200"/>
        <v>384.00225982776948</v>
      </c>
      <c r="O940" s="74">
        <f t="shared" si="201"/>
        <v>15125.3694822</v>
      </c>
      <c r="P940" s="39">
        <f t="shared" si="202"/>
        <v>19044</v>
      </c>
      <c r="Q940" s="73">
        <f t="shared" si="203"/>
        <v>9283.6874613290383</v>
      </c>
      <c r="R940" s="73">
        <f t="shared" si="204"/>
        <v>179.60597964401276</v>
      </c>
      <c r="S940" s="73">
        <f t="shared" si="205"/>
        <v>384.00225982776948</v>
      </c>
      <c r="T940" s="73">
        <f t="shared" si="206"/>
        <v>15836.878610502479</v>
      </c>
      <c r="U940" s="73">
        <f t="shared" si="207"/>
        <v>19236</v>
      </c>
      <c r="V940" s="73">
        <f t="shared" si="208"/>
        <v>161192.95072782936</v>
      </c>
      <c r="W940" s="73">
        <f t="shared" si="209"/>
        <v>166275.56596266327</v>
      </c>
    </row>
    <row r="941" spans="2:23">
      <c r="B941" t="s">
        <v>1973</v>
      </c>
      <c r="C941" t="s">
        <v>1974</v>
      </c>
      <c r="D941" t="s">
        <v>556</v>
      </c>
      <c r="E941" s="54">
        <v>40</v>
      </c>
      <c r="F941" s="45" t="s">
        <v>407</v>
      </c>
      <c r="G941" s="45" t="s">
        <v>408</v>
      </c>
      <c r="H941" s="45" t="s">
        <v>761</v>
      </c>
      <c r="I941" s="53">
        <v>98032.94</v>
      </c>
      <c r="J941" s="58">
        <f t="shared" si="196"/>
        <v>101758.19172</v>
      </c>
      <c r="K941" s="58">
        <f t="shared" si="197"/>
        <v>105116.21204675999</v>
      </c>
      <c r="L941" s="74">
        <f t="shared" si="198"/>
        <v>7784.5016665800003</v>
      </c>
      <c r="M941" s="74">
        <f t="shared" si="199"/>
        <v>150.60212374560001</v>
      </c>
      <c r="N941" s="74">
        <f t="shared" si="200"/>
        <v>384.00225982776948</v>
      </c>
      <c r="O941" s="74">
        <f t="shared" si="201"/>
        <v>13101.36718395</v>
      </c>
      <c r="P941" s="39">
        <f t="shared" si="202"/>
        <v>19044</v>
      </c>
      <c r="Q941" s="73">
        <f t="shared" si="203"/>
        <v>8041.3902215771386</v>
      </c>
      <c r="R941" s="73">
        <f t="shared" si="204"/>
        <v>155.57199382920479</v>
      </c>
      <c r="S941" s="73">
        <f t="shared" si="205"/>
        <v>384.00225982776948</v>
      </c>
      <c r="T941" s="73">
        <f t="shared" si="206"/>
        <v>13717.665672102179</v>
      </c>
      <c r="U941" s="73">
        <f t="shared" si="207"/>
        <v>19236</v>
      </c>
      <c r="V941" s="73">
        <f t="shared" si="208"/>
        <v>142222.66495410335</v>
      </c>
      <c r="W941" s="73">
        <f t="shared" si="209"/>
        <v>146650.84219409627</v>
      </c>
    </row>
    <row r="942" spans="2:23">
      <c r="B942" t="s">
        <v>1975</v>
      </c>
      <c r="C942" t="s">
        <v>876</v>
      </c>
      <c r="D942" t="s">
        <v>483</v>
      </c>
      <c r="E942" s="54">
        <v>40</v>
      </c>
      <c r="F942" s="45" t="s">
        <v>407</v>
      </c>
      <c r="G942" s="45" t="s">
        <v>408</v>
      </c>
      <c r="H942" s="45" t="s">
        <v>761</v>
      </c>
      <c r="I942" s="53">
        <v>105273.54</v>
      </c>
      <c r="J942" s="58">
        <f t="shared" si="196"/>
        <v>109273.93452</v>
      </c>
      <c r="K942" s="58">
        <f t="shared" si="197"/>
        <v>112879.97435915998</v>
      </c>
      <c r="L942" s="74">
        <f t="shared" si="198"/>
        <v>8359.4559907799994</v>
      </c>
      <c r="M942" s="74">
        <f t="shared" si="199"/>
        <v>161.72542308959999</v>
      </c>
      <c r="N942" s="74">
        <f t="shared" si="200"/>
        <v>384.00225982776948</v>
      </c>
      <c r="O942" s="74">
        <f t="shared" si="201"/>
        <v>14069.01906945</v>
      </c>
      <c r="P942" s="39">
        <f t="shared" si="202"/>
        <v>19044</v>
      </c>
      <c r="Q942" s="73">
        <f t="shared" si="203"/>
        <v>8635.3180384757379</v>
      </c>
      <c r="R942" s="73">
        <f t="shared" si="204"/>
        <v>167.06236205155676</v>
      </c>
      <c r="S942" s="73">
        <f t="shared" si="205"/>
        <v>384.00225982776948</v>
      </c>
      <c r="T942" s="73">
        <f t="shared" si="206"/>
        <v>14730.836653870378</v>
      </c>
      <c r="U942" s="73">
        <f t="shared" si="207"/>
        <v>19236</v>
      </c>
      <c r="V942" s="73">
        <f t="shared" si="208"/>
        <v>151292.13726314736</v>
      </c>
      <c r="W942" s="73">
        <f t="shared" si="209"/>
        <v>156033.19367338542</v>
      </c>
    </row>
    <row r="943" spans="2:23">
      <c r="B943" t="s">
        <v>1976</v>
      </c>
      <c r="C943" t="s">
        <v>471</v>
      </c>
      <c r="D943" t="s">
        <v>417</v>
      </c>
      <c r="E943" s="54">
        <v>40</v>
      </c>
      <c r="F943" s="45" t="s">
        <v>407</v>
      </c>
      <c r="G943" s="45" t="s">
        <v>408</v>
      </c>
      <c r="H943" s="45" t="s">
        <v>412</v>
      </c>
      <c r="I943" s="53">
        <v>116856.44</v>
      </c>
      <c r="J943" s="58">
        <f t="shared" si="196"/>
        <v>121296.98472000001</v>
      </c>
      <c r="K943" s="58">
        <f t="shared" si="197"/>
        <v>125299.78521576</v>
      </c>
      <c r="L943" s="74">
        <f t="shared" si="198"/>
        <v>9279.2193310800012</v>
      </c>
      <c r="M943" s="74">
        <f t="shared" si="199"/>
        <v>179.51953738560002</v>
      </c>
      <c r="N943" s="74">
        <f t="shared" si="200"/>
        <v>384.00225982776948</v>
      </c>
      <c r="O943" s="74">
        <f t="shared" si="201"/>
        <v>15616.986782700002</v>
      </c>
      <c r="P943" s="39">
        <f t="shared" si="202"/>
        <v>19044</v>
      </c>
      <c r="Q943" s="73">
        <f t="shared" si="203"/>
        <v>9585.4335690056396</v>
      </c>
      <c r="R943" s="73">
        <f t="shared" si="204"/>
        <v>185.44368211932479</v>
      </c>
      <c r="S943" s="73">
        <f t="shared" si="205"/>
        <v>384.00225982776948</v>
      </c>
      <c r="T943" s="73">
        <f t="shared" si="206"/>
        <v>16351.621970656681</v>
      </c>
      <c r="U943" s="73">
        <f t="shared" si="207"/>
        <v>19236</v>
      </c>
      <c r="V943" s="73">
        <f t="shared" si="208"/>
        <v>165800.7126309934</v>
      </c>
      <c r="W943" s="73">
        <f t="shared" si="209"/>
        <v>171042.28669736942</v>
      </c>
    </row>
    <row r="944" spans="2:23">
      <c r="B944" t="s">
        <v>1977</v>
      </c>
      <c r="C944" t="s">
        <v>1978</v>
      </c>
      <c r="D944" t="s">
        <v>553</v>
      </c>
      <c r="E944" s="54">
        <v>40</v>
      </c>
      <c r="F944" s="45" t="s">
        <v>407</v>
      </c>
      <c r="G944" s="45" t="s">
        <v>408</v>
      </c>
      <c r="H944" s="45" t="s">
        <v>761</v>
      </c>
      <c r="I944" s="53">
        <v>117881.7</v>
      </c>
      <c r="J944" s="58">
        <f t="shared" si="196"/>
        <v>122361.2046</v>
      </c>
      <c r="K944" s="58">
        <f t="shared" si="197"/>
        <v>126399.12435179998</v>
      </c>
      <c r="L944" s="74">
        <f t="shared" si="198"/>
        <v>9360.6321518999994</v>
      </c>
      <c r="M944" s="74">
        <f t="shared" si="199"/>
        <v>181.09458280799998</v>
      </c>
      <c r="N944" s="74">
        <f t="shared" si="200"/>
        <v>384.00225982776948</v>
      </c>
      <c r="O944" s="74">
        <f t="shared" si="201"/>
        <v>15754.00509225</v>
      </c>
      <c r="P944" s="39">
        <f t="shared" si="202"/>
        <v>19044</v>
      </c>
      <c r="Q944" s="73">
        <f t="shared" si="203"/>
        <v>9669.5330129126978</v>
      </c>
      <c r="R944" s="73">
        <f t="shared" si="204"/>
        <v>187.07070404066397</v>
      </c>
      <c r="S944" s="73">
        <f t="shared" si="205"/>
        <v>384.00225982776948</v>
      </c>
      <c r="T944" s="73">
        <f t="shared" si="206"/>
        <v>16495.0857279099</v>
      </c>
      <c r="U944" s="73">
        <f t="shared" si="207"/>
        <v>19236</v>
      </c>
      <c r="V944" s="73">
        <f t="shared" si="208"/>
        <v>167084.93868678575</v>
      </c>
      <c r="W944" s="73">
        <f t="shared" si="209"/>
        <v>172370.81605649102</v>
      </c>
    </row>
    <row r="945" spans="2:23">
      <c r="B945" t="s">
        <v>1979</v>
      </c>
      <c r="C945" t="s">
        <v>1124</v>
      </c>
      <c r="D945" t="s">
        <v>483</v>
      </c>
      <c r="E945" s="54">
        <v>40</v>
      </c>
      <c r="F945" s="45" t="s">
        <v>407</v>
      </c>
      <c r="G945" s="45" t="s">
        <v>408</v>
      </c>
      <c r="H945" s="45" t="s">
        <v>412</v>
      </c>
      <c r="I945" s="53">
        <v>122094.38</v>
      </c>
      <c r="J945" s="58">
        <f t="shared" si="196"/>
        <v>126733.96644</v>
      </c>
      <c r="K945" s="58">
        <f t="shared" si="197"/>
        <v>130916.18733252</v>
      </c>
      <c r="L945" s="74">
        <f t="shared" si="198"/>
        <v>9695.1484326600003</v>
      </c>
      <c r="M945" s="74">
        <f t="shared" si="199"/>
        <v>187.5662703312</v>
      </c>
      <c r="N945" s="74">
        <f t="shared" si="200"/>
        <v>384.00225982776948</v>
      </c>
      <c r="O945" s="74">
        <f t="shared" si="201"/>
        <v>16316.998179150001</v>
      </c>
      <c r="P945" s="39">
        <f t="shared" si="202"/>
        <v>19044</v>
      </c>
      <c r="Q945" s="73">
        <f t="shared" si="203"/>
        <v>9859.0847163215403</v>
      </c>
      <c r="R945" s="73">
        <f t="shared" si="204"/>
        <v>193.7559572521296</v>
      </c>
      <c r="S945" s="73">
        <f t="shared" si="205"/>
        <v>384.00225982776948</v>
      </c>
      <c r="T945" s="73">
        <f t="shared" si="206"/>
        <v>17084.562446893862</v>
      </c>
      <c r="U945" s="73">
        <f t="shared" si="207"/>
        <v>19236</v>
      </c>
      <c r="V945" s="73">
        <f t="shared" si="208"/>
        <v>172361.68158196897</v>
      </c>
      <c r="W945" s="73">
        <f t="shared" si="209"/>
        <v>177673.5927128153</v>
      </c>
    </row>
    <row r="946" spans="2:23">
      <c r="B946" t="s">
        <v>1980</v>
      </c>
      <c r="C946" t="s">
        <v>1981</v>
      </c>
      <c r="D946" t="s">
        <v>661</v>
      </c>
      <c r="E946" s="54">
        <v>40</v>
      </c>
      <c r="F946" s="45" t="s">
        <v>407</v>
      </c>
      <c r="G946" s="45" t="s">
        <v>408</v>
      </c>
      <c r="H946" s="45" t="s">
        <v>761</v>
      </c>
      <c r="I946" s="53">
        <v>124393.17</v>
      </c>
      <c r="J946" s="58">
        <f t="shared" si="196"/>
        <v>129120.11046</v>
      </c>
      <c r="K946" s="58">
        <f t="shared" si="197"/>
        <v>133381.07410517999</v>
      </c>
      <c r="L946" s="74">
        <f t="shared" si="198"/>
        <v>9833.0416016700001</v>
      </c>
      <c r="M946" s="74">
        <f t="shared" si="199"/>
        <v>191.09776348079998</v>
      </c>
      <c r="N946" s="74">
        <f t="shared" si="200"/>
        <v>384.00225982776948</v>
      </c>
      <c r="O946" s="74">
        <f t="shared" si="201"/>
        <v>16624.214221725</v>
      </c>
      <c r="P946" s="39">
        <f t="shared" si="202"/>
        <v>19044</v>
      </c>
      <c r="Q946" s="73">
        <f t="shared" si="203"/>
        <v>9894.8255745251099</v>
      </c>
      <c r="R946" s="73">
        <f t="shared" si="204"/>
        <v>197.40398967566637</v>
      </c>
      <c r="S946" s="73">
        <f t="shared" si="205"/>
        <v>384.00225982776948</v>
      </c>
      <c r="T946" s="73">
        <f t="shared" si="206"/>
        <v>17406.23017072599</v>
      </c>
      <c r="U946" s="73">
        <f t="shared" si="207"/>
        <v>19236</v>
      </c>
      <c r="V946" s="73">
        <f t="shared" si="208"/>
        <v>175196.46630670357</v>
      </c>
      <c r="W946" s="73">
        <f t="shared" si="209"/>
        <v>180499.53609993451</v>
      </c>
    </row>
    <row r="947" spans="2:23">
      <c r="B947" t="s">
        <v>1982</v>
      </c>
      <c r="C947" t="s">
        <v>1983</v>
      </c>
      <c r="D947" t="s">
        <v>556</v>
      </c>
      <c r="E947" s="54">
        <v>40</v>
      </c>
      <c r="F947" s="45" t="s">
        <v>407</v>
      </c>
      <c r="G947" s="45" t="s">
        <v>408</v>
      </c>
      <c r="H947" s="45" t="s">
        <v>412</v>
      </c>
      <c r="I947" s="53">
        <v>118708.77</v>
      </c>
      <c r="J947" s="58">
        <f t="shared" si="196"/>
        <v>123219.70326000001</v>
      </c>
      <c r="K947" s="58">
        <f t="shared" si="197"/>
        <v>127285.95346758</v>
      </c>
      <c r="L947" s="74">
        <f t="shared" si="198"/>
        <v>9426.3072993900005</v>
      </c>
      <c r="M947" s="74">
        <f t="shared" si="199"/>
        <v>182.3651608248</v>
      </c>
      <c r="N947" s="74">
        <f t="shared" si="200"/>
        <v>384.00225982776948</v>
      </c>
      <c r="O947" s="74">
        <f t="shared" si="201"/>
        <v>15864.536794725002</v>
      </c>
      <c r="P947" s="39">
        <f t="shared" si="202"/>
        <v>19044</v>
      </c>
      <c r="Q947" s="73">
        <f t="shared" si="203"/>
        <v>9737.3754402698687</v>
      </c>
      <c r="R947" s="73">
        <f t="shared" si="204"/>
        <v>188.3832111320184</v>
      </c>
      <c r="S947" s="73">
        <f t="shared" si="205"/>
        <v>384.00225982776948</v>
      </c>
      <c r="T947" s="73">
        <f t="shared" si="206"/>
        <v>16610.81692751919</v>
      </c>
      <c r="U947" s="73">
        <f t="shared" si="207"/>
        <v>19236</v>
      </c>
      <c r="V947" s="73">
        <f t="shared" si="208"/>
        <v>168120.91477476759</v>
      </c>
      <c r="W947" s="73">
        <f t="shared" si="209"/>
        <v>173442.53130632883</v>
      </c>
    </row>
    <row r="948" spans="2:23">
      <c r="B948" t="s">
        <v>1984</v>
      </c>
      <c r="C948" t="s">
        <v>1985</v>
      </c>
      <c r="D948" t="s">
        <v>518</v>
      </c>
      <c r="E948" s="54">
        <v>40</v>
      </c>
      <c r="F948" s="45" t="s">
        <v>407</v>
      </c>
      <c r="G948" s="45" t="s">
        <v>408</v>
      </c>
      <c r="H948" s="45" t="s">
        <v>412</v>
      </c>
      <c r="I948" s="53">
        <v>149159.09</v>
      </c>
      <c r="J948" s="58">
        <f t="shared" si="196"/>
        <v>154827.13542000001</v>
      </c>
      <c r="K948" s="58">
        <f t="shared" si="197"/>
        <v>159936.43088885999</v>
      </c>
      <c r="L948" s="74">
        <f t="shared" si="198"/>
        <v>10205.79346359</v>
      </c>
      <c r="M948" s="74">
        <f t="shared" si="199"/>
        <v>229.14416042159999</v>
      </c>
      <c r="N948" s="74">
        <f t="shared" si="200"/>
        <v>384.00225982776948</v>
      </c>
      <c r="O948" s="74">
        <f t="shared" si="201"/>
        <v>19933.993685325</v>
      </c>
      <c r="P948" s="39">
        <f t="shared" si="202"/>
        <v>19044</v>
      </c>
      <c r="Q948" s="73">
        <f t="shared" si="203"/>
        <v>10279.87824788847</v>
      </c>
      <c r="R948" s="73">
        <f t="shared" si="204"/>
        <v>236.70591771551278</v>
      </c>
      <c r="S948" s="73">
        <f t="shared" si="205"/>
        <v>384.00225982776948</v>
      </c>
      <c r="T948" s="73">
        <f t="shared" si="206"/>
        <v>20871.704230996231</v>
      </c>
      <c r="U948" s="73">
        <f t="shared" si="207"/>
        <v>19236</v>
      </c>
      <c r="V948" s="73">
        <f t="shared" si="208"/>
        <v>204624.06898916437</v>
      </c>
      <c r="W948" s="73">
        <f t="shared" si="209"/>
        <v>210944.72154528799</v>
      </c>
    </row>
    <row r="949" spans="2:23">
      <c r="B949" t="s">
        <v>1986</v>
      </c>
      <c r="C949" t="s">
        <v>1985</v>
      </c>
      <c r="D949" t="s">
        <v>518</v>
      </c>
      <c r="E949" s="54">
        <v>40</v>
      </c>
      <c r="F949" s="45" t="s">
        <v>407</v>
      </c>
      <c r="G949" s="45" t="s">
        <v>408</v>
      </c>
      <c r="H949" s="45" t="s">
        <v>412</v>
      </c>
      <c r="I949" s="53">
        <v>149159.09</v>
      </c>
      <c r="J949" s="58">
        <f t="shared" si="196"/>
        <v>154827.13542000001</v>
      </c>
      <c r="K949" s="58">
        <f t="shared" si="197"/>
        <v>159936.43088885999</v>
      </c>
      <c r="L949" s="74">
        <f t="shared" si="198"/>
        <v>10205.79346359</v>
      </c>
      <c r="M949" s="74">
        <f t="shared" si="199"/>
        <v>229.14416042159999</v>
      </c>
      <c r="N949" s="74">
        <f t="shared" si="200"/>
        <v>384.00225982776948</v>
      </c>
      <c r="O949" s="74">
        <f t="shared" si="201"/>
        <v>19933.993685325</v>
      </c>
      <c r="P949" s="39">
        <f t="shared" si="202"/>
        <v>19044</v>
      </c>
      <c r="Q949" s="73">
        <f t="shared" si="203"/>
        <v>10279.87824788847</v>
      </c>
      <c r="R949" s="73">
        <f t="shared" si="204"/>
        <v>236.70591771551278</v>
      </c>
      <c r="S949" s="73">
        <f t="shared" si="205"/>
        <v>384.00225982776948</v>
      </c>
      <c r="T949" s="73">
        <f t="shared" si="206"/>
        <v>20871.704230996231</v>
      </c>
      <c r="U949" s="73">
        <f t="shared" si="207"/>
        <v>19236</v>
      </c>
      <c r="V949" s="73">
        <f t="shared" si="208"/>
        <v>204624.06898916437</v>
      </c>
      <c r="W949" s="73">
        <f t="shared" si="209"/>
        <v>210944.72154528799</v>
      </c>
    </row>
    <row r="950" spans="2:23">
      <c r="B950" t="s">
        <v>1987</v>
      </c>
      <c r="C950" t="s">
        <v>1988</v>
      </c>
      <c r="D950" t="s">
        <v>483</v>
      </c>
      <c r="E950" s="54">
        <v>40</v>
      </c>
      <c r="F950" s="45" t="s">
        <v>407</v>
      </c>
      <c r="G950" s="45" t="s">
        <v>408</v>
      </c>
      <c r="H950" s="45" t="s">
        <v>761</v>
      </c>
      <c r="I950" s="53">
        <v>65504.84</v>
      </c>
      <c r="J950" s="58">
        <f t="shared" si="196"/>
        <v>67994.023919999992</v>
      </c>
      <c r="K950" s="58">
        <f t="shared" si="197"/>
        <v>70237.826709359986</v>
      </c>
      <c r="L950" s="74">
        <f t="shared" si="198"/>
        <v>5201.5428298799998</v>
      </c>
      <c r="M950" s="74">
        <f t="shared" si="199"/>
        <v>100.63115540159998</v>
      </c>
      <c r="N950" s="74">
        <f t="shared" si="200"/>
        <v>384.00225982776948</v>
      </c>
      <c r="O950" s="74">
        <f t="shared" si="201"/>
        <v>8754.230579699999</v>
      </c>
      <c r="P950" s="39">
        <f t="shared" si="202"/>
        <v>19044</v>
      </c>
      <c r="Q950" s="73">
        <f t="shared" si="203"/>
        <v>5373.1937432660388</v>
      </c>
      <c r="R950" s="73">
        <f t="shared" si="204"/>
        <v>103.95198352985278</v>
      </c>
      <c r="S950" s="73">
        <f t="shared" si="205"/>
        <v>384.00225982776948</v>
      </c>
      <c r="T950" s="73">
        <f t="shared" si="206"/>
        <v>9166.0363855714786</v>
      </c>
      <c r="U950" s="73">
        <f t="shared" si="207"/>
        <v>19236</v>
      </c>
      <c r="V950" s="73">
        <f t="shared" si="208"/>
        <v>101478.43074480936</v>
      </c>
      <c r="W950" s="73">
        <f t="shared" si="209"/>
        <v>104501.01108155513</v>
      </c>
    </row>
    <row r="951" spans="2:23">
      <c r="B951" t="s">
        <v>1989</v>
      </c>
      <c r="C951" t="s">
        <v>1131</v>
      </c>
      <c r="D951" t="s">
        <v>483</v>
      </c>
      <c r="E951" s="54">
        <v>40</v>
      </c>
      <c r="F951" s="45" t="s">
        <v>407</v>
      </c>
      <c r="G951" s="45" t="s">
        <v>408</v>
      </c>
      <c r="H951" s="45" t="s">
        <v>785</v>
      </c>
      <c r="I951" s="53">
        <v>64422</v>
      </c>
      <c r="J951" s="58">
        <f t="shared" si="196"/>
        <v>66870.036000000007</v>
      </c>
      <c r="K951" s="58">
        <f t="shared" si="197"/>
        <v>69076.747188000008</v>
      </c>
      <c r="L951" s="74">
        <f t="shared" si="198"/>
        <v>5115.5577540000004</v>
      </c>
      <c r="M951" s="74">
        <f t="shared" si="199"/>
        <v>98.967653280000007</v>
      </c>
      <c r="N951" s="74">
        <f t="shared" si="200"/>
        <v>384.00225982776948</v>
      </c>
      <c r="O951" s="74">
        <f t="shared" si="201"/>
        <v>8609.5171350000019</v>
      </c>
      <c r="P951" s="39">
        <f t="shared" si="202"/>
        <v>19044</v>
      </c>
      <c r="Q951" s="73">
        <f t="shared" si="203"/>
        <v>5284.3711598820009</v>
      </c>
      <c r="R951" s="73">
        <f t="shared" si="204"/>
        <v>102.23358583824002</v>
      </c>
      <c r="S951" s="73">
        <f t="shared" si="205"/>
        <v>384.00225982776948</v>
      </c>
      <c r="T951" s="73">
        <f t="shared" si="206"/>
        <v>9014.515508034001</v>
      </c>
      <c r="U951" s="73">
        <f t="shared" si="207"/>
        <v>19236</v>
      </c>
      <c r="V951" s="73">
        <f t="shared" si="208"/>
        <v>100122.08080210778</v>
      </c>
      <c r="W951" s="73">
        <f t="shared" si="209"/>
        <v>103097.86970158202</v>
      </c>
    </row>
    <row r="952" spans="2:23">
      <c r="B952" t="s">
        <v>1990</v>
      </c>
      <c r="C952" t="s">
        <v>912</v>
      </c>
      <c r="D952" t="s">
        <v>417</v>
      </c>
      <c r="E952" s="54">
        <v>40</v>
      </c>
      <c r="F952" s="45" t="s">
        <v>407</v>
      </c>
      <c r="G952" s="45" t="s">
        <v>408</v>
      </c>
      <c r="H952" s="45" t="s">
        <v>412</v>
      </c>
      <c r="I952" s="53">
        <v>173389.13</v>
      </c>
      <c r="J952" s="58">
        <f t="shared" si="196"/>
        <v>179977.91694000002</v>
      </c>
      <c r="K952" s="58">
        <f t="shared" si="197"/>
        <v>185917.18819902002</v>
      </c>
      <c r="L952" s="74">
        <f t="shared" si="198"/>
        <v>10570.479795630001</v>
      </c>
      <c r="M952" s="74">
        <f t="shared" si="199"/>
        <v>266.36731707120003</v>
      </c>
      <c r="N952" s="74">
        <f t="shared" si="200"/>
        <v>384.00225982776948</v>
      </c>
      <c r="O952" s="74">
        <f t="shared" si="201"/>
        <v>23172.156806025003</v>
      </c>
      <c r="P952" s="39">
        <f t="shared" si="202"/>
        <v>19044</v>
      </c>
      <c r="Q952" s="73">
        <f t="shared" si="203"/>
        <v>10656.599228885791</v>
      </c>
      <c r="R952" s="73">
        <f t="shared" si="204"/>
        <v>275.15743853454961</v>
      </c>
      <c r="S952" s="73">
        <f t="shared" si="205"/>
        <v>384.00225982776948</v>
      </c>
      <c r="T952" s="73">
        <f t="shared" si="206"/>
        <v>24262.193059972113</v>
      </c>
      <c r="U952" s="73">
        <f t="shared" si="207"/>
        <v>19236</v>
      </c>
      <c r="V952" s="73">
        <f t="shared" si="208"/>
        <v>233414.923118554</v>
      </c>
      <c r="W952" s="73">
        <f t="shared" si="209"/>
        <v>240731.14018624026</v>
      </c>
    </row>
    <row r="953" spans="2:23">
      <c r="B953" t="s">
        <v>1991</v>
      </c>
      <c r="C953" t="s">
        <v>1700</v>
      </c>
      <c r="D953" t="s">
        <v>417</v>
      </c>
      <c r="E953" s="54">
        <v>40</v>
      </c>
      <c r="F953" s="45" t="s">
        <v>407</v>
      </c>
      <c r="G953" s="45" t="s">
        <v>408</v>
      </c>
      <c r="H953" s="45" t="s">
        <v>412</v>
      </c>
      <c r="I953" s="53">
        <v>181437.83</v>
      </c>
      <c r="J953" s="58">
        <f t="shared" si="196"/>
        <v>188332.46753999998</v>
      </c>
      <c r="K953" s="58">
        <f t="shared" si="197"/>
        <v>194547.43896881997</v>
      </c>
      <c r="L953" s="74">
        <f t="shared" si="198"/>
        <v>10691.62077933</v>
      </c>
      <c r="M953" s="74">
        <f t="shared" si="199"/>
        <v>278.73205195919996</v>
      </c>
      <c r="N953" s="74">
        <f t="shared" si="200"/>
        <v>384.00225982776948</v>
      </c>
      <c r="O953" s="74">
        <f t="shared" si="201"/>
        <v>24247.805195774999</v>
      </c>
      <c r="P953" s="39">
        <f t="shared" si="202"/>
        <v>19044</v>
      </c>
      <c r="Q953" s="73">
        <f t="shared" si="203"/>
        <v>10781.737865047889</v>
      </c>
      <c r="R953" s="73">
        <f t="shared" si="204"/>
        <v>287.93020967385354</v>
      </c>
      <c r="S953" s="73">
        <f t="shared" si="205"/>
        <v>384.00225982776948</v>
      </c>
      <c r="T953" s="73">
        <f t="shared" si="206"/>
        <v>25388.440785431008</v>
      </c>
      <c r="U953" s="73">
        <f t="shared" si="207"/>
        <v>19236</v>
      </c>
      <c r="V953" s="73">
        <f t="shared" si="208"/>
        <v>242978.62782689196</v>
      </c>
      <c r="W953" s="73">
        <f t="shared" si="209"/>
        <v>250625.55008880049</v>
      </c>
    </row>
    <row r="954" spans="2:23">
      <c r="B954" t="s">
        <v>1992</v>
      </c>
      <c r="C954" t="s">
        <v>1447</v>
      </c>
      <c r="D954" t="s">
        <v>417</v>
      </c>
      <c r="E954" s="54">
        <v>40</v>
      </c>
      <c r="F954" s="45" t="s">
        <v>407</v>
      </c>
      <c r="G954" s="45" t="s">
        <v>408</v>
      </c>
      <c r="H954" s="45" t="s">
        <v>412</v>
      </c>
      <c r="I954" s="53">
        <v>162738.28</v>
      </c>
      <c r="J954" s="58">
        <f t="shared" si="196"/>
        <v>168922.33464000002</v>
      </c>
      <c r="K954" s="58">
        <f t="shared" si="197"/>
        <v>174496.77168311999</v>
      </c>
      <c r="L954" s="74">
        <f t="shared" si="198"/>
        <v>10410.173852280001</v>
      </c>
      <c r="M954" s="74">
        <f t="shared" si="199"/>
        <v>250.00505526720002</v>
      </c>
      <c r="N954" s="74">
        <f t="shared" si="200"/>
        <v>384.00225982776948</v>
      </c>
      <c r="O954" s="74">
        <f t="shared" si="201"/>
        <v>21748.750584900001</v>
      </c>
      <c r="P954" s="39">
        <f t="shared" si="202"/>
        <v>19044</v>
      </c>
      <c r="Q954" s="73">
        <f t="shared" si="203"/>
        <v>10491.003189405241</v>
      </c>
      <c r="R954" s="73">
        <f t="shared" si="204"/>
        <v>258.25522209101757</v>
      </c>
      <c r="S954" s="73">
        <f t="shared" si="205"/>
        <v>384.00225982776948</v>
      </c>
      <c r="T954" s="73">
        <f t="shared" si="206"/>
        <v>22771.82870464716</v>
      </c>
      <c r="U954" s="73">
        <f t="shared" si="207"/>
        <v>19236</v>
      </c>
      <c r="V954" s="73">
        <f t="shared" si="208"/>
        <v>220759.26639227499</v>
      </c>
      <c r="W954" s="73">
        <f t="shared" si="209"/>
        <v>227637.86105909117</v>
      </c>
    </row>
    <row r="955" spans="2:23">
      <c r="B955" t="s">
        <v>1993</v>
      </c>
      <c r="C955" t="s">
        <v>513</v>
      </c>
      <c r="D955" t="s">
        <v>417</v>
      </c>
      <c r="E955" s="54">
        <v>40</v>
      </c>
      <c r="F955" s="45" t="s">
        <v>407</v>
      </c>
      <c r="G955" s="45" t="s">
        <v>408</v>
      </c>
      <c r="H955" s="45" t="s">
        <v>412</v>
      </c>
      <c r="I955" s="53">
        <v>137012.22</v>
      </c>
      <c r="J955" s="58">
        <f t="shared" si="196"/>
        <v>142218.68436000001</v>
      </c>
      <c r="K955" s="58">
        <f t="shared" si="197"/>
        <v>146911.90094388</v>
      </c>
      <c r="L955" s="74">
        <f t="shared" si="198"/>
        <v>10022.97092322</v>
      </c>
      <c r="M955" s="74">
        <f t="shared" si="199"/>
        <v>210.48365285280002</v>
      </c>
      <c r="N955" s="74">
        <f t="shared" si="200"/>
        <v>384.00225982776948</v>
      </c>
      <c r="O955" s="74">
        <f t="shared" si="201"/>
        <v>18310.655611350001</v>
      </c>
      <c r="P955" s="39">
        <f t="shared" si="202"/>
        <v>19044</v>
      </c>
      <c r="Q955" s="73">
        <f t="shared" si="203"/>
        <v>10091.02256368626</v>
      </c>
      <c r="R955" s="73">
        <f t="shared" si="204"/>
        <v>217.42961339694239</v>
      </c>
      <c r="S955" s="73">
        <f t="shared" si="205"/>
        <v>384.00225982776948</v>
      </c>
      <c r="T955" s="73">
        <f t="shared" si="206"/>
        <v>19172.00307317634</v>
      </c>
      <c r="U955" s="73">
        <f t="shared" si="207"/>
        <v>19236</v>
      </c>
      <c r="V955" s="73">
        <f t="shared" si="208"/>
        <v>190190.79680725059</v>
      </c>
      <c r="W955" s="73">
        <f t="shared" si="209"/>
        <v>196012.35845396732</v>
      </c>
    </row>
    <row r="956" spans="2:23">
      <c r="B956" t="s">
        <v>1994</v>
      </c>
      <c r="C956" t="s">
        <v>1995</v>
      </c>
      <c r="D956" t="s">
        <v>417</v>
      </c>
      <c r="E956" s="54">
        <v>40</v>
      </c>
      <c r="F956" s="45" t="s">
        <v>407</v>
      </c>
      <c r="G956" s="45" t="s">
        <v>408</v>
      </c>
      <c r="H956" s="45" t="s">
        <v>412</v>
      </c>
      <c r="I956" s="53">
        <v>44067.92</v>
      </c>
      <c r="J956" s="58">
        <f t="shared" si="196"/>
        <v>45742.500959999998</v>
      </c>
      <c r="K956" s="58">
        <f t="shared" si="197"/>
        <v>47252.003491679992</v>
      </c>
      <c r="L956" s="74">
        <f t="shared" si="198"/>
        <v>3499.3013234399996</v>
      </c>
      <c r="M956" s="74">
        <f t="shared" si="199"/>
        <v>67.698901420799999</v>
      </c>
      <c r="N956" s="74">
        <f t="shared" si="200"/>
        <v>384.00225982776948</v>
      </c>
      <c r="O956" s="74">
        <f t="shared" si="201"/>
        <v>5889.3469986</v>
      </c>
      <c r="P956" s="39">
        <f t="shared" si="202"/>
        <v>19044</v>
      </c>
      <c r="Q956" s="73">
        <f t="shared" si="203"/>
        <v>3614.7782671135192</v>
      </c>
      <c r="R956" s="73">
        <f t="shared" si="204"/>
        <v>69.93296516768639</v>
      </c>
      <c r="S956" s="73">
        <f t="shared" si="205"/>
        <v>384.00225982776948</v>
      </c>
      <c r="T956" s="73">
        <f t="shared" si="206"/>
        <v>6166.3864556642393</v>
      </c>
      <c r="U956" s="73">
        <f t="shared" si="207"/>
        <v>19236</v>
      </c>
      <c r="V956" s="73">
        <f t="shared" si="208"/>
        <v>74626.850443288567</v>
      </c>
      <c r="W956" s="73">
        <f t="shared" si="209"/>
        <v>76723.103439453203</v>
      </c>
    </row>
    <row r="957" spans="2:23">
      <c r="B957" t="s">
        <v>1996</v>
      </c>
      <c r="C957" t="s">
        <v>1113</v>
      </c>
      <c r="D957" t="s">
        <v>417</v>
      </c>
      <c r="E957" s="54">
        <v>40</v>
      </c>
      <c r="F957" s="45" t="s">
        <v>407</v>
      </c>
      <c r="G957" s="45" t="s">
        <v>408</v>
      </c>
      <c r="H957" s="45" t="s">
        <v>412</v>
      </c>
      <c r="I957" s="53">
        <v>78051.67</v>
      </c>
      <c r="J957" s="58">
        <f t="shared" si="196"/>
        <v>81017.633459999997</v>
      </c>
      <c r="K957" s="58">
        <f t="shared" si="197"/>
        <v>83691.215364179996</v>
      </c>
      <c r="L957" s="74">
        <f t="shared" si="198"/>
        <v>6197.8489596899999</v>
      </c>
      <c r="M957" s="74">
        <f t="shared" si="199"/>
        <v>119.90609752079999</v>
      </c>
      <c r="N957" s="74">
        <f t="shared" si="200"/>
        <v>384.00225982776948</v>
      </c>
      <c r="O957" s="74">
        <f t="shared" si="201"/>
        <v>10431.020307974999</v>
      </c>
      <c r="P957" s="39">
        <f t="shared" si="202"/>
        <v>19044</v>
      </c>
      <c r="Q957" s="73">
        <f t="shared" si="203"/>
        <v>6402.3779753597692</v>
      </c>
      <c r="R957" s="73">
        <f t="shared" si="204"/>
        <v>123.86299873898639</v>
      </c>
      <c r="S957" s="73">
        <f t="shared" si="205"/>
        <v>384.00225982776948</v>
      </c>
      <c r="T957" s="73">
        <f t="shared" si="206"/>
        <v>10921.70360502549</v>
      </c>
      <c r="U957" s="73">
        <f t="shared" si="207"/>
        <v>19236</v>
      </c>
      <c r="V957" s="73">
        <f t="shared" si="208"/>
        <v>117194.41108501356</v>
      </c>
      <c r="W957" s="73">
        <f t="shared" si="209"/>
        <v>120759.16220313201</v>
      </c>
    </row>
    <row r="958" spans="2:23">
      <c r="B958" t="s">
        <v>1997</v>
      </c>
      <c r="C958" t="s">
        <v>1117</v>
      </c>
      <c r="D958" t="s">
        <v>417</v>
      </c>
      <c r="E958" s="54">
        <v>40</v>
      </c>
      <c r="F958" s="45" t="s">
        <v>407</v>
      </c>
      <c r="G958" s="45" t="s">
        <v>408</v>
      </c>
      <c r="H958" s="45" t="s">
        <v>412</v>
      </c>
      <c r="I958" s="53">
        <v>93933.73</v>
      </c>
      <c r="J958" s="58">
        <f t="shared" si="196"/>
        <v>97503.211739999999</v>
      </c>
      <c r="K958" s="58">
        <f t="shared" si="197"/>
        <v>100720.81772741998</v>
      </c>
      <c r="L958" s="74">
        <f t="shared" si="198"/>
        <v>7458.9956981099995</v>
      </c>
      <c r="M958" s="74">
        <f t="shared" si="199"/>
        <v>144.30475337519999</v>
      </c>
      <c r="N958" s="74">
        <f t="shared" si="200"/>
        <v>384.00225982776948</v>
      </c>
      <c r="O958" s="74">
        <f t="shared" si="201"/>
        <v>12553.538511525001</v>
      </c>
      <c r="P958" s="39">
        <f t="shared" si="202"/>
        <v>19044</v>
      </c>
      <c r="Q958" s="73">
        <f t="shared" si="203"/>
        <v>7705.142556147629</v>
      </c>
      <c r="R958" s="73">
        <f t="shared" si="204"/>
        <v>149.06681023658157</v>
      </c>
      <c r="S958" s="73">
        <f t="shared" si="205"/>
        <v>384.00225982776948</v>
      </c>
      <c r="T958" s="73">
        <f t="shared" si="206"/>
        <v>13144.066713428309</v>
      </c>
      <c r="U958" s="73">
        <f t="shared" si="207"/>
        <v>19236</v>
      </c>
      <c r="V958" s="73">
        <f t="shared" si="208"/>
        <v>137088.05296283797</v>
      </c>
      <c r="W958" s="73">
        <f t="shared" si="209"/>
        <v>141339.09606706028</v>
      </c>
    </row>
    <row r="959" spans="2:23">
      <c r="B959" t="s">
        <v>1998</v>
      </c>
      <c r="C959" t="s">
        <v>471</v>
      </c>
      <c r="D959" t="s">
        <v>417</v>
      </c>
      <c r="E959" s="54">
        <v>40</v>
      </c>
      <c r="F959" s="45" t="s">
        <v>407</v>
      </c>
      <c r="G959" s="45" t="s">
        <v>408</v>
      </c>
      <c r="H959" s="45" t="s">
        <v>412</v>
      </c>
      <c r="I959" s="53">
        <v>116856.44</v>
      </c>
      <c r="J959" s="58">
        <f t="shared" si="196"/>
        <v>121296.98472000001</v>
      </c>
      <c r="K959" s="58">
        <f t="shared" si="197"/>
        <v>125299.78521576</v>
      </c>
      <c r="L959" s="74">
        <f t="shared" si="198"/>
        <v>9279.2193310800012</v>
      </c>
      <c r="M959" s="74">
        <f t="shared" si="199"/>
        <v>179.51953738560002</v>
      </c>
      <c r="N959" s="74">
        <f t="shared" si="200"/>
        <v>384.00225982776948</v>
      </c>
      <c r="O959" s="74">
        <f t="shared" si="201"/>
        <v>15616.986782700002</v>
      </c>
      <c r="P959" s="39">
        <f t="shared" si="202"/>
        <v>19044</v>
      </c>
      <c r="Q959" s="73">
        <f t="shared" si="203"/>
        <v>9585.4335690056396</v>
      </c>
      <c r="R959" s="73">
        <f t="shared" si="204"/>
        <v>185.44368211932479</v>
      </c>
      <c r="S959" s="73">
        <f t="shared" si="205"/>
        <v>384.00225982776948</v>
      </c>
      <c r="T959" s="73">
        <f t="shared" si="206"/>
        <v>16351.621970656681</v>
      </c>
      <c r="U959" s="73">
        <f t="shared" si="207"/>
        <v>19236</v>
      </c>
      <c r="V959" s="73">
        <f t="shared" si="208"/>
        <v>165800.7126309934</v>
      </c>
      <c r="W959" s="73">
        <f t="shared" si="209"/>
        <v>171042.28669736942</v>
      </c>
    </row>
    <row r="960" spans="2:23">
      <c r="B960" t="s">
        <v>1999</v>
      </c>
      <c r="C960" t="s">
        <v>471</v>
      </c>
      <c r="D960" t="s">
        <v>417</v>
      </c>
      <c r="E960" s="54">
        <v>40</v>
      </c>
      <c r="F960" s="45" t="s">
        <v>407</v>
      </c>
      <c r="G960" s="45" t="s">
        <v>408</v>
      </c>
      <c r="H960" s="45" t="s">
        <v>412</v>
      </c>
      <c r="I960" s="53">
        <v>116856.44</v>
      </c>
      <c r="J960" s="58">
        <f t="shared" si="196"/>
        <v>121296.98472000001</v>
      </c>
      <c r="K960" s="58">
        <f t="shared" si="197"/>
        <v>125299.78521576</v>
      </c>
      <c r="L960" s="74">
        <f t="shared" si="198"/>
        <v>9279.2193310800012</v>
      </c>
      <c r="M960" s="74">
        <f t="shared" si="199"/>
        <v>179.51953738560002</v>
      </c>
      <c r="N960" s="74">
        <f t="shared" si="200"/>
        <v>384.00225982776948</v>
      </c>
      <c r="O960" s="74">
        <f t="shared" si="201"/>
        <v>15616.986782700002</v>
      </c>
      <c r="P960" s="39">
        <f t="shared" si="202"/>
        <v>19044</v>
      </c>
      <c r="Q960" s="73">
        <f t="shared" si="203"/>
        <v>9585.4335690056396</v>
      </c>
      <c r="R960" s="73">
        <f t="shared" si="204"/>
        <v>185.44368211932479</v>
      </c>
      <c r="S960" s="73">
        <f t="shared" si="205"/>
        <v>384.00225982776948</v>
      </c>
      <c r="T960" s="73">
        <f t="shared" si="206"/>
        <v>16351.621970656681</v>
      </c>
      <c r="U960" s="73">
        <f t="shared" si="207"/>
        <v>19236</v>
      </c>
      <c r="V960" s="73">
        <f t="shared" si="208"/>
        <v>165800.7126309934</v>
      </c>
      <c r="W960" s="73">
        <f t="shared" si="209"/>
        <v>171042.28669736942</v>
      </c>
    </row>
    <row r="961" spans="2:23">
      <c r="B961" t="s">
        <v>2000</v>
      </c>
      <c r="C961" t="s">
        <v>1080</v>
      </c>
      <c r="D961" t="s">
        <v>417</v>
      </c>
      <c r="E961" s="54">
        <v>40</v>
      </c>
      <c r="F961" s="45" t="s">
        <v>407</v>
      </c>
      <c r="G961" s="45" t="s">
        <v>408</v>
      </c>
      <c r="H961" s="45" t="s">
        <v>412</v>
      </c>
      <c r="I961" s="53">
        <v>104903.46</v>
      </c>
      <c r="J961" s="58">
        <f t="shared" si="196"/>
        <v>108889.79148000001</v>
      </c>
      <c r="K961" s="58">
        <f t="shared" si="197"/>
        <v>112483.15459884</v>
      </c>
      <c r="L961" s="74">
        <f t="shared" si="198"/>
        <v>8330.0690482200007</v>
      </c>
      <c r="M961" s="74">
        <f t="shared" si="199"/>
        <v>161.15689139040001</v>
      </c>
      <c r="N961" s="74">
        <f t="shared" si="200"/>
        <v>384.00225982776948</v>
      </c>
      <c r="O961" s="74">
        <f t="shared" si="201"/>
        <v>14019.560653050003</v>
      </c>
      <c r="P961" s="39">
        <f t="shared" si="202"/>
        <v>19044</v>
      </c>
      <c r="Q961" s="73">
        <f t="shared" si="203"/>
        <v>8604.9613268112607</v>
      </c>
      <c r="R961" s="73">
        <f t="shared" si="204"/>
        <v>166.47506880628319</v>
      </c>
      <c r="S961" s="73">
        <f t="shared" si="205"/>
        <v>384.00225982776948</v>
      </c>
      <c r="T961" s="73">
        <f t="shared" si="206"/>
        <v>14679.051675148621</v>
      </c>
      <c r="U961" s="73">
        <f t="shared" si="207"/>
        <v>19236</v>
      </c>
      <c r="V961" s="73">
        <f t="shared" si="208"/>
        <v>150828.58033248817</v>
      </c>
      <c r="W961" s="73">
        <f t="shared" si="209"/>
        <v>155553.64492943394</v>
      </c>
    </row>
    <row r="962" spans="2:23">
      <c r="B962" t="s">
        <v>2001</v>
      </c>
      <c r="C962" t="s">
        <v>985</v>
      </c>
      <c r="D962" t="s">
        <v>2002</v>
      </c>
      <c r="E962" s="54">
        <v>40</v>
      </c>
      <c r="F962" s="45" t="s">
        <v>407</v>
      </c>
      <c r="G962" s="45" t="s">
        <v>408</v>
      </c>
      <c r="H962" s="45" t="s">
        <v>412</v>
      </c>
      <c r="I962" s="53">
        <v>79527.38</v>
      </c>
      <c r="J962" s="58">
        <f t="shared" si="196"/>
        <v>82549.420440000002</v>
      </c>
      <c r="K962" s="58">
        <f t="shared" si="197"/>
        <v>85273.551314519995</v>
      </c>
      <c r="L962" s="74">
        <f t="shared" si="198"/>
        <v>6315.0306636599998</v>
      </c>
      <c r="M962" s="74">
        <f t="shared" si="199"/>
        <v>122.17314225120001</v>
      </c>
      <c r="N962" s="74">
        <f t="shared" si="200"/>
        <v>384.00225982776948</v>
      </c>
      <c r="O962" s="74">
        <f t="shared" si="201"/>
        <v>10628.23788165</v>
      </c>
      <c r="P962" s="39">
        <f t="shared" si="202"/>
        <v>19044</v>
      </c>
      <c r="Q962" s="73">
        <f t="shared" si="203"/>
        <v>6523.4266755607796</v>
      </c>
      <c r="R962" s="73">
        <f t="shared" si="204"/>
        <v>126.20485594548958</v>
      </c>
      <c r="S962" s="73">
        <f t="shared" si="205"/>
        <v>384.00225982776948</v>
      </c>
      <c r="T962" s="73">
        <f t="shared" si="206"/>
        <v>11128.19844654486</v>
      </c>
      <c r="U962" s="73">
        <f t="shared" si="207"/>
        <v>19236</v>
      </c>
      <c r="V962" s="73">
        <f t="shared" si="208"/>
        <v>119042.86438738897</v>
      </c>
      <c r="W962" s="73">
        <f t="shared" si="209"/>
        <v>122671.3835523989</v>
      </c>
    </row>
    <row r="963" spans="2:23">
      <c r="B963" t="s">
        <v>2003</v>
      </c>
      <c r="C963" t="s">
        <v>1009</v>
      </c>
      <c r="D963" t="s">
        <v>2002</v>
      </c>
      <c r="E963" s="54">
        <v>40</v>
      </c>
      <c r="F963" s="45" t="s">
        <v>407</v>
      </c>
      <c r="G963" s="45" t="s">
        <v>408</v>
      </c>
      <c r="H963" s="45" t="s">
        <v>412</v>
      </c>
      <c r="I963" s="53">
        <v>88196.79</v>
      </c>
      <c r="J963" s="58">
        <f t="shared" si="196"/>
        <v>91548.268020000003</v>
      </c>
      <c r="K963" s="58">
        <f t="shared" si="197"/>
        <v>94569.36086465999</v>
      </c>
      <c r="L963" s="74">
        <f t="shared" si="198"/>
        <v>7003.4425035300001</v>
      </c>
      <c r="M963" s="74">
        <f t="shared" si="199"/>
        <v>135.49143666960001</v>
      </c>
      <c r="N963" s="74">
        <f t="shared" si="200"/>
        <v>384.00225982776948</v>
      </c>
      <c r="O963" s="74">
        <f t="shared" si="201"/>
        <v>11786.839507575001</v>
      </c>
      <c r="P963" s="39">
        <f t="shared" si="202"/>
        <v>19044</v>
      </c>
      <c r="Q963" s="73">
        <f t="shared" si="203"/>
        <v>7234.5561061464887</v>
      </c>
      <c r="R963" s="73">
        <f t="shared" si="204"/>
        <v>139.96265407969679</v>
      </c>
      <c r="S963" s="73">
        <f t="shared" si="205"/>
        <v>384.00225982776948</v>
      </c>
      <c r="T963" s="73">
        <f t="shared" si="206"/>
        <v>12341.301592838128</v>
      </c>
      <c r="U963" s="73">
        <f t="shared" si="207"/>
        <v>19236</v>
      </c>
      <c r="V963" s="73">
        <f t="shared" si="208"/>
        <v>129902.04372760237</v>
      </c>
      <c r="W963" s="73">
        <f t="shared" si="209"/>
        <v>133905.18347755208</v>
      </c>
    </row>
    <row r="964" spans="2:23">
      <c r="B964" t="s">
        <v>2004</v>
      </c>
      <c r="C964" t="s">
        <v>2005</v>
      </c>
      <c r="D964" t="s">
        <v>2002</v>
      </c>
      <c r="E964" s="54">
        <v>40</v>
      </c>
      <c r="F964" s="45" t="s">
        <v>407</v>
      </c>
      <c r="G964" s="45" t="s">
        <v>408</v>
      </c>
      <c r="H964" s="45" t="s">
        <v>412</v>
      </c>
      <c r="I964" s="53">
        <v>92141</v>
      </c>
      <c r="J964" s="58">
        <f t="shared" si="196"/>
        <v>95642.358000000007</v>
      </c>
      <c r="K964" s="58">
        <f t="shared" si="197"/>
        <v>98798.555814000007</v>
      </c>
      <c r="L964" s="74">
        <f t="shared" si="198"/>
        <v>7316.6403870000004</v>
      </c>
      <c r="M964" s="74">
        <f t="shared" si="199"/>
        <v>141.55068984000002</v>
      </c>
      <c r="N964" s="74">
        <f t="shared" si="200"/>
        <v>384.00225982776948</v>
      </c>
      <c r="O964" s="74">
        <f t="shared" si="201"/>
        <v>12313.953592500002</v>
      </c>
      <c r="P964" s="39">
        <f t="shared" si="202"/>
        <v>19044</v>
      </c>
      <c r="Q964" s="73">
        <f t="shared" si="203"/>
        <v>7558.0895197710006</v>
      </c>
      <c r="R964" s="73">
        <f t="shared" si="204"/>
        <v>146.22186260472</v>
      </c>
      <c r="S964" s="73">
        <f t="shared" si="205"/>
        <v>384.00225982776948</v>
      </c>
      <c r="T964" s="73">
        <f t="shared" si="206"/>
        <v>12893.211533727001</v>
      </c>
      <c r="U964" s="73">
        <f t="shared" si="207"/>
        <v>19236</v>
      </c>
      <c r="V964" s="73">
        <f t="shared" si="208"/>
        <v>134842.50492916777</v>
      </c>
      <c r="W964" s="73">
        <f t="shared" si="209"/>
        <v>139016.08098993049</v>
      </c>
    </row>
    <row r="965" spans="2:23">
      <c r="B965" t="s">
        <v>2006</v>
      </c>
      <c r="C965" t="s">
        <v>776</v>
      </c>
      <c r="D965" t="s">
        <v>417</v>
      </c>
      <c r="E965" s="54">
        <v>40</v>
      </c>
      <c r="F965" s="45" t="s">
        <v>407</v>
      </c>
      <c r="G965" s="45" t="s">
        <v>408</v>
      </c>
      <c r="H965" s="45" t="s">
        <v>412</v>
      </c>
      <c r="I965" s="53">
        <v>125571.61</v>
      </c>
      <c r="J965" s="58">
        <f t="shared" si="196"/>
        <v>130343.33118000001</v>
      </c>
      <c r="K965" s="58">
        <f t="shared" si="197"/>
        <v>134644.66110894</v>
      </c>
      <c r="L965" s="74">
        <f t="shared" si="198"/>
        <v>9850.7783021100004</v>
      </c>
      <c r="M965" s="74">
        <f t="shared" si="199"/>
        <v>192.9081301464</v>
      </c>
      <c r="N965" s="74">
        <f t="shared" si="200"/>
        <v>384.00225982776948</v>
      </c>
      <c r="O965" s="74">
        <f t="shared" si="201"/>
        <v>16781.703889425</v>
      </c>
      <c r="P965" s="39">
        <f t="shared" si="202"/>
        <v>19044</v>
      </c>
      <c r="Q965" s="73">
        <f t="shared" si="203"/>
        <v>9913.1475860796309</v>
      </c>
      <c r="R965" s="73">
        <f t="shared" si="204"/>
        <v>199.27409844123119</v>
      </c>
      <c r="S965" s="73">
        <f t="shared" si="205"/>
        <v>384.00225982776948</v>
      </c>
      <c r="T965" s="73">
        <f t="shared" si="206"/>
        <v>17571.12827471667</v>
      </c>
      <c r="U965" s="73">
        <f t="shared" si="207"/>
        <v>19236</v>
      </c>
      <c r="V965" s="73">
        <f t="shared" si="208"/>
        <v>176596.72376150917</v>
      </c>
      <c r="W965" s="73">
        <f t="shared" si="209"/>
        <v>181948.21332800528</v>
      </c>
    </row>
    <row r="966" spans="2:23">
      <c r="B966" t="s">
        <v>2007</v>
      </c>
      <c r="C966" t="s">
        <v>2008</v>
      </c>
      <c r="D966" t="s">
        <v>2009</v>
      </c>
      <c r="E966" s="54">
        <v>40</v>
      </c>
      <c r="F966" s="45" t="s">
        <v>407</v>
      </c>
      <c r="G966" s="45" t="s">
        <v>408</v>
      </c>
      <c r="H966" s="45" t="s">
        <v>412</v>
      </c>
      <c r="I966" s="53">
        <v>135179.65</v>
      </c>
      <c r="J966" s="58">
        <f t="shared" si="196"/>
        <v>140316.4767</v>
      </c>
      <c r="K966" s="58">
        <f t="shared" si="197"/>
        <v>144946.92043109998</v>
      </c>
      <c r="L966" s="74">
        <f t="shared" si="198"/>
        <v>9995.3889121499997</v>
      </c>
      <c r="M966" s="74">
        <f t="shared" si="199"/>
        <v>207.668385516</v>
      </c>
      <c r="N966" s="74">
        <f t="shared" si="200"/>
        <v>384.00225982776948</v>
      </c>
      <c r="O966" s="74">
        <f t="shared" si="201"/>
        <v>18065.746375125</v>
      </c>
      <c r="P966" s="39">
        <f t="shared" si="202"/>
        <v>19044</v>
      </c>
      <c r="Q966" s="73">
        <f t="shared" si="203"/>
        <v>10062.530346250951</v>
      </c>
      <c r="R966" s="73">
        <f t="shared" si="204"/>
        <v>214.52144223802796</v>
      </c>
      <c r="S966" s="73">
        <f t="shared" si="205"/>
        <v>384.00225982776948</v>
      </c>
      <c r="T966" s="73">
        <f t="shared" si="206"/>
        <v>18915.573116258547</v>
      </c>
      <c r="U966" s="73">
        <f t="shared" si="207"/>
        <v>19236</v>
      </c>
      <c r="V966" s="73">
        <f t="shared" si="208"/>
        <v>188013.28263261876</v>
      </c>
      <c r="W966" s="73">
        <f t="shared" si="209"/>
        <v>193759.54759567528</v>
      </c>
    </row>
    <row r="967" spans="2:23">
      <c r="B967" t="s">
        <v>2010</v>
      </c>
      <c r="C967" t="s">
        <v>2011</v>
      </c>
      <c r="D967" t="s">
        <v>746</v>
      </c>
      <c r="E967" s="54">
        <v>40</v>
      </c>
      <c r="F967" s="45" t="s">
        <v>407</v>
      </c>
      <c r="G967" s="45" t="s">
        <v>408</v>
      </c>
      <c r="H967" s="45" t="s">
        <v>412</v>
      </c>
      <c r="I967" s="53">
        <v>128324.23</v>
      </c>
      <c r="J967" s="58">
        <f t="shared" si="196"/>
        <v>133200.55074000001</v>
      </c>
      <c r="K967" s="58">
        <f t="shared" si="197"/>
        <v>137596.16891442001</v>
      </c>
      <c r="L967" s="74">
        <f t="shared" si="198"/>
        <v>9892.2079857299996</v>
      </c>
      <c r="M967" s="74">
        <f t="shared" si="199"/>
        <v>197.13681509520001</v>
      </c>
      <c r="N967" s="74">
        <f t="shared" si="200"/>
        <v>384.00225982776948</v>
      </c>
      <c r="O967" s="74">
        <f t="shared" si="201"/>
        <v>17149.570907775</v>
      </c>
      <c r="P967" s="39">
        <f t="shared" si="202"/>
        <v>19044</v>
      </c>
      <c r="Q967" s="73">
        <f t="shared" si="203"/>
        <v>9955.9444492590901</v>
      </c>
      <c r="R967" s="73">
        <f t="shared" si="204"/>
        <v>203.6423299933416</v>
      </c>
      <c r="S967" s="73">
        <f t="shared" si="205"/>
        <v>384.00225982776948</v>
      </c>
      <c r="T967" s="73">
        <f t="shared" si="206"/>
        <v>17956.300043331812</v>
      </c>
      <c r="U967" s="73">
        <f t="shared" si="207"/>
        <v>19236</v>
      </c>
      <c r="V967" s="73">
        <f t="shared" si="208"/>
        <v>179867.46870842797</v>
      </c>
      <c r="W967" s="73">
        <f t="shared" si="209"/>
        <v>185332.05799683201</v>
      </c>
    </row>
    <row r="968" spans="2:23">
      <c r="B968" t="s">
        <v>2012</v>
      </c>
      <c r="C968" t="s">
        <v>2013</v>
      </c>
      <c r="D968" t="s">
        <v>851</v>
      </c>
      <c r="E968" s="54">
        <v>40</v>
      </c>
      <c r="F968" s="45" t="s">
        <v>407</v>
      </c>
      <c r="G968" s="45" t="s">
        <v>408</v>
      </c>
      <c r="H968" s="45" t="s">
        <v>412</v>
      </c>
      <c r="I968" s="53">
        <v>132556.34</v>
      </c>
      <c r="J968" s="58">
        <f t="shared" si="196"/>
        <v>137593.48092</v>
      </c>
      <c r="K968" s="58">
        <f t="shared" si="197"/>
        <v>142134.06579035998</v>
      </c>
      <c r="L968" s="74">
        <f t="shared" si="198"/>
        <v>9955.9054733400008</v>
      </c>
      <c r="M968" s="74">
        <f t="shared" si="199"/>
        <v>203.63835176160001</v>
      </c>
      <c r="N968" s="74">
        <f t="shared" si="200"/>
        <v>384.00225982776948</v>
      </c>
      <c r="O968" s="74">
        <f t="shared" si="201"/>
        <v>17715.16066845</v>
      </c>
      <c r="P968" s="39">
        <f t="shared" si="202"/>
        <v>19044</v>
      </c>
      <c r="Q968" s="73">
        <f t="shared" si="203"/>
        <v>10021.74395396022</v>
      </c>
      <c r="R968" s="73">
        <f t="shared" si="204"/>
        <v>210.35841736973276</v>
      </c>
      <c r="S968" s="73">
        <f t="shared" si="205"/>
        <v>384.00225982776948</v>
      </c>
      <c r="T968" s="73">
        <f t="shared" si="206"/>
        <v>18548.495585641977</v>
      </c>
      <c r="U968" s="73">
        <f t="shared" si="207"/>
        <v>19236</v>
      </c>
      <c r="V968" s="73">
        <f t="shared" si="208"/>
        <v>184896.18767337938</v>
      </c>
      <c r="W968" s="73">
        <f t="shared" si="209"/>
        <v>190534.66600715969</v>
      </c>
    </row>
    <row r="969" spans="2:23">
      <c r="B969" t="s">
        <v>2014</v>
      </c>
      <c r="C969" t="s">
        <v>513</v>
      </c>
      <c r="D969" t="s">
        <v>417</v>
      </c>
      <c r="E969" s="54">
        <v>40</v>
      </c>
      <c r="F969" s="45" t="s">
        <v>407</v>
      </c>
      <c r="G969" s="45" t="s">
        <v>408</v>
      </c>
      <c r="H969" s="45" t="s">
        <v>412</v>
      </c>
      <c r="I969" s="53">
        <v>137012.22</v>
      </c>
      <c r="J969" s="58">
        <f t="shared" si="196"/>
        <v>142218.68436000001</v>
      </c>
      <c r="K969" s="58">
        <f t="shared" si="197"/>
        <v>146911.90094388</v>
      </c>
      <c r="L969" s="74">
        <f t="shared" si="198"/>
        <v>10022.97092322</v>
      </c>
      <c r="M969" s="74">
        <f t="shared" si="199"/>
        <v>210.48365285280002</v>
      </c>
      <c r="N969" s="74">
        <f t="shared" si="200"/>
        <v>384.00225982776948</v>
      </c>
      <c r="O969" s="74">
        <f t="shared" si="201"/>
        <v>18310.655611350001</v>
      </c>
      <c r="P969" s="39">
        <f t="shared" si="202"/>
        <v>19044</v>
      </c>
      <c r="Q969" s="73">
        <f t="shared" si="203"/>
        <v>10091.02256368626</v>
      </c>
      <c r="R969" s="73">
        <f t="shared" si="204"/>
        <v>217.42961339694239</v>
      </c>
      <c r="S969" s="73">
        <f t="shared" si="205"/>
        <v>384.00225982776948</v>
      </c>
      <c r="T969" s="73">
        <f t="shared" si="206"/>
        <v>19172.00307317634</v>
      </c>
      <c r="U969" s="73">
        <f t="shared" si="207"/>
        <v>19236</v>
      </c>
      <c r="V969" s="73">
        <f t="shared" si="208"/>
        <v>190190.79680725059</v>
      </c>
      <c r="W969" s="73">
        <f t="shared" si="209"/>
        <v>196012.35845396732</v>
      </c>
    </row>
    <row r="970" spans="2:23">
      <c r="B970" t="s">
        <v>2015</v>
      </c>
      <c r="C970" t="s">
        <v>1105</v>
      </c>
      <c r="D970" t="s">
        <v>1106</v>
      </c>
      <c r="E970" s="54">
        <v>40</v>
      </c>
      <c r="F970" s="45" t="s">
        <v>407</v>
      </c>
      <c r="G970" s="45" t="s">
        <v>408</v>
      </c>
      <c r="H970" s="45" t="s">
        <v>412</v>
      </c>
      <c r="I970" s="53">
        <v>140843.79</v>
      </c>
      <c r="J970" s="58">
        <f t="shared" ref="J970:J1033" si="210">I970*(1+$F$1)</f>
        <v>146195.85402</v>
      </c>
      <c r="K970" s="58">
        <f t="shared" ref="K970:K1033" si="211">J970*(1+$F$2)</f>
        <v>151020.31720265999</v>
      </c>
      <c r="L970" s="74">
        <f t="shared" ref="L970:L1033" si="212">IF(J970-$L$2&lt;0,J970*$I$3,($L$2*$I$3)+(J970-$L$2)*$I$4)</f>
        <v>10080.639883289999</v>
      </c>
      <c r="M970" s="74">
        <f t="shared" ref="M970:M1033" si="213">J970*0.00148</f>
        <v>216.36986394959999</v>
      </c>
      <c r="N970" s="74">
        <f t="shared" ref="N970:N1033" si="214">2080*0.184616471071043</f>
        <v>384.00225982776948</v>
      </c>
      <c r="O970" s="74">
        <f t="shared" ref="O970:O1033" si="215">J970*0.12875</f>
        <v>18822.716205075001</v>
      </c>
      <c r="P970" s="39">
        <f t="shared" ref="P970:P1033" si="216">1587*12</f>
        <v>19044</v>
      </c>
      <c r="Q970" s="73">
        <f t="shared" ref="Q970:Q1033" si="217">IF(K970-$L$2&lt;0,K970*$I$3,($L$2*$I$3)+(K970-$L$2)*$I$4)</f>
        <v>10150.594599438571</v>
      </c>
      <c r="R970" s="73">
        <f t="shared" ref="R970:R1033" si="218">K970*0.00148</f>
        <v>223.51006945993677</v>
      </c>
      <c r="S970" s="73">
        <f t="shared" ref="S970:S1033" si="219">2080*0.184616471071043</f>
        <v>384.00225982776948</v>
      </c>
      <c r="T970" s="73">
        <f t="shared" ref="T970:T1033" si="220">K970*0.1305</f>
        <v>19708.15139494713</v>
      </c>
      <c r="U970" s="73">
        <f t="shared" ref="U970:U1033" si="221">1603*12</f>
        <v>19236</v>
      </c>
      <c r="V970" s="73">
        <f t="shared" ref="V970:V1033" si="222">J970+SUM(L970:P970)</f>
        <v>194743.58223214236</v>
      </c>
      <c r="W970" s="73">
        <f t="shared" ref="W970:W1033" si="223">K970+SUM(Q970:U970)</f>
        <v>200722.57552633341</v>
      </c>
    </row>
    <row r="971" spans="2:23">
      <c r="B971" t="s">
        <v>2016</v>
      </c>
      <c r="C971" t="s">
        <v>1311</v>
      </c>
      <c r="D971" t="s">
        <v>661</v>
      </c>
      <c r="E971" s="54">
        <v>40</v>
      </c>
      <c r="F971" s="45" t="s">
        <v>407</v>
      </c>
      <c r="G971" s="45" t="s">
        <v>408</v>
      </c>
      <c r="H971" s="45" t="s">
        <v>412</v>
      </c>
      <c r="I971" s="53">
        <v>83441.740000000005</v>
      </c>
      <c r="J971" s="58">
        <f t="shared" si="210"/>
        <v>86612.52612000001</v>
      </c>
      <c r="K971" s="58">
        <f t="shared" si="211"/>
        <v>89470.739481960001</v>
      </c>
      <c r="L971" s="74">
        <f t="shared" si="212"/>
        <v>6625.8582481800004</v>
      </c>
      <c r="M971" s="74">
        <f t="shared" si="213"/>
        <v>128.18653865760001</v>
      </c>
      <c r="N971" s="74">
        <f t="shared" si="214"/>
        <v>384.00225982776948</v>
      </c>
      <c r="O971" s="74">
        <f t="shared" si="215"/>
        <v>11151.362737950001</v>
      </c>
      <c r="P971" s="39">
        <f t="shared" si="216"/>
        <v>19044</v>
      </c>
      <c r="Q971" s="73">
        <f t="shared" si="217"/>
        <v>6844.5115703699403</v>
      </c>
      <c r="R971" s="73">
        <f t="shared" si="218"/>
        <v>132.41669443330079</v>
      </c>
      <c r="S971" s="73">
        <f t="shared" si="219"/>
        <v>384.00225982776948</v>
      </c>
      <c r="T971" s="73">
        <f t="shared" si="220"/>
        <v>11675.931502395781</v>
      </c>
      <c r="U971" s="73">
        <f t="shared" si="221"/>
        <v>19236</v>
      </c>
      <c r="V971" s="73">
        <f t="shared" si="222"/>
        <v>123945.93590461538</v>
      </c>
      <c r="W971" s="73">
        <f t="shared" si="223"/>
        <v>127743.60150898679</v>
      </c>
    </row>
    <row r="972" spans="2:23">
      <c r="B972" t="s">
        <v>2017</v>
      </c>
      <c r="C972" t="s">
        <v>1115</v>
      </c>
      <c r="D972" t="s">
        <v>483</v>
      </c>
      <c r="E972" s="54">
        <v>40</v>
      </c>
      <c r="F972" s="45" t="s">
        <v>407</v>
      </c>
      <c r="G972" s="45" t="s">
        <v>408</v>
      </c>
      <c r="H972" s="45" t="s">
        <v>761</v>
      </c>
      <c r="I972" s="53">
        <v>79376.179999999993</v>
      </c>
      <c r="J972" s="58">
        <f t="shared" si="210"/>
        <v>82392.474839999995</v>
      </c>
      <c r="K972" s="58">
        <f t="shared" si="211"/>
        <v>85111.426509719982</v>
      </c>
      <c r="L972" s="74">
        <f t="shared" si="212"/>
        <v>6303.0243252599994</v>
      </c>
      <c r="M972" s="74">
        <f t="shared" si="213"/>
        <v>121.94086276319999</v>
      </c>
      <c r="N972" s="74">
        <f t="shared" si="214"/>
        <v>384.00225982776948</v>
      </c>
      <c r="O972" s="74">
        <f t="shared" si="215"/>
        <v>10608.031135650001</v>
      </c>
      <c r="P972" s="39">
        <f t="shared" si="216"/>
        <v>19044</v>
      </c>
      <c r="Q972" s="73">
        <f t="shared" si="217"/>
        <v>6511.0241279935781</v>
      </c>
      <c r="R972" s="73">
        <f t="shared" si="218"/>
        <v>125.96491123438557</v>
      </c>
      <c r="S972" s="73">
        <f t="shared" si="219"/>
        <v>384.00225982776948</v>
      </c>
      <c r="T972" s="73">
        <f t="shared" si="220"/>
        <v>11107.041159518458</v>
      </c>
      <c r="U972" s="73">
        <f t="shared" si="221"/>
        <v>19236</v>
      </c>
      <c r="V972" s="73">
        <f t="shared" si="222"/>
        <v>118853.47342350097</v>
      </c>
      <c r="W972" s="73">
        <f t="shared" si="223"/>
        <v>122475.45896829417</v>
      </c>
    </row>
    <row r="973" spans="2:23">
      <c r="B973" t="s">
        <v>2018</v>
      </c>
      <c r="C973" t="s">
        <v>1596</v>
      </c>
      <c r="D973" t="s">
        <v>661</v>
      </c>
      <c r="E973" s="54">
        <v>40</v>
      </c>
      <c r="F973" s="45" t="s">
        <v>407</v>
      </c>
      <c r="G973" s="45" t="s">
        <v>408</v>
      </c>
      <c r="H973" s="45" t="s">
        <v>412</v>
      </c>
      <c r="I973" s="53">
        <v>93650.79</v>
      </c>
      <c r="J973" s="58">
        <f t="shared" si="210"/>
        <v>97209.520019999996</v>
      </c>
      <c r="K973" s="58">
        <f t="shared" si="211"/>
        <v>100417.43418065998</v>
      </c>
      <c r="L973" s="74">
        <f t="shared" si="212"/>
        <v>7436.5282815299997</v>
      </c>
      <c r="M973" s="74">
        <f t="shared" si="213"/>
        <v>143.87008962959999</v>
      </c>
      <c r="N973" s="74">
        <f t="shared" si="214"/>
        <v>384.00225982776948</v>
      </c>
      <c r="O973" s="74">
        <f t="shared" si="215"/>
        <v>12515.725702575</v>
      </c>
      <c r="P973" s="39">
        <f t="shared" si="216"/>
        <v>19044</v>
      </c>
      <c r="Q973" s="73">
        <f t="shared" si="217"/>
        <v>7681.9337148204886</v>
      </c>
      <c r="R973" s="73">
        <f t="shared" si="218"/>
        <v>148.61780258737679</v>
      </c>
      <c r="S973" s="73">
        <f t="shared" si="219"/>
        <v>384.00225982776948</v>
      </c>
      <c r="T973" s="73">
        <f t="shared" si="220"/>
        <v>13104.475160576128</v>
      </c>
      <c r="U973" s="73">
        <f t="shared" si="221"/>
        <v>19236</v>
      </c>
      <c r="V973" s="73">
        <f t="shared" si="222"/>
        <v>136733.64635356236</v>
      </c>
      <c r="W973" s="73">
        <f t="shared" si="223"/>
        <v>140972.46311847173</v>
      </c>
    </row>
    <row r="974" spans="2:23">
      <c r="B974" t="s">
        <v>2019</v>
      </c>
      <c r="C974" t="s">
        <v>1119</v>
      </c>
      <c r="D974" t="s">
        <v>483</v>
      </c>
      <c r="E974" s="54">
        <v>40</v>
      </c>
      <c r="F974" s="45" t="s">
        <v>407</v>
      </c>
      <c r="G974" s="45" t="s">
        <v>408</v>
      </c>
      <c r="H974" s="45" t="s">
        <v>761</v>
      </c>
      <c r="I974" s="53">
        <v>92395</v>
      </c>
      <c r="J974" s="58">
        <f t="shared" si="210"/>
        <v>95906.010000000009</v>
      </c>
      <c r="K974" s="58">
        <f t="shared" si="211"/>
        <v>99070.908330000006</v>
      </c>
      <c r="L974" s="74">
        <f t="shared" si="212"/>
        <v>7336.8097650000009</v>
      </c>
      <c r="M974" s="74">
        <f t="shared" si="213"/>
        <v>141.94089480000002</v>
      </c>
      <c r="N974" s="74">
        <f t="shared" si="214"/>
        <v>384.00225982776948</v>
      </c>
      <c r="O974" s="74">
        <f t="shared" si="215"/>
        <v>12347.898787500002</v>
      </c>
      <c r="P974" s="39">
        <f t="shared" si="216"/>
        <v>19044</v>
      </c>
      <c r="Q974" s="73">
        <f t="shared" si="217"/>
        <v>7578.9244872449999</v>
      </c>
      <c r="R974" s="73">
        <f t="shared" si="218"/>
        <v>146.62494432840001</v>
      </c>
      <c r="S974" s="73">
        <f t="shared" si="219"/>
        <v>384.00225982776948</v>
      </c>
      <c r="T974" s="73">
        <f t="shared" si="220"/>
        <v>12928.753537065002</v>
      </c>
      <c r="U974" s="73">
        <f t="shared" si="221"/>
        <v>19236</v>
      </c>
      <c r="V974" s="73">
        <f t="shared" si="222"/>
        <v>135160.66170712779</v>
      </c>
      <c r="W974" s="73">
        <f t="shared" si="223"/>
        <v>139345.21355846617</v>
      </c>
    </row>
    <row r="975" spans="2:23">
      <c r="B975" t="s">
        <v>2020</v>
      </c>
      <c r="C975" t="s">
        <v>1084</v>
      </c>
      <c r="D975" t="s">
        <v>661</v>
      </c>
      <c r="E975" s="54">
        <v>40</v>
      </c>
      <c r="F975" s="45" t="s">
        <v>407</v>
      </c>
      <c r="G975" s="45" t="s">
        <v>408</v>
      </c>
      <c r="H975" s="45" t="s">
        <v>412</v>
      </c>
      <c r="I975" s="53">
        <v>113177.84</v>
      </c>
      <c r="J975" s="58">
        <f t="shared" si="210"/>
        <v>117478.59792</v>
      </c>
      <c r="K975" s="58">
        <f t="shared" si="211"/>
        <v>121355.39165135998</v>
      </c>
      <c r="L975" s="74">
        <f t="shared" si="212"/>
        <v>8987.1127408800003</v>
      </c>
      <c r="M975" s="74">
        <f t="shared" si="213"/>
        <v>173.86832492159999</v>
      </c>
      <c r="N975" s="74">
        <f t="shared" si="214"/>
        <v>384.00225982776948</v>
      </c>
      <c r="O975" s="74">
        <f t="shared" si="215"/>
        <v>15125.3694822</v>
      </c>
      <c r="P975" s="39">
        <f t="shared" si="216"/>
        <v>19044</v>
      </c>
      <c r="Q975" s="73">
        <f t="shared" si="217"/>
        <v>9283.6874613290383</v>
      </c>
      <c r="R975" s="73">
        <f t="shared" si="218"/>
        <v>179.60597964401276</v>
      </c>
      <c r="S975" s="73">
        <f t="shared" si="219"/>
        <v>384.00225982776948</v>
      </c>
      <c r="T975" s="73">
        <f t="shared" si="220"/>
        <v>15836.878610502479</v>
      </c>
      <c r="U975" s="73">
        <f t="shared" si="221"/>
        <v>19236</v>
      </c>
      <c r="V975" s="73">
        <f t="shared" si="222"/>
        <v>161192.95072782936</v>
      </c>
      <c r="W975" s="73">
        <f t="shared" si="223"/>
        <v>166275.56596266327</v>
      </c>
    </row>
    <row r="976" spans="2:23">
      <c r="B976" t="s">
        <v>2021</v>
      </c>
      <c r="C976" t="s">
        <v>876</v>
      </c>
      <c r="D976" t="s">
        <v>483</v>
      </c>
      <c r="E976" s="54">
        <v>40</v>
      </c>
      <c r="F976" s="45" t="s">
        <v>407</v>
      </c>
      <c r="G976" s="45" t="s">
        <v>408</v>
      </c>
      <c r="H976" s="45" t="s">
        <v>761</v>
      </c>
      <c r="I976" s="53">
        <v>105273.54</v>
      </c>
      <c r="J976" s="58">
        <f t="shared" si="210"/>
        <v>109273.93452</v>
      </c>
      <c r="K976" s="58">
        <f t="shared" si="211"/>
        <v>112879.97435915998</v>
      </c>
      <c r="L976" s="74">
        <f t="shared" si="212"/>
        <v>8359.4559907799994</v>
      </c>
      <c r="M976" s="74">
        <f t="shared" si="213"/>
        <v>161.72542308959999</v>
      </c>
      <c r="N976" s="74">
        <f t="shared" si="214"/>
        <v>384.00225982776948</v>
      </c>
      <c r="O976" s="74">
        <f t="shared" si="215"/>
        <v>14069.01906945</v>
      </c>
      <c r="P976" s="39">
        <f t="shared" si="216"/>
        <v>19044</v>
      </c>
      <c r="Q976" s="73">
        <f t="shared" si="217"/>
        <v>8635.3180384757379</v>
      </c>
      <c r="R976" s="73">
        <f t="shared" si="218"/>
        <v>167.06236205155676</v>
      </c>
      <c r="S976" s="73">
        <f t="shared" si="219"/>
        <v>384.00225982776948</v>
      </c>
      <c r="T976" s="73">
        <f t="shared" si="220"/>
        <v>14730.836653870378</v>
      </c>
      <c r="U976" s="73">
        <f t="shared" si="221"/>
        <v>19236</v>
      </c>
      <c r="V976" s="73">
        <f t="shared" si="222"/>
        <v>151292.13726314736</v>
      </c>
      <c r="W976" s="73">
        <f t="shared" si="223"/>
        <v>156033.19367338542</v>
      </c>
    </row>
    <row r="977" spans="2:23">
      <c r="B977" t="s">
        <v>2022</v>
      </c>
      <c r="C977" t="s">
        <v>1080</v>
      </c>
      <c r="D977" t="s">
        <v>417</v>
      </c>
      <c r="E977" s="54">
        <v>40</v>
      </c>
      <c r="F977" s="45" t="s">
        <v>407</v>
      </c>
      <c r="G977" s="45" t="s">
        <v>408</v>
      </c>
      <c r="H977" s="45" t="s">
        <v>761</v>
      </c>
      <c r="I977" s="53">
        <v>104903.46</v>
      </c>
      <c r="J977" s="58">
        <f t="shared" si="210"/>
        <v>108889.79148000001</v>
      </c>
      <c r="K977" s="58">
        <f t="shared" si="211"/>
        <v>112483.15459884</v>
      </c>
      <c r="L977" s="74">
        <f t="shared" si="212"/>
        <v>8330.0690482200007</v>
      </c>
      <c r="M977" s="74">
        <f t="shared" si="213"/>
        <v>161.15689139040001</v>
      </c>
      <c r="N977" s="74">
        <f t="shared" si="214"/>
        <v>384.00225982776948</v>
      </c>
      <c r="O977" s="74">
        <f t="shared" si="215"/>
        <v>14019.560653050003</v>
      </c>
      <c r="P977" s="39">
        <f t="shared" si="216"/>
        <v>19044</v>
      </c>
      <c r="Q977" s="73">
        <f t="shared" si="217"/>
        <v>8604.9613268112607</v>
      </c>
      <c r="R977" s="73">
        <f t="shared" si="218"/>
        <v>166.47506880628319</v>
      </c>
      <c r="S977" s="73">
        <f t="shared" si="219"/>
        <v>384.00225982776948</v>
      </c>
      <c r="T977" s="73">
        <f t="shared" si="220"/>
        <v>14679.051675148621</v>
      </c>
      <c r="U977" s="73">
        <f t="shared" si="221"/>
        <v>19236</v>
      </c>
      <c r="V977" s="73">
        <f t="shared" si="222"/>
        <v>150828.58033248817</v>
      </c>
      <c r="W977" s="73">
        <f t="shared" si="223"/>
        <v>155553.64492943394</v>
      </c>
    </row>
    <row r="978" spans="2:23">
      <c r="B978" t="s">
        <v>2023</v>
      </c>
      <c r="C978" t="s">
        <v>1974</v>
      </c>
      <c r="D978" t="s">
        <v>556</v>
      </c>
      <c r="E978" s="54">
        <v>40</v>
      </c>
      <c r="F978" s="45" t="s">
        <v>407</v>
      </c>
      <c r="G978" s="45" t="s">
        <v>408</v>
      </c>
      <c r="H978" s="45" t="s">
        <v>761</v>
      </c>
      <c r="I978" s="53">
        <v>98032.94</v>
      </c>
      <c r="J978" s="58">
        <f t="shared" si="210"/>
        <v>101758.19172</v>
      </c>
      <c r="K978" s="58">
        <f t="shared" si="211"/>
        <v>105116.21204675999</v>
      </c>
      <c r="L978" s="74">
        <f t="shared" si="212"/>
        <v>7784.5016665800003</v>
      </c>
      <c r="M978" s="74">
        <f t="shared" si="213"/>
        <v>150.60212374560001</v>
      </c>
      <c r="N978" s="74">
        <f t="shared" si="214"/>
        <v>384.00225982776948</v>
      </c>
      <c r="O978" s="74">
        <f t="shared" si="215"/>
        <v>13101.36718395</v>
      </c>
      <c r="P978" s="39">
        <f t="shared" si="216"/>
        <v>19044</v>
      </c>
      <c r="Q978" s="73">
        <f t="shared" si="217"/>
        <v>8041.3902215771386</v>
      </c>
      <c r="R978" s="73">
        <f t="shared" si="218"/>
        <v>155.57199382920479</v>
      </c>
      <c r="S978" s="73">
        <f t="shared" si="219"/>
        <v>384.00225982776948</v>
      </c>
      <c r="T978" s="73">
        <f t="shared" si="220"/>
        <v>13717.665672102179</v>
      </c>
      <c r="U978" s="73">
        <f t="shared" si="221"/>
        <v>19236</v>
      </c>
      <c r="V978" s="73">
        <f t="shared" si="222"/>
        <v>142222.66495410335</v>
      </c>
      <c r="W978" s="73">
        <f t="shared" si="223"/>
        <v>146650.84219409627</v>
      </c>
    </row>
    <row r="979" spans="2:23">
      <c r="B979" t="s">
        <v>2024</v>
      </c>
      <c r="C979" t="s">
        <v>2025</v>
      </c>
      <c r="D979" t="s">
        <v>1797</v>
      </c>
      <c r="E979" s="54">
        <v>40</v>
      </c>
      <c r="F979" s="45" t="s">
        <v>407</v>
      </c>
      <c r="G979" s="45" t="s">
        <v>408</v>
      </c>
      <c r="H979" s="45" t="s">
        <v>761</v>
      </c>
      <c r="I979" s="53">
        <v>107788.37</v>
      </c>
      <c r="J979" s="58">
        <f t="shared" si="210"/>
        <v>111884.32806</v>
      </c>
      <c r="K979" s="58">
        <f t="shared" si="211"/>
        <v>115576.51088597999</v>
      </c>
      <c r="L979" s="74">
        <f t="shared" si="212"/>
        <v>8559.1510965899997</v>
      </c>
      <c r="M979" s="74">
        <f t="shared" si="213"/>
        <v>165.58880552880001</v>
      </c>
      <c r="N979" s="74">
        <f t="shared" si="214"/>
        <v>384.00225982776948</v>
      </c>
      <c r="O979" s="74">
        <f t="shared" si="215"/>
        <v>14405.107237725</v>
      </c>
      <c r="P979" s="39">
        <f t="shared" si="216"/>
        <v>19044</v>
      </c>
      <c r="Q979" s="73">
        <f t="shared" si="217"/>
        <v>8841.6030827774703</v>
      </c>
      <c r="R979" s="73">
        <f t="shared" si="218"/>
        <v>171.05323611125038</v>
      </c>
      <c r="S979" s="73">
        <f t="shared" si="219"/>
        <v>384.00225982776948</v>
      </c>
      <c r="T979" s="73">
        <f t="shared" si="220"/>
        <v>15082.73467062039</v>
      </c>
      <c r="U979" s="73">
        <f t="shared" si="221"/>
        <v>19236</v>
      </c>
      <c r="V979" s="73">
        <f t="shared" si="222"/>
        <v>154442.17745967157</v>
      </c>
      <c r="W979" s="73">
        <f t="shared" si="223"/>
        <v>159291.90413531687</v>
      </c>
    </row>
    <row r="980" spans="2:23">
      <c r="B980" t="s">
        <v>2026</v>
      </c>
      <c r="C980" t="s">
        <v>1981</v>
      </c>
      <c r="D980" t="s">
        <v>661</v>
      </c>
      <c r="E980" s="54">
        <v>40</v>
      </c>
      <c r="F980" s="45" t="s">
        <v>407</v>
      </c>
      <c r="G980" s="45" t="s">
        <v>408</v>
      </c>
      <c r="H980" s="45" t="s">
        <v>412</v>
      </c>
      <c r="I980" s="53">
        <v>124393.17</v>
      </c>
      <c r="J980" s="58">
        <f t="shared" si="210"/>
        <v>129120.11046</v>
      </c>
      <c r="K980" s="58">
        <f t="shared" si="211"/>
        <v>133381.07410517999</v>
      </c>
      <c r="L980" s="74">
        <f t="shared" si="212"/>
        <v>9833.0416016700001</v>
      </c>
      <c r="M980" s="74">
        <f t="shared" si="213"/>
        <v>191.09776348079998</v>
      </c>
      <c r="N980" s="74">
        <f t="shared" si="214"/>
        <v>384.00225982776948</v>
      </c>
      <c r="O980" s="74">
        <f t="shared" si="215"/>
        <v>16624.214221725</v>
      </c>
      <c r="P980" s="39">
        <f t="shared" si="216"/>
        <v>19044</v>
      </c>
      <c r="Q980" s="73">
        <f t="shared" si="217"/>
        <v>9894.8255745251099</v>
      </c>
      <c r="R980" s="73">
        <f t="shared" si="218"/>
        <v>197.40398967566637</v>
      </c>
      <c r="S980" s="73">
        <f t="shared" si="219"/>
        <v>384.00225982776948</v>
      </c>
      <c r="T980" s="73">
        <f t="shared" si="220"/>
        <v>17406.23017072599</v>
      </c>
      <c r="U980" s="73">
        <f t="shared" si="221"/>
        <v>19236</v>
      </c>
      <c r="V980" s="73">
        <f t="shared" si="222"/>
        <v>175196.46630670357</v>
      </c>
      <c r="W980" s="73">
        <f t="shared" si="223"/>
        <v>180499.53609993451</v>
      </c>
    </row>
    <row r="981" spans="2:23">
      <c r="B981" t="s">
        <v>2027</v>
      </c>
      <c r="C981" t="s">
        <v>1124</v>
      </c>
      <c r="D981" t="s">
        <v>483</v>
      </c>
      <c r="E981" s="54">
        <v>40</v>
      </c>
      <c r="F981" s="45" t="s">
        <v>407</v>
      </c>
      <c r="G981" s="45" t="s">
        <v>408</v>
      </c>
      <c r="H981" s="45" t="s">
        <v>761</v>
      </c>
      <c r="I981" s="53">
        <v>122094.38</v>
      </c>
      <c r="J981" s="58">
        <f t="shared" si="210"/>
        <v>126733.96644</v>
      </c>
      <c r="K981" s="58">
        <f t="shared" si="211"/>
        <v>130916.18733252</v>
      </c>
      <c r="L981" s="74">
        <f t="shared" si="212"/>
        <v>9695.1484326600003</v>
      </c>
      <c r="M981" s="74">
        <f t="shared" si="213"/>
        <v>187.5662703312</v>
      </c>
      <c r="N981" s="74">
        <f t="shared" si="214"/>
        <v>384.00225982776948</v>
      </c>
      <c r="O981" s="74">
        <f t="shared" si="215"/>
        <v>16316.998179150001</v>
      </c>
      <c r="P981" s="39">
        <f t="shared" si="216"/>
        <v>19044</v>
      </c>
      <c r="Q981" s="73">
        <f t="shared" si="217"/>
        <v>9859.0847163215403</v>
      </c>
      <c r="R981" s="73">
        <f t="shared" si="218"/>
        <v>193.7559572521296</v>
      </c>
      <c r="S981" s="73">
        <f t="shared" si="219"/>
        <v>384.00225982776948</v>
      </c>
      <c r="T981" s="73">
        <f t="shared" si="220"/>
        <v>17084.562446893862</v>
      </c>
      <c r="U981" s="73">
        <f t="shared" si="221"/>
        <v>19236</v>
      </c>
      <c r="V981" s="73">
        <f t="shared" si="222"/>
        <v>172361.68158196897</v>
      </c>
      <c r="W981" s="73">
        <f t="shared" si="223"/>
        <v>177673.5927128153</v>
      </c>
    </row>
    <row r="982" spans="2:23">
      <c r="B982" t="s">
        <v>2028</v>
      </c>
      <c r="C982" t="s">
        <v>471</v>
      </c>
      <c r="D982" t="s">
        <v>417</v>
      </c>
      <c r="E982" s="54">
        <v>40</v>
      </c>
      <c r="F982" s="45" t="s">
        <v>407</v>
      </c>
      <c r="G982" s="45" t="s">
        <v>408</v>
      </c>
      <c r="H982" s="45" t="s">
        <v>761</v>
      </c>
      <c r="I982" s="53">
        <v>116856.44</v>
      </c>
      <c r="J982" s="58">
        <f t="shared" si="210"/>
        <v>121296.98472000001</v>
      </c>
      <c r="K982" s="58">
        <f t="shared" si="211"/>
        <v>125299.78521576</v>
      </c>
      <c r="L982" s="74">
        <f t="shared" si="212"/>
        <v>9279.2193310800012</v>
      </c>
      <c r="M982" s="74">
        <f t="shared" si="213"/>
        <v>179.51953738560002</v>
      </c>
      <c r="N982" s="74">
        <f t="shared" si="214"/>
        <v>384.00225982776948</v>
      </c>
      <c r="O982" s="74">
        <f t="shared" si="215"/>
        <v>15616.986782700002</v>
      </c>
      <c r="P982" s="39">
        <f t="shared" si="216"/>
        <v>19044</v>
      </c>
      <c r="Q982" s="73">
        <f t="shared" si="217"/>
        <v>9585.4335690056396</v>
      </c>
      <c r="R982" s="73">
        <f t="shared" si="218"/>
        <v>185.44368211932479</v>
      </c>
      <c r="S982" s="73">
        <f t="shared" si="219"/>
        <v>384.00225982776948</v>
      </c>
      <c r="T982" s="73">
        <f t="shared" si="220"/>
        <v>16351.621970656681</v>
      </c>
      <c r="U982" s="73">
        <f t="shared" si="221"/>
        <v>19236</v>
      </c>
      <c r="V982" s="73">
        <f t="shared" si="222"/>
        <v>165800.7126309934</v>
      </c>
      <c r="W982" s="73">
        <f t="shared" si="223"/>
        <v>171042.28669736942</v>
      </c>
    </row>
    <row r="983" spans="2:23">
      <c r="B983" t="s">
        <v>2029</v>
      </c>
      <c r="C983" t="s">
        <v>1129</v>
      </c>
      <c r="D983" t="s">
        <v>417</v>
      </c>
      <c r="E983" s="54">
        <v>40</v>
      </c>
      <c r="F983" s="45" t="s">
        <v>407</v>
      </c>
      <c r="G983" s="45" t="s">
        <v>408</v>
      </c>
      <c r="H983" s="45" t="s">
        <v>761</v>
      </c>
      <c r="I983" s="53">
        <v>71112.58</v>
      </c>
      <c r="J983" s="58">
        <f t="shared" si="210"/>
        <v>73814.858040000006</v>
      </c>
      <c r="K983" s="58">
        <f t="shared" si="211"/>
        <v>76250.74835532</v>
      </c>
      <c r="L983" s="74">
        <f t="shared" si="212"/>
        <v>5646.8366400600007</v>
      </c>
      <c r="M983" s="74">
        <f t="shared" si="213"/>
        <v>109.24598989920001</v>
      </c>
      <c r="N983" s="74">
        <f t="shared" si="214"/>
        <v>384.00225982776948</v>
      </c>
      <c r="O983" s="74">
        <f t="shared" si="215"/>
        <v>9503.6629726500014</v>
      </c>
      <c r="P983" s="39">
        <f t="shared" si="216"/>
        <v>19044</v>
      </c>
      <c r="Q983" s="73">
        <f t="shared" si="217"/>
        <v>5833.1822491819803</v>
      </c>
      <c r="R983" s="73">
        <f t="shared" si="218"/>
        <v>112.8511075658736</v>
      </c>
      <c r="S983" s="73">
        <f t="shared" si="219"/>
        <v>384.00225982776948</v>
      </c>
      <c r="T983" s="73">
        <f t="shared" si="220"/>
        <v>9950.7226603692598</v>
      </c>
      <c r="U983" s="73">
        <f t="shared" si="221"/>
        <v>19236</v>
      </c>
      <c r="V983" s="73">
        <f t="shared" si="222"/>
        <v>108502.60590243698</v>
      </c>
      <c r="W983" s="73">
        <f t="shared" si="223"/>
        <v>111767.50663226488</v>
      </c>
    </row>
    <row r="984" spans="2:23">
      <c r="B984" t="s">
        <v>2030</v>
      </c>
      <c r="C984" t="s">
        <v>1238</v>
      </c>
      <c r="D984" t="s">
        <v>420</v>
      </c>
      <c r="E984" s="54">
        <v>40</v>
      </c>
      <c r="F984" s="45" t="s">
        <v>407</v>
      </c>
      <c r="G984" s="45" t="s">
        <v>408</v>
      </c>
      <c r="H984" s="45" t="s">
        <v>761</v>
      </c>
      <c r="I984" s="53">
        <v>69550.210000000006</v>
      </c>
      <c r="J984" s="58">
        <f t="shared" si="210"/>
        <v>72193.11798000001</v>
      </c>
      <c r="K984" s="58">
        <f t="shared" si="211"/>
        <v>74575.490873340008</v>
      </c>
      <c r="L984" s="74">
        <f t="shared" si="212"/>
        <v>5522.773525470001</v>
      </c>
      <c r="M984" s="74">
        <f t="shared" si="213"/>
        <v>106.84581461040001</v>
      </c>
      <c r="N984" s="74">
        <f t="shared" si="214"/>
        <v>384.00225982776948</v>
      </c>
      <c r="O984" s="74">
        <f t="shared" si="215"/>
        <v>9294.8639399250023</v>
      </c>
      <c r="P984" s="39">
        <f t="shared" si="216"/>
        <v>19044</v>
      </c>
      <c r="Q984" s="73">
        <f t="shared" si="217"/>
        <v>5705.0250518105104</v>
      </c>
      <c r="R984" s="73">
        <f t="shared" si="218"/>
        <v>110.3717264925432</v>
      </c>
      <c r="S984" s="73">
        <f t="shared" si="219"/>
        <v>384.00225982776948</v>
      </c>
      <c r="T984" s="73">
        <f t="shared" si="220"/>
        <v>9732.1015589708713</v>
      </c>
      <c r="U984" s="73">
        <f t="shared" si="221"/>
        <v>19236</v>
      </c>
      <c r="V984" s="73">
        <f t="shared" si="222"/>
        <v>106545.60351983318</v>
      </c>
      <c r="W984" s="73">
        <f t="shared" si="223"/>
        <v>109742.9914704417</v>
      </c>
    </row>
    <row r="985" spans="2:23">
      <c r="B985" t="s">
        <v>2031</v>
      </c>
      <c r="C985" t="s">
        <v>1131</v>
      </c>
      <c r="D985" t="s">
        <v>483</v>
      </c>
      <c r="E985" s="54">
        <v>40</v>
      </c>
      <c r="F985" s="45" t="s">
        <v>407</v>
      </c>
      <c r="G985" s="45" t="s">
        <v>408</v>
      </c>
      <c r="H985" s="45" t="s">
        <v>761</v>
      </c>
      <c r="I985" s="53">
        <v>64422</v>
      </c>
      <c r="J985" s="58">
        <f t="shared" si="210"/>
        <v>66870.036000000007</v>
      </c>
      <c r="K985" s="58">
        <f t="shared" si="211"/>
        <v>69076.747188000008</v>
      </c>
      <c r="L985" s="74">
        <f t="shared" si="212"/>
        <v>5115.5577540000004</v>
      </c>
      <c r="M985" s="74">
        <f t="shared" si="213"/>
        <v>98.967653280000007</v>
      </c>
      <c r="N985" s="74">
        <f t="shared" si="214"/>
        <v>384.00225982776948</v>
      </c>
      <c r="O985" s="74">
        <f t="shared" si="215"/>
        <v>8609.5171350000019</v>
      </c>
      <c r="P985" s="39">
        <f t="shared" si="216"/>
        <v>19044</v>
      </c>
      <c r="Q985" s="73">
        <f t="shared" si="217"/>
        <v>5284.3711598820009</v>
      </c>
      <c r="R985" s="73">
        <f t="shared" si="218"/>
        <v>102.23358583824002</v>
      </c>
      <c r="S985" s="73">
        <f t="shared" si="219"/>
        <v>384.00225982776948</v>
      </c>
      <c r="T985" s="73">
        <f t="shared" si="220"/>
        <v>9014.515508034001</v>
      </c>
      <c r="U985" s="73">
        <f t="shared" si="221"/>
        <v>19236</v>
      </c>
      <c r="V985" s="73">
        <f t="shared" si="222"/>
        <v>100122.08080210778</v>
      </c>
      <c r="W985" s="73">
        <f t="shared" si="223"/>
        <v>103097.86970158202</v>
      </c>
    </row>
    <row r="986" spans="2:23">
      <c r="B986" t="s">
        <v>2032</v>
      </c>
      <c r="C986" t="s">
        <v>1291</v>
      </c>
      <c r="D986" t="s">
        <v>417</v>
      </c>
      <c r="E986" s="54">
        <v>40</v>
      </c>
      <c r="F986" s="45" t="s">
        <v>407</v>
      </c>
      <c r="G986" s="45" t="s">
        <v>408</v>
      </c>
      <c r="H986" s="45" t="s">
        <v>761</v>
      </c>
      <c r="I986" s="53">
        <v>73949.13</v>
      </c>
      <c r="J986" s="58">
        <f t="shared" si="210"/>
        <v>76759.196940000009</v>
      </c>
      <c r="K986" s="58">
        <f t="shared" si="211"/>
        <v>79292.250439020005</v>
      </c>
      <c r="L986" s="74">
        <f t="shared" si="212"/>
        <v>5872.0785659100002</v>
      </c>
      <c r="M986" s="74">
        <f t="shared" si="213"/>
        <v>113.60361147120001</v>
      </c>
      <c r="N986" s="74">
        <f t="shared" si="214"/>
        <v>384.00225982776948</v>
      </c>
      <c r="O986" s="74">
        <f t="shared" si="215"/>
        <v>9882.7466060250008</v>
      </c>
      <c r="P986" s="39">
        <f t="shared" si="216"/>
        <v>19044</v>
      </c>
      <c r="Q986" s="73">
        <f t="shared" si="217"/>
        <v>6065.8571585850304</v>
      </c>
      <c r="R986" s="73">
        <f t="shared" si="218"/>
        <v>117.35253064974961</v>
      </c>
      <c r="S986" s="73">
        <f t="shared" si="219"/>
        <v>384.00225982776948</v>
      </c>
      <c r="T986" s="73">
        <f t="shared" si="220"/>
        <v>10347.63868229211</v>
      </c>
      <c r="U986" s="73">
        <f t="shared" si="221"/>
        <v>19236</v>
      </c>
      <c r="V986" s="73">
        <f t="shared" si="222"/>
        <v>112055.62798323398</v>
      </c>
      <c r="W986" s="73">
        <f t="shared" si="223"/>
        <v>115443.10107037466</v>
      </c>
    </row>
    <row r="987" spans="2:23">
      <c r="B987" t="s">
        <v>2033</v>
      </c>
      <c r="C987" t="s">
        <v>2034</v>
      </c>
      <c r="D987" t="s">
        <v>483</v>
      </c>
      <c r="E987" s="54">
        <v>40</v>
      </c>
      <c r="F987" s="45" t="s">
        <v>407</v>
      </c>
      <c r="G987" s="45" t="s">
        <v>408</v>
      </c>
      <c r="H987" s="45" t="s">
        <v>761</v>
      </c>
      <c r="I987" s="53">
        <v>72347.45</v>
      </c>
      <c r="J987" s="58">
        <f t="shared" si="210"/>
        <v>75096.653099999996</v>
      </c>
      <c r="K987" s="58">
        <f t="shared" si="211"/>
        <v>77574.842652299994</v>
      </c>
      <c r="L987" s="74">
        <f t="shared" si="212"/>
        <v>5744.8939621499994</v>
      </c>
      <c r="M987" s="74">
        <f t="shared" si="213"/>
        <v>111.14304658799999</v>
      </c>
      <c r="N987" s="74">
        <f t="shared" si="214"/>
        <v>384.00225982776948</v>
      </c>
      <c r="O987" s="74">
        <f t="shared" si="215"/>
        <v>9668.6940866249988</v>
      </c>
      <c r="P987" s="39">
        <f t="shared" si="216"/>
        <v>19044</v>
      </c>
      <c r="Q987" s="73">
        <f t="shared" si="217"/>
        <v>5934.4754629009494</v>
      </c>
      <c r="R987" s="73">
        <f t="shared" si="218"/>
        <v>114.81076712540398</v>
      </c>
      <c r="S987" s="73">
        <f t="shared" si="219"/>
        <v>384.00225982776948</v>
      </c>
      <c r="T987" s="73">
        <f t="shared" si="220"/>
        <v>10123.516966125149</v>
      </c>
      <c r="U987" s="73">
        <f t="shared" si="221"/>
        <v>19236</v>
      </c>
      <c r="V987" s="73">
        <f t="shared" si="222"/>
        <v>110049.38645519076</v>
      </c>
      <c r="W987" s="73">
        <f t="shared" si="223"/>
        <v>113367.64810827927</v>
      </c>
    </row>
    <row r="988" spans="2:23">
      <c r="B988" t="s">
        <v>2035</v>
      </c>
      <c r="C988" t="s">
        <v>435</v>
      </c>
      <c r="D988" t="s">
        <v>417</v>
      </c>
      <c r="E988" s="54">
        <v>40</v>
      </c>
      <c r="F988" s="45" t="s">
        <v>407</v>
      </c>
      <c r="G988" s="45" t="s">
        <v>408</v>
      </c>
      <c r="H988" s="45" t="s">
        <v>761</v>
      </c>
      <c r="I988" s="53">
        <v>83348.490000000005</v>
      </c>
      <c r="J988" s="58">
        <f t="shared" si="210"/>
        <v>86515.73262000001</v>
      </c>
      <c r="K988" s="58">
        <f t="shared" si="211"/>
        <v>89370.751796459997</v>
      </c>
      <c r="L988" s="74">
        <f t="shared" si="212"/>
        <v>6618.4535454300003</v>
      </c>
      <c r="M988" s="74">
        <f t="shared" si="213"/>
        <v>128.04328427760001</v>
      </c>
      <c r="N988" s="74">
        <f t="shared" si="214"/>
        <v>384.00225982776948</v>
      </c>
      <c r="O988" s="74">
        <f t="shared" si="215"/>
        <v>11138.900574825002</v>
      </c>
      <c r="P988" s="39">
        <f t="shared" si="216"/>
        <v>19044</v>
      </c>
      <c r="Q988" s="73">
        <f t="shared" si="217"/>
        <v>6836.8625124291893</v>
      </c>
      <c r="R988" s="73">
        <f t="shared" si="218"/>
        <v>132.26871265876079</v>
      </c>
      <c r="S988" s="73">
        <f t="shared" si="219"/>
        <v>384.00225982776948</v>
      </c>
      <c r="T988" s="73">
        <f t="shared" si="220"/>
        <v>11662.883109438029</v>
      </c>
      <c r="U988" s="73">
        <f t="shared" si="221"/>
        <v>19236</v>
      </c>
      <c r="V988" s="73">
        <f t="shared" si="222"/>
        <v>123829.13228436038</v>
      </c>
      <c r="W988" s="73">
        <f t="shared" si="223"/>
        <v>127622.76839081376</v>
      </c>
    </row>
    <row r="989" spans="2:23">
      <c r="B989" t="s">
        <v>2036</v>
      </c>
      <c r="C989" t="s">
        <v>848</v>
      </c>
      <c r="D989" t="s">
        <v>417</v>
      </c>
      <c r="E989" s="54">
        <v>40</v>
      </c>
      <c r="F989" s="45" t="s">
        <v>407</v>
      </c>
      <c r="G989" s="45" t="s">
        <v>408</v>
      </c>
      <c r="H989" s="45" t="s">
        <v>412</v>
      </c>
      <c r="I989" s="53">
        <v>84063.24</v>
      </c>
      <c r="J989" s="58">
        <f t="shared" si="210"/>
        <v>87257.643120000008</v>
      </c>
      <c r="K989" s="58">
        <f t="shared" si="211"/>
        <v>90137.145342960008</v>
      </c>
      <c r="L989" s="74">
        <f t="shared" si="212"/>
        <v>6675.2096986800007</v>
      </c>
      <c r="M989" s="74">
        <f t="shared" si="213"/>
        <v>129.14131181760001</v>
      </c>
      <c r="N989" s="74">
        <f t="shared" si="214"/>
        <v>384.00225982776948</v>
      </c>
      <c r="O989" s="74">
        <f t="shared" si="215"/>
        <v>11234.421551700001</v>
      </c>
      <c r="P989" s="39">
        <f t="shared" si="216"/>
        <v>19044</v>
      </c>
      <c r="Q989" s="73">
        <f t="shared" si="217"/>
        <v>6895.4916187364406</v>
      </c>
      <c r="R989" s="73">
        <f t="shared" si="218"/>
        <v>133.4029751075808</v>
      </c>
      <c r="S989" s="73">
        <f t="shared" si="219"/>
        <v>384.00225982776948</v>
      </c>
      <c r="T989" s="73">
        <f t="shared" si="220"/>
        <v>11762.897467256282</v>
      </c>
      <c r="U989" s="73">
        <f t="shared" si="221"/>
        <v>19236</v>
      </c>
      <c r="V989" s="73">
        <f t="shared" si="222"/>
        <v>124724.41794202538</v>
      </c>
      <c r="W989" s="73">
        <f t="shared" si="223"/>
        <v>128548.93966388807</v>
      </c>
    </row>
    <row r="990" spans="2:23">
      <c r="B990" t="s">
        <v>2037</v>
      </c>
      <c r="C990" t="s">
        <v>2038</v>
      </c>
      <c r="D990" t="s">
        <v>1797</v>
      </c>
      <c r="E990" s="54">
        <v>40</v>
      </c>
      <c r="F990" s="45" t="s">
        <v>407</v>
      </c>
      <c r="G990" s="45" t="s">
        <v>408</v>
      </c>
      <c r="H990" s="45" t="s">
        <v>412</v>
      </c>
      <c r="I990" s="53">
        <v>81320.36</v>
      </c>
      <c r="J990" s="58">
        <f t="shared" si="210"/>
        <v>84410.533680000008</v>
      </c>
      <c r="K990" s="58">
        <f t="shared" si="211"/>
        <v>87196.081291440001</v>
      </c>
      <c r="L990" s="74">
        <f t="shared" si="212"/>
        <v>6457.4058265200001</v>
      </c>
      <c r="M990" s="74">
        <f t="shared" si="213"/>
        <v>124.92758984640001</v>
      </c>
      <c r="N990" s="74">
        <f t="shared" si="214"/>
        <v>384.00225982776948</v>
      </c>
      <c r="O990" s="74">
        <f t="shared" si="215"/>
        <v>10867.856211300001</v>
      </c>
      <c r="P990" s="39">
        <f t="shared" si="216"/>
        <v>19044</v>
      </c>
      <c r="Q990" s="73">
        <f t="shared" si="217"/>
        <v>6670.5002187951595</v>
      </c>
      <c r="R990" s="73">
        <f t="shared" si="218"/>
        <v>129.0502003113312</v>
      </c>
      <c r="S990" s="73">
        <f t="shared" si="219"/>
        <v>384.00225982776948</v>
      </c>
      <c r="T990" s="73">
        <f t="shared" si="220"/>
        <v>11379.08860853292</v>
      </c>
      <c r="U990" s="73">
        <f t="shared" si="221"/>
        <v>19236</v>
      </c>
      <c r="V990" s="73">
        <f t="shared" si="222"/>
        <v>121288.72556749417</v>
      </c>
      <c r="W990" s="73">
        <f t="shared" si="223"/>
        <v>124994.72257890718</v>
      </c>
    </row>
    <row r="991" spans="2:23">
      <c r="B991" t="s">
        <v>2039</v>
      </c>
      <c r="C991" t="s">
        <v>1019</v>
      </c>
      <c r="D991" t="s">
        <v>417</v>
      </c>
      <c r="E991" s="54">
        <v>40</v>
      </c>
      <c r="F991" s="45" t="s">
        <v>407</v>
      </c>
      <c r="G991" s="45" t="s">
        <v>408</v>
      </c>
      <c r="H991" s="45" t="s">
        <v>412</v>
      </c>
      <c r="I991" s="53">
        <v>99089.25</v>
      </c>
      <c r="J991" s="58">
        <f t="shared" si="210"/>
        <v>102854.6415</v>
      </c>
      <c r="K991" s="58">
        <f t="shared" si="211"/>
        <v>106248.84466949999</v>
      </c>
      <c r="L991" s="74">
        <f t="shared" si="212"/>
        <v>7868.3800747499999</v>
      </c>
      <c r="M991" s="74">
        <f t="shared" si="213"/>
        <v>152.22486942</v>
      </c>
      <c r="N991" s="74">
        <f t="shared" si="214"/>
        <v>384.00225982776948</v>
      </c>
      <c r="O991" s="74">
        <f t="shared" si="215"/>
        <v>13242.535093125</v>
      </c>
      <c r="P991" s="39">
        <f t="shared" si="216"/>
        <v>19044</v>
      </c>
      <c r="Q991" s="73">
        <f t="shared" si="217"/>
        <v>8128.0366172167487</v>
      </c>
      <c r="R991" s="73">
        <f t="shared" si="218"/>
        <v>157.24829011085998</v>
      </c>
      <c r="S991" s="73">
        <f t="shared" si="219"/>
        <v>384.00225982776948</v>
      </c>
      <c r="T991" s="73">
        <f t="shared" si="220"/>
        <v>13865.474229369749</v>
      </c>
      <c r="U991" s="73">
        <f t="shared" si="221"/>
        <v>19236</v>
      </c>
      <c r="V991" s="73">
        <f t="shared" si="222"/>
        <v>143545.78379712277</v>
      </c>
      <c r="W991" s="73">
        <f t="shared" si="223"/>
        <v>148019.60606602512</v>
      </c>
    </row>
    <row r="992" spans="2:23">
      <c r="B992" t="s">
        <v>2040</v>
      </c>
      <c r="C992" t="s">
        <v>2041</v>
      </c>
      <c r="D992" t="s">
        <v>1797</v>
      </c>
      <c r="E992" s="54">
        <v>40</v>
      </c>
      <c r="F992" s="45" t="s">
        <v>407</v>
      </c>
      <c r="G992" s="45" t="s">
        <v>408</v>
      </c>
      <c r="H992" s="45" t="s">
        <v>412</v>
      </c>
      <c r="I992" s="53">
        <v>97969.68</v>
      </c>
      <c r="J992" s="58">
        <f t="shared" si="210"/>
        <v>101692.52784</v>
      </c>
      <c r="K992" s="58">
        <f t="shared" si="211"/>
        <v>105048.38125871999</v>
      </c>
      <c r="L992" s="74">
        <f t="shared" si="212"/>
        <v>7779.4783797599994</v>
      </c>
      <c r="M992" s="74">
        <f t="shared" si="213"/>
        <v>150.50494120319999</v>
      </c>
      <c r="N992" s="74">
        <f t="shared" si="214"/>
        <v>384.00225982776948</v>
      </c>
      <c r="O992" s="74">
        <f t="shared" si="215"/>
        <v>13092.912959400001</v>
      </c>
      <c r="P992" s="39">
        <f t="shared" si="216"/>
        <v>19044</v>
      </c>
      <c r="Q992" s="73">
        <f t="shared" si="217"/>
        <v>8036.2011662920795</v>
      </c>
      <c r="R992" s="73">
        <f t="shared" si="218"/>
        <v>155.4716042629056</v>
      </c>
      <c r="S992" s="73">
        <f t="shared" si="219"/>
        <v>384.00225982776948</v>
      </c>
      <c r="T992" s="73">
        <f t="shared" si="220"/>
        <v>13708.813754262959</v>
      </c>
      <c r="U992" s="73">
        <f t="shared" si="221"/>
        <v>19236</v>
      </c>
      <c r="V992" s="73">
        <f t="shared" si="222"/>
        <v>142143.42638019097</v>
      </c>
      <c r="W992" s="73">
        <f t="shared" si="223"/>
        <v>146568.87004336569</v>
      </c>
    </row>
    <row r="993" spans="2:23">
      <c r="B993" t="s">
        <v>2042</v>
      </c>
      <c r="C993" t="s">
        <v>776</v>
      </c>
      <c r="D993" t="s">
        <v>417</v>
      </c>
      <c r="E993" s="54">
        <v>40</v>
      </c>
      <c r="F993" s="45" t="s">
        <v>407</v>
      </c>
      <c r="G993" s="45" t="s">
        <v>408</v>
      </c>
      <c r="H993" s="45" t="s">
        <v>412</v>
      </c>
      <c r="I993" s="53">
        <v>125571.61</v>
      </c>
      <c r="J993" s="58">
        <f t="shared" si="210"/>
        <v>130343.33118000001</v>
      </c>
      <c r="K993" s="58">
        <f t="shared" si="211"/>
        <v>134644.66110894</v>
      </c>
      <c r="L993" s="74">
        <f t="shared" si="212"/>
        <v>9850.7783021100004</v>
      </c>
      <c r="M993" s="74">
        <f t="shared" si="213"/>
        <v>192.9081301464</v>
      </c>
      <c r="N993" s="74">
        <f t="shared" si="214"/>
        <v>384.00225982776948</v>
      </c>
      <c r="O993" s="74">
        <f t="shared" si="215"/>
        <v>16781.703889425</v>
      </c>
      <c r="P993" s="39">
        <f t="shared" si="216"/>
        <v>19044</v>
      </c>
      <c r="Q993" s="73">
        <f t="shared" si="217"/>
        <v>9913.1475860796309</v>
      </c>
      <c r="R993" s="73">
        <f t="shared" si="218"/>
        <v>199.27409844123119</v>
      </c>
      <c r="S993" s="73">
        <f t="shared" si="219"/>
        <v>384.00225982776948</v>
      </c>
      <c r="T993" s="73">
        <f t="shared" si="220"/>
        <v>17571.12827471667</v>
      </c>
      <c r="U993" s="73">
        <f t="shared" si="221"/>
        <v>19236</v>
      </c>
      <c r="V993" s="73">
        <f t="shared" si="222"/>
        <v>176596.72376150917</v>
      </c>
      <c r="W993" s="73">
        <f t="shared" si="223"/>
        <v>181948.21332800528</v>
      </c>
    </row>
    <row r="994" spans="2:23">
      <c r="B994" t="s">
        <v>2043</v>
      </c>
      <c r="C994" t="s">
        <v>2044</v>
      </c>
      <c r="D994" t="s">
        <v>2045</v>
      </c>
      <c r="E994" s="54">
        <v>40</v>
      </c>
      <c r="F994" s="45" t="s">
        <v>407</v>
      </c>
      <c r="G994" s="45" t="s">
        <v>408</v>
      </c>
      <c r="H994" s="45" t="s">
        <v>785</v>
      </c>
      <c r="I994" s="53">
        <v>84780.800000000003</v>
      </c>
      <c r="J994" s="58">
        <f t="shared" si="210"/>
        <v>88002.470400000006</v>
      </c>
      <c r="K994" s="58">
        <f t="shared" si="211"/>
        <v>90906.551923199993</v>
      </c>
      <c r="L994" s="74">
        <f t="shared" si="212"/>
        <v>6732.1889856000007</v>
      </c>
      <c r="M994" s="74">
        <f t="shared" si="213"/>
        <v>130.243656192</v>
      </c>
      <c r="N994" s="74">
        <f t="shared" si="214"/>
        <v>384.00225982776948</v>
      </c>
      <c r="O994" s="74">
        <f t="shared" si="215"/>
        <v>11330.318064000001</v>
      </c>
      <c r="P994" s="39">
        <f t="shared" si="216"/>
        <v>19044</v>
      </c>
      <c r="Q994" s="73">
        <f t="shared" si="217"/>
        <v>6954.3512221247993</v>
      </c>
      <c r="R994" s="73">
        <f t="shared" si="218"/>
        <v>134.54169684633598</v>
      </c>
      <c r="S994" s="73">
        <f t="shared" si="219"/>
        <v>384.00225982776948</v>
      </c>
      <c r="T994" s="73">
        <f t="shared" si="220"/>
        <v>11863.305025977599</v>
      </c>
      <c r="U994" s="73">
        <f t="shared" si="221"/>
        <v>19236</v>
      </c>
      <c r="V994" s="73">
        <f t="shared" si="222"/>
        <v>125623.22336561978</v>
      </c>
      <c r="W994" s="73">
        <f t="shared" si="223"/>
        <v>129478.75212797651</v>
      </c>
    </row>
    <row r="995" spans="2:23">
      <c r="B995" t="s">
        <v>2046</v>
      </c>
      <c r="C995" t="s">
        <v>2047</v>
      </c>
      <c r="D995" t="s">
        <v>2048</v>
      </c>
      <c r="E995" s="54">
        <v>40</v>
      </c>
      <c r="F995" s="45" t="s">
        <v>407</v>
      </c>
      <c r="G995" s="45" t="s">
        <v>408</v>
      </c>
      <c r="H995" s="45" t="s">
        <v>785</v>
      </c>
      <c r="I995" s="53">
        <v>74279.520000000004</v>
      </c>
      <c r="J995" s="58">
        <f t="shared" si="210"/>
        <v>77102.141760000013</v>
      </c>
      <c r="K995" s="58">
        <f t="shared" si="211"/>
        <v>79646.512438080012</v>
      </c>
      <c r="L995" s="74">
        <f t="shared" si="212"/>
        <v>5898.3138446400008</v>
      </c>
      <c r="M995" s="74">
        <f t="shared" si="213"/>
        <v>114.11116980480001</v>
      </c>
      <c r="N995" s="74">
        <f t="shared" si="214"/>
        <v>384.00225982776948</v>
      </c>
      <c r="O995" s="74">
        <f t="shared" si="215"/>
        <v>9926.900751600002</v>
      </c>
      <c r="P995" s="39">
        <f t="shared" si="216"/>
        <v>19044</v>
      </c>
      <c r="Q995" s="73">
        <f t="shared" si="217"/>
        <v>6092.9582015131209</v>
      </c>
      <c r="R995" s="73">
        <f t="shared" si="218"/>
        <v>117.87683840835841</v>
      </c>
      <c r="S995" s="73">
        <f t="shared" si="219"/>
        <v>384.00225982776948</v>
      </c>
      <c r="T995" s="73">
        <f t="shared" si="220"/>
        <v>10393.869873169442</v>
      </c>
      <c r="U995" s="73">
        <f t="shared" si="221"/>
        <v>19236</v>
      </c>
      <c r="V995" s="73">
        <f t="shared" si="222"/>
        <v>112469.46978587258</v>
      </c>
      <c r="W995" s="73">
        <f t="shared" si="223"/>
        <v>115871.2196109987</v>
      </c>
    </row>
    <row r="996" spans="2:23">
      <c r="B996" t="s">
        <v>2049</v>
      </c>
      <c r="C996" t="s">
        <v>2050</v>
      </c>
      <c r="D996" t="s">
        <v>2048</v>
      </c>
      <c r="E996" s="54">
        <v>40</v>
      </c>
      <c r="F996" s="45" t="s">
        <v>407</v>
      </c>
      <c r="G996" s="45" t="s">
        <v>408</v>
      </c>
      <c r="H996" s="45" t="s">
        <v>785</v>
      </c>
      <c r="I996" s="53">
        <v>61571.51</v>
      </c>
      <c r="J996" s="58">
        <f t="shared" si="210"/>
        <v>63911.227380000004</v>
      </c>
      <c r="K996" s="58">
        <f t="shared" si="211"/>
        <v>66020.297883539999</v>
      </c>
      <c r="L996" s="74">
        <f t="shared" si="212"/>
        <v>4889.2088945699998</v>
      </c>
      <c r="M996" s="74">
        <f t="shared" si="213"/>
        <v>94.588616522400002</v>
      </c>
      <c r="N996" s="74">
        <f t="shared" si="214"/>
        <v>384.00225982776948</v>
      </c>
      <c r="O996" s="74">
        <f t="shared" si="215"/>
        <v>8228.5705251750005</v>
      </c>
      <c r="P996" s="39">
        <f t="shared" si="216"/>
        <v>19044</v>
      </c>
      <c r="Q996" s="73">
        <f t="shared" si="217"/>
        <v>5050.5527880908103</v>
      </c>
      <c r="R996" s="73">
        <f t="shared" si="218"/>
        <v>97.710040867639194</v>
      </c>
      <c r="S996" s="73">
        <f t="shared" si="219"/>
        <v>384.00225982776948</v>
      </c>
      <c r="T996" s="73">
        <f t="shared" si="220"/>
        <v>8615.6488738019707</v>
      </c>
      <c r="U996" s="73">
        <f t="shared" si="221"/>
        <v>19236</v>
      </c>
      <c r="V996" s="73">
        <f t="shared" si="222"/>
        <v>96551.597676095174</v>
      </c>
      <c r="W996" s="73">
        <f t="shared" si="223"/>
        <v>99404.211846128193</v>
      </c>
    </row>
    <row r="997" spans="2:23">
      <c r="B997" t="s">
        <v>2051</v>
      </c>
      <c r="C997" t="s">
        <v>2052</v>
      </c>
      <c r="D997" t="s">
        <v>2048</v>
      </c>
      <c r="E997" s="54">
        <v>40</v>
      </c>
      <c r="F997" s="45" t="s">
        <v>407</v>
      </c>
      <c r="G997" s="45" t="s">
        <v>408</v>
      </c>
      <c r="H997" s="45" t="s">
        <v>785</v>
      </c>
      <c r="I997" s="53">
        <v>75198.98</v>
      </c>
      <c r="J997" s="58">
        <f t="shared" si="210"/>
        <v>78056.541239999991</v>
      </c>
      <c r="K997" s="58">
        <f t="shared" si="211"/>
        <v>80632.407100919983</v>
      </c>
      <c r="L997" s="74">
        <f t="shared" si="212"/>
        <v>5971.3254048599993</v>
      </c>
      <c r="M997" s="74">
        <f t="shared" si="213"/>
        <v>115.52368103519998</v>
      </c>
      <c r="N997" s="74">
        <f t="shared" si="214"/>
        <v>384.00225982776948</v>
      </c>
      <c r="O997" s="74">
        <f t="shared" si="215"/>
        <v>10049.779684649999</v>
      </c>
      <c r="P997" s="39">
        <f t="shared" si="216"/>
        <v>19044</v>
      </c>
      <c r="Q997" s="73">
        <f t="shared" si="217"/>
        <v>6168.3791432203789</v>
      </c>
      <c r="R997" s="73">
        <f t="shared" si="218"/>
        <v>119.33596250936158</v>
      </c>
      <c r="S997" s="73">
        <f t="shared" si="219"/>
        <v>384.00225982776948</v>
      </c>
      <c r="T997" s="73">
        <f t="shared" si="220"/>
        <v>10522.529126670059</v>
      </c>
      <c r="U997" s="73">
        <f t="shared" si="221"/>
        <v>19236</v>
      </c>
      <c r="V997" s="73">
        <f t="shared" si="222"/>
        <v>113621.17227037296</v>
      </c>
      <c r="W997" s="73">
        <f t="shared" si="223"/>
        <v>117062.65359314755</v>
      </c>
    </row>
    <row r="998" spans="2:23">
      <c r="B998" t="s">
        <v>2053</v>
      </c>
      <c r="C998" t="s">
        <v>2054</v>
      </c>
      <c r="D998" t="s">
        <v>1564</v>
      </c>
      <c r="E998" s="54">
        <v>40</v>
      </c>
      <c r="F998" s="45" t="s">
        <v>407</v>
      </c>
      <c r="G998" s="45" t="s">
        <v>408</v>
      </c>
      <c r="H998" s="45" t="s">
        <v>785</v>
      </c>
      <c r="I998" s="53">
        <v>59575.95</v>
      </c>
      <c r="J998" s="58">
        <f t="shared" si="210"/>
        <v>61839.8361</v>
      </c>
      <c r="K998" s="58">
        <f t="shared" si="211"/>
        <v>63880.550691299999</v>
      </c>
      <c r="L998" s="74">
        <f t="shared" si="212"/>
        <v>4730.7474616500003</v>
      </c>
      <c r="M998" s="74">
        <f t="shared" si="213"/>
        <v>91.522957427999998</v>
      </c>
      <c r="N998" s="74">
        <f t="shared" si="214"/>
        <v>384.00225982776948</v>
      </c>
      <c r="O998" s="74">
        <f t="shared" si="215"/>
        <v>7961.8788978749999</v>
      </c>
      <c r="P998" s="39">
        <f t="shared" si="216"/>
        <v>19044</v>
      </c>
      <c r="Q998" s="73">
        <f t="shared" si="217"/>
        <v>4886.8621278844503</v>
      </c>
      <c r="R998" s="73">
        <f t="shared" si="218"/>
        <v>94.543215023123992</v>
      </c>
      <c r="S998" s="73">
        <f t="shared" si="219"/>
        <v>384.00225982776948</v>
      </c>
      <c r="T998" s="73">
        <f t="shared" si="220"/>
        <v>8336.4118652146499</v>
      </c>
      <c r="U998" s="73">
        <f t="shared" si="221"/>
        <v>19236</v>
      </c>
      <c r="V998" s="73">
        <f t="shared" si="222"/>
        <v>94051.987676780773</v>
      </c>
      <c r="W998" s="73">
        <f t="shared" si="223"/>
        <v>96818.370159249986</v>
      </c>
    </row>
    <row r="999" spans="2:23">
      <c r="B999" t="s">
        <v>2055</v>
      </c>
      <c r="C999" t="s">
        <v>2056</v>
      </c>
      <c r="D999" t="s">
        <v>1564</v>
      </c>
      <c r="E999" s="54">
        <v>40</v>
      </c>
      <c r="F999" s="45" t="s">
        <v>407</v>
      </c>
      <c r="G999" s="45" t="s">
        <v>408</v>
      </c>
      <c r="H999" s="45" t="s">
        <v>785</v>
      </c>
      <c r="I999" s="53">
        <v>64746.18</v>
      </c>
      <c r="J999" s="58">
        <f t="shared" si="210"/>
        <v>67206.534840000008</v>
      </c>
      <c r="K999" s="58">
        <f t="shared" si="211"/>
        <v>69424.350489720004</v>
      </c>
      <c r="L999" s="74">
        <f t="shared" si="212"/>
        <v>5141.2999152600005</v>
      </c>
      <c r="M999" s="74">
        <f t="shared" si="213"/>
        <v>99.465671563200004</v>
      </c>
      <c r="N999" s="74">
        <f t="shared" si="214"/>
        <v>384.00225982776948</v>
      </c>
      <c r="O999" s="74">
        <f t="shared" si="215"/>
        <v>8652.8413606500017</v>
      </c>
      <c r="P999" s="39">
        <f t="shared" si="216"/>
        <v>19044</v>
      </c>
      <c r="Q999" s="73">
        <f t="shared" si="217"/>
        <v>5310.9628124635801</v>
      </c>
      <c r="R999" s="73">
        <f t="shared" si="218"/>
        <v>102.7480387247856</v>
      </c>
      <c r="S999" s="73">
        <f t="shared" si="219"/>
        <v>384.00225982776948</v>
      </c>
      <c r="T999" s="73">
        <f t="shared" si="220"/>
        <v>9059.8777389084607</v>
      </c>
      <c r="U999" s="73">
        <f t="shared" si="221"/>
        <v>19236</v>
      </c>
      <c r="V999" s="73">
        <f t="shared" si="222"/>
        <v>100528.14404730097</v>
      </c>
      <c r="W999" s="73">
        <f t="shared" si="223"/>
        <v>103517.9413396446</v>
      </c>
    </row>
    <row r="1000" spans="2:23">
      <c r="B1000" t="s">
        <v>2057</v>
      </c>
      <c r="C1000" t="s">
        <v>2058</v>
      </c>
      <c r="D1000" t="s">
        <v>446</v>
      </c>
      <c r="E1000" s="54">
        <v>87</v>
      </c>
      <c r="F1000" s="45" t="s">
        <v>407</v>
      </c>
      <c r="G1000" s="45" t="s">
        <v>408</v>
      </c>
      <c r="H1000" s="45" t="s">
        <v>785</v>
      </c>
      <c r="I1000" s="53">
        <v>64634.89</v>
      </c>
      <c r="J1000" s="58">
        <f t="shared" si="210"/>
        <v>67091.015820000001</v>
      </c>
      <c r="K1000" s="58">
        <f t="shared" si="211"/>
        <v>69305.019342059997</v>
      </c>
      <c r="L1000" s="74">
        <f t="shared" si="212"/>
        <v>5132.4627102300001</v>
      </c>
      <c r="M1000" s="74">
        <f t="shared" si="213"/>
        <v>99.294703413600004</v>
      </c>
      <c r="N1000" s="74">
        <f t="shared" si="214"/>
        <v>384.00225982776948</v>
      </c>
      <c r="O1000" s="74">
        <f t="shared" si="215"/>
        <v>8637.9682868250002</v>
      </c>
      <c r="P1000" s="39">
        <f t="shared" si="216"/>
        <v>19044</v>
      </c>
      <c r="Q1000" s="73">
        <f t="shared" si="217"/>
        <v>5301.83397966759</v>
      </c>
      <c r="R1000" s="73">
        <f t="shared" si="218"/>
        <v>102.57142862624879</v>
      </c>
      <c r="S1000" s="73">
        <f t="shared" si="219"/>
        <v>384.00225982776948</v>
      </c>
      <c r="T1000" s="73">
        <f t="shared" si="220"/>
        <v>9044.30502413883</v>
      </c>
      <c r="U1000" s="73">
        <f t="shared" si="221"/>
        <v>19236</v>
      </c>
      <c r="V1000" s="73">
        <f t="shared" si="222"/>
        <v>100388.74378029637</v>
      </c>
      <c r="W1000" s="73">
        <f t="shared" si="223"/>
        <v>103373.73203432043</v>
      </c>
    </row>
    <row r="1001" spans="2:23">
      <c r="B1001" t="s">
        <v>2059</v>
      </c>
      <c r="C1001" t="s">
        <v>1133</v>
      </c>
      <c r="D1001" t="s">
        <v>458</v>
      </c>
      <c r="E1001" s="54">
        <v>35</v>
      </c>
      <c r="F1001" s="45" t="s">
        <v>407</v>
      </c>
      <c r="G1001" s="45" t="s">
        <v>408</v>
      </c>
      <c r="H1001" s="45" t="s">
        <v>412</v>
      </c>
      <c r="I1001" s="53">
        <v>175062.47</v>
      </c>
      <c r="J1001" s="58">
        <f t="shared" si="210"/>
        <v>181714.84385999999</v>
      </c>
      <c r="K1001" s="58">
        <f t="shared" si="211"/>
        <v>187711.43370737997</v>
      </c>
      <c r="L1001" s="74">
        <f t="shared" si="212"/>
        <v>10595.66523597</v>
      </c>
      <c r="M1001" s="74">
        <f t="shared" si="213"/>
        <v>268.93796891279999</v>
      </c>
      <c r="N1001" s="74">
        <f t="shared" si="214"/>
        <v>384.00225982776948</v>
      </c>
      <c r="O1001" s="74">
        <f t="shared" si="215"/>
        <v>23395.786146974999</v>
      </c>
      <c r="P1001" s="39">
        <f t="shared" si="216"/>
        <v>19044</v>
      </c>
      <c r="Q1001" s="73">
        <f t="shared" si="217"/>
        <v>10682.61578875701</v>
      </c>
      <c r="R1001" s="73">
        <f t="shared" si="218"/>
        <v>277.81292188692237</v>
      </c>
      <c r="S1001" s="73">
        <f t="shared" si="219"/>
        <v>384.00225982776948</v>
      </c>
      <c r="T1001" s="73">
        <f t="shared" si="220"/>
        <v>24496.342098813086</v>
      </c>
      <c r="U1001" s="73">
        <f t="shared" si="221"/>
        <v>19236</v>
      </c>
      <c r="V1001" s="73">
        <f t="shared" si="222"/>
        <v>235403.23547168556</v>
      </c>
      <c r="W1001" s="73">
        <f t="shared" si="223"/>
        <v>242788.20677666477</v>
      </c>
    </row>
    <row r="1002" spans="2:23">
      <c r="B1002" t="s">
        <v>2060</v>
      </c>
      <c r="C1002" t="s">
        <v>469</v>
      </c>
      <c r="D1002" t="s">
        <v>417</v>
      </c>
      <c r="E1002" s="54">
        <v>40</v>
      </c>
      <c r="F1002" s="45" t="s">
        <v>407</v>
      </c>
      <c r="G1002" s="45" t="s">
        <v>408</v>
      </c>
      <c r="H1002" s="45" t="s">
        <v>412</v>
      </c>
      <c r="I1002" s="53">
        <v>104406.28</v>
      </c>
      <c r="J1002" s="58">
        <f t="shared" si="210"/>
        <v>108373.71864000001</v>
      </c>
      <c r="K1002" s="58">
        <f t="shared" si="211"/>
        <v>111950.05135512</v>
      </c>
      <c r="L1002" s="74">
        <f t="shared" si="212"/>
        <v>8290.5894759599996</v>
      </c>
      <c r="M1002" s="74">
        <f t="shared" si="213"/>
        <v>160.39310358720002</v>
      </c>
      <c r="N1002" s="74">
        <f t="shared" si="214"/>
        <v>384.00225982776948</v>
      </c>
      <c r="O1002" s="74">
        <f t="shared" si="215"/>
        <v>13953.116274900001</v>
      </c>
      <c r="P1002" s="39">
        <f t="shared" si="216"/>
        <v>19044</v>
      </c>
      <c r="Q1002" s="73">
        <f t="shared" si="217"/>
        <v>8564.178928666679</v>
      </c>
      <c r="R1002" s="73">
        <f t="shared" si="218"/>
        <v>165.6860760055776</v>
      </c>
      <c r="S1002" s="73">
        <f t="shared" si="219"/>
        <v>384.00225982776948</v>
      </c>
      <c r="T1002" s="73">
        <f t="shared" si="220"/>
        <v>14609.48170184316</v>
      </c>
      <c r="U1002" s="73">
        <f t="shared" si="221"/>
        <v>19236</v>
      </c>
      <c r="V1002" s="73">
        <f t="shared" si="222"/>
        <v>150205.81975427497</v>
      </c>
      <c r="W1002" s="73">
        <f t="shared" si="223"/>
        <v>154909.40032146318</v>
      </c>
    </row>
    <row r="1003" spans="2:23">
      <c r="B1003" t="s">
        <v>2061</v>
      </c>
      <c r="C1003" t="s">
        <v>471</v>
      </c>
      <c r="D1003" t="s">
        <v>417</v>
      </c>
      <c r="E1003" s="54">
        <v>40</v>
      </c>
      <c r="F1003" s="45" t="s">
        <v>407</v>
      </c>
      <c r="G1003" s="45" t="s">
        <v>408</v>
      </c>
      <c r="H1003" s="45" t="s">
        <v>412</v>
      </c>
      <c r="I1003" s="53">
        <v>116856.44</v>
      </c>
      <c r="J1003" s="58">
        <f t="shared" si="210"/>
        <v>121296.98472000001</v>
      </c>
      <c r="K1003" s="58">
        <f t="shared" si="211"/>
        <v>125299.78521576</v>
      </c>
      <c r="L1003" s="74">
        <f t="shared" si="212"/>
        <v>9279.2193310800012</v>
      </c>
      <c r="M1003" s="74">
        <f t="shared" si="213"/>
        <v>179.51953738560002</v>
      </c>
      <c r="N1003" s="74">
        <f t="shared" si="214"/>
        <v>384.00225982776948</v>
      </c>
      <c r="O1003" s="74">
        <f t="shared" si="215"/>
        <v>15616.986782700002</v>
      </c>
      <c r="P1003" s="39">
        <f t="shared" si="216"/>
        <v>19044</v>
      </c>
      <c r="Q1003" s="73">
        <f t="shared" si="217"/>
        <v>9585.4335690056396</v>
      </c>
      <c r="R1003" s="73">
        <f t="shared" si="218"/>
        <v>185.44368211932479</v>
      </c>
      <c r="S1003" s="73">
        <f t="shared" si="219"/>
        <v>384.00225982776948</v>
      </c>
      <c r="T1003" s="73">
        <f t="shared" si="220"/>
        <v>16351.621970656681</v>
      </c>
      <c r="U1003" s="73">
        <f t="shared" si="221"/>
        <v>19236</v>
      </c>
      <c r="V1003" s="73">
        <f t="shared" si="222"/>
        <v>165800.7126309934</v>
      </c>
      <c r="W1003" s="73">
        <f t="shared" si="223"/>
        <v>171042.28669736942</v>
      </c>
    </row>
    <row r="1004" spans="2:23">
      <c r="B1004" t="s">
        <v>2062</v>
      </c>
      <c r="C1004" t="s">
        <v>513</v>
      </c>
      <c r="D1004" t="s">
        <v>417</v>
      </c>
      <c r="E1004" s="54">
        <v>40</v>
      </c>
      <c r="F1004" s="45" t="s">
        <v>407</v>
      </c>
      <c r="G1004" s="45" t="s">
        <v>408</v>
      </c>
      <c r="H1004" s="45" t="s">
        <v>412</v>
      </c>
      <c r="I1004" s="53">
        <v>137012.22</v>
      </c>
      <c r="J1004" s="58">
        <f t="shared" si="210"/>
        <v>142218.68436000001</v>
      </c>
      <c r="K1004" s="58">
        <f t="shared" si="211"/>
        <v>146911.90094388</v>
      </c>
      <c r="L1004" s="74">
        <f t="shared" si="212"/>
        <v>10022.97092322</v>
      </c>
      <c r="M1004" s="74">
        <f t="shared" si="213"/>
        <v>210.48365285280002</v>
      </c>
      <c r="N1004" s="74">
        <f t="shared" si="214"/>
        <v>384.00225982776948</v>
      </c>
      <c r="O1004" s="74">
        <f t="shared" si="215"/>
        <v>18310.655611350001</v>
      </c>
      <c r="P1004" s="39">
        <f t="shared" si="216"/>
        <v>19044</v>
      </c>
      <c r="Q1004" s="73">
        <f t="shared" si="217"/>
        <v>10091.02256368626</v>
      </c>
      <c r="R1004" s="73">
        <f t="shared" si="218"/>
        <v>217.42961339694239</v>
      </c>
      <c r="S1004" s="73">
        <f t="shared" si="219"/>
        <v>384.00225982776948</v>
      </c>
      <c r="T1004" s="73">
        <f t="shared" si="220"/>
        <v>19172.00307317634</v>
      </c>
      <c r="U1004" s="73">
        <f t="shared" si="221"/>
        <v>19236</v>
      </c>
      <c r="V1004" s="73">
        <f t="shared" si="222"/>
        <v>190190.79680725059</v>
      </c>
      <c r="W1004" s="73">
        <f t="shared" si="223"/>
        <v>196012.35845396732</v>
      </c>
    </row>
    <row r="1005" spans="2:23">
      <c r="B1005" t="s">
        <v>2063</v>
      </c>
      <c r="C1005" t="s">
        <v>922</v>
      </c>
      <c r="D1005" t="s">
        <v>417</v>
      </c>
      <c r="E1005" s="54">
        <v>40</v>
      </c>
      <c r="F1005" s="45" t="s">
        <v>407</v>
      </c>
      <c r="G1005" s="45" t="s">
        <v>408</v>
      </c>
      <c r="H1005" s="45" t="s">
        <v>412</v>
      </c>
      <c r="I1005" s="53">
        <v>149716</v>
      </c>
      <c r="J1005" s="58">
        <f t="shared" si="210"/>
        <v>155405.20800000001</v>
      </c>
      <c r="K1005" s="58">
        <f t="shared" si="211"/>
        <v>160533.579864</v>
      </c>
      <c r="L1005" s="74">
        <f t="shared" si="212"/>
        <v>10214.175516000001</v>
      </c>
      <c r="M1005" s="74">
        <f t="shared" si="213"/>
        <v>229.99970784000001</v>
      </c>
      <c r="N1005" s="74">
        <f t="shared" si="214"/>
        <v>384.00225982776948</v>
      </c>
      <c r="O1005" s="74">
        <f t="shared" si="215"/>
        <v>20008.420530000003</v>
      </c>
      <c r="P1005" s="39">
        <f t="shared" si="216"/>
        <v>19044</v>
      </c>
      <c r="Q1005" s="73">
        <f t="shared" si="217"/>
        <v>10288.536908028</v>
      </c>
      <c r="R1005" s="73">
        <f t="shared" si="218"/>
        <v>237.58969819871999</v>
      </c>
      <c r="S1005" s="73">
        <f t="shared" si="219"/>
        <v>384.00225982776948</v>
      </c>
      <c r="T1005" s="73">
        <f t="shared" si="220"/>
        <v>20949.632172252001</v>
      </c>
      <c r="U1005" s="73">
        <f t="shared" si="221"/>
        <v>19236</v>
      </c>
      <c r="V1005" s="73">
        <f t="shared" si="222"/>
        <v>205285.80601366778</v>
      </c>
      <c r="W1005" s="73">
        <f t="shared" si="223"/>
        <v>211629.34090230649</v>
      </c>
    </row>
    <row r="1006" spans="2:23">
      <c r="B1006" t="s">
        <v>2064</v>
      </c>
      <c r="C1006" t="s">
        <v>2065</v>
      </c>
      <c r="D1006" t="s">
        <v>458</v>
      </c>
      <c r="E1006" s="54">
        <v>35</v>
      </c>
      <c r="F1006" s="45" t="s">
        <v>407</v>
      </c>
      <c r="G1006" s="45" t="s">
        <v>408</v>
      </c>
      <c r="H1006" s="45" t="s">
        <v>412</v>
      </c>
      <c r="I1006" s="53">
        <v>102801.92</v>
      </c>
      <c r="J1006" s="58">
        <f t="shared" si="210"/>
        <v>106708.39296</v>
      </c>
      <c r="K1006" s="58">
        <f t="shared" si="211"/>
        <v>110229.76992767998</v>
      </c>
      <c r="L1006" s="74">
        <f t="shared" si="212"/>
        <v>8163.1920614399996</v>
      </c>
      <c r="M1006" s="74">
        <f t="shared" si="213"/>
        <v>157.92842158080001</v>
      </c>
      <c r="N1006" s="74">
        <f t="shared" si="214"/>
        <v>384.00225982776948</v>
      </c>
      <c r="O1006" s="74">
        <f t="shared" si="215"/>
        <v>13738.7055936</v>
      </c>
      <c r="P1006" s="39">
        <f t="shared" si="216"/>
        <v>19044</v>
      </c>
      <c r="Q1006" s="73">
        <f t="shared" si="217"/>
        <v>8432.5773994675183</v>
      </c>
      <c r="R1006" s="73">
        <f t="shared" si="218"/>
        <v>163.14005949296637</v>
      </c>
      <c r="S1006" s="73">
        <f t="shared" si="219"/>
        <v>384.00225982776948</v>
      </c>
      <c r="T1006" s="73">
        <f t="shared" si="220"/>
        <v>14384.984975562238</v>
      </c>
      <c r="U1006" s="73">
        <f t="shared" si="221"/>
        <v>19236</v>
      </c>
      <c r="V1006" s="73">
        <f t="shared" si="222"/>
        <v>148196.22129644855</v>
      </c>
      <c r="W1006" s="73">
        <f t="shared" si="223"/>
        <v>152830.47462203048</v>
      </c>
    </row>
    <row r="1007" spans="2:23">
      <c r="B1007" t="s">
        <v>2066</v>
      </c>
      <c r="C1007" t="s">
        <v>1501</v>
      </c>
      <c r="D1007" t="s">
        <v>474</v>
      </c>
      <c r="E1007" s="54">
        <v>35</v>
      </c>
      <c r="F1007" s="45" t="s">
        <v>407</v>
      </c>
      <c r="G1007" s="45" t="s">
        <v>408</v>
      </c>
      <c r="H1007" s="45" t="s">
        <v>412</v>
      </c>
      <c r="I1007" s="53">
        <v>79621.009999999995</v>
      </c>
      <c r="J1007" s="58">
        <f t="shared" si="210"/>
        <v>82646.608379999991</v>
      </c>
      <c r="K1007" s="58">
        <f t="shared" si="211"/>
        <v>85373.946456539983</v>
      </c>
      <c r="L1007" s="74">
        <f t="shared" si="212"/>
        <v>6322.4655410699988</v>
      </c>
      <c r="M1007" s="74">
        <f t="shared" si="213"/>
        <v>122.31698040239998</v>
      </c>
      <c r="N1007" s="74">
        <f t="shared" si="214"/>
        <v>384.00225982776948</v>
      </c>
      <c r="O1007" s="74">
        <f t="shared" si="215"/>
        <v>10640.750828925</v>
      </c>
      <c r="P1007" s="39">
        <f t="shared" si="216"/>
        <v>19044</v>
      </c>
      <c r="Q1007" s="73">
        <f t="shared" si="217"/>
        <v>6531.1069039253089</v>
      </c>
      <c r="R1007" s="73">
        <f t="shared" si="218"/>
        <v>126.35344075567917</v>
      </c>
      <c r="S1007" s="73">
        <f t="shared" si="219"/>
        <v>384.00225982776948</v>
      </c>
      <c r="T1007" s="73">
        <f t="shared" si="220"/>
        <v>11141.300012578467</v>
      </c>
      <c r="U1007" s="73">
        <f t="shared" si="221"/>
        <v>19236</v>
      </c>
      <c r="V1007" s="73">
        <f t="shared" si="222"/>
        <v>119160.14399022516</v>
      </c>
      <c r="W1007" s="73">
        <f t="shared" si="223"/>
        <v>122792.70907362721</v>
      </c>
    </row>
    <row r="1008" spans="2:23">
      <c r="B1008" t="s">
        <v>2067</v>
      </c>
      <c r="C1008" t="s">
        <v>460</v>
      </c>
      <c r="D1008" t="s">
        <v>417</v>
      </c>
      <c r="E1008" s="54">
        <v>40</v>
      </c>
      <c r="F1008" s="45" t="s">
        <v>407</v>
      </c>
      <c r="G1008" s="45" t="s">
        <v>408</v>
      </c>
      <c r="H1008" s="45" t="s">
        <v>412</v>
      </c>
      <c r="I1008" s="53">
        <v>71961.259999999995</v>
      </c>
      <c r="J1008" s="58">
        <f t="shared" si="210"/>
        <v>74695.787880000003</v>
      </c>
      <c r="K1008" s="58">
        <f t="shared" si="211"/>
        <v>77160.748880040002</v>
      </c>
      <c r="L1008" s="74">
        <f t="shared" si="212"/>
        <v>5714.2277728200006</v>
      </c>
      <c r="M1008" s="74">
        <f t="shared" si="213"/>
        <v>110.54976606240001</v>
      </c>
      <c r="N1008" s="74">
        <f t="shared" si="214"/>
        <v>384.00225982776948</v>
      </c>
      <c r="O1008" s="74">
        <f t="shared" si="215"/>
        <v>9617.0826895500013</v>
      </c>
      <c r="P1008" s="39">
        <f t="shared" si="216"/>
        <v>19044</v>
      </c>
      <c r="Q1008" s="73">
        <f t="shared" si="217"/>
        <v>5902.7972893230599</v>
      </c>
      <c r="R1008" s="73">
        <f t="shared" si="218"/>
        <v>114.1979083424592</v>
      </c>
      <c r="S1008" s="73">
        <f t="shared" si="219"/>
        <v>384.00225982776948</v>
      </c>
      <c r="T1008" s="73">
        <f t="shared" si="220"/>
        <v>10069.477728845221</v>
      </c>
      <c r="U1008" s="73">
        <f t="shared" si="221"/>
        <v>19236</v>
      </c>
      <c r="V1008" s="73">
        <f t="shared" si="222"/>
        <v>109565.65036826018</v>
      </c>
      <c r="W1008" s="73">
        <f t="shared" si="223"/>
        <v>112867.22406637852</v>
      </c>
    </row>
    <row r="1009" spans="2:23">
      <c r="B1009" t="s">
        <v>2068</v>
      </c>
      <c r="C1009" t="s">
        <v>460</v>
      </c>
      <c r="D1009" t="s">
        <v>417</v>
      </c>
      <c r="E1009" s="54">
        <v>40</v>
      </c>
      <c r="F1009" s="45" t="s">
        <v>407</v>
      </c>
      <c r="G1009" s="45" t="s">
        <v>408</v>
      </c>
      <c r="H1009" s="45" t="s">
        <v>412</v>
      </c>
      <c r="I1009" s="53">
        <v>71961.259999999995</v>
      </c>
      <c r="J1009" s="58">
        <f t="shared" si="210"/>
        <v>74695.787880000003</v>
      </c>
      <c r="K1009" s="58">
        <f t="shared" si="211"/>
        <v>77160.748880040002</v>
      </c>
      <c r="L1009" s="74">
        <f t="shared" si="212"/>
        <v>5714.2277728200006</v>
      </c>
      <c r="M1009" s="74">
        <f t="shared" si="213"/>
        <v>110.54976606240001</v>
      </c>
      <c r="N1009" s="74">
        <f t="shared" si="214"/>
        <v>384.00225982776948</v>
      </c>
      <c r="O1009" s="74">
        <f t="shared" si="215"/>
        <v>9617.0826895500013</v>
      </c>
      <c r="P1009" s="39">
        <f t="shared" si="216"/>
        <v>19044</v>
      </c>
      <c r="Q1009" s="73">
        <f t="shared" si="217"/>
        <v>5902.7972893230599</v>
      </c>
      <c r="R1009" s="73">
        <f t="shared" si="218"/>
        <v>114.1979083424592</v>
      </c>
      <c r="S1009" s="73">
        <f t="shared" si="219"/>
        <v>384.00225982776948</v>
      </c>
      <c r="T1009" s="73">
        <f t="shared" si="220"/>
        <v>10069.477728845221</v>
      </c>
      <c r="U1009" s="73">
        <f t="shared" si="221"/>
        <v>19236</v>
      </c>
      <c r="V1009" s="73">
        <f t="shared" si="222"/>
        <v>109565.65036826018</v>
      </c>
      <c r="W1009" s="73">
        <f t="shared" si="223"/>
        <v>112867.22406637852</v>
      </c>
    </row>
    <row r="1010" spans="2:23">
      <c r="B1010" t="s">
        <v>2069</v>
      </c>
      <c r="C1010" t="s">
        <v>464</v>
      </c>
      <c r="D1010" t="s">
        <v>417</v>
      </c>
      <c r="E1010" s="54">
        <v>40</v>
      </c>
      <c r="F1010" s="45" t="s">
        <v>407</v>
      </c>
      <c r="G1010" s="45" t="s">
        <v>408</v>
      </c>
      <c r="H1010" s="45" t="s">
        <v>412</v>
      </c>
      <c r="I1010" s="53">
        <v>86498.28</v>
      </c>
      <c r="J1010" s="58">
        <f t="shared" si="210"/>
        <v>89785.214640000006</v>
      </c>
      <c r="K1010" s="58">
        <f t="shared" si="211"/>
        <v>92748.126723120004</v>
      </c>
      <c r="L1010" s="74">
        <f t="shared" si="212"/>
        <v>6868.5689199600001</v>
      </c>
      <c r="M1010" s="74">
        <f t="shared" si="213"/>
        <v>132.88211766719999</v>
      </c>
      <c r="N1010" s="74">
        <f t="shared" si="214"/>
        <v>384.00225982776948</v>
      </c>
      <c r="O1010" s="74">
        <f t="shared" si="215"/>
        <v>11559.846384900002</v>
      </c>
      <c r="P1010" s="39">
        <f t="shared" si="216"/>
        <v>19044</v>
      </c>
      <c r="Q1010" s="73">
        <f t="shared" si="217"/>
        <v>7095.2316943186797</v>
      </c>
      <c r="R1010" s="73">
        <f t="shared" si="218"/>
        <v>137.2672275502176</v>
      </c>
      <c r="S1010" s="73">
        <f t="shared" si="219"/>
        <v>384.00225982776948</v>
      </c>
      <c r="T1010" s="73">
        <f t="shared" si="220"/>
        <v>12103.63053736716</v>
      </c>
      <c r="U1010" s="73">
        <f t="shared" si="221"/>
        <v>19236</v>
      </c>
      <c r="V1010" s="73">
        <f t="shared" si="222"/>
        <v>127774.51432235498</v>
      </c>
      <c r="W1010" s="73">
        <f t="shared" si="223"/>
        <v>131704.25844218384</v>
      </c>
    </row>
    <row r="1011" spans="2:23">
      <c r="B1011" t="s">
        <v>2070</v>
      </c>
      <c r="C1011" t="s">
        <v>464</v>
      </c>
      <c r="D1011" t="s">
        <v>417</v>
      </c>
      <c r="E1011" s="54">
        <v>40</v>
      </c>
      <c r="F1011" s="45" t="s">
        <v>407</v>
      </c>
      <c r="G1011" s="45" t="s">
        <v>408</v>
      </c>
      <c r="H1011" s="45" t="s">
        <v>412</v>
      </c>
      <c r="I1011" s="53">
        <v>86498.28</v>
      </c>
      <c r="J1011" s="58">
        <f t="shared" si="210"/>
        <v>89785.214640000006</v>
      </c>
      <c r="K1011" s="58">
        <f t="shared" si="211"/>
        <v>92748.126723120004</v>
      </c>
      <c r="L1011" s="74">
        <f t="shared" si="212"/>
        <v>6868.5689199600001</v>
      </c>
      <c r="M1011" s="74">
        <f t="shared" si="213"/>
        <v>132.88211766719999</v>
      </c>
      <c r="N1011" s="74">
        <f t="shared" si="214"/>
        <v>384.00225982776948</v>
      </c>
      <c r="O1011" s="74">
        <f t="shared" si="215"/>
        <v>11559.846384900002</v>
      </c>
      <c r="P1011" s="39">
        <f t="shared" si="216"/>
        <v>19044</v>
      </c>
      <c r="Q1011" s="73">
        <f t="shared" si="217"/>
        <v>7095.2316943186797</v>
      </c>
      <c r="R1011" s="73">
        <f t="shared" si="218"/>
        <v>137.2672275502176</v>
      </c>
      <c r="S1011" s="73">
        <f t="shared" si="219"/>
        <v>384.00225982776948</v>
      </c>
      <c r="T1011" s="73">
        <f t="shared" si="220"/>
        <v>12103.63053736716</v>
      </c>
      <c r="U1011" s="73">
        <f t="shared" si="221"/>
        <v>19236</v>
      </c>
      <c r="V1011" s="73">
        <f t="shared" si="222"/>
        <v>127774.51432235498</v>
      </c>
      <c r="W1011" s="73">
        <f t="shared" si="223"/>
        <v>131704.25844218384</v>
      </c>
    </row>
    <row r="1012" spans="2:23">
      <c r="B1012" t="s">
        <v>2071</v>
      </c>
      <c r="C1012" t="s">
        <v>471</v>
      </c>
      <c r="D1012" t="s">
        <v>417</v>
      </c>
      <c r="E1012" s="54">
        <v>40</v>
      </c>
      <c r="F1012" s="45" t="s">
        <v>407</v>
      </c>
      <c r="G1012" s="45" t="s">
        <v>408</v>
      </c>
      <c r="H1012" s="45" t="s">
        <v>412</v>
      </c>
      <c r="I1012" s="53">
        <v>116856.44</v>
      </c>
      <c r="J1012" s="58">
        <f t="shared" si="210"/>
        <v>121296.98472000001</v>
      </c>
      <c r="K1012" s="58">
        <f t="shared" si="211"/>
        <v>125299.78521576</v>
      </c>
      <c r="L1012" s="74">
        <f t="shared" si="212"/>
        <v>9279.2193310800012</v>
      </c>
      <c r="M1012" s="74">
        <f t="shared" si="213"/>
        <v>179.51953738560002</v>
      </c>
      <c r="N1012" s="74">
        <f t="shared" si="214"/>
        <v>384.00225982776948</v>
      </c>
      <c r="O1012" s="74">
        <f t="shared" si="215"/>
        <v>15616.986782700002</v>
      </c>
      <c r="P1012" s="39">
        <f t="shared" si="216"/>
        <v>19044</v>
      </c>
      <c r="Q1012" s="73">
        <f t="shared" si="217"/>
        <v>9585.4335690056396</v>
      </c>
      <c r="R1012" s="73">
        <f t="shared" si="218"/>
        <v>185.44368211932479</v>
      </c>
      <c r="S1012" s="73">
        <f t="shared" si="219"/>
        <v>384.00225982776948</v>
      </c>
      <c r="T1012" s="73">
        <f t="shared" si="220"/>
        <v>16351.621970656681</v>
      </c>
      <c r="U1012" s="73">
        <f t="shared" si="221"/>
        <v>19236</v>
      </c>
      <c r="V1012" s="73">
        <f t="shared" si="222"/>
        <v>165800.7126309934</v>
      </c>
      <c r="W1012" s="73">
        <f t="shared" si="223"/>
        <v>171042.28669736942</v>
      </c>
    </row>
    <row r="1013" spans="2:23">
      <c r="B1013" t="s">
        <v>2072</v>
      </c>
      <c r="C1013" t="s">
        <v>469</v>
      </c>
      <c r="D1013" t="s">
        <v>417</v>
      </c>
      <c r="E1013" s="54">
        <v>40</v>
      </c>
      <c r="F1013" s="45" t="s">
        <v>407</v>
      </c>
      <c r="G1013" s="45" t="s">
        <v>408</v>
      </c>
      <c r="H1013" s="45" t="s">
        <v>412</v>
      </c>
      <c r="I1013" s="53">
        <v>104406.28</v>
      </c>
      <c r="J1013" s="58">
        <f t="shared" si="210"/>
        <v>108373.71864000001</v>
      </c>
      <c r="K1013" s="58">
        <f t="shared" si="211"/>
        <v>111950.05135512</v>
      </c>
      <c r="L1013" s="74">
        <f t="shared" si="212"/>
        <v>8290.5894759599996</v>
      </c>
      <c r="M1013" s="74">
        <f t="shared" si="213"/>
        <v>160.39310358720002</v>
      </c>
      <c r="N1013" s="74">
        <f t="shared" si="214"/>
        <v>384.00225982776948</v>
      </c>
      <c r="O1013" s="74">
        <f t="shared" si="215"/>
        <v>13953.116274900001</v>
      </c>
      <c r="P1013" s="39">
        <f t="shared" si="216"/>
        <v>19044</v>
      </c>
      <c r="Q1013" s="73">
        <f t="shared" si="217"/>
        <v>8564.178928666679</v>
      </c>
      <c r="R1013" s="73">
        <f t="shared" si="218"/>
        <v>165.6860760055776</v>
      </c>
      <c r="S1013" s="73">
        <f t="shared" si="219"/>
        <v>384.00225982776948</v>
      </c>
      <c r="T1013" s="73">
        <f t="shared" si="220"/>
        <v>14609.48170184316</v>
      </c>
      <c r="U1013" s="73">
        <f t="shared" si="221"/>
        <v>19236</v>
      </c>
      <c r="V1013" s="73">
        <f t="shared" si="222"/>
        <v>150205.81975427497</v>
      </c>
      <c r="W1013" s="73">
        <f t="shared" si="223"/>
        <v>154909.40032146318</v>
      </c>
    </row>
    <row r="1014" spans="2:23">
      <c r="B1014" t="s">
        <v>2073</v>
      </c>
      <c r="C1014" t="s">
        <v>469</v>
      </c>
      <c r="D1014" t="s">
        <v>417</v>
      </c>
      <c r="E1014" s="54">
        <v>40</v>
      </c>
      <c r="F1014" s="45" t="s">
        <v>407</v>
      </c>
      <c r="G1014" s="45" t="s">
        <v>408</v>
      </c>
      <c r="H1014" s="45" t="s">
        <v>412</v>
      </c>
      <c r="I1014" s="53">
        <v>104406.28</v>
      </c>
      <c r="J1014" s="58">
        <f t="shared" si="210"/>
        <v>108373.71864000001</v>
      </c>
      <c r="K1014" s="58">
        <f t="shared" si="211"/>
        <v>111950.05135512</v>
      </c>
      <c r="L1014" s="74">
        <f t="shared" si="212"/>
        <v>8290.5894759599996</v>
      </c>
      <c r="M1014" s="74">
        <f t="shared" si="213"/>
        <v>160.39310358720002</v>
      </c>
      <c r="N1014" s="74">
        <f t="shared" si="214"/>
        <v>384.00225982776948</v>
      </c>
      <c r="O1014" s="74">
        <f t="shared" si="215"/>
        <v>13953.116274900001</v>
      </c>
      <c r="P1014" s="39">
        <f t="shared" si="216"/>
        <v>19044</v>
      </c>
      <c r="Q1014" s="73">
        <f t="shared" si="217"/>
        <v>8564.178928666679</v>
      </c>
      <c r="R1014" s="73">
        <f t="shared" si="218"/>
        <v>165.6860760055776</v>
      </c>
      <c r="S1014" s="73">
        <f t="shared" si="219"/>
        <v>384.00225982776948</v>
      </c>
      <c r="T1014" s="73">
        <f t="shared" si="220"/>
        <v>14609.48170184316</v>
      </c>
      <c r="U1014" s="73">
        <f t="shared" si="221"/>
        <v>19236</v>
      </c>
      <c r="V1014" s="73">
        <f t="shared" si="222"/>
        <v>150205.81975427497</v>
      </c>
      <c r="W1014" s="73">
        <f t="shared" si="223"/>
        <v>154909.40032146318</v>
      </c>
    </row>
    <row r="1015" spans="2:23">
      <c r="B1015" t="s">
        <v>2074</v>
      </c>
      <c r="C1015" t="s">
        <v>1501</v>
      </c>
      <c r="D1015" t="s">
        <v>417</v>
      </c>
      <c r="E1015" s="54">
        <v>40</v>
      </c>
      <c r="F1015" s="45" t="s">
        <v>407</v>
      </c>
      <c r="G1015" s="45" t="s">
        <v>408</v>
      </c>
      <c r="H1015" s="45" t="s">
        <v>412</v>
      </c>
      <c r="I1015" s="53">
        <v>79621.009999999995</v>
      </c>
      <c r="J1015" s="58">
        <f t="shared" si="210"/>
        <v>82646.608379999991</v>
      </c>
      <c r="K1015" s="58">
        <f t="shared" si="211"/>
        <v>85373.946456539983</v>
      </c>
      <c r="L1015" s="74">
        <f t="shared" si="212"/>
        <v>6322.4655410699988</v>
      </c>
      <c r="M1015" s="74">
        <f t="shared" si="213"/>
        <v>122.31698040239998</v>
      </c>
      <c r="N1015" s="74">
        <f t="shared" si="214"/>
        <v>384.00225982776948</v>
      </c>
      <c r="O1015" s="74">
        <f t="shared" si="215"/>
        <v>10640.750828925</v>
      </c>
      <c r="P1015" s="39">
        <f t="shared" si="216"/>
        <v>19044</v>
      </c>
      <c r="Q1015" s="73">
        <f t="shared" si="217"/>
        <v>6531.1069039253089</v>
      </c>
      <c r="R1015" s="73">
        <f t="shared" si="218"/>
        <v>126.35344075567917</v>
      </c>
      <c r="S1015" s="73">
        <f t="shared" si="219"/>
        <v>384.00225982776948</v>
      </c>
      <c r="T1015" s="73">
        <f t="shared" si="220"/>
        <v>11141.300012578467</v>
      </c>
      <c r="U1015" s="73">
        <f t="shared" si="221"/>
        <v>19236</v>
      </c>
      <c r="V1015" s="73">
        <f t="shared" si="222"/>
        <v>119160.14399022516</v>
      </c>
      <c r="W1015" s="73">
        <f t="shared" si="223"/>
        <v>122792.70907362721</v>
      </c>
    </row>
    <row r="1016" spans="2:23">
      <c r="B1016" t="s">
        <v>2075</v>
      </c>
      <c r="C1016" t="s">
        <v>848</v>
      </c>
      <c r="D1016" t="s">
        <v>417</v>
      </c>
      <c r="E1016" s="54">
        <v>40</v>
      </c>
      <c r="F1016" s="45" t="s">
        <v>407</v>
      </c>
      <c r="G1016" s="45" t="s">
        <v>408</v>
      </c>
      <c r="H1016" s="45" t="s">
        <v>412</v>
      </c>
      <c r="I1016" s="53">
        <v>84063.24</v>
      </c>
      <c r="J1016" s="58">
        <f t="shared" si="210"/>
        <v>87257.643120000008</v>
      </c>
      <c r="K1016" s="58">
        <f t="shared" si="211"/>
        <v>90137.145342960008</v>
      </c>
      <c r="L1016" s="74">
        <f t="shared" si="212"/>
        <v>6675.2096986800007</v>
      </c>
      <c r="M1016" s="74">
        <f t="shared" si="213"/>
        <v>129.14131181760001</v>
      </c>
      <c r="N1016" s="74">
        <f t="shared" si="214"/>
        <v>384.00225982776948</v>
      </c>
      <c r="O1016" s="74">
        <f t="shared" si="215"/>
        <v>11234.421551700001</v>
      </c>
      <c r="P1016" s="39">
        <f t="shared" si="216"/>
        <v>19044</v>
      </c>
      <c r="Q1016" s="73">
        <f t="shared" si="217"/>
        <v>6895.4916187364406</v>
      </c>
      <c r="R1016" s="73">
        <f t="shared" si="218"/>
        <v>133.4029751075808</v>
      </c>
      <c r="S1016" s="73">
        <f t="shared" si="219"/>
        <v>384.00225982776948</v>
      </c>
      <c r="T1016" s="73">
        <f t="shared" si="220"/>
        <v>11762.897467256282</v>
      </c>
      <c r="U1016" s="73">
        <f t="shared" si="221"/>
        <v>19236</v>
      </c>
      <c r="V1016" s="73">
        <f t="shared" si="222"/>
        <v>124724.41794202538</v>
      </c>
      <c r="W1016" s="73">
        <f t="shared" si="223"/>
        <v>128548.93966388807</v>
      </c>
    </row>
    <row r="1017" spans="2:23">
      <c r="B1017" t="s">
        <v>2076</v>
      </c>
      <c r="C1017" t="s">
        <v>1117</v>
      </c>
      <c r="D1017" t="s">
        <v>417</v>
      </c>
      <c r="E1017" s="54">
        <v>40</v>
      </c>
      <c r="F1017" s="45" t="s">
        <v>407</v>
      </c>
      <c r="G1017" s="45" t="s">
        <v>408</v>
      </c>
      <c r="H1017" s="45" t="s">
        <v>412</v>
      </c>
      <c r="I1017" s="53">
        <v>93933.73</v>
      </c>
      <c r="J1017" s="58">
        <f t="shared" si="210"/>
        <v>97503.211739999999</v>
      </c>
      <c r="K1017" s="58">
        <f t="shared" si="211"/>
        <v>100720.81772741998</v>
      </c>
      <c r="L1017" s="74">
        <f t="shared" si="212"/>
        <v>7458.9956981099995</v>
      </c>
      <c r="M1017" s="74">
        <f t="shared" si="213"/>
        <v>144.30475337519999</v>
      </c>
      <c r="N1017" s="74">
        <f t="shared" si="214"/>
        <v>384.00225982776948</v>
      </c>
      <c r="O1017" s="74">
        <f t="shared" si="215"/>
        <v>12553.538511525001</v>
      </c>
      <c r="P1017" s="39">
        <f t="shared" si="216"/>
        <v>19044</v>
      </c>
      <c r="Q1017" s="73">
        <f t="shared" si="217"/>
        <v>7705.142556147629</v>
      </c>
      <c r="R1017" s="73">
        <f t="shared" si="218"/>
        <v>149.06681023658157</v>
      </c>
      <c r="S1017" s="73">
        <f t="shared" si="219"/>
        <v>384.00225982776948</v>
      </c>
      <c r="T1017" s="73">
        <f t="shared" si="220"/>
        <v>13144.066713428309</v>
      </c>
      <c r="U1017" s="73">
        <f t="shared" si="221"/>
        <v>19236</v>
      </c>
      <c r="V1017" s="73">
        <f t="shared" si="222"/>
        <v>137088.05296283797</v>
      </c>
      <c r="W1017" s="73">
        <f t="shared" si="223"/>
        <v>141339.09606706028</v>
      </c>
    </row>
    <row r="1018" spans="2:23">
      <c r="B1018" t="s">
        <v>2077</v>
      </c>
      <c r="C1018" t="s">
        <v>1754</v>
      </c>
      <c r="D1018" t="s">
        <v>511</v>
      </c>
      <c r="E1018" s="54">
        <v>35</v>
      </c>
      <c r="F1018" s="45" t="s">
        <v>407</v>
      </c>
      <c r="G1018" s="45" t="s">
        <v>408</v>
      </c>
      <c r="H1018" s="45" t="s">
        <v>412</v>
      </c>
      <c r="I1018" s="53">
        <v>79365.649999999994</v>
      </c>
      <c r="J1018" s="58">
        <f t="shared" si="210"/>
        <v>82381.544699999999</v>
      </c>
      <c r="K1018" s="58">
        <f t="shared" si="211"/>
        <v>85100.135675099998</v>
      </c>
      <c r="L1018" s="74">
        <f t="shared" si="212"/>
        <v>6302.1881695499997</v>
      </c>
      <c r="M1018" s="74">
        <f t="shared" si="213"/>
        <v>121.92468615599999</v>
      </c>
      <c r="N1018" s="74">
        <f t="shared" si="214"/>
        <v>384.00225982776948</v>
      </c>
      <c r="O1018" s="74">
        <f t="shared" si="215"/>
        <v>10606.623880125</v>
      </c>
      <c r="P1018" s="39">
        <f t="shared" si="216"/>
        <v>19044</v>
      </c>
      <c r="Q1018" s="73">
        <f t="shared" si="217"/>
        <v>6510.1603791451498</v>
      </c>
      <c r="R1018" s="73">
        <f t="shared" si="218"/>
        <v>125.948200799148</v>
      </c>
      <c r="S1018" s="73">
        <f t="shared" si="219"/>
        <v>384.00225982776948</v>
      </c>
      <c r="T1018" s="73">
        <f t="shared" si="220"/>
        <v>11105.56770560055</v>
      </c>
      <c r="U1018" s="73">
        <f t="shared" si="221"/>
        <v>19236</v>
      </c>
      <c r="V1018" s="73">
        <f t="shared" si="222"/>
        <v>118840.28369565877</v>
      </c>
      <c r="W1018" s="73">
        <f t="shared" si="223"/>
        <v>122461.81422047262</v>
      </c>
    </row>
    <row r="1019" spans="2:23">
      <c r="B1019" t="s">
        <v>2078</v>
      </c>
      <c r="C1019" t="s">
        <v>2079</v>
      </c>
      <c r="D1019" t="s">
        <v>1529</v>
      </c>
      <c r="E1019" s="54">
        <v>40</v>
      </c>
      <c r="F1019" s="45" t="s">
        <v>407</v>
      </c>
      <c r="G1019" s="45" t="s">
        <v>408</v>
      </c>
      <c r="H1019" s="45" t="s">
        <v>785</v>
      </c>
      <c r="I1019" s="53">
        <v>67114.42</v>
      </c>
      <c r="J1019" s="58">
        <f t="shared" si="210"/>
        <v>69664.767959999997</v>
      </c>
      <c r="K1019" s="58">
        <f t="shared" si="211"/>
        <v>71963.705302679999</v>
      </c>
      <c r="L1019" s="74">
        <f t="shared" si="212"/>
        <v>5329.3547489399998</v>
      </c>
      <c r="M1019" s="74">
        <f t="shared" si="213"/>
        <v>103.1038565808</v>
      </c>
      <c r="N1019" s="74">
        <f t="shared" si="214"/>
        <v>384.00225982776948</v>
      </c>
      <c r="O1019" s="74">
        <f t="shared" si="215"/>
        <v>8969.3388748500001</v>
      </c>
      <c r="P1019" s="39">
        <f t="shared" si="216"/>
        <v>19044</v>
      </c>
      <c r="Q1019" s="73">
        <f t="shared" si="217"/>
        <v>5505.2234556550202</v>
      </c>
      <c r="R1019" s="73">
        <f t="shared" si="218"/>
        <v>106.5062838479664</v>
      </c>
      <c r="S1019" s="73">
        <f t="shared" si="219"/>
        <v>384.00225982776948</v>
      </c>
      <c r="T1019" s="73">
        <f t="shared" si="220"/>
        <v>9391.2635419997405</v>
      </c>
      <c r="U1019" s="73">
        <f t="shared" si="221"/>
        <v>19236</v>
      </c>
      <c r="V1019" s="73">
        <f t="shared" si="222"/>
        <v>103494.56770019856</v>
      </c>
      <c r="W1019" s="73">
        <f t="shared" si="223"/>
        <v>106586.7008440105</v>
      </c>
    </row>
    <row r="1020" spans="2:23">
      <c r="B1020" t="s">
        <v>2080</v>
      </c>
      <c r="C1020" t="s">
        <v>513</v>
      </c>
      <c r="D1020" t="s">
        <v>417</v>
      </c>
      <c r="E1020" s="54">
        <v>40</v>
      </c>
      <c r="F1020" s="45" t="s">
        <v>407</v>
      </c>
      <c r="G1020" s="45" t="s">
        <v>408</v>
      </c>
      <c r="H1020" s="45" t="s">
        <v>412</v>
      </c>
      <c r="I1020" s="53">
        <v>137012.22</v>
      </c>
      <c r="J1020" s="58">
        <f t="shared" si="210"/>
        <v>142218.68436000001</v>
      </c>
      <c r="K1020" s="58">
        <f t="shared" si="211"/>
        <v>146911.90094388</v>
      </c>
      <c r="L1020" s="74">
        <f t="shared" si="212"/>
        <v>10022.97092322</v>
      </c>
      <c r="M1020" s="74">
        <f t="shared" si="213"/>
        <v>210.48365285280002</v>
      </c>
      <c r="N1020" s="74">
        <f t="shared" si="214"/>
        <v>384.00225982776948</v>
      </c>
      <c r="O1020" s="74">
        <f t="shared" si="215"/>
        <v>18310.655611350001</v>
      </c>
      <c r="P1020" s="39">
        <f t="shared" si="216"/>
        <v>19044</v>
      </c>
      <c r="Q1020" s="73">
        <f t="shared" si="217"/>
        <v>10091.02256368626</v>
      </c>
      <c r="R1020" s="73">
        <f t="shared" si="218"/>
        <v>217.42961339694239</v>
      </c>
      <c r="S1020" s="73">
        <f t="shared" si="219"/>
        <v>384.00225982776948</v>
      </c>
      <c r="T1020" s="73">
        <f t="shared" si="220"/>
        <v>19172.00307317634</v>
      </c>
      <c r="U1020" s="73">
        <f t="shared" si="221"/>
        <v>19236</v>
      </c>
      <c r="V1020" s="73">
        <f t="shared" si="222"/>
        <v>190190.79680725059</v>
      </c>
      <c r="W1020" s="73">
        <f t="shared" si="223"/>
        <v>196012.35845396732</v>
      </c>
    </row>
    <row r="1021" spans="2:23">
      <c r="B1021" t="s">
        <v>2081</v>
      </c>
      <c r="C1021" t="s">
        <v>1160</v>
      </c>
      <c r="D1021" t="s">
        <v>511</v>
      </c>
      <c r="E1021" s="54">
        <v>35</v>
      </c>
      <c r="F1021" s="45" t="s">
        <v>407</v>
      </c>
      <c r="G1021" s="45" t="s">
        <v>408</v>
      </c>
      <c r="H1021" s="45" t="s">
        <v>412</v>
      </c>
      <c r="I1021" s="53">
        <v>69132.47</v>
      </c>
      <c r="J1021" s="58">
        <f t="shared" si="210"/>
        <v>71759.503859999997</v>
      </c>
      <c r="K1021" s="58">
        <f t="shared" si="211"/>
        <v>74127.567487379987</v>
      </c>
      <c r="L1021" s="74">
        <f t="shared" si="212"/>
        <v>5489.6020452899993</v>
      </c>
      <c r="M1021" s="74">
        <f t="shared" si="213"/>
        <v>106.20406571279999</v>
      </c>
      <c r="N1021" s="74">
        <f t="shared" si="214"/>
        <v>384.00225982776948</v>
      </c>
      <c r="O1021" s="74">
        <f t="shared" si="215"/>
        <v>9239.0361219749993</v>
      </c>
      <c r="P1021" s="39">
        <f t="shared" si="216"/>
        <v>19044</v>
      </c>
      <c r="Q1021" s="73">
        <f t="shared" si="217"/>
        <v>5670.7589127845686</v>
      </c>
      <c r="R1021" s="73">
        <f t="shared" si="218"/>
        <v>109.70879988132238</v>
      </c>
      <c r="S1021" s="73">
        <f t="shared" si="219"/>
        <v>384.00225982776948</v>
      </c>
      <c r="T1021" s="73">
        <f t="shared" si="220"/>
        <v>9673.6475571030878</v>
      </c>
      <c r="U1021" s="73">
        <f t="shared" si="221"/>
        <v>19236</v>
      </c>
      <c r="V1021" s="73">
        <f t="shared" si="222"/>
        <v>106022.34835280557</v>
      </c>
      <c r="W1021" s="73">
        <f t="shared" si="223"/>
        <v>109201.68501697673</v>
      </c>
    </row>
    <row r="1022" spans="2:23">
      <c r="B1022" t="s">
        <v>2082</v>
      </c>
      <c r="C1022" t="s">
        <v>510</v>
      </c>
      <c r="D1022" t="s">
        <v>511</v>
      </c>
      <c r="E1022" s="54">
        <v>35</v>
      </c>
      <c r="F1022" s="45" t="s">
        <v>407</v>
      </c>
      <c r="G1022" s="45" t="s">
        <v>408</v>
      </c>
      <c r="H1022" s="45" t="s">
        <v>412</v>
      </c>
      <c r="I1022" s="53">
        <v>58654.33</v>
      </c>
      <c r="J1022" s="58">
        <f t="shared" si="210"/>
        <v>60883.194540000004</v>
      </c>
      <c r="K1022" s="58">
        <f t="shared" si="211"/>
        <v>62892.339959819998</v>
      </c>
      <c r="L1022" s="74">
        <f t="shared" si="212"/>
        <v>4657.5643823099999</v>
      </c>
      <c r="M1022" s="74">
        <f t="shared" si="213"/>
        <v>90.107127919200011</v>
      </c>
      <c r="N1022" s="74">
        <f t="shared" si="214"/>
        <v>384.00225982776948</v>
      </c>
      <c r="O1022" s="74">
        <f t="shared" si="215"/>
        <v>7838.7112970250009</v>
      </c>
      <c r="P1022" s="39">
        <f t="shared" si="216"/>
        <v>19044</v>
      </c>
      <c r="Q1022" s="73">
        <f t="shared" si="217"/>
        <v>4811.2640069262297</v>
      </c>
      <c r="R1022" s="73">
        <f t="shared" si="218"/>
        <v>93.080663140533602</v>
      </c>
      <c r="S1022" s="73">
        <f t="shared" si="219"/>
        <v>384.00225982776948</v>
      </c>
      <c r="T1022" s="73">
        <f t="shared" si="220"/>
        <v>8207.4503647565107</v>
      </c>
      <c r="U1022" s="73">
        <f t="shared" si="221"/>
        <v>19236</v>
      </c>
      <c r="V1022" s="73">
        <f t="shared" si="222"/>
        <v>92897.579607081978</v>
      </c>
      <c r="W1022" s="73">
        <f t="shared" si="223"/>
        <v>95624.137254471047</v>
      </c>
    </row>
    <row r="1023" spans="2:23">
      <c r="B1023" t="s">
        <v>2083</v>
      </c>
      <c r="C1023" t="s">
        <v>1195</v>
      </c>
      <c r="D1023" t="s">
        <v>417</v>
      </c>
      <c r="E1023" s="54">
        <v>40</v>
      </c>
      <c r="F1023" s="45" t="s">
        <v>407</v>
      </c>
      <c r="G1023" s="45" t="s">
        <v>408</v>
      </c>
      <c r="H1023" s="45" t="s">
        <v>412</v>
      </c>
      <c r="I1023" s="53">
        <v>161624.84</v>
      </c>
      <c r="J1023" s="58">
        <f t="shared" si="210"/>
        <v>167766.58392</v>
      </c>
      <c r="K1023" s="58">
        <f t="shared" si="211"/>
        <v>173302.88118935999</v>
      </c>
      <c r="L1023" s="74">
        <f t="shared" si="212"/>
        <v>10393.415466840001</v>
      </c>
      <c r="M1023" s="74">
        <f t="shared" si="213"/>
        <v>248.29454420159999</v>
      </c>
      <c r="N1023" s="74">
        <f t="shared" si="214"/>
        <v>384.00225982776948</v>
      </c>
      <c r="O1023" s="74">
        <f t="shared" si="215"/>
        <v>21599.947679700002</v>
      </c>
      <c r="P1023" s="39">
        <f t="shared" si="216"/>
        <v>19044</v>
      </c>
      <c r="Q1023" s="73">
        <f t="shared" si="217"/>
        <v>10473.69177724572</v>
      </c>
      <c r="R1023" s="73">
        <f t="shared" si="218"/>
        <v>256.48826416025281</v>
      </c>
      <c r="S1023" s="73">
        <f t="shared" si="219"/>
        <v>384.00225982776948</v>
      </c>
      <c r="T1023" s="73">
        <f t="shared" si="220"/>
        <v>22616.025995211479</v>
      </c>
      <c r="U1023" s="73">
        <f t="shared" si="221"/>
        <v>19236</v>
      </c>
      <c r="V1023" s="73">
        <f t="shared" si="222"/>
        <v>219436.24387056939</v>
      </c>
      <c r="W1023" s="73">
        <f t="shared" si="223"/>
        <v>226269.08948580522</v>
      </c>
    </row>
    <row r="1024" spans="2:23">
      <c r="B1024" t="s">
        <v>2084</v>
      </c>
      <c r="C1024" t="s">
        <v>1165</v>
      </c>
      <c r="D1024" t="s">
        <v>417</v>
      </c>
      <c r="E1024" s="54">
        <v>40</v>
      </c>
      <c r="F1024" s="45" t="s">
        <v>407</v>
      </c>
      <c r="G1024" s="45" t="s">
        <v>408</v>
      </c>
      <c r="H1024" s="45" t="s">
        <v>785</v>
      </c>
      <c r="I1024" s="53">
        <v>39140.400000000001</v>
      </c>
      <c r="J1024" s="58">
        <f t="shared" si="210"/>
        <v>40627.735200000003</v>
      </c>
      <c r="K1024" s="58">
        <f t="shared" si="211"/>
        <v>41968.450461599998</v>
      </c>
      <c r="L1024" s="74">
        <f t="shared" si="212"/>
        <v>3108.0217428000001</v>
      </c>
      <c r="M1024" s="74">
        <f t="shared" si="213"/>
        <v>60.129048096000005</v>
      </c>
      <c r="N1024" s="74">
        <f t="shared" si="214"/>
        <v>384.00225982776948</v>
      </c>
      <c r="O1024" s="74">
        <f t="shared" si="215"/>
        <v>5230.8209070000003</v>
      </c>
      <c r="P1024" s="39">
        <f t="shared" si="216"/>
        <v>19044</v>
      </c>
      <c r="Q1024" s="73">
        <f t="shared" si="217"/>
        <v>3210.5864603123996</v>
      </c>
      <c r="R1024" s="73">
        <f t="shared" si="218"/>
        <v>62.113306683167998</v>
      </c>
      <c r="S1024" s="73">
        <f t="shared" si="219"/>
        <v>384.00225982776948</v>
      </c>
      <c r="T1024" s="73">
        <f t="shared" si="220"/>
        <v>5476.8827852388004</v>
      </c>
      <c r="U1024" s="73">
        <f t="shared" si="221"/>
        <v>19236</v>
      </c>
      <c r="V1024" s="73">
        <f t="shared" si="222"/>
        <v>68454.709157723773</v>
      </c>
      <c r="W1024" s="73">
        <f t="shared" si="223"/>
        <v>70338.035273662128</v>
      </c>
    </row>
    <row r="1025" spans="2:23">
      <c r="B1025" t="s">
        <v>2085</v>
      </c>
      <c r="C1025" t="s">
        <v>510</v>
      </c>
      <c r="D1025" t="s">
        <v>511</v>
      </c>
      <c r="E1025" s="54">
        <v>35</v>
      </c>
      <c r="F1025" s="45" t="s">
        <v>407</v>
      </c>
      <c r="G1025" s="45" t="s">
        <v>408</v>
      </c>
      <c r="H1025" s="45" t="s">
        <v>412</v>
      </c>
      <c r="I1025" s="53">
        <v>58654.33</v>
      </c>
      <c r="J1025" s="58">
        <f t="shared" si="210"/>
        <v>60883.194540000004</v>
      </c>
      <c r="K1025" s="58">
        <f t="shared" si="211"/>
        <v>62892.339959819998</v>
      </c>
      <c r="L1025" s="74">
        <f t="shared" si="212"/>
        <v>4657.5643823099999</v>
      </c>
      <c r="M1025" s="74">
        <f t="shared" si="213"/>
        <v>90.107127919200011</v>
      </c>
      <c r="N1025" s="74">
        <f t="shared" si="214"/>
        <v>384.00225982776948</v>
      </c>
      <c r="O1025" s="74">
        <f t="shared" si="215"/>
        <v>7838.7112970250009</v>
      </c>
      <c r="P1025" s="39">
        <f t="shared" si="216"/>
        <v>19044</v>
      </c>
      <c r="Q1025" s="73">
        <f t="shared" si="217"/>
        <v>4811.2640069262297</v>
      </c>
      <c r="R1025" s="73">
        <f t="shared" si="218"/>
        <v>93.080663140533602</v>
      </c>
      <c r="S1025" s="73">
        <f t="shared" si="219"/>
        <v>384.00225982776948</v>
      </c>
      <c r="T1025" s="73">
        <f t="shared" si="220"/>
        <v>8207.4503647565107</v>
      </c>
      <c r="U1025" s="73">
        <f t="shared" si="221"/>
        <v>19236</v>
      </c>
      <c r="V1025" s="73">
        <f t="shared" si="222"/>
        <v>92897.579607081978</v>
      </c>
      <c r="W1025" s="73">
        <f t="shared" si="223"/>
        <v>95624.137254471047</v>
      </c>
    </row>
    <row r="1026" spans="2:23">
      <c r="B1026" t="s">
        <v>2086</v>
      </c>
      <c r="C1026" t="s">
        <v>1160</v>
      </c>
      <c r="D1026" t="s">
        <v>511</v>
      </c>
      <c r="E1026" s="54">
        <v>35</v>
      </c>
      <c r="F1026" s="45" t="s">
        <v>407</v>
      </c>
      <c r="G1026" s="45" t="s">
        <v>408</v>
      </c>
      <c r="H1026" s="45" t="s">
        <v>412</v>
      </c>
      <c r="I1026" s="53">
        <v>69132.47</v>
      </c>
      <c r="J1026" s="58">
        <f t="shared" si="210"/>
        <v>71759.503859999997</v>
      </c>
      <c r="K1026" s="58">
        <f t="shared" si="211"/>
        <v>74127.567487379987</v>
      </c>
      <c r="L1026" s="74">
        <f t="shared" si="212"/>
        <v>5489.6020452899993</v>
      </c>
      <c r="M1026" s="74">
        <f t="shared" si="213"/>
        <v>106.20406571279999</v>
      </c>
      <c r="N1026" s="74">
        <f t="shared" si="214"/>
        <v>384.00225982776948</v>
      </c>
      <c r="O1026" s="74">
        <f t="shared" si="215"/>
        <v>9239.0361219749993</v>
      </c>
      <c r="P1026" s="39">
        <f t="shared" si="216"/>
        <v>19044</v>
      </c>
      <c r="Q1026" s="73">
        <f t="shared" si="217"/>
        <v>5670.7589127845686</v>
      </c>
      <c r="R1026" s="73">
        <f t="shared" si="218"/>
        <v>109.70879988132238</v>
      </c>
      <c r="S1026" s="73">
        <f t="shared" si="219"/>
        <v>384.00225982776948</v>
      </c>
      <c r="T1026" s="73">
        <f t="shared" si="220"/>
        <v>9673.6475571030878</v>
      </c>
      <c r="U1026" s="73">
        <f t="shared" si="221"/>
        <v>19236</v>
      </c>
      <c r="V1026" s="73">
        <f t="shared" si="222"/>
        <v>106022.34835280557</v>
      </c>
      <c r="W1026" s="73">
        <f t="shared" si="223"/>
        <v>109201.68501697673</v>
      </c>
    </row>
    <row r="1027" spans="2:23">
      <c r="B1027" t="s">
        <v>2087</v>
      </c>
      <c r="C1027" t="s">
        <v>510</v>
      </c>
      <c r="D1027" t="s">
        <v>511</v>
      </c>
      <c r="E1027" s="54">
        <v>35</v>
      </c>
      <c r="F1027" s="45" t="s">
        <v>407</v>
      </c>
      <c r="G1027" s="45" t="s">
        <v>408</v>
      </c>
      <c r="H1027" s="45" t="s">
        <v>412</v>
      </c>
      <c r="I1027" s="53">
        <v>58654.33</v>
      </c>
      <c r="J1027" s="58">
        <f t="shared" si="210"/>
        <v>60883.194540000004</v>
      </c>
      <c r="K1027" s="58">
        <f t="shared" si="211"/>
        <v>62892.339959819998</v>
      </c>
      <c r="L1027" s="74">
        <f t="shared" si="212"/>
        <v>4657.5643823099999</v>
      </c>
      <c r="M1027" s="74">
        <f t="shared" si="213"/>
        <v>90.107127919200011</v>
      </c>
      <c r="N1027" s="74">
        <f t="shared" si="214"/>
        <v>384.00225982776948</v>
      </c>
      <c r="O1027" s="74">
        <f t="shared" si="215"/>
        <v>7838.7112970250009</v>
      </c>
      <c r="P1027" s="39">
        <f t="shared" si="216"/>
        <v>19044</v>
      </c>
      <c r="Q1027" s="73">
        <f t="shared" si="217"/>
        <v>4811.2640069262297</v>
      </c>
      <c r="R1027" s="73">
        <f t="shared" si="218"/>
        <v>93.080663140533602</v>
      </c>
      <c r="S1027" s="73">
        <f t="shared" si="219"/>
        <v>384.00225982776948</v>
      </c>
      <c r="T1027" s="73">
        <f t="shared" si="220"/>
        <v>8207.4503647565107</v>
      </c>
      <c r="U1027" s="73">
        <f t="shared" si="221"/>
        <v>19236</v>
      </c>
      <c r="V1027" s="73">
        <f t="shared" si="222"/>
        <v>92897.579607081978</v>
      </c>
      <c r="W1027" s="73">
        <f t="shared" si="223"/>
        <v>95624.137254471047</v>
      </c>
    </row>
    <row r="1028" spans="2:23">
      <c r="B1028" t="s">
        <v>2088</v>
      </c>
      <c r="C1028" t="s">
        <v>510</v>
      </c>
      <c r="D1028" t="s">
        <v>511</v>
      </c>
      <c r="E1028" s="54">
        <v>35</v>
      </c>
      <c r="F1028" s="45" t="s">
        <v>407</v>
      </c>
      <c r="G1028" s="45" t="s">
        <v>408</v>
      </c>
      <c r="H1028" s="45" t="s">
        <v>412</v>
      </c>
      <c r="I1028" s="53">
        <v>58654.33</v>
      </c>
      <c r="J1028" s="58">
        <f t="shared" si="210"/>
        <v>60883.194540000004</v>
      </c>
      <c r="K1028" s="58">
        <f t="shared" si="211"/>
        <v>62892.339959819998</v>
      </c>
      <c r="L1028" s="74">
        <f t="shared" si="212"/>
        <v>4657.5643823099999</v>
      </c>
      <c r="M1028" s="74">
        <f t="shared" si="213"/>
        <v>90.107127919200011</v>
      </c>
      <c r="N1028" s="74">
        <f t="shared" si="214"/>
        <v>384.00225982776948</v>
      </c>
      <c r="O1028" s="74">
        <f t="shared" si="215"/>
        <v>7838.7112970250009</v>
      </c>
      <c r="P1028" s="39">
        <f t="shared" si="216"/>
        <v>19044</v>
      </c>
      <c r="Q1028" s="73">
        <f t="shared" si="217"/>
        <v>4811.2640069262297</v>
      </c>
      <c r="R1028" s="73">
        <f t="shared" si="218"/>
        <v>93.080663140533602</v>
      </c>
      <c r="S1028" s="73">
        <f t="shared" si="219"/>
        <v>384.00225982776948</v>
      </c>
      <c r="T1028" s="73">
        <f t="shared" si="220"/>
        <v>8207.4503647565107</v>
      </c>
      <c r="U1028" s="73">
        <f t="shared" si="221"/>
        <v>19236</v>
      </c>
      <c r="V1028" s="73">
        <f t="shared" si="222"/>
        <v>92897.579607081978</v>
      </c>
      <c r="W1028" s="73">
        <f t="shared" si="223"/>
        <v>95624.137254471047</v>
      </c>
    </row>
    <row r="1029" spans="2:23">
      <c r="B1029" t="s">
        <v>2089</v>
      </c>
      <c r="C1029" t="s">
        <v>523</v>
      </c>
      <c r="D1029" t="s">
        <v>511</v>
      </c>
      <c r="E1029" s="54">
        <v>35</v>
      </c>
      <c r="F1029" s="45" t="s">
        <v>407</v>
      </c>
      <c r="G1029" s="45" t="s">
        <v>408</v>
      </c>
      <c r="H1029" s="45" t="s">
        <v>412</v>
      </c>
      <c r="I1029" s="53">
        <v>52100.29</v>
      </c>
      <c r="J1029" s="58">
        <f t="shared" si="210"/>
        <v>54080.101020000002</v>
      </c>
      <c r="K1029" s="58">
        <f t="shared" si="211"/>
        <v>55864.744353659997</v>
      </c>
      <c r="L1029" s="74">
        <f t="shared" si="212"/>
        <v>4137.1277280300001</v>
      </c>
      <c r="M1029" s="74">
        <f t="shared" si="213"/>
        <v>80.038549509600003</v>
      </c>
      <c r="N1029" s="74">
        <f t="shared" si="214"/>
        <v>384.00225982776948</v>
      </c>
      <c r="O1029" s="74">
        <f t="shared" si="215"/>
        <v>6962.8130063250001</v>
      </c>
      <c r="P1029" s="39">
        <f t="shared" si="216"/>
        <v>19044</v>
      </c>
      <c r="Q1029" s="73">
        <f t="shared" si="217"/>
        <v>4273.6529430549899</v>
      </c>
      <c r="R1029" s="73">
        <f t="shared" si="218"/>
        <v>82.679821643416787</v>
      </c>
      <c r="S1029" s="73">
        <f t="shared" si="219"/>
        <v>384.00225982776948</v>
      </c>
      <c r="T1029" s="73">
        <f t="shared" si="220"/>
        <v>7290.3491381526301</v>
      </c>
      <c r="U1029" s="73">
        <f t="shared" si="221"/>
        <v>19236</v>
      </c>
      <c r="V1029" s="73">
        <f t="shared" si="222"/>
        <v>84688.082563692369</v>
      </c>
      <c r="W1029" s="73">
        <f t="shared" si="223"/>
        <v>87131.428516338812</v>
      </c>
    </row>
    <row r="1030" spans="2:23">
      <c r="B1030" t="s">
        <v>2090</v>
      </c>
      <c r="C1030" t="s">
        <v>609</v>
      </c>
      <c r="D1030" t="s">
        <v>797</v>
      </c>
      <c r="E1030" s="54">
        <v>40</v>
      </c>
      <c r="F1030" s="45" t="s">
        <v>407</v>
      </c>
      <c r="G1030" s="45" t="s">
        <v>408</v>
      </c>
      <c r="H1030" s="45" t="s">
        <v>412</v>
      </c>
      <c r="I1030" s="53">
        <v>60849.79</v>
      </c>
      <c r="J1030" s="58">
        <f t="shared" si="210"/>
        <v>63162.082020000002</v>
      </c>
      <c r="K1030" s="58">
        <f t="shared" si="211"/>
        <v>65246.430726659994</v>
      </c>
      <c r="L1030" s="74">
        <f t="shared" si="212"/>
        <v>4831.8992745300002</v>
      </c>
      <c r="M1030" s="74">
        <f t="shared" si="213"/>
        <v>93.479881389599996</v>
      </c>
      <c r="N1030" s="74">
        <f t="shared" si="214"/>
        <v>384.00225982776948</v>
      </c>
      <c r="O1030" s="74">
        <f t="shared" si="215"/>
        <v>8132.1180600750004</v>
      </c>
      <c r="P1030" s="39">
        <f t="shared" si="216"/>
        <v>19044</v>
      </c>
      <c r="Q1030" s="73">
        <f t="shared" si="217"/>
        <v>4991.3519505894892</v>
      </c>
      <c r="R1030" s="73">
        <f t="shared" si="218"/>
        <v>96.564717475456789</v>
      </c>
      <c r="S1030" s="73">
        <f t="shared" si="219"/>
        <v>384.00225982776948</v>
      </c>
      <c r="T1030" s="73">
        <f t="shared" si="220"/>
        <v>8514.6592098291294</v>
      </c>
      <c r="U1030" s="73">
        <f t="shared" si="221"/>
        <v>19236</v>
      </c>
      <c r="V1030" s="73">
        <f t="shared" si="222"/>
        <v>95647.581495822378</v>
      </c>
      <c r="W1030" s="73">
        <f t="shared" si="223"/>
        <v>98469.008864381845</v>
      </c>
    </row>
    <row r="1031" spans="2:23">
      <c r="B1031" t="s">
        <v>2091</v>
      </c>
      <c r="C1031" t="s">
        <v>1229</v>
      </c>
      <c r="D1031" t="s">
        <v>511</v>
      </c>
      <c r="E1031" s="54">
        <v>35</v>
      </c>
      <c r="F1031" s="45" t="s">
        <v>407</v>
      </c>
      <c r="G1031" s="45" t="s">
        <v>408</v>
      </c>
      <c r="H1031" s="45" t="s">
        <v>412</v>
      </c>
      <c r="I1031" s="53">
        <v>61759.15</v>
      </c>
      <c r="J1031" s="58">
        <f t="shared" si="210"/>
        <v>64105.997700000007</v>
      </c>
      <c r="K1031" s="58">
        <f t="shared" si="211"/>
        <v>66221.495624100004</v>
      </c>
      <c r="L1031" s="74">
        <f t="shared" si="212"/>
        <v>4904.1088240500003</v>
      </c>
      <c r="M1031" s="74">
        <f t="shared" si="213"/>
        <v>94.876876596000002</v>
      </c>
      <c r="N1031" s="74">
        <f t="shared" si="214"/>
        <v>384.00225982776948</v>
      </c>
      <c r="O1031" s="74">
        <f t="shared" si="215"/>
        <v>8253.6472038750017</v>
      </c>
      <c r="P1031" s="39">
        <f t="shared" si="216"/>
        <v>19044</v>
      </c>
      <c r="Q1031" s="73">
        <f t="shared" si="217"/>
        <v>5065.9444152436499</v>
      </c>
      <c r="R1031" s="73">
        <f t="shared" si="218"/>
        <v>98.007813523668005</v>
      </c>
      <c r="S1031" s="73">
        <f t="shared" si="219"/>
        <v>384.00225982776948</v>
      </c>
      <c r="T1031" s="73">
        <f t="shared" si="220"/>
        <v>8641.9051789450514</v>
      </c>
      <c r="U1031" s="73">
        <f t="shared" si="221"/>
        <v>19236</v>
      </c>
      <c r="V1031" s="73">
        <f t="shared" si="222"/>
        <v>96786.63286434878</v>
      </c>
      <c r="W1031" s="73">
        <f t="shared" si="223"/>
        <v>99647.355291640139</v>
      </c>
    </row>
    <row r="1032" spans="2:23">
      <c r="B1032" t="s">
        <v>2092</v>
      </c>
      <c r="C1032" t="s">
        <v>510</v>
      </c>
      <c r="D1032" t="s">
        <v>511</v>
      </c>
      <c r="E1032" s="54">
        <v>35</v>
      </c>
      <c r="F1032" s="45" t="s">
        <v>407</v>
      </c>
      <c r="G1032" s="45" t="s">
        <v>408</v>
      </c>
      <c r="H1032" s="45" t="s">
        <v>412</v>
      </c>
      <c r="I1032" s="53">
        <v>58654.33</v>
      </c>
      <c r="J1032" s="58">
        <f t="shared" si="210"/>
        <v>60883.194540000004</v>
      </c>
      <c r="K1032" s="58">
        <f t="shared" si="211"/>
        <v>62892.339959819998</v>
      </c>
      <c r="L1032" s="74">
        <f t="shared" si="212"/>
        <v>4657.5643823099999</v>
      </c>
      <c r="M1032" s="74">
        <f t="shared" si="213"/>
        <v>90.107127919200011</v>
      </c>
      <c r="N1032" s="74">
        <f t="shared" si="214"/>
        <v>384.00225982776948</v>
      </c>
      <c r="O1032" s="74">
        <f t="shared" si="215"/>
        <v>7838.7112970250009</v>
      </c>
      <c r="P1032" s="39">
        <f t="shared" si="216"/>
        <v>19044</v>
      </c>
      <c r="Q1032" s="73">
        <f t="shared" si="217"/>
        <v>4811.2640069262297</v>
      </c>
      <c r="R1032" s="73">
        <f t="shared" si="218"/>
        <v>93.080663140533602</v>
      </c>
      <c r="S1032" s="73">
        <f t="shared" si="219"/>
        <v>384.00225982776948</v>
      </c>
      <c r="T1032" s="73">
        <f t="shared" si="220"/>
        <v>8207.4503647565107</v>
      </c>
      <c r="U1032" s="73">
        <f t="shared" si="221"/>
        <v>19236</v>
      </c>
      <c r="V1032" s="73">
        <f t="shared" si="222"/>
        <v>92897.579607081978</v>
      </c>
      <c r="W1032" s="73">
        <f t="shared" si="223"/>
        <v>95624.137254471047</v>
      </c>
    </row>
    <row r="1033" spans="2:23">
      <c r="B1033" t="s">
        <v>2093</v>
      </c>
      <c r="C1033" t="s">
        <v>932</v>
      </c>
      <c r="D1033" t="s">
        <v>518</v>
      </c>
      <c r="E1033" s="54">
        <v>40</v>
      </c>
      <c r="F1033" s="45" t="s">
        <v>407</v>
      </c>
      <c r="G1033" s="45" t="s">
        <v>408</v>
      </c>
      <c r="H1033" s="45" t="s">
        <v>412</v>
      </c>
      <c r="I1033" s="53">
        <v>140355.64000000001</v>
      </c>
      <c r="J1033" s="58">
        <f t="shared" si="210"/>
        <v>145689.15432000003</v>
      </c>
      <c r="K1033" s="58">
        <f t="shared" si="211"/>
        <v>150496.89641256002</v>
      </c>
      <c r="L1033" s="74">
        <f t="shared" si="212"/>
        <v>10073.29273764</v>
      </c>
      <c r="M1033" s="74">
        <f t="shared" si="213"/>
        <v>215.61994839360005</v>
      </c>
      <c r="N1033" s="74">
        <f t="shared" si="214"/>
        <v>384.00225982776948</v>
      </c>
      <c r="O1033" s="74">
        <f t="shared" si="215"/>
        <v>18757.478618700003</v>
      </c>
      <c r="P1033" s="39">
        <f t="shared" si="216"/>
        <v>19044</v>
      </c>
      <c r="Q1033" s="73">
        <f t="shared" si="217"/>
        <v>10143.004997982121</v>
      </c>
      <c r="R1033" s="73">
        <f t="shared" si="218"/>
        <v>222.73540669058883</v>
      </c>
      <c r="S1033" s="73">
        <f t="shared" si="219"/>
        <v>384.00225982776948</v>
      </c>
      <c r="T1033" s="73">
        <f t="shared" si="220"/>
        <v>19639.844981839084</v>
      </c>
      <c r="U1033" s="73">
        <f t="shared" si="221"/>
        <v>19236</v>
      </c>
      <c r="V1033" s="73">
        <f t="shared" si="222"/>
        <v>194163.54788456141</v>
      </c>
      <c r="W1033" s="73">
        <f t="shared" si="223"/>
        <v>200122.48405889957</v>
      </c>
    </row>
    <row r="1034" spans="2:23">
      <c r="B1034" t="s">
        <v>2094</v>
      </c>
      <c r="C1034" t="s">
        <v>924</v>
      </c>
      <c r="D1034" t="s">
        <v>417</v>
      </c>
      <c r="E1034" s="54">
        <v>40</v>
      </c>
      <c r="F1034" s="45" t="s">
        <v>407</v>
      </c>
      <c r="G1034" s="45" t="s">
        <v>408</v>
      </c>
      <c r="H1034" s="45" t="s">
        <v>412</v>
      </c>
      <c r="I1034" s="53">
        <v>129194.36</v>
      </c>
      <c r="J1034" s="58">
        <f t="shared" ref="J1034:J1097" si="224">I1034*(1+$F$1)</f>
        <v>134103.74567999999</v>
      </c>
      <c r="K1034" s="58">
        <f t="shared" ref="K1034:K1097" si="225">J1034*(1+$F$2)</f>
        <v>138529.16928743999</v>
      </c>
      <c r="L1034" s="74">
        <f t="shared" ref="L1034:L1097" si="226">IF(J1034-$L$2&lt;0,J1034*$I$3,($L$2*$I$3)+(J1034-$L$2)*$I$4)</f>
        <v>9905.30431236</v>
      </c>
      <c r="M1034" s="74">
        <f t="shared" ref="M1034:M1097" si="227">J1034*0.00148</f>
        <v>198.4735436064</v>
      </c>
      <c r="N1034" s="74">
        <f t="shared" ref="N1034:N1097" si="228">2080*0.184616471071043</f>
        <v>384.00225982776948</v>
      </c>
      <c r="O1034" s="74">
        <f t="shared" ref="O1034:O1097" si="229">J1034*0.12875</f>
        <v>17265.857256299998</v>
      </c>
      <c r="P1034" s="39">
        <f t="shared" ref="P1034:P1097" si="230">1587*12</f>
        <v>19044</v>
      </c>
      <c r="Q1034" s="73">
        <f t="shared" ref="Q1034:Q1097" si="231">IF(K1034-$L$2&lt;0,K1034*$I$3,($L$2*$I$3)+(K1034-$L$2)*$I$4)</f>
        <v>9969.4729546678809</v>
      </c>
      <c r="R1034" s="73">
        <f t="shared" ref="R1034:R1097" si="232">K1034*0.00148</f>
        <v>205.02317054541118</v>
      </c>
      <c r="S1034" s="73">
        <f t="shared" ref="S1034:S1097" si="233">2080*0.184616471071043</f>
        <v>384.00225982776948</v>
      </c>
      <c r="T1034" s="73">
        <f t="shared" ref="T1034:T1097" si="234">K1034*0.1305</f>
        <v>18078.056592010918</v>
      </c>
      <c r="U1034" s="73">
        <f t="shared" ref="U1034:U1097" si="235">1603*12</f>
        <v>19236</v>
      </c>
      <c r="V1034" s="73">
        <f t="shared" ref="V1034:V1097" si="236">J1034+SUM(L1034:P1034)</f>
        <v>180901.38305209417</v>
      </c>
      <c r="W1034" s="73">
        <f t="shared" ref="W1034:W1097" si="237">K1034+SUM(Q1034:U1034)</f>
        <v>186401.72426449196</v>
      </c>
    </row>
    <row r="1035" spans="2:23">
      <c r="B1035" t="s">
        <v>2095</v>
      </c>
      <c r="C1035" t="s">
        <v>932</v>
      </c>
      <c r="D1035" t="s">
        <v>518</v>
      </c>
      <c r="E1035" s="54">
        <v>40</v>
      </c>
      <c r="F1035" s="45" t="s">
        <v>407</v>
      </c>
      <c r="G1035" s="45" t="s">
        <v>408</v>
      </c>
      <c r="H1035" s="45" t="s">
        <v>412</v>
      </c>
      <c r="I1035" s="53">
        <v>140355.64000000001</v>
      </c>
      <c r="J1035" s="58">
        <f t="shared" si="224"/>
        <v>145689.15432000003</v>
      </c>
      <c r="K1035" s="58">
        <f t="shared" si="225"/>
        <v>150496.89641256002</v>
      </c>
      <c r="L1035" s="74">
        <f t="shared" si="226"/>
        <v>10073.29273764</v>
      </c>
      <c r="M1035" s="74">
        <f t="shared" si="227"/>
        <v>215.61994839360005</v>
      </c>
      <c r="N1035" s="74">
        <f t="shared" si="228"/>
        <v>384.00225982776948</v>
      </c>
      <c r="O1035" s="74">
        <f t="shared" si="229"/>
        <v>18757.478618700003</v>
      </c>
      <c r="P1035" s="39">
        <f t="shared" si="230"/>
        <v>19044</v>
      </c>
      <c r="Q1035" s="73">
        <f t="shared" si="231"/>
        <v>10143.004997982121</v>
      </c>
      <c r="R1035" s="73">
        <f t="shared" si="232"/>
        <v>222.73540669058883</v>
      </c>
      <c r="S1035" s="73">
        <f t="shared" si="233"/>
        <v>384.00225982776948</v>
      </c>
      <c r="T1035" s="73">
        <f t="shared" si="234"/>
        <v>19639.844981839084</v>
      </c>
      <c r="U1035" s="73">
        <f t="shared" si="235"/>
        <v>19236</v>
      </c>
      <c r="V1035" s="73">
        <f t="shared" si="236"/>
        <v>194163.54788456141</v>
      </c>
      <c r="W1035" s="73">
        <f t="shared" si="237"/>
        <v>200122.48405889957</v>
      </c>
    </row>
    <row r="1036" spans="2:23">
      <c r="B1036" t="s">
        <v>2096</v>
      </c>
      <c r="C1036" t="s">
        <v>1883</v>
      </c>
      <c r="D1036" t="s">
        <v>417</v>
      </c>
      <c r="E1036" s="54">
        <v>40</v>
      </c>
      <c r="F1036" s="45" t="s">
        <v>407</v>
      </c>
      <c r="G1036" s="45" t="s">
        <v>408</v>
      </c>
      <c r="H1036" s="45" t="s">
        <v>412</v>
      </c>
      <c r="I1036" s="53">
        <v>132859.17000000001</v>
      </c>
      <c r="J1036" s="58">
        <f t="shared" si="224"/>
        <v>137907.81846000001</v>
      </c>
      <c r="K1036" s="58">
        <f t="shared" si="225"/>
        <v>142458.77646918001</v>
      </c>
      <c r="L1036" s="74">
        <f t="shared" si="226"/>
        <v>9960.4633676700014</v>
      </c>
      <c r="M1036" s="74">
        <f t="shared" si="227"/>
        <v>204.1035713208</v>
      </c>
      <c r="N1036" s="74">
        <f t="shared" si="228"/>
        <v>384.00225982776948</v>
      </c>
      <c r="O1036" s="74">
        <f t="shared" si="229"/>
        <v>17755.631626725</v>
      </c>
      <c r="P1036" s="39">
        <f t="shared" si="230"/>
        <v>19044</v>
      </c>
      <c r="Q1036" s="73">
        <f t="shared" si="231"/>
        <v>10026.45225880311</v>
      </c>
      <c r="R1036" s="73">
        <f t="shared" si="232"/>
        <v>210.83898917438643</v>
      </c>
      <c r="S1036" s="73">
        <f t="shared" si="233"/>
        <v>384.00225982776948</v>
      </c>
      <c r="T1036" s="73">
        <f t="shared" si="234"/>
        <v>18590.870329227993</v>
      </c>
      <c r="U1036" s="73">
        <f t="shared" si="235"/>
        <v>19236</v>
      </c>
      <c r="V1036" s="73">
        <f t="shared" si="236"/>
        <v>185256.01928554359</v>
      </c>
      <c r="W1036" s="73">
        <f t="shared" si="237"/>
        <v>190906.94030621328</v>
      </c>
    </row>
    <row r="1037" spans="2:23">
      <c r="B1037" t="s">
        <v>2097</v>
      </c>
      <c r="C1037" t="s">
        <v>781</v>
      </c>
      <c r="D1037" t="s">
        <v>417</v>
      </c>
      <c r="E1037" s="54">
        <v>40</v>
      </c>
      <c r="F1037" s="45" t="s">
        <v>407</v>
      </c>
      <c r="G1037" s="45" t="s">
        <v>408</v>
      </c>
      <c r="H1037" s="45" t="s">
        <v>412</v>
      </c>
      <c r="I1037" s="53">
        <v>137350.06</v>
      </c>
      <c r="J1037" s="58">
        <f t="shared" si="224"/>
        <v>142569.36228</v>
      </c>
      <c r="K1037" s="58">
        <f t="shared" si="225"/>
        <v>147274.15123523999</v>
      </c>
      <c r="L1037" s="74">
        <f t="shared" si="226"/>
        <v>10028.05575306</v>
      </c>
      <c r="M1037" s="74">
        <f t="shared" si="227"/>
        <v>211.00265617439999</v>
      </c>
      <c r="N1037" s="74">
        <f t="shared" si="228"/>
        <v>384.00225982776948</v>
      </c>
      <c r="O1037" s="74">
        <f t="shared" si="229"/>
        <v>18355.805393549999</v>
      </c>
      <c r="P1037" s="39">
        <f t="shared" si="230"/>
        <v>19044</v>
      </c>
      <c r="Q1037" s="73">
        <f t="shared" si="231"/>
        <v>10096.27519291098</v>
      </c>
      <c r="R1037" s="73">
        <f t="shared" si="232"/>
        <v>217.96574382815518</v>
      </c>
      <c r="S1037" s="73">
        <f t="shared" si="233"/>
        <v>384.00225982776948</v>
      </c>
      <c r="T1037" s="73">
        <f t="shared" si="234"/>
        <v>19219.276736198819</v>
      </c>
      <c r="U1037" s="73">
        <f t="shared" si="235"/>
        <v>19236</v>
      </c>
      <c r="V1037" s="73">
        <f t="shared" si="236"/>
        <v>190592.22834261216</v>
      </c>
      <c r="W1037" s="73">
        <f t="shared" si="237"/>
        <v>196427.67116800571</v>
      </c>
    </row>
    <row r="1038" spans="2:23">
      <c r="B1038" t="s">
        <v>2098</v>
      </c>
      <c r="C1038" t="s">
        <v>513</v>
      </c>
      <c r="D1038" t="s">
        <v>417</v>
      </c>
      <c r="E1038" s="54">
        <v>40</v>
      </c>
      <c r="F1038" s="45" t="s">
        <v>407</v>
      </c>
      <c r="G1038" s="45" t="s">
        <v>408</v>
      </c>
      <c r="H1038" s="45" t="s">
        <v>412</v>
      </c>
      <c r="I1038" s="53">
        <v>137012.22</v>
      </c>
      <c r="J1038" s="58">
        <f t="shared" si="224"/>
        <v>142218.68436000001</v>
      </c>
      <c r="K1038" s="58">
        <f t="shared" si="225"/>
        <v>146911.90094388</v>
      </c>
      <c r="L1038" s="74">
        <f t="shared" si="226"/>
        <v>10022.97092322</v>
      </c>
      <c r="M1038" s="74">
        <f t="shared" si="227"/>
        <v>210.48365285280002</v>
      </c>
      <c r="N1038" s="74">
        <f t="shared" si="228"/>
        <v>384.00225982776948</v>
      </c>
      <c r="O1038" s="74">
        <f t="shared" si="229"/>
        <v>18310.655611350001</v>
      </c>
      <c r="P1038" s="39">
        <f t="shared" si="230"/>
        <v>19044</v>
      </c>
      <c r="Q1038" s="73">
        <f t="shared" si="231"/>
        <v>10091.02256368626</v>
      </c>
      <c r="R1038" s="73">
        <f t="shared" si="232"/>
        <v>217.42961339694239</v>
      </c>
      <c r="S1038" s="73">
        <f t="shared" si="233"/>
        <v>384.00225982776948</v>
      </c>
      <c r="T1038" s="73">
        <f t="shared" si="234"/>
        <v>19172.00307317634</v>
      </c>
      <c r="U1038" s="73">
        <f t="shared" si="235"/>
        <v>19236</v>
      </c>
      <c r="V1038" s="73">
        <f t="shared" si="236"/>
        <v>190190.79680725059</v>
      </c>
      <c r="W1038" s="73">
        <f t="shared" si="237"/>
        <v>196012.35845396732</v>
      </c>
    </row>
    <row r="1039" spans="2:23">
      <c r="B1039" t="s">
        <v>2099</v>
      </c>
      <c r="C1039" t="s">
        <v>1200</v>
      </c>
      <c r="D1039" t="s">
        <v>417</v>
      </c>
      <c r="E1039" s="54">
        <v>40</v>
      </c>
      <c r="F1039" s="45" t="s">
        <v>407</v>
      </c>
      <c r="G1039" s="45" t="s">
        <v>408</v>
      </c>
      <c r="H1039" s="45" t="s">
        <v>412</v>
      </c>
      <c r="I1039" s="53">
        <v>147649.28</v>
      </c>
      <c r="J1039" s="58">
        <f t="shared" si="224"/>
        <v>153259.95264</v>
      </c>
      <c r="K1039" s="58">
        <f t="shared" si="225"/>
        <v>158317.53107711999</v>
      </c>
      <c r="L1039" s="74">
        <f t="shared" si="226"/>
        <v>10183.069313280001</v>
      </c>
      <c r="M1039" s="74">
        <f t="shared" si="227"/>
        <v>226.82472990720001</v>
      </c>
      <c r="N1039" s="74">
        <f t="shared" si="228"/>
        <v>384.00225982776948</v>
      </c>
      <c r="O1039" s="74">
        <f t="shared" si="229"/>
        <v>19732.2189024</v>
      </c>
      <c r="P1039" s="39">
        <f t="shared" si="230"/>
        <v>19044</v>
      </c>
      <c r="Q1039" s="73">
        <f t="shared" si="231"/>
        <v>10256.404200618241</v>
      </c>
      <c r="R1039" s="73">
        <f t="shared" si="232"/>
        <v>234.30994599413756</v>
      </c>
      <c r="S1039" s="73">
        <f t="shared" si="233"/>
        <v>384.00225982776948</v>
      </c>
      <c r="T1039" s="73">
        <f t="shared" si="234"/>
        <v>20660.437805564161</v>
      </c>
      <c r="U1039" s="73">
        <f t="shared" si="235"/>
        <v>19236</v>
      </c>
      <c r="V1039" s="73">
        <f t="shared" si="236"/>
        <v>202830.06784541497</v>
      </c>
      <c r="W1039" s="73">
        <f t="shared" si="237"/>
        <v>209088.68528912429</v>
      </c>
    </row>
    <row r="1040" spans="2:23">
      <c r="B1040" t="s">
        <v>2100</v>
      </c>
      <c r="C1040" t="s">
        <v>615</v>
      </c>
      <c r="D1040" t="s">
        <v>495</v>
      </c>
      <c r="E1040" s="54">
        <v>40</v>
      </c>
      <c r="F1040" s="45" t="s">
        <v>407</v>
      </c>
      <c r="G1040" s="45" t="s">
        <v>408</v>
      </c>
      <c r="H1040" s="45" t="s">
        <v>412</v>
      </c>
      <c r="I1040" s="53">
        <v>62120.160000000003</v>
      </c>
      <c r="J1040" s="58">
        <f t="shared" si="224"/>
        <v>64480.726080000008</v>
      </c>
      <c r="K1040" s="58">
        <f t="shared" si="225"/>
        <v>66608.590040640003</v>
      </c>
      <c r="L1040" s="74">
        <f t="shared" si="226"/>
        <v>4932.7755451200001</v>
      </c>
      <c r="M1040" s="74">
        <f t="shared" si="227"/>
        <v>95.431474598400015</v>
      </c>
      <c r="N1040" s="74">
        <f t="shared" si="228"/>
        <v>384.00225982776948</v>
      </c>
      <c r="O1040" s="74">
        <f t="shared" si="229"/>
        <v>8301.8934828000019</v>
      </c>
      <c r="P1040" s="39">
        <f t="shared" si="230"/>
        <v>19044</v>
      </c>
      <c r="Q1040" s="73">
        <f t="shared" si="231"/>
        <v>5095.5571381089603</v>
      </c>
      <c r="R1040" s="73">
        <f t="shared" si="232"/>
        <v>98.580713260147206</v>
      </c>
      <c r="S1040" s="73">
        <f t="shared" si="233"/>
        <v>384.00225982776948</v>
      </c>
      <c r="T1040" s="73">
        <f t="shared" si="234"/>
        <v>8692.4210003035205</v>
      </c>
      <c r="U1040" s="73">
        <f t="shared" si="235"/>
        <v>19236</v>
      </c>
      <c r="V1040" s="73">
        <f t="shared" si="236"/>
        <v>97238.828842346178</v>
      </c>
      <c r="W1040" s="73">
        <f t="shared" si="237"/>
        <v>100115.1511521404</v>
      </c>
    </row>
    <row r="1041" spans="2:23">
      <c r="B1041" t="s">
        <v>2101</v>
      </c>
      <c r="C1041" t="s">
        <v>471</v>
      </c>
      <c r="D1041" t="s">
        <v>417</v>
      </c>
      <c r="E1041" s="54">
        <v>40</v>
      </c>
      <c r="F1041" s="45" t="s">
        <v>407</v>
      </c>
      <c r="G1041" s="45" t="s">
        <v>408</v>
      </c>
      <c r="H1041" s="45" t="s">
        <v>412</v>
      </c>
      <c r="I1041" s="53">
        <v>116856.44</v>
      </c>
      <c r="J1041" s="58">
        <f t="shared" si="224"/>
        <v>121296.98472000001</v>
      </c>
      <c r="K1041" s="58">
        <f t="shared" si="225"/>
        <v>125299.78521576</v>
      </c>
      <c r="L1041" s="74">
        <f t="shared" si="226"/>
        <v>9279.2193310800012</v>
      </c>
      <c r="M1041" s="74">
        <f t="shared" si="227"/>
        <v>179.51953738560002</v>
      </c>
      <c r="N1041" s="74">
        <f t="shared" si="228"/>
        <v>384.00225982776948</v>
      </c>
      <c r="O1041" s="74">
        <f t="shared" si="229"/>
        <v>15616.986782700002</v>
      </c>
      <c r="P1041" s="39">
        <f t="shared" si="230"/>
        <v>19044</v>
      </c>
      <c r="Q1041" s="73">
        <f t="shared" si="231"/>
        <v>9585.4335690056396</v>
      </c>
      <c r="R1041" s="73">
        <f t="shared" si="232"/>
        <v>185.44368211932479</v>
      </c>
      <c r="S1041" s="73">
        <f t="shared" si="233"/>
        <v>384.00225982776948</v>
      </c>
      <c r="T1041" s="73">
        <f t="shared" si="234"/>
        <v>16351.621970656681</v>
      </c>
      <c r="U1041" s="73">
        <f t="shared" si="235"/>
        <v>19236</v>
      </c>
      <c r="V1041" s="73">
        <f t="shared" si="236"/>
        <v>165800.7126309934</v>
      </c>
      <c r="W1041" s="73">
        <f t="shared" si="237"/>
        <v>171042.28669736942</v>
      </c>
    </row>
    <row r="1042" spans="2:23">
      <c r="B1042" t="s">
        <v>2102</v>
      </c>
      <c r="C1042" t="s">
        <v>776</v>
      </c>
      <c r="D1042" t="s">
        <v>417</v>
      </c>
      <c r="E1042" s="54">
        <v>40</v>
      </c>
      <c r="F1042" s="45" t="s">
        <v>407</v>
      </c>
      <c r="G1042" s="45" t="s">
        <v>408</v>
      </c>
      <c r="H1042" s="45" t="s">
        <v>412</v>
      </c>
      <c r="I1042" s="53">
        <v>125571.61</v>
      </c>
      <c r="J1042" s="58">
        <f t="shared" si="224"/>
        <v>130343.33118000001</v>
      </c>
      <c r="K1042" s="58">
        <f t="shared" si="225"/>
        <v>134644.66110894</v>
      </c>
      <c r="L1042" s="74">
        <f t="shared" si="226"/>
        <v>9850.7783021100004</v>
      </c>
      <c r="M1042" s="74">
        <f t="shared" si="227"/>
        <v>192.9081301464</v>
      </c>
      <c r="N1042" s="74">
        <f t="shared" si="228"/>
        <v>384.00225982776948</v>
      </c>
      <c r="O1042" s="74">
        <f t="shared" si="229"/>
        <v>16781.703889425</v>
      </c>
      <c r="P1042" s="39">
        <f t="shared" si="230"/>
        <v>19044</v>
      </c>
      <c r="Q1042" s="73">
        <f t="shared" si="231"/>
        <v>9913.1475860796309</v>
      </c>
      <c r="R1042" s="73">
        <f t="shared" si="232"/>
        <v>199.27409844123119</v>
      </c>
      <c r="S1042" s="73">
        <f t="shared" si="233"/>
        <v>384.00225982776948</v>
      </c>
      <c r="T1042" s="73">
        <f t="shared" si="234"/>
        <v>17571.12827471667</v>
      </c>
      <c r="U1042" s="73">
        <f t="shared" si="235"/>
        <v>19236</v>
      </c>
      <c r="V1042" s="73">
        <f t="shared" si="236"/>
        <v>176596.72376150917</v>
      </c>
      <c r="W1042" s="73">
        <f t="shared" si="237"/>
        <v>181948.21332800528</v>
      </c>
    </row>
    <row r="1043" spans="2:23">
      <c r="B1043" t="s">
        <v>2103</v>
      </c>
      <c r="C1043" t="s">
        <v>2104</v>
      </c>
      <c r="D1043" t="s">
        <v>1053</v>
      </c>
      <c r="E1043" s="54">
        <v>40</v>
      </c>
      <c r="F1043" s="45" t="s">
        <v>407</v>
      </c>
      <c r="G1043" s="45" t="s">
        <v>408</v>
      </c>
      <c r="H1043" s="45" t="s">
        <v>412</v>
      </c>
      <c r="I1043" s="53">
        <v>109601.26</v>
      </c>
      <c r="J1043" s="58">
        <f t="shared" si="224"/>
        <v>113766.10788</v>
      </c>
      <c r="K1043" s="58">
        <f t="shared" si="225"/>
        <v>117520.38944003999</v>
      </c>
      <c r="L1043" s="74">
        <f t="shared" si="226"/>
        <v>8703.1072528200002</v>
      </c>
      <c r="M1043" s="74">
        <f t="shared" si="227"/>
        <v>168.3738396624</v>
      </c>
      <c r="N1043" s="74">
        <f t="shared" si="228"/>
        <v>384.00225982776948</v>
      </c>
      <c r="O1043" s="74">
        <f t="shared" si="229"/>
        <v>14647.38638955</v>
      </c>
      <c r="P1043" s="39">
        <f t="shared" si="230"/>
        <v>19044</v>
      </c>
      <c r="Q1043" s="73">
        <f t="shared" si="231"/>
        <v>8990.3097921630597</v>
      </c>
      <c r="R1043" s="73">
        <f t="shared" si="232"/>
        <v>173.93017637125917</v>
      </c>
      <c r="S1043" s="73">
        <f t="shared" si="233"/>
        <v>384.00225982776948</v>
      </c>
      <c r="T1043" s="73">
        <f t="shared" si="234"/>
        <v>15336.410821925219</v>
      </c>
      <c r="U1043" s="73">
        <f t="shared" si="235"/>
        <v>19236</v>
      </c>
      <c r="V1043" s="73">
        <f t="shared" si="236"/>
        <v>156712.97762186016</v>
      </c>
      <c r="W1043" s="73">
        <f t="shared" si="237"/>
        <v>161641.04249032729</v>
      </c>
    </row>
    <row r="1044" spans="2:23">
      <c r="B1044" t="s">
        <v>2105</v>
      </c>
      <c r="C1044" t="s">
        <v>2106</v>
      </c>
      <c r="D1044" t="s">
        <v>719</v>
      </c>
      <c r="E1044" s="54">
        <v>40</v>
      </c>
      <c r="F1044" s="45" t="s">
        <v>407</v>
      </c>
      <c r="G1044" s="45" t="s">
        <v>408</v>
      </c>
      <c r="H1044" s="45" t="s">
        <v>412</v>
      </c>
      <c r="I1044" s="53">
        <v>131505.59</v>
      </c>
      <c r="J1044" s="58">
        <f t="shared" si="224"/>
        <v>136502.80241999999</v>
      </c>
      <c r="K1044" s="58">
        <f t="shared" si="225"/>
        <v>141007.39489986</v>
      </c>
      <c r="L1044" s="74">
        <f t="shared" si="226"/>
        <v>9940.0906350900004</v>
      </c>
      <c r="M1044" s="74">
        <f t="shared" si="227"/>
        <v>202.02414758159998</v>
      </c>
      <c r="N1044" s="74">
        <f t="shared" si="228"/>
        <v>384.00225982776948</v>
      </c>
      <c r="O1044" s="74">
        <f t="shared" si="229"/>
        <v>17574.735811574999</v>
      </c>
      <c r="P1044" s="39">
        <f t="shared" si="230"/>
        <v>19044</v>
      </c>
      <c r="Q1044" s="73">
        <f t="shared" si="231"/>
        <v>10005.40722604797</v>
      </c>
      <c r="R1044" s="73">
        <f t="shared" si="232"/>
        <v>208.6909444517928</v>
      </c>
      <c r="S1044" s="73">
        <f t="shared" si="233"/>
        <v>384.00225982776948</v>
      </c>
      <c r="T1044" s="73">
        <f t="shared" si="234"/>
        <v>18401.465034431731</v>
      </c>
      <c r="U1044" s="73">
        <f t="shared" si="235"/>
        <v>19236</v>
      </c>
      <c r="V1044" s="73">
        <f t="shared" si="236"/>
        <v>183647.65527407435</v>
      </c>
      <c r="W1044" s="73">
        <f t="shared" si="237"/>
        <v>189242.96036461927</v>
      </c>
    </row>
    <row r="1045" spans="2:23">
      <c r="B1045" t="s">
        <v>2107</v>
      </c>
      <c r="C1045" t="s">
        <v>1105</v>
      </c>
      <c r="D1045" t="s">
        <v>1106</v>
      </c>
      <c r="E1045" s="54">
        <v>40</v>
      </c>
      <c r="F1045" s="45" t="s">
        <v>407</v>
      </c>
      <c r="G1045" s="45" t="s">
        <v>408</v>
      </c>
      <c r="H1045" s="45" t="s">
        <v>412</v>
      </c>
      <c r="I1045" s="53">
        <v>140843.79</v>
      </c>
      <c r="J1045" s="58">
        <f t="shared" si="224"/>
        <v>146195.85402</v>
      </c>
      <c r="K1045" s="58">
        <f t="shared" si="225"/>
        <v>151020.31720265999</v>
      </c>
      <c r="L1045" s="74">
        <f t="shared" si="226"/>
        <v>10080.639883289999</v>
      </c>
      <c r="M1045" s="74">
        <f t="shared" si="227"/>
        <v>216.36986394959999</v>
      </c>
      <c r="N1045" s="74">
        <f t="shared" si="228"/>
        <v>384.00225982776948</v>
      </c>
      <c r="O1045" s="74">
        <f t="shared" si="229"/>
        <v>18822.716205075001</v>
      </c>
      <c r="P1045" s="39">
        <f t="shared" si="230"/>
        <v>19044</v>
      </c>
      <c r="Q1045" s="73">
        <f t="shared" si="231"/>
        <v>10150.594599438571</v>
      </c>
      <c r="R1045" s="73">
        <f t="shared" si="232"/>
        <v>223.51006945993677</v>
      </c>
      <c r="S1045" s="73">
        <f t="shared" si="233"/>
        <v>384.00225982776948</v>
      </c>
      <c r="T1045" s="73">
        <f t="shared" si="234"/>
        <v>19708.15139494713</v>
      </c>
      <c r="U1045" s="73">
        <f t="shared" si="235"/>
        <v>19236</v>
      </c>
      <c r="V1045" s="73">
        <f t="shared" si="236"/>
        <v>194743.58223214236</v>
      </c>
      <c r="W1045" s="73">
        <f t="shared" si="237"/>
        <v>200722.57552633341</v>
      </c>
    </row>
    <row r="1046" spans="2:23">
      <c r="B1046" t="s">
        <v>2108</v>
      </c>
      <c r="C1046" t="s">
        <v>2109</v>
      </c>
      <c r="D1046" t="s">
        <v>420</v>
      </c>
      <c r="E1046" s="54">
        <v>40</v>
      </c>
      <c r="F1046" s="45" t="s">
        <v>407</v>
      </c>
      <c r="G1046" s="45" t="s">
        <v>408</v>
      </c>
      <c r="H1046" s="45" t="s">
        <v>785</v>
      </c>
      <c r="I1046" s="53">
        <v>67077.05</v>
      </c>
      <c r="J1046" s="58">
        <f t="shared" si="224"/>
        <v>69625.977899999998</v>
      </c>
      <c r="K1046" s="58">
        <f t="shared" si="225"/>
        <v>71923.635170699999</v>
      </c>
      <c r="L1046" s="74">
        <f t="shared" si="226"/>
        <v>5326.3873093499997</v>
      </c>
      <c r="M1046" s="74">
        <f t="shared" si="227"/>
        <v>103.046447292</v>
      </c>
      <c r="N1046" s="74">
        <f t="shared" si="228"/>
        <v>384.00225982776948</v>
      </c>
      <c r="O1046" s="74">
        <f t="shared" si="229"/>
        <v>8964.3446546249997</v>
      </c>
      <c r="P1046" s="39">
        <f t="shared" si="230"/>
        <v>19044</v>
      </c>
      <c r="Q1046" s="73">
        <f t="shared" si="231"/>
        <v>5502.1580905585497</v>
      </c>
      <c r="R1046" s="73">
        <f t="shared" si="232"/>
        <v>106.44698005263599</v>
      </c>
      <c r="S1046" s="73">
        <f t="shared" si="233"/>
        <v>384.00225982776948</v>
      </c>
      <c r="T1046" s="73">
        <f t="shared" si="234"/>
        <v>9386.0343897763505</v>
      </c>
      <c r="U1046" s="73">
        <f t="shared" si="235"/>
        <v>19236</v>
      </c>
      <c r="V1046" s="73">
        <f t="shared" si="236"/>
        <v>103447.75857109478</v>
      </c>
      <c r="W1046" s="73">
        <f t="shared" si="237"/>
        <v>106538.27689091531</v>
      </c>
    </row>
    <row r="1047" spans="2:23">
      <c r="B1047" t="s">
        <v>2110</v>
      </c>
      <c r="C1047" t="s">
        <v>2111</v>
      </c>
      <c r="D1047" t="s">
        <v>1091</v>
      </c>
      <c r="E1047" s="54">
        <v>40.159999999999997</v>
      </c>
      <c r="F1047" s="45" t="s">
        <v>407</v>
      </c>
      <c r="G1047" s="45" t="s">
        <v>408</v>
      </c>
      <c r="H1047" s="45" t="s">
        <v>785</v>
      </c>
      <c r="I1047" s="53">
        <v>102749.5</v>
      </c>
      <c r="J1047" s="58">
        <f t="shared" si="224"/>
        <v>106653.981</v>
      </c>
      <c r="K1047" s="58">
        <f t="shared" si="225"/>
        <v>110173.56237299999</v>
      </c>
      <c r="L1047" s="74">
        <f t="shared" si="226"/>
        <v>8159.0295464999999</v>
      </c>
      <c r="M1047" s="74">
        <f t="shared" si="227"/>
        <v>157.84789187999999</v>
      </c>
      <c r="N1047" s="74">
        <f t="shared" si="228"/>
        <v>384.00225982776948</v>
      </c>
      <c r="O1047" s="74">
        <f t="shared" si="229"/>
        <v>13731.700053750001</v>
      </c>
      <c r="P1047" s="39">
        <f t="shared" si="230"/>
        <v>19044</v>
      </c>
      <c r="Q1047" s="73">
        <f t="shared" si="231"/>
        <v>8428.2775215344991</v>
      </c>
      <c r="R1047" s="73">
        <f t="shared" si="232"/>
        <v>163.05687231203999</v>
      </c>
      <c r="S1047" s="73">
        <f t="shared" si="233"/>
        <v>384.00225982776948</v>
      </c>
      <c r="T1047" s="73">
        <f t="shared" si="234"/>
        <v>14377.649889676499</v>
      </c>
      <c r="U1047" s="73">
        <f t="shared" si="235"/>
        <v>19236</v>
      </c>
      <c r="V1047" s="73">
        <f t="shared" si="236"/>
        <v>148130.56075195776</v>
      </c>
      <c r="W1047" s="73">
        <f t="shared" si="237"/>
        <v>152762.54891635082</v>
      </c>
    </row>
    <row r="1048" spans="2:23">
      <c r="B1048" t="s">
        <v>2112</v>
      </c>
      <c r="C1048" t="s">
        <v>1898</v>
      </c>
      <c r="D1048" t="s">
        <v>1091</v>
      </c>
      <c r="E1048" s="54">
        <v>40.159999999999997</v>
      </c>
      <c r="F1048" s="45" t="s">
        <v>407</v>
      </c>
      <c r="G1048" s="45" t="s">
        <v>408</v>
      </c>
      <c r="H1048" s="45" t="s">
        <v>412</v>
      </c>
      <c r="I1048" s="53">
        <v>95786.7</v>
      </c>
      <c r="J1048" s="58">
        <f t="shared" si="224"/>
        <v>99426.594599999997</v>
      </c>
      <c r="K1048" s="58">
        <f t="shared" si="225"/>
        <v>102707.67222179999</v>
      </c>
      <c r="L1048" s="74">
        <f t="shared" si="226"/>
        <v>7606.1344868999995</v>
      </c>
      <c r="M1048" s="74">
        <f t="shared" si="227"/>
        <v>147.15136000799998</v>
      </c>
      <c r="N1048" s="74">
        <f t="shared" si="228"/>
        <v>384.00225982776948</v>
      </c>
      <c r="O1048" s="74">
        <f t="shared" si="229"/>
        <v>12801.174054749999</v>
      </c>
      <c r="P1048" s="39">
        <f t="shared" si="230"/>
        <v>19044</v>
      </c>
      <c r="Q1048" s="73">
        <f t="shared" si="231"/>
        <v>7857.1369249676991</v>
      </c>
      <c r="R1048" s="73">
        <f t="shared" si="232"/>
        <v>152.00735488826399</v>
      </c>
      <c r="S1048" s="73">
        <f t="shared" si="233"/>
        <v>384.00225982776948</v>
      </c>
      <c r="T1048" s="73">
        <f t="shared" si="234"/>
        <v>13403.3512249449</v>
      </c>
      <c r="U1048" s="73">
        <f t="shared" si="235"/>
        <v>19236</v>
      </c>
      <c r="V1048" s="73">
        <f t="shared" si="236"/>
        <v>139409.05676148576</v>
      </c>
      <c r="W1048" s="73">
        <f t="shared" si="237"/>
        <v>143740.16998642863</v>
      </c>
    </row>
    <row r="1049" spans="2:23">
      <c r="B1049" t="s">
        <v>2113</v>
      </c>
      <c r="C1049" t="s">
        <v>2114</v>
      </c>
      <c r="D1049" t="s">
        <v>879</v>
      </c>
      <c r="E1049" s="54">
        <v>87</v>
      </c>
      <c r="F1049" s="45" t="s">
        <v>407</v>
      </c>
      <c r="G1049" s="45" t="s">
        <v>408</v>
      </c>
      <c r="H1049" s="45" t="s">
        <v>785</v>
      </c>
      <c r="I1049" s="53">
        <v>76340.98</v>
      </c>
      <c r="J1049" s="58">
        <f t="shared" si="224"/>
        <v>79241.937239999999</v>
      </c>
      <c r="K1049" s="58">
        <f t="shared" si="225"/>
        <v>81856.921168919987</v>
      </c>
      <c r="L1049" s="74">
        <f t="shared" si="226"/>
        <v>6062.0081988599995</v>
      </c>
      <c r="M1049" s="74">
        <f t="shared" si="227"/>
        <v>117.2780671152</v>
      </c>
      <c r="N1049" s="74">
        <f t="shared" si="228"/>
        <v>384.00225982776948</v>
      </c>
      <c r="O1049" s="74">
        <f t="shared" si="229"/>
        <v>10202.399419650001</v>
      </c>
      <c r="P1049" s="39">
        <f t="shared" si="230"/>
        <v>19044</v>
      </c>
      <c r="Q1049" s="73">
        <f t="shared" si="231"/>
        <v>6262.054469422379</v>
      </c>
      <c r="R1049" s="73">
        <f t="shared" si="232"/>
        <v>121.14824333000158</v>
      </c>
      <c r="S1049" s="73">
        <f t="shared" si="233"/>
        <v>384.00225982776948</v>
      </c>
      <c r="T1049" s="73">
        <f t="shared" si="234"/>
        <v>10682.328212544058</v>
      </c>
      <c r="U1049" s="73">
        <f t="shared" si="235"/>
        <v>19236</v>
      </c>
      <c r="V1049" s="73">
        <f t="shared" si="236"/>
        <v>115051.62518545297</v>
      </c>
      <c r="W1049" s="73">
        <f t="shared" si="237"/>
        <v>118542.4543540442</v>
      </c>
    </row>
    <row r="1050" spans="2:23">
      <c r="B1050" t="s">
        <v>2115</v>
      </c>
      <c r="C1050" t="s">
        <v>2116</v>
      </c>
      <c r="D1050" t="s">
        <v>879</v>
      </c>
      <c r="E1050" s="54">
        <v>87</v>
      </c>
      <c r="F1050" s="45" t="s">
        <v>407</v>
      </c>
      <c r="G1050" s="45" t="s">
        <v>408</v>
      </c>
      <c r="H1050" s="45" t="s">
        <v>785</v>
      </c>
      <c r="I1050" s="53">
        <v>93920.06</v>
      </c>
      <c r="J1050" s="58">
        <f t="shared" si="224"/>
        <v>97489.022280000005</v>
      </c>
      <c r="K1050" s="58">
        <f t="shared" si="225"/>
        <v>100706.16001523999</v>
      </c>
      <c r="L1050" s="74">
        <f t="shared" si="226"/>
        <v>7457.9102044199999</v>
      </c>
      <c r="M1050" s="74">
        <f t="shared" si="227"/>
        <v>144.28375297440002</v>
      </c>
      <c r="N1050" s="74">
        <f t="shared" si="228"/>
        <v>384.00225982776948</v>
      </c>
      <c r="O1050" s="74">
        <f t="shared" si="229"/>
        <v>12551.711618550002</v>
      </c>
      <c r="P1050" s="39">
        <f t="shared" si="230"/>
        <v>19044</v>
      </c>
      <c r="Q1050" s="73">
        <f t="shared" si="231"/>
        <v>7704.0212411658595</v>
      </c>
      <c r="R1050" s="73">
        <f t="shared" si="232"/>
        <v>149.04511682255517</v>
      </c>
      <c r="S1050" s="73">
        <f t="shared" si="233"/>
        <v>384.00225982776948</v>
      </c>
      <c r="T1050" s="73">
        <f t="shared" si="234"/>
        <v>13142.153881988819</v>
      </c>
      <c r="U1050" s="73">
        <f t="shared" si="235"/>
        <v>19236</v>
      </c>
      <c r="V1050" s="73">
        <f t="shared" si="236"/>
        <v>137070.93011577218</v>
      </c>
      <c r="W1050" s="73">
        <f t="shared" si="237"/>
        <v>141321.382515045</v>
      </c>
    </row>
    <row r="1051" spans="2:23">
      <c r="B1051" t="s">
        <v>2117</v>
      </c>
      <c r="C1051" t="s">
        <v>924</v>
      </c>
      <c r="D1051" t="s">
        <v>417</v>
      </c>
      <c r="E1051" s="54">
        <v>40</v>
      </c>
      <c r="F1051" s="45" t="s">
        <v>407</v>
      </c>
      <c r="G1051" s="45" t="s">
        <v>408</v>
      </c>
      <c r="H1051" s="45" t="s">
        <v>785</v>
      </c>
      <c r="I1051" s="53">
        <v>129194.36</v>
      </c>
      <c r="J1051" s="58">
        <f t="shared" si="224"/>
        <v>134103.74567999999</v>
      </c>
      <c r="K1051" s="58">
        <f t="shared" si="225"/>
        <v>138529.16928743999</v>
      </c>
      <c r="L1051" s="74">
        <f t="shared" si="226"/>
        <v>9905.30431236</v>
      </c>
      <c r="M1051" s="74">
        <f t="shared" si="227"/>
        <v>198.4735436064</v>
      </c>
      <c r="N1051" s="74">
        <f t="shared" si="228"/>
        <v>384.00225982776948</v>
      </c>
      <c r="O1051" s="74">
        <f t="shared" si="229"/>
        <v>17265.857256299998</v>
      </c>
      <c r="P1051" s="39">
        <f t="shared" si="230"/>
        <v>19044</v>
      </c>
      <c r="Q1051" s="73">
        <f t="shared" si="231"/>
        <v>9969.4729546678809</v>
      </c>
      <c r="R1051" s="73">
        <f t="shared" si="232"/>
        <v>205.02317054541118</v>
      </c>
      <c r="S1051" s="73">
        <f t="shared" si="233"/>
        <v>384.00225982776948</v>
      </c>
      <c r="T1051" s="73">
        <f t="shared" si="234"/>
        <v>18078.056592010918</v>
      </c>
      <c r="U1051" s="73">
        <f t="shared" si="235"/>
        <v>19236</v>
      </c>
      <c r="V1051" s="73">
        <f t="shared" si="236"/>
        <v>180901.38305209417</v>
      </c>
      <c r="W1051" s="73">
        <f t="shared" si="237"/>
        <v>186401.72426449196</v>
      </c>
    </row>
    <row r="1052" spans="2:23">
      <c r="B1052" t="s">
        <v>2118</v>
      </c>
      <c r="C1052" t="s">
        <v>1115</v>
      </c>
      <c r="D1052" t="s">
        <v>483</v>
      </c>
      <c r="E1052" s="54">
        <v>40</v>
      </c>
      <c r="F1052" s="45" t="s">
        <v>407</v>
      </c>
      <c r="G1052" s="45" t="s">
        <v>408</v>
      </c>
      <c r="H1052" s="45" t="s">
        <v>785</v>
      </c>
      <c r="I1052" s="53">
        <v>79376.179999999993</v>
      </c>
      <c r="J1052" s="58">
        <f t="shared" si="224"/>
        <v>82392.474839999995</v>
      </c>
      <c r="K1052" s="58">
        <f t="shared" si="225"/>
        <v>85111.426509719982</v>
      </c>
      <c r="L1052" s="74">
        <f t="shared" si="226"/>
        <v>6303.0243252599994</v>
      </c>
      <c r="M1052" s="74">
        <f t="shared" si="227"/>
        <v>121.94086276319999</v>
      </c>
      <c r="N1052" s="74">
        <f t="shared" si="228"/>
        <v>384.00225982776948</v>
      </c>
      <c r="O1052" s="74">
        <f t="shared" si="229"/>
        <v>10608.031135650001</v>
      </c>
      <c r="P1052" s="39">
        <f t="shared" si="230"/>
        <v>19044</v>
      </c>
      <c r="Q1052" s="73">
        <f t="shared" si="231"/>
        <v>6511.0241279935781</v>
      </c>
      <c r="R1052" s="73">
        <f t="shared" si="232"/>
        <v>125.96491123438557</v>
      </c>
      <c r="S1052" s="73">
        <f t="shared" si="233"/>
        <v>384.00225982776948</v>
      </c>
      <c r="T1052" s="73">
        <f t="shared" si="234"/>
        <v>11107.041159518458</v>
      </c>
      <c r="U1052" s="73">
        <f t="shared" si="235"/>
        <v>19236</v>
      </c>
      <c r="V1052" s="73">
        <f t="shared" si="236"/>
        <v>118853.47342350097</v>
      </c>
      <c r="W1052" s="73">
        <f t="shared" si="237"/>
        <v>122475.45896829417</v>
      </c>
    </row>
    <row r="1053" spans="2:23">
      <c r="B1053" t="s">
        <v>2119</v>
      </c>
      <c r="C1053" t="s">
        <v>1119</v>
      </c>
      <c r="D1053" t="s">
        <v>483</v>
      </c>
      <c r="E1053" s="54">
        <v>40</v>
      </c>
      <c r="F1053" s="45" t="s">
        <v>407</v>
      </c>
      <c r="G1053" s="45" t="s">
        <v>408</v>
      </c>
      <c r="H1053" s="45" t="s">
        <v>785</v>
      </c>
      <c r="I1053" s="53">
        <v>92395</v>
      </c>
      <c r="J1053" s="58">
        <f t="shared" si="224"/>
        <v>95906.010000000009</v>
      </c>
      <c r="K1053" s="58">
        <f t="shared" si="225"/>
        <v>99070.908330000006</v>
      </c>
      <c r="L1053" s="74">
        <f t="shared" si="226"/>
        <v>7336.8097650000009</v>
      </c>
      <c r="M1053" s="74">
        <f t="shared" si="227"/>
        <v>141.94089480000002</v>
      </c>
      <c r="N1053" s="74">
        <f t="shared" si="228"/>
        <v>384.00225982776948</v>
      </c>
      <c r="O1053" s="74">
        <f t="shared" si="229"/>
        <v>12347.898787500002</v>
      </c>
      <c r="P1053" s="39">
        <f t="shared" si="230"/>
        <v>19044</v>
      </c>
      <c r="Q1053" s="73">
        <f t="shared" si="231"/>
        <v>7578.9244872449999</v>
      </c>
      <c r="R1053" s="73">
        <f t="shared" si="232"/>
        <v>146.62494432840001</v>
      </c>
      <c r="S1053" s="73">
        <f t="shared" si="233"/>
        <v>384.00225982776948</v>
      </c>
      <c r="T1053" s="73">
        <f t="shared" si="234"/>
        <v>12928.753537065002</v>
      </c>
      <c r="U1053" s="73">
        <f t="shared" si="235"/>
        <v>19236</v>
      </c>
      <c r="V1053" s="73">
        <f t="shared" si="236"/>
        <v>135160.66170712779</v>
      </c>
      <c r="W1053" s="73">
        <f t="shared" si="237"/>
        <v>139345.21355846617</v>
      </c>
    </row>
    <row r="1054" spans="2:23">
      <c r="B1054" t="s">
        <v>2120</v>
      </c>
      <c r="C1054" t="s">
        <v>2121</v>
      </c>
      <c r="D1054" t="s">
        <v>483</v>
      </c>
      <c r="E1054" s="54">
        <v>40</v>
      </c>
      <c r="F1054" s="45" t="s">
        <v>407</v>
      </c>
      <c r="G1054" s="45" t="s">
        <v>408</v>
      </c>
      <c r="H1054" s="45" t="s">
        <v>785</v>
      </c>
      <c r="I1054" s="53">
        <v>91945.93</v>
      </c>
      <c r="J1054" s="58">
        <f t="shared" si="224"/>
        <v>95439.875339999999</v>
      </c>
      <c r="K1054" s="58">
        <f t="shared" si="225"/>
        <v>98589.391226219988</v>
      </c>
      <c r="L1054" s="74">
        <f t="shared" si="226"/>
        <v>7301.15046351</v>
      </c>
      <c r="M1054" s="74">
        <f t="shared" si="227"/>
        <v>141.25101550319999</v>
      </c>
      <c r="N1054" s="74">
        <f t="shared" si="228"/>
        <v>384.00225982776948</v>
      </c>
      <c r="O1054" s="74">
        <f t="shared" si="229"/>
        <v>12287.883950025</v>
      </c>
      <c r="P1054" s="39">
        <f t="shared" si="230"/>
        <v>19044</v>
      </c>
      <c r="Q1054" s="73">
        <f t="shared" si="231"/>
        <v>7542.0884288058287</v>
      </c>
      <c r="R1054" s="73">
        <f t="shared" si="232"/>
        <v>145.91229901480557</v>
      </c>
      <c r="S1054" s="73">
        <f t="shared" si="233"/>
        <v>384.00225982776948</v>
      </c>
      <c r="T1054" s="73">
        <f t="shared" si="234"/>
        <v>12865.915555021709</v>
      </c>
      <c r="U1054" s="73">
        <f t="shared" si="235"/>
        <v>19236</v>
      </c>
      <c r="V1054" s="73">
        <f t="shared" si="236"/>
        <v>134598.16302886597</v>
      </c>
      <c r="W1054" s="73">
        <f t="shared" si="237"/>
        <v>138763.30976889009</v>
      </c>
    </row>
    <row r="1055" spans="2:23">
      <c r="B1055" t="s">
        <v>2122</v>
      </c>
      <c r="C1055" t="s">
        <v>2123</v>
      </c>
      <c r="D1055" t="s">
        <v>458</v>
      </c>
      <c r="E1055" s="54">
        <v>40</v>
      </c>
      <c r="F1055" s="45" t="s">
        <v>407</v>
      </c>
      <c r="G1055" s="45" t="s">
        <v>408</v>
      </c>
      <c r="H1055" s="45" t="s">
        <v>412</v>
      </c>
      <c r="I1055" s="53">
        <v>114647.1</v>
      </c>
      <c r="J1055" s="58">
        <f t="shared" si="224"/>
        <v>119003.68980000001</v>
      </c>
      <c r="K1055" s="58">
        <f t="shared" si="225"/>
        <v>122930.8115634</v>
      </c>
      <c r="L1055" s="74">
        <f t="shared" si="226"/>
        <v>9103.7822697000011</v>
      </c>
      <c r="M1055" s="74">
        <f t="shared" si="227"/>
        <v>176.12546090400002</v>
      </c>
      <c r="N1055" s="74">
        <f t="shared" si="228"/>
        <v>384.00225982776948</v>
      </c>
      <c r="O1055" s="74">
        <f t="shared" si="229"/>
        <v>15321.725061750001</v>
      </c>
      <c r="P1055" s="39">
        <f t="shared" si="230"/>
        <v>19044</v>
      </c>
      <c r="Q1055" s="73">
        <f t="shared" si="231"/>
        <v>9404.2070846000988</v>
      </c>
      <c r="R1055" s="73">
        <f t="shared" si="232"/>
        <v>181.93760111383199</v>
      </c>
      <c r="S1055" s="73">
        <f t="shared" si="233"/>
        <v>384.00225982776948</v>
      </c>
      <c r="T1055" s="73">
        <f t="shared" si="234"/>
        <v>16042.470909023701</v>
      </c>
      <c r="U1055" s="73">
        <f t="shared" si="235"/>
        <v>19236</v>
      </c>
      <c r="V1055" s="73">
        <f t="shared" si="236"/>
        <v>163033.32485218177</v>
      </c>
      <c r="W1055" s="73">
        <f t="shared" si="237"/>
        <v>168179.42941796541</v>
      </c>
    </row>
    <row r="1056" spans="2:23">
      <c r="B1056" t="s">
        <v>2124</v>
      </c>
      <c r="C1056" t="s">
        <v>932</v>
      </c>
      <c r="D1056" t="s">
        <v>518</v>
      </c>
      <c r="E1056" s="54">
        <v>40</v>
      </c>
      <c r="F1056" s="45" t="s">
        <v>407</v>
      </c>
      <c r="G1056" s="45" t="s">
        <v>408</v>
      </c>
      <c r="H1056" s="45" t="s">
        <v>412</v>
      </c>
      <c r="I1056" s="53">
        <v>140355.64000000001</v>
      </c>
      <c r="J1056" s="58">
        <f t="shared" si="224"/>
        <v>145689.15432000003</v>
      </c>
      <c r="K1056" s="58">
        <f t="shared" si="225"/>
        <v>150496.89641256002</v>
      </c>
      <c r="L1056" s="74">
        <f t="shared" si="226"/>
        <v>10073.29273764</v>
      </c>
      <c r="M1056" s="74">
        <f t="shared" si="227"/>
        <v>215.61994839360005</v>
      </c>
      <c r="N1056" s="74">
        <f t="shared" si="228"/>
        <v>384.00225982776948</v>
      </c>
      <c r="O1056" s="74">
        <f t="shared" si="229"/>
        <v>18757.478618700003</v>
      </c>
      <c r="P1056" s="39">
        <f t="shared" si="230"/>
        <v>19044</v>
      </c>
      <c r="Q1056" s="73">
        <f t="shared" si="231"/>
        <v>10143.004997982121</v>
      </c>
      <c r="R1056" s="73">
        <f t="shared" si="232"/>
        <v>222.73540669058883</v>
      </c>
      <c r="S1056" s="73">
        <f t="shared" si="233"/>
        <v>384.00225982776948</v>
      </c>
      <c r="T1056" s="73">
        <f t="shared" si="234"/>
        <v>19639.844981839084</v>
      </c>
      <c r="U1056" s="73">
        <f t="shared" si="235"/>
        <v>19236</v>
      </c>
      <c r="V1056" s="73">
        <f t="shared" si="236"/>
        <v>194163.54788456141</v>
      </c>
      <c r="W1056" s="73">
        <f t="shared" si="237"/>
        <v>200122.48405889957</v>
      </c>
    </row>
    <row r="1057" spans="2:23">
      <c r="B1057" t="s">
        <v>2125</v>
      </c>
      <c r="C1057" t="s">
        <v>476</v>
      </c>
      <c r="D1057" t="s">
        <v>458</v>
      </c>
      <c r="E1057" s="54">
        <v>35</v>
      </c>
      <c r="F1057" s="45" t="s">
        <v>407</v>
      </c>
      <c r="G1057" s="45" t="s">
        <v>408</v>
      </c>
      <c r="H1057" s="45" t="s">
        <v>412</v>
      </c>
      <c r="I1057" s="53">
        <v>90127.65</v>
      </c>
      <c r="J1057" s="58">
        <f t="shared" si="224"/>
        <v>93552.500700000004</v>
      </c>
      <c r="K1057" s="58">
        <f t="shared" si="225"/>
        <v>96639.733223100004</v>
      </c>
      <c r="L1057" s="74">
        <f t="shared" si="226"/>
        <v>7156.76630355</v>
      </c>
      <c r="M1057" s="74">
        <f t="shared" si="227"/>
        <v>138.457701036</v>
      </c>
      <c r="N1057" s="74">
        <f t="shared" si="228"/>
        <v>384.00225982776948</v>
      </c>
      <c r="O1057" s="74">
        <f t="shared" si="229"/>
        <v>12044.884465125</v>
      </c>
      <c r="P1057" s="39">
        <f t="shared" si="230"/>
        <v>19044</v>
      </c>
      <c r="Q1057" s="73">
        <f t="shared" si="231"/>
        <v>7392.9395915671503</v>
      </c>
      <c r="R1057" s="73">
        <f t="shared" si="232"/>
        <v>143.026805170188</v>
      </c>
      <c r="S1057" s="73">
        <f t="shared" si="233"/>
        <v>384.00225982776948</v>
      </c>
      <c r="T1057" s="73">
        <f t="shared" si="234"/>
        <v>12611.485185614551</v>
      </c>
      <c r="U1057" s="73">
        <f t="shared" si="235"/>
        <v>19236</v>
      </c>
      <c r="V1057" s="73">
        <f t="shared" si="236"/>
        <v>132320.61142953878</v>
      </c>
      <c r="W1057" s="73">
        <f t="shared" si="237"/>
        <v>136407.18706527966</v>
      </c>
    </row>
    <row r="1058" spans="2:23">
      <c r="B1058" t="s">
        <v>2126</v>
      </c>
      <c r="C1058" t="s">
        <v>1520</v>
      </c>
      <c r="D1058" t="s">
        <v>417</v>
      </c>
      <c r="E1058" s="54">
        <v>40</v>
      </c>
      <c r="F1058" s="45" t="s">
        <v>407</v>
      </c>
      <c r="G1058" s="45" t="s">
        <v>408</v>
      </c>
      <c r="H1058" s="45" t="s">
        <v>412</v>
      </c>
      <c r="I1058" s="53">
        <v>47317.71</v>
      </c>
      <c r="J1058" s="58">
        <f t="shared" si="224"/>
        <v>49115.782980000004</v>
      </c>
      <c r="K1058" s="58">
        <f t="shared" si="225"/>
        <v>50736.603818340001</v>
      </c>
      <c r="L1058" s="74">
        <f t="shared" si="226"/>
        <v>3757.3573979700004</v>
      </c>
      <c r="M1058" s="74">
        <f t="shared" si="227"/>
        <v>72.691358810400004</v>
      </c>
      <c r="N1058" s="74">
        <f t="shared" si="228"/>
        <v>384.00225982776948</v>
      </c>
      <c r="O1058" s="74">
        <f t="shared" si="229"/>
        <v>6323.6570586750004</v>
      </c>
      <c r="P1058" s="39">
        <f t="shared" si="230"/>
        <v>19044</v>
      </c>
      <c r="Q1058" s="73">
        <f t="shared" si="231"/>
        <v>3881.3501921030102</v>
      </c>
      <c r="R1058" s="73">
        <f t="shared" si="232"/>
        <v>75.090173651143203</v>
      </c>
      <c r="S1058" s="73">
        <f t="shared" si="233"/>
        <v>384.00225982776948</v>
      </c>
      <c r="T1058" s="73">
        <f t="shared" si="234"/>
        <v>6621.1267982933705</v>
      </c>
      <c r="U1058" s="73">
        <f t="shared" si="235"/>
        <v>19236</v>
      </c>
      <c r="V1058" s="73">
        <f t="shared" si="236"/>
        <v>78697.491055283172</v>
      </c>
      <c r="W1058" s="73">
        <f t="shared" si="237"/>
        <v>80934.1732422153</v>
      </c>
    </row>
    <row r="1059" spans="2:23">
      <c r="B1059" t="s">
        <v>2127</v>
      </c>
      <c r="C1059" t="s">
        <v>2128</v>
      </c>
      <c r="D1059" t="s">
        <v>483</v>
      </c>
      <c r="E1059" s="54">
        <v>40</v>
      </c>
      <c r="F1059" s="45" t="s">
        <v>407</v>
      </c>
      <c r="G1059" s="45" t="s">
        <v>408</v>
      </c>
      <c r="H1059" s="45" t="s">
        <v>412</v>
      </c>
      <c r="I1059" s="53">
        <v>47329.73</v>
      </c>
      <c r="J1059" s="58">
        <f t="shared" si="224"/>
        <v>49128.259740000001</v>
      </c>
      <c r="K1059" s="58">
        <f t="shared" si="225"/>
        <v>50749.492311419999</v>
      </c>
      <c r="L1059" s="74">
        <f t="shared" si="226"/>
        <v>3758.3118701100002</v>
      </c>
      <c r="M1059" s="74">
        <f t="shared" si="227"/>
        <v>72.709824415200004</v>
      </c>
      <c r="N1059" s="74">
        <f t="shared" si="228"/>
        <v>384.00225982776948</v>
      </c>
      <c r="O1059" s="74">
        <f t="shared" si="229"/>
        <v>6325.2634415250004</v>
      </c>
      <c r="P1059" s="39">
        <f t="shared" si="230"/>
        <v>19044</v>
      </c>
      <c r="Q1059" s="73">
        <f t="shared" si="231"/>
        <v>3882.3361618236299</v>
      </c>
      <c r="R1059" s="73">
        <f t="shared" si="232"/>
        <v>75.109248620901596</v>
      </c>
      <c r="S1059" s="73">
        <f t="shared" si="233"/>
        <v>384.00225982776948</v>
      </c>
      <c r="T1059" s="73">
        <f t="shared" si="234"/>
        <v>6622.8087466403103</v>
      </c>
      <c r="U1059" s="73">
        <f t="shared" si="235"/>
        <v>19236</v>
      </c>
      <c r="V1059" s="73">
        <f t="shared" si="236"/>
        <v>78712.547135877976</v>
      </c>
      <c r="W1059" s="73">
        <f t="shared" si="237"/>
        <v>80949.748728332605</v>
      </c>
    </row>
    <row r="1060" spans="2:23">
      <c r="B1060" t="s">
        <v>2129</v>
      </c>
      <c r="C1060" t="s">
        <v>2130</v>
      </c>
      <c r="D1060" t="s">
        <v>423</v>
      </c>
      <c r="E1060" s="54">
        <v>40</v>
      </c>
      <c r="F1060" s="45" t="s">
        <v>407</v>
      </c>
      <c r="G1060" s="45" t="s">
        <v>408</v>
      </c>
      <c r="H1060" s="45" t="s">
        <v>412</v>
      </c>
      <c r="I1060" s="53">
        <v>47329.73</v>
      </c>
      <c r="J1060" s="58">
        <f t="shared" si="224"/>
        <v>49128.259740000001</v>
      </c>
      <c r="K1060" s="58">
        <f t="shared" si="225"/>
        <v>50749.492311419999</v>
      </c>
      <c r="L1060" s="74">
        <f t="shared" si="226"/>
        <v>3758.3118701100002</v>
      </c>
      <c r="M1060" s="74">
        <f t="shared" si="227"/>
        <v>72.709824415200004</v>
      </c>
      <c r="N1060" s="74">
        <f t="shared" si="228"/>
        <v>384.00225982776948</v>
      </c>
      <c r="O1060" s="74">
        <f t="shared" si="229"/>
        <v>6325.2634415250004</v>
      </c>
      <c r="P1060" s="39">
        <f t="shared" si="230"/>
        <v>19044</v>
      </c>
      <c r="Q1060" s="73">
        <f t="shared" si="231"/>
        <v>3882.3361618236299</v>
      </c>
      <c r="R1060" s="73">
        <f t="shared" si="232"/>
        <v>75.109248620901596</v>
      </c>
      <c r="S1060" s="73">
        <f t="shared" si="233"/>
        <v>384.00225982776948</v>
      </c>
      <c r="T1060" s="73">
        <f t="shared" si="234"/>
        <v>6622.8087466403103</v>
      </c>
      <c r="U1060" s="73">
        <f t="shared" si="235"/>
        <v>19236</v>
      </c>
      <c r="V1060" s="73">
        <f t="shared" si="236"/>
        <v>78712.547135877976</v>
      </c>
      <c r="W1060" s="73">
        <f t="shared" si="237"/>
        <v>80949.748728332605</v>
      </c>
    </row>
    <row r="1061" spans="2:23">
      <c r="B1061" t="s">
        <v>2131</v>
      </c>
      <c r="C1061" t="s">
        <v>2132</v>
      </c>
      <c r="D1061" t="s">
        <v>486</v>
      </c>
      <c r="E1061" s="54">
        <v>40</v>
      </c>
      <c r="F1061" s="45" t="s">
        <v>407</v>
      </c>
      <c r="G1061" s="45" t="s">
        <v>408</v>
      </c>
      <c r="H1061" s="45" t="s">
        <v>412</v>
      </c>
      <c r="I1061" s="53">
        <v>52255.58</v>
      </c>
      <c r="J1061" s="58">
        <f t="shared" si="224"/>
        <v>54241.29204</v>
      </c>
      <c r="K1061" s="58">
        <f t="shared" si="225"/>
        <v>56031.254677319994</v>
      </c>
      <c r="L1061" s="74">
        <f t="shared" si="226"/>
        <v>4149.4588410599999</v>
      </c>
      <c r="M1061" s="74">
        <f t="shared" si="227"/>
        <v>80.277112219199992</v>
      </c>
      <c r="N1061" s="74">
        <f t="shared" si="228"/>
        <v>384.00225982776948</v>
      </c>
      <c r="O1061" s="74">
        <f t="shared" si="229"/>
        <v>6983.5663501500003</v>
      </c>
      <c r="P1061" s="39">
        <f t="shared" si="230"/>
        <v>19044</v>
      </c>
      <c r="Q1061" s="73">
        <f t="shared" si="231"/>
        <v>4286.390982814979</v>
      </c>
      <c r="R1061" s="73">
        <f t="shared" si="232"/>
        <v>82.926256922433595</v>
      </c>
      <c r="S1061" s="73">
        <f t="shared" si="233"/>
        <v>384.00225982776948</v>
      </c>
      <c r="T1061" s="73">
        <f t="shared" si="234"/>
        <v>7312.0787353902597</v>
      </c>
      <c r="U1061" s="73">
        <f t="shared" si="235"/>
        <v>19236</v>
      </c>
      <c r="V1061" s="73">
        <f t="shared" si="236"/>
        <v>84882.59660325697</v>
      </c>
      <c r="W1061" s="73">
        <f t="shared" si="237"/>
        <v>87332.652912275429</v>
      </c>
    </row>
    <row r="1062" spans="2:23">
      <c r="B1062" t="s">
        <v>2133</v>
      </c>
      <c r="C1062" t="s">
        <v>2134</v>
      </c>
      <c r="D1062" t="s">
        <v>546</v>
      </c>
      <c r="E1062" s="54">
        <v>40</v>
      </c>
      <c r="F1062" s="45" t="s">
        <v>407</v>
      </c>
      <c r="G1062" s="45" t="s">
        <v>408</v>
      </c>
      <c r="H1062" s="45" t="s">
        <v>412</v>
      </c>
      <c r="I1062" s="53">
        <v>44817.14</v>
      </c>
      <c r="J1062" s="58">
        <f t="shared" si="224"/>
        <v>46520.191319999998</v>
      </c>
      <c r="K1062" s="58">
        <f t="shared" si="225"/>
        <v>48055.357633559994</v>
      </c>
      <c r="L1062" s="74">
        <f t="shared" si="226"/>
        <v>3558.7946359799998</v>
      </c>
      <c r="M1062" s="74">
        <f t="shared" si="227"/>
        <v>68.84988315359999</v>
      </c>
      <c r="N1062" s="74">
        <f t="shared" si="228"/>
        <v>384.00225982776948</v>
      </c>
      <c r="O1062" s="74">
        <f t="shared" si="229"/>
        <v>5989.4746324500002</v>
      </c>
      <c r="P1062" s="39">
        <f t="shared" si="230"/>
        <v>19044</v>
      </c>
      <c r="Q1062" s="73">
        <f t="shared" si="231"/>
        <v>3676.2348589673393</v>
      </c>
      <c r="R1062" s="73">
        <f t="shared" si="232"/>
        <v>71.121929297668785</v>
      </c>
      <c r="S1062" s="73">
        <f t="shared" si="233"/>
        <v>384.00225982776948</v>
      </c>
      <c r="T1062" s="73">
        <f t="shared" si="234"/>
        <v>6271.2241711795796</v>
      </c>
      <c r="U1062" s="73">
        <f t="shared" si="235"/>
        <v>19236</v>
      </c>
      <c r="V1062" s="73">
        <f t="shared" si="236"/>
        <v>75565.312731411366</v>
      </c>
      <c r="W1062" s="73">
        <f t="shared" si="237"/>
        <v>77693.940852832355</v>
      </c>
    </row>
    <row r="1063" spans="2:23">
      <c r="B1063" t="s">
        <v>2135</v>
      </c>
      <c r="C1063" t="s">
        <v>2136</v>
      </c>
      <c r="D1063" t="s">
        <v>2137</v>
      </c>
      <c r="E1063" s="54">
        <v>40</v>
      </c>
      <c r="F1063" s="45" t="s">
        <v>407</v>
      </c>
      <c r="G1063" s="45" t="s">
        <v>408</v>
      </c>
      <c r="H1063" s="45" t="s">
        <v>412</v>
      </c>
      <c r="I1063" s="53">
        <v>47329.73</v>
      </c>
      <c r="J1063" s="58">
        <f t="shared" si="224"/>
        <v>49128.259740000001</v>
      </c>
      <c r="K1063" s="58">
        <f t="shared" si="225"/>
        <v>50749.492311419999</v>
      </c>
      <c r="L1063" s="74">
        <f t="shared" si="226"/>
        <v>3758.3118701100002</v>
      </c>
      <c r="M1063" s="74">
        <f t="shared" si="227"/>
        <v>72.709824415200004</v>
      </c>
      <c r="N1063" s="74">
        <f t="shared" si="228"/>
        <v>384.00225982776948</v>
      </c>
      <c r="O1063" s="74">
        <f t="shared" si="229"/>
        <v>6325.2634415250004</v>
      </c>
      <c r="P1063" s="39">
        <f t="shared" si="230"/>
        <v>19044</v>
      </c>
      <c r="Q1063" s="73">
        <f t="shared" si="231"/>
        <v>3882.3361618236299</v>
      </c>
      <c r="R1063" s="73">
        <f t="shared" si="232"/>
        <v>75.109248620901596</v>
      </c>
      <c r="S1063" s="73">
        <f t="shared" si="233"/>
        <v>384.00225982776948</v>
      </c>
      <c r="T1063" s="73">
        <f t="shared" si="234"/>
        <v>6622.8087466403103</v>
      </c>
      <c r="U1063" s="73">
        <f t="shared" si="235"/>
        <v>19236</v>
      </c>
      <c r="V1063" s="73">
        <f t="shared" si="236"/>
        <v>78712.547135877976</v>
      </c>
      <c r="W1063" s="73">
        <f t="shared" si="237"/>
        <v>80949.748728332605</v>
      </c>
    </row>
    <row r="1064" spans="2:23">
      <c r="B1064" t="s">
        <v>2138</v>
      </c>
      <c r="C1064" t="s">
        <v>2139</v>
      </c>
      <c r="D1064" t="s">
        <v>543</v>
      </c>
      <c r="E1064" s="54">
        <v>40</v>
      </c>
      <c r="F1064" s="45" t="s">
        <v>407</v>
      </c>
      <c r="G1064" s="45" t="s">
        <v>408</v>
      </c>
      <c r="H1064" s="45" t="s">
        <v>412</v>
      </c>
      <c r="I1064" s="53">
        <v>47329.73</v>
      </c>
      <c r="J1064" s="58">
        <f t="shared" si="224"/>
        <v>49128.259740000001</v>
      </c>
      <c r="K1064" s="58">
        <f t="shared" si="225"/>
        <v>50749.492311419999</v>
      </c>
      <c r="L1064" s="74">
        <f t="shared" si="226"/>
        <v>3758.3118701100002</v>
      </c>
      <c r="M1064" s="74">
        <f t="shared" si="227"/>
        <v>72.709824415200004</v>
      </c>
      <c r="N1064" s="74">
        <f t="shared" si="228"/>
        <v>384.00225982776948</v>
      </c>
      <c r="O1064" s="74">
        <f t="shared" si="229"/>
        <v>6325.2634415250004</v>
      </c>
      <c r="P1064" s="39">
        <f t="shared" si="230"/>
        <v>19044</v>
      </c>
      <c r="Q1064" s="73">
        <f t="shared" si="231"/>
        <v>3882.3361618236299</v>
      </c>
      <c r="R1064" s="73">
        <f t="shared" si="232"/>
        <v>75.109248620901596</v>
      </c>
      <c r="S1064" s="73">
        <f t="shared" si="233"/>
        <v>384.00225982776948</v>
      </c>
      <c r="T1064" s="73">
        <f t="shared" si="234"/>
        <v>6622.8087466403103</v>
      </c>
      <c r="U1064" s="73">
        <f t="shared" si="235"/>
        <v>19236</v>
      </c>
      <c r="V1064" s="73">
        <f t="shared" si="236"/>
        <v>78712.547135877976</v>
      </c>
      <c r="W1064" s="73">
        <f t="shared" si="237"/>
        <v>80949.748728332605</v>
      </c>
    </row>
    <row r="1065" spans="2:23">
      <c r="B1065" t="s">
        <v>2140</v>
      </c>
      <c r="C1065" t="s">
        <v>2141</v>
      </c>
      <c r="D1065" t="s">
        <v>561</v>
      </c>
      <c r="E1065" s="54">
        <v>40</v>
      </c>
      <c r="F1065" s="45" t="s">
        <v>407</v>
      </c>
      <c r="G1065" s="45" t="s">
        <v>408</v>
      </c>
      <c r="H1065" s="45" t="s">
        <v>412</v>
      </c>
      <c r="I1065" s="53">
        <v>47329.73</v>
      </c>
      <c r="J1065" s="58">
        <f t="shared" si="224"/>
        <v>49128.259740000001</v>
      </c>
      <c r="K1065" s="58">
        <f t="shared" si="225"/>
        <v>50749.492311419999</v>
      </c>
      <c r="L1065" s="74">
        <f t="shared" si="226"/>
        <v>3758.3118701100002</v>
      </c>
      <c r="M1065" s="74">
        <f t="shared" si="227"/>
        <v>72.709824415200004</v>
      </c>
      <c r="N1065" s="74">
        <f t="shared" si="228"/>
        <v>384.00225982776948</v>
      </c>
      <c r="O1065" s="74">
        <f t="shared" si="229"/>
        <v>6325.2634415250004</v>
      </c>
      <c r="P1065" s="39">
        <f t="shared" si="230"/>
        <v>19044</v>
      </c>
      <c r="Q1065" s="73">
        <f t="shared" si="231"/>
        <v>3882.3361618236299</v>
      </c>
      <c r="R1065" s="73">
        <f t="shared" si="232"/>
        <v>75.109248620901596</v>
      </c>
      <c r="S1065" s="73">
        <f t="shared" si="233"/>
        <v>384.00225982776948</v>
      </c>
      <c r="T1065" s="73">
        <f t="shared" si="234"/>
        <v>6622.8087466403103</v>
      </c>
      <c r="U1065" s="73">
        <f t="shared" si="235"/>
        <v>19236</v>
      </c>
      <c r="V1065" s="73">
        <f t="shared" si="236"/>
        <v>78712.547135877976</v>
      </c>
      <c r="W1065" s="73">
        <f t="shared" si="237"/>
        <v>80949.748728332605</v>
      </c>
    </row>
    <row r="1066" spans="2:23">
      <c r="B1066" t="s">
        <v>2142</v>
      </c>
      <c r="C1066" t="s">
        <v>2143</v>
      </c>
      <c r="D1066" t="s">
        <v>446</v>
      </c>
      <c r="E1066" s="54">
        <v>87</v>
      </c>
      <c r="F1066" s="45" t="s">
        <v>407</v>
      </c>
      <c r="G1066" s="45" t="s">
        <v>408</v>
      </c>
      <c r="H1066" s="45" t="s">
        <v>412</v>
      </c>
      <c r="I1066" s="53">
        <v>47507.21</v>
      </c>
      <c r="J1066" s="58">
        <f t="shared" si="224"/>
        <v>49312.483979999997</v>
      </c>
      <c r="K1066" s="58">
        <f t="shared" si="225"/>
        <v>50939.795951339991</v>
      </c>
      <c r="L1066" s="74">
        <f t="shared" si="226"/>
        <v>3772.4050244699997</v>
      </c>
      <c r="M1066" s="74">
        <f t="shared" si="227"/>
        <v>72.982476290400001</v>
      </c>
      <c r="N1066" s="74">
        <f t="shared" si="228"/>
        <v>384.00225982776948</v>
      </c>
      <c r="O1066" s="74">
        <f t="shared" si="229"/>
        <v>6348.9823124249997</v>
      </c>
      <c r="P1066" s="39">
        <f t="shared" si="230"/>
        <v>19044</v>
      </c>
      <c r="Q1066" s="73">
        <f t="shared" si="231"/>
        <v>3896.894390277509</v>
      </c>
      <c r="R1066" s="73">
        <f t="shared" si="232"/>
        <v>75.390898007983182</v>
      </c>
      <c r="S1066" s="73">
        <f t="shared" si="233"/>
        <v>384.00225982776948</v>
      </c>
      <c r="T1066" s="73">
        <f t="shared" si="234"/>
        <v>6647.6433716498686</v>
      </c>
      <c r="U1066" s="73">
        <f t="shared" si="235"/>
        <v>19236</v>
      </c>
      <c r="V1066" s="73">
        <f t="shared" si="236"/>
        <v>78934.856053013165</v>
      </c>
      <c r="W1066" s="73">
        <f t="shared" si="237"/>
        <v>81179.726871103121</v>
      </c>
    </row>
    <row r="1067" spans="2:23">
      <c r="B1067" t="s">
        <v>2144</v>
      </c>
      <c r="C1067" t="s">
        <v>2145</v>
      </c>
      <c r="D1067" t="s">
        <v>699</v>
      </c>
      <c r="E1067" s="54">
        <v>40</v>
      </c>
      <c r="F1067" s="45" t="s">
        <v>407</v>
      </c>
      <c r="G1067" s="45" t="s">
        <v>408</v>
      </c>
      <c r="H1067" s="45" t="s">
        <v>412</v>
      </c>
      <c r="I1067" s="53">
        <v>47329.73</v>
      </c>
      <c r="J1067" s="58">
        <f t="shared" si="224"/>
        <v>49128.259740000001</v>
      </c>
      <c r="K1067" s="58">
        <f t="shared" si="225"/>
        <v>50749.492311419999</v>
      </c>
      <c r="L1067" s="74">
        <f t="shared" si="226"/>
        <v>3758.3118701100002</v>
      </c>
      <c r="M1067" s="74">
        <f t="shared" si="227"/>
        <v>72.709824415200004</v>
      </c>
      <c r="N1067" s="74">
        <f t="shared" si="228"/>
        <v>384.00225982776948</v>
      </c>
      <c r="O1067" s="74">
        <f t="shared" si="229"/>
        <v>6325.2634415250004</v>
      </c>
      <c r="P1067" s="39">
        <f t="shared" si="230"/>
        <v>19044</v>
      </c>
      <c r="Q1067" s="73">
        <f t="shared" si="231"/>
        <v>3882.3361618236299</v>
      </c>
      <c r="R1067" s="73">
        <f t="shared" si="232"/>
        <v>75.109248620901596</v>
      </c>
      <c r="S1067" s="73">
        <f t="shared" si="233"/>
        <v>384.00225982776948</v>
      </c>
      <c r="T1067" s="73">
        <f t="shared" si="234"/>
        <v>6622.8087466403103</v>
      </c>
      <c r="U1067" s="73">
        <f t="shared" si="235"/>
        <v>19236</v>
      </c>
      <c r="V1067" s="73">
        <f t="shared" si="236"/>
        <v>78712.547135877976</v>
      </c>
      <c r="W1067" s="73">
        <f t="shared" si="237"/>
        <v>80949.748728332605</v>
      </c>
    </row>
    <row r="1068" spans="2:23">
      <c r="B1068" t="s">
        <v>2146</v>
      </c>
      <c r="C1068" t="s">
        <v>2147</v>
      </c>
      <c r="D1068" t="s">
        <v>511</v>
      </c>
      <c r="E1068" s="54">
        <v>35</v>
      </c>
      <c r="F1068" s="45" t="s">
        <v>407</v>
      </c>
      <c r="G1068" s="45" t="s">
        <v>408</v>
      </c>
      <c r="H1068" s="45" t="s">
        <v>412</v>
      </c>
      <c r="I1068" s="53">
        <v>46066.2</v>
      </c>
      <c r="J1068" s="58">
        <f t="shared" si="224"/>
        <v>47816.715599999996</v>
      </c>
      <c r="K1068" s="58">
        <f t="shared" si="225"/>
        <v>49394.667214799993</v>
      </c>
      <c r="L1068" s="74">
        <f t="shared" si="226"/>
        <v>3657.9787433999995</v>
      </c>
      <c r="M1068" s="74">
        <f t="shared" si="227"/>
        <v>70.76873908799999</v>
      </c>
      <c r="N1068" s="74">
        <f t="shared" si="228"/>
        <v>384.00225982776948</v>
      </c>
      <c r="O1068" s="74">
        <f t="shared" si="229"/>
        <v>6156.4021334999998</v>
      </c>
      <c r="P1068" s="39">
        <f t="shared" si="230"/>
        <v>19044</v>
      </c>
      <c r="Q1068" s="73">
        <f t="shared" si="231"/>
        <v>3778.6920419321996</v>
      </c>
      <c r="R1068" s="73">
        <f t="shared" si="232"/>
        <v>73.104107477903995</v>
      </c>
      <c r="S1068" s="73">
        <f t="shared" si="233"/>
        <v>384.00225982776948</v>
      </c>
      <c r="T1068" s="73">
        <f t="shared" si="234"/>
        <v>6446.0040715313989</v>
      </c>
      <c r="U1068" s="73">
        <f t="shared" si="235"/>
        <v>19236</v>
      </c>
      <c r="V1068" s="73">
        <f t="shared" si="236"/>
        <v>77129.867475815758</v>
      </c>
      <c r="W1068" s="73">
        <f t="shared" si="237"/>
        <v>79312.469695569263</v>
      </c>
    </row>
    <row r="1069" spans="2:23">
      <c r="B1069" t="s">
        <v>2148</v>
      </c>
      <c r="C1069" t="s">
        <v>845</v>
      </c>
      <c r="D1069" t="s">
        <v>417</v>
      </c>
      <c r="E1069" s="54">
        <v>40</v>
      </c>
      <c r="F1069" s="45" t="s">
        <v>407</v>
      </c>
      <c r="G1069" s="45" t="s">
        <v>408</v>
      </c>
      <c r="H1069" s="45" t="s">
        <v>412</v>
      </c>
      <c r="I1069" s="53">
        <v>54518.62</v>
      </c>
      <c r="J1069" s="58">
        <f t="shared" si="224"/>
        <v>56590.327560000005</v>
      </c>
      <c r="K1069" s="58">
        <f t="shared" si="225"/>
        <v>58457.808369480001</v>
      </c>
      <c r="L1069" s="74">
        <f t="shared" si="226"/>
        <v>4329.1600583400004</v>
      </c>
      <c r="M1069" s="74">
        <f t="shared" si="227"/>
        <v>83.753684788800001</v>
      </c>
      <c r="N1069" s="74">
        <f t="shared" si="228"/>
        <v>384.00225982776948</v>
      </c>
      <c r="O1069" s="74">
        <f t="shared" si="229"/>
        <v>7286.0046733500012</v>
      </c>
      <c r="P1069" s="39">
        <f t="shared" si="230"/>
        <v>19044</v>
      </c>
      <c r="Q1069" s="73">
        <f t="shared" si="231"/>
        <v>4472.02234026522</v>
      </c>
      <c r="R1069" s="73">
        <f t="shared" si="232"/>
        <v>86.517556386830407</v>
      </c>
      <c r="S1069" s="73">
        <f t="shared" si="233"/>
        <v>384.00225982776948</v>
      </c>
      <c r="T1069" s="73">
        <f t="shared" si="234"/>
        <v>7628.7439922171407</v>
      </c>
      <c r="U1069" s="73">
        <f t="shared" si="235"/>
        <v>19236</v>
      </c>
      <c r="V1069" s="73">
        <f t="shared" si="236"/>
        <v>87717.248236306579</v>
      </c>
      <c r="W1069" s="73">
        <f t="shared" si="237"/>
        <v>90265.094518176964</v>
      </c>
    </row>
    <row r="1070" spans="2:23">
      <c r="B1070" t="s">
        <v>2149</v>
      </c>
      <c r="C1070" t="s">
        <v>2150</v>
      </c>
      <c r="D1070" t="s">
        <v>411</v>
      </c>
      <c r="E1070" s="54">
        <v>40</v>
      </c>
      <c r="F1070" s="45" t="s">
        <v>407</v>
      </c>
      <c r="G1070" s="45" t="s">
        <v>408</v>
      </c>
      <c r="H1070" s="45" t="s">
        <v>412</v>
      </c>
      <c r="I1070" s="53">
        <v>59924.94</v>
      </c>
      <c r="J1070" s="58">
        <f t="shared" si="224"/>
        <v>62202.087720000003</v>
      </c>
      <c r="K1070" s="58">
        <f t="shared" si="225"/>
        <v>64254.756614760001</v>
      </c>
      <c r="L1070" s="74">
        <f t="shared" si="226"/>
        <v>4758.4597105800003</v>
      </c>
      <c r="M1070" s="74">
        <f t="shared" si="227"/>
        <v>92.059089825599997</v>
      </c>
      <c r="N1070" s="74">
        <f t="shared" si="228"/>
        <v>384.00225982776948</v>
      </c>
      <c r="O1070" s="74">
        <f t="shared" si="229"/>
        <v>8008.5187939500011</v>
      </c>
      <c r="P1070" s="39">
        <f t="shared" si="230"/>
        <v>19044</v>
      </c>
      <c r="Q1070" s="73">
        <f t="shared" si="231"/>
        <v>4915.4888810291404</v>
      </c>
      <c r="R1070" s="73">
        <f t="shared" si="232"/>
        <v>95.0970397898448</v>
      </c>
      <c r="S1070" s="73">
        <f t="shared" si="233"/>
        <v>384.00225982776948</v>
      </c>
      <c r="T1070" s="73">
        <f t="shared" si="234"/>
        <v>8385.24573822618</v>
      </c>
      <c r="U1070" s="73">
        <f t="shared" si="235"/>
        <v>19236</v>
      </c>
      <c r="V1070" s="73">
        <f t="shared" si="236"/>
        <v>94489.127574183367</v>
      </c>
      <c r="W1070" s="73">
        <f t="shared" si="237"/>
        <v>97270.590533632931</v>
      </c>
    </row>
    <row r="1071" spans="2:23">
      <c r="B1071" t="s">
        <v>2151</v>
      </c>
      <c r="C1071" t="s">
        <v>2152</v>
      </c>
      <c r="D1071" t="s">
        <v>483</v>
      </c>
      <c r="E1071" s="54">
        <v>40</v>
      </c>
      <c r="F1071" s="45" t="s">
        <v>407</v>
      </c>
      <c r="G1071" s="45" t="s">
        <v>408</v>
      </c>
      <c r="H1071" s="45" t="s">
        <v>412</v>
      </c>
      <c r="I1071" s="53">
        <v>52039.39</v>
      </c>
      <c r="J1071" s="58">
        <f t="shared" si="224"/>
        <v>54016.88682</v>
      </c>
      <c r="K1071" s="58">
        <f t="shared" si="225"/>
        <v>55799.444085059993</v>
      </c>
      <c r="L1071" s="74">
        <f t="shared" si="226"/>
        <v>4132.2918417299998</v>
      </c>
      <c r="M1071" s="74">
        <f t="shared" si="227"/>
        <v>79.944992493599997</v>
      </c>
      <c r="N1071" s="74">
        <f t="shared" si="228"/>
        <v>384.00225982776948</v>
      </c>
      <c r="O1071" s="74">
        <f t="shared" si="229"/>
        <v>6954.6741780749999</v>
      </c>
      <c r="P1071" s="39">
        <f t="shared" si="230"/>
        <v>19044</v>
      </c>
      <c r="Q1071" s="73">
        <f t="shared" si="231"/>
        <v>4268.6574725070896</v>
      </c>
      <c r="R1071" s="73">
        <f t="shared" si="232"/>
        <v>82.583177245888791</v>
      </c>
      <c r="S1071" s="73">
        <f t="shared" si="233"/>
        <v>384.00225982776948</v>
      </c>
      <c r="T1071" s="73">
        <f t="shared" si="234"/>
        <v>7281.827453100329</v>
      </c>
      <c r="U1071" s="73">
        <f t="shared" si="235"/>
        <v>19236</v>
      </c>
      <c r="V1071" s="73">
        <f t="shared" si="236"/>
        <v>84611.800092126359</v>
      </c>
      <c r="W1071" s="73">
        <f t="shared" si="237"/>
        <v>87052.514447741065</v>
      </c>
    </row>
    <row r="1072" spans="2:23">
      <c r="B1072" t="s">
        <v>2153</v>
      </c>
      <c r="C1072" t="s">
        <v>2154</v>
      </c>
      <c r="D1072" t="s">
        <v>423</v>
      </c>
      <c r="E1072" s="54">
        <v>40</v>
      </c>
      <c r="F1072" s="45" t="s">
        <v>407</v>
      </c>
      <c r="G1072" s="45" t="s">
        <v>408</v>
      </c>
      <c r="H1072" s="45" t="s">
        <v>412</v>
      </c>
      <c r="I1072" s="53">
        <v>59052.38</v>
      </c>
      <c r="J1072" s="58">
        <f t="shared" si="224"/>
        <v>61296.370439999999</v>
      </c>
      <c r="K1072" s="58">
        <f t="shared" si="225"/>
        <v>63319.150664519992</v>
      </c>
      <c r="L1072" s="74">
        <f t="shared" si="226"/>
        <v>4689.1723386599997</v>
      </c>
      <c r="M1072" s="74">
        <f t="shared" si="227"/>
        <v>90.718628251200002</v>
      </c>
      <c r="N1072" s="74">
        <f t="shared" si="228"/>
        <v>384.00225982776948</v>
      </c>
      <c r="O1072" s="74">
        <f t="shared" si="229"/>
        <v>7891.9076941499998</v>
      </c>
      <c r="P1072" s="39">
        <f t="shared" si="230"/>
        <v>19044</v>
      </c>
      <c r="Q1072" s="73">
        <f t="shared" si="231"/>
        <v>4843.9150258357795</v>
      </c>
      <c r="R1072" s="73">
        <f t="shared" si="232"/>
        <v>93.712342983489592</v>
      </c>
      <c r="S1072" s="73">
        <f t="shared" si="233"/>
        <v>384.00225982776948</v>
      </c>
      <c r="T1072" s="73">
        <f t="shared" si="234"/>
        <v>8263.149161719859</v>
      </c>
      <c r="U1072" s="73">
        <f t="shared" si="235"/>
        <v>19236</v>
      </c>
      <c r="V1072" s="73">
        <f t="shared" si="236"/>
        <v>93396.17136088897</v>
      </c>
      <c r="W1072" s="73">
        <f t="shared" si="237"/>
        <v>96139.929454886878</v>
      </c>
    </row>
    <row r="1073" spans="2:23">
      <c r="B1073" t="s">
        <v>2155</v>
      </c>
      <c r="C1073" t="s">
        <v>2156</v>
      </c>
      <c r="D1073" t="s">
        <v>486</v>
      </c>
      <c r="E1073" s="54">
        <v>40</v>
      </c>
      <c r="F1073" s="45" t="s">
        <v>407</v>
      </c>
      <c r="G1073" s="45" t="s">
        <v>408</v>
      </c>
      <c r="H1073" s="45" t="s">
        <v>412</v>
      </c>
      <c r="I1073" s="53">
        <v>52976.57</v>
      </c>
      <c r="J1073" s="58">
        <f t="shared" si="224"/>
        <v>54989.679660000002</v>
      </c>
      <c r="K1073" s="58">
        <f t="shared" si="225"/>
        <v>56804.339088779998</v>
      </c>
      <c r="L1073" s="74">
        <f t="shared" si="226"/>
        <v>4206.71049399</v>
      </c>
      <c r="M1073" s="74">
        <f t="shared" si="227"/>
        <v>81.384725896800006</v>
      </c>
      <c r="N1073" s="74">
        <f t="shared" si="228"/>
        <v>384.00225982776948</v>
      </c>
      <c r="O1073" s="74">
        <f t="shared" si="229"/>
        <v>7079.9212562250004</v>
      </c>
      <c r="P1073" s="39">
        <f t="shared" si="230"/>
        <v>19044</v>
      </c>
      <c r="Q1073" s="73">
        <f t="shared" si="231"/>
        <v>4345.5319402916693</v>
      </c>
      <c r="R1073" s="73">
        <f t="shared" si="232"/>
        <v>84.0704218513944</v>
      </c>
      <c r="S1073" s="73">
        <f t="shared" si="233"/>
        <v>384.00225982776948</v>
      </c>
      <c r="T1073" s="73">
        <f t="shared" si="234"/>
        <v>7412.9662510857897</v>
      </c>
      <c r="U1073" s="73">
        <f t="shared" si="235"/>
        <v>19236</v>
      </c>
      <c r="V1073" s="73">
        <f t="shared" si="236"/>
        <v>85785.698395939573</v>
      </c>
      <c r="W1073" s="73">
        <f t="shared" si="237"/>
        <v>88266.909961836616</v>
      </c>
    </row>
    <row r="1074" spans="2:23">
      <c r="B1074" t="s">
        <v>2157</v>
      </c>
      <c r="C1074" t="s">
        <v>2158</v>
      </c>
      <c r="D1074" t="s">
        <v>2137</v>
      </c>
      <c r="E1074" s="54">
        <v>40</v>
      </c>
      <c r="F1074" s="45" t="s">
        <v>407</v>
      </c>
      <c r="G1074" s="45" t="s">
        <v>408</v>
      </c>
      <c r="H1074" s="45" t="s">
        <v>412</v>
      </c>
      <c r="I1074" s="53">
        <v>59770.29</v>
      </c>
      <c r="J1074" s="58">
        <f t="shared" si="224"/>
        <v>62041.561020000001</v>
      </c>
      <c r="K1074" s="58">
        <f t="shared" si="225"/>
        <v>64088.932533659994</v>
      </c>
      <c r="L1074" s="74">
        <f t="shared" si="226"/>
        <v>4746.1794180300003</v>
      </c>
      <c r="M1074" s="74">
        <f t="shared" si="227"/>
        <v>91.821510309600001</v>
      </c>
      <c r="N1074" s="74">
        <f t="shared" si="228"/>
        <v>384.00225982776948</v>
      </c>
      <c r="O1074" s="74">
        <f t="shared" si="229"/>
        <v>7987.8509813250002</v>
      </c>
      <c r="P1074" s="39">
        <f t="shared" si="230"/>
        <v>19044</v>
      </c>
      <c r="Q1074" s="73">
        <f t="shared" si="231"/>
        <v>4902.8033388249896</v>
      </c>
      <c r="R1074" s="73">
        <f t="shared" si="232"/>
        <v>94.851620149816796</v>
      </c>
      <c r="S1074" s="73">
        <f t="shared" si="233"/>
        <v>384.00225982776948</v>
      </c>
      <c r="T1074" s="73">
        <f t="shared" si="234"/>
        <v>8363.6056956426291</v>
      </c>
      <c r="U1074" s="73">
        <f t="shared" si="235"/>
        <v>19236</v>
      </c>
      <c r="V1074" s="73">
        <f t="shared" si="236"/>
        <v>94295.415189492371</v>
      </c>
      <c r="W1074" s="73">
        <f t="shared" si="237"/>
        <v>97070.195448105194</v>
      </c>
    </row>
    <row r="1075" spans="2:23">
      <c r="B1075" t="s">
        <v>2159</v>
      </c>
      <c r="C1075" t="s">
        <v>2160</v>
      </c>
      <c r="D1075" t="s">
        <v>546</v>
      </c>
      <c r="E1075" s="54">
        <v>40</v>
      </c>
      <c r="F1075" s="45" t="s">
        <v>407</v>
      </c>
      <c r="G1075" s="45" t="s">
        <v>408</v>
      </c>
      <c r="H1075" s="45" t="s">
        <v>412</v>
      </c>
      <c r="I1075" s="53">
        <v>49276.86</v>
      </c>
      <c r="J1075" s="58">
        <f t="shared" si="224"/>
        <v>51149.380680000002</v>
      </c>
      <c r="K1075" s="58">
        <f t="shared" si="225"/>
        <v>52837.310242439999</v>
      </c>
      <c r="L1075" s="74">
        <f t="shared" si="226"/>
        <v>3912.9276220199999</v>
      </c>
      <c r="M1075" s="74">
        <f t="shared" si="227"/>
        <v>75.701083406400002</v>
      </c>
      <c r="N1075" s="74">
        <f t="shared" si="228"/>
        <v>384.00225982776948</v>
      </c>
      <c r="O1075" s="74">
        <f t="shared" si="229"/>
        <v>6585.4827625500002</v>
      </c>
      <c r="P1075" s="39">
        <f t="shared" si="230"/>
        <v>19044</v>
      </c>
      <c r="Q1075" s="73">
        <f t="shared" si="231"/>
        <v>4042.0542335466598</v>
      </c>
      <c r="R1075" s="73">
        <f t="shared" si="232"/>
        <v>78.199219158811204</v>
      </c>
      <c r="S1075" s="73">
        <f t="shared" si="233"/>
        <v>384.00225982776948</v>
      </c>
      <c r="T1075" s="73">
        <f t="shared" si="234"/>
        <v>6895.2689866384198</v>
      </c>
      <c r="U1075" s="73">
        <f t="shared" si="235"/>
        <v>19236</v>
      </c>
      <c r="V1075" s="73">
        <f t="shared" si="236"/>
        <v>81151.494407804174</v>
      </c>
      <c r="W1075" s="73">
        <f t="shared" si="237"/>
        <v>83472.834941611654</v>
      </c>
    </row>
    <row r="1076" spans="2:23">
      <c r="B1076" t="s">
        <v>2161</v>
      </c>
      <c r="C1076" t="s">
        <v>2162</v>
      </c>
      <c r="D1076" t="s">
        <v>495</v>
      </c>
      <c r="E1076" s="54">
        <v>36</v>
      </c>
      <c r="F1076" s="45" t="s">
        <v>407</v>
      </c>
      <c r="G1076" s="45" t="s">
        <v>408</v>
      </c>
      <c r="H1076" s="45" t="s">
        <v>412</v>
      </c>
      <c r="I1076" s="53">
        <v>51908.07</v>
      </c>
      <c r="J1076" s="58">
        <f t="shared" si="224"/>
        <v>53880.576659999999</v>
      </c>
      <c r="K1076" s="58">
        <f t="shared" si="225"/>
        <v>55658.635689779992</v>
      </c>
      <c r="L1076" s="74">
        <f t="shared" si="226"/>
        <v>4121.8641144900002</v>
      </c>
      <c r="M1076" s="74">
        <f t="shared" si="227"/>
        <v>79.743253456799991</v>
      </c>
      <c r="N1076" s="74">
        <f t="shared" si="228"/>
        <v>384.00225982776948</v>
      </c>
      <c r="O1076" s="74">
        <f t="shared" si="229"/>
        <v>6937.1242449749998</v>
      </c>
      <c r="P1076" s="39">
        <f t="shared" si="230"/>
        <v>19044</v>
      </c>
      <c r="Q1076" s="73">
        <f t="shared" si="231"/>
        <v>4257.8856302681697</v>
      </c>
      <c r="R1076" s="73">
        <f t="shared" si="232"/>
        <v>82.374780820874392</v>
      </c>
      <c r="S1076" s="73">
        <f t="shared" si="233"/>
        <v>384.00225982776948</v>
      </c>
      <c r="T1076" s="73">
        <f t="shared" si="234"/>
        <v>7263.4519575162894</v>
      </c>
      <c r="U1076" s="73">
        <f t="shared" si="235"/>
        <v>19236</v>
      </c>
      <c r="V1076" s="73">
        <f t="shared" si="236"/>
        <v>84447.310532749572</v>
      </c>
      <c r="W1076" s="73">
        <f t="shared" si="237"/>
        <v>86882.350318213095</v>
      </c>
    </row>
    <row r="1077" spans="2:23">
      <c r="B1077" t="s">
        <v>2163</v>
      </c>
      <c r="C1077" t="s">
        <v>2164</v>
      </c>
      <c r="D1077" t="s">
        <v>543</v>
      </c>
      <c r="E1077" s="54">
        <v>40</v>
      </c>
      <c r="F1077" s="45" t="s">
        <v>407</v>
      </c>
      <c r="G1077" s="45" t="s">
        <v>408</v>
      </c>
      <c r="H1077" s="45" t="s">
        <v>412</v>
      </c>
      <c r="I1077" s="53">
        <v>52039.39</v>
      </c>
      <c r="J1077" s="58">
        <f t="shared" si="224"/>
        <v>54016.88682</v>
      </c>
      <c r="K1077" s="58">
        <f t="shared" si="225"/>
        <v>55799.444085059993</v>
      </c>
      <c r="L1077" s="74">
        <f t="shared" si="226"/>
        <v>4132.2918417299998</v>
      </c>
      <c r="M1077" s="74">
        <f t="shared" si="227"/>
        <v>79.944992493599997</v>
      </c>
      <c r="N1077" s="74">
        <f t="shared" si="228"/>
        <v>384.00225982776948</v>
      </c>
      <c r="O1077" s="74">
        <f t="shared" si="229"/>
        <v>6954.6741780749999</v>
      </c>
      <c r="P1077" s="39">
        <f t="shared" si="230"/>
        <v>19044</v>
      </c>
      <c r="Q1077" s="73">
        <f t="shared" si="231"/>
        <v>4268.6574725070896</v>
      </c>
      <c r="R1077" s="73">
        <f t="shared" si="232"/>
        <v>82.583177245888791</v>
      </c>
      <c r="S1077" s="73">
        <f t="shared" si="233"/>
        <v>384.00225982776948</v>
      </c>
      <c r="T1077" s="73">
        <f t="shared" si="234"/>
        <v>7281.827453100329</v>
      </c>
      <c r="U1077" s="73">
        <f t="shared" si="235"/>
        <v>19236</v>
      </c>
      <c r="V1077" s="73">
        <f t="shared" si="236"/>
        <v>84611.800092126359</v>
      </c>
      <c r="W1077" s="73">
        <f t="shared" si="237"/>
        <v>87052.514447741065</v>
      </c>
    </row>
    <row r="1078" spans="2:23">
      <c r="B1078" t="s">
        <v>2165</v>
      </c>
      <c r="C1078" t="s">
        <v>2166</v>
      </c>
      <c r="D1078" t="s">
        <v>561</v>
      </c>
      <c r="E1078" s="54">
        <v>40</v>
      </c>
      <c r="F1078" s="45" t="s">
        <v>407</v>
      </c>
      <c r="G1078" s="45" t="s">
        <v>408</v>
      </c>
      <c r="H1078" s="45" t="s">
        <v>412</v>
      </c>
      <c r="I1078" s="53">
        <v>58179.61</v>
      </c>
      <c r="J1078" s="58">
        <f t="shared" si="224"/>
        <v>60390.43518</v>
      </c>
      <c r="K1078" s="58">
        <f t="shared" si="225"/>
        <v>62383.319540939992</v>
      </c>
      <c r="L1078" s="74">
        <f t="shared" si="226"/>
        <v>4619.8682912699996</v>
      </c>
      <c r="M1078" s="74">
        <f t="shared" si="227"/>
        <v>89.377844066400002</v>
      </c>
      <c r="N1078" s="74">
        <f t="shared" si="228"/>
        <v>384.00225982776948</v>
      </c>
      <c r="O1078" s="74">
        <f t="shared" si="229"/>
        <v>7775.2685294250005</v>
      </c>
      <c r="P1078" s="39">
        <f t="shared" si="230"/>
        <v>19044</v>
      </c>
      <c r="Q1078" s="73">
        <f t="shared" si="231"/>
        <v>4772.3239448819095</v>
      </c>
      <c r="R1078" s="73">
        <f t="shared" si="232"/>
        <v>92.327312920591183</v>
      </c>
      <c r="S1078" s="73">
        <f t="shared" si="233"/>
        <v>384.00225982776948</v>
      </c>
      <c r="T1078" s="73">
        <f t="shared" si="234"/>
        <v>8141.023200092669</v>
      </c>
      <c r="U1078" s="73">
        <f t="shared" si="235"/>
        <v>19236</v>
      </c>
      <c r="V1078" s="73">
        <f t="shared" si="236"/>
        <v>92302.952104589174</v>
      </c>
      <c r="W1078" s="73">
        <f t="shared" si="237"/>
        <v>95008.996258662926</v>
      </c>
    </row>
    <row r="1079" spans="2:23">
      <c r="B1079" t="s">
        <v>2167</v>
      </c>
      <c r="C1079" t="s">
        <v>2168</v>
      </c>
      <c r="D1079" t="s">
        <v>446</v>
      </c>
      <c r="E1079" s="54">
        <v>87</v>
      </c>
      <c r="F1079" s="45" t="s">
        <v>407</v>
      </c>
      <c r="G1079" s="45" t="s">
        <v>408</v>
      </c>
      <c r="H1079" s="45" t="s">
        <v>412</v>
      </c>
      <c r="I1079" s="53">
        <v>52234.54</v>
      </c>
      <c r="J1079" s="58">
        <f t="shared" si="224"/>
        <v>54219.452520000006</v>
      </c>
      <c r="K1079" s="58">
        <f t="shared" si="225"/>
        <v>56008.694453160002</v>
      </c>
      <c r="L1079" s="74">
        <f t="shared" si="226"/>
        <v>4147.78811778</v>
      </c>
      <c r="M1079" s="74">
        <f t="shared" si="227"/>
        <v>80.244789729600015</v>
      </c>
      <c r="N1079" s="74">
        <f t="shared" si="228"/>
        <v>384.00225982776948</v>
      </c>
      <c r="O1079" s="74">
        <f t="shared" si="229"/>
        <v>6980.754511950001</v>
      </c>
      <c r="P1079" s="39">
        <f t="shared" si="230"/>
        <v>19044</v>
      </c>
      <c r="Q1079" s="73">
        <f t="shared" si="231"/>
        <v>4284.6651256667401</v>
      </c>
      <c r="R1079" s="73">
        <f t="shared" si="232"/>
        <v>82.892867790676803</v>
      </c>
      <c r="S1079" s="73">
        <f t="shared" si="233"/>
        <v>384.00225982776948</v>
      </c>
      <c r="T1079" s="73">
        <f t="shared" si="234"/>
        <v>7309.1346261373801</v>
      </c>
      <c r="U1079" s="73">
        <f t="shared" si="235"/>
        <v>19236</v>
      </c>
      <c r="V1079" s="73">
        <f t="shared" si="236"/>
        <v>84856.242199287371</v>
      </c>
      <c r="W1079" s="73">
        <f t="shared" si="237"/>
        <v>87305.389332582563</v>
      </c>
    </row>
    <row r="1080" spans="2:23">
      <c r="B1080" t="s">
        <v>2169</v>
      </c>
      <c r="C1080" t="s">
        <v>2170</v>
      </c>
      <c r="D1080" t="s">
        <v>699</v>
      </c>
      <c r="E1080" s="54">
        <v>40</v>
      </c>
      <c r="F1080" s="45" t="s">
        <v>407</v>
      </c>
      <c r="G1080" s="45" t="s">
        <v>408</v>
      </c>
      <c r="H1080" s="45" t="s">
        <v>412</v>
      </c>
      <c r="I1080" s="53">
        <v>51673.94</v>
      </c>
      <c r="J1080" s="58">
        <f t="shared" si="224"/>
        <v>53637.549720000003</v>
      </c>
      <c r="K1080" s="58">
        <f t="shared" si="225"/>
        <v>55407.588860759999</v>
      </c>
      <c r="L1080" s="74">
        <f t="shared" si="226"/>
        <v>4103.27255358</v>
      </c>
      <c r="M1080" s="74">
        <f t="shared" si="227"/>
        <v>79.383573585600004</v>
      </c>
      <c r="N1080" s="74">
        <f t="shared" si="228"/>
        <v>384.00225982776948</v>
      </c>
      <c r="O1080" s="74">
        <f t="shared" si="229"/>
        <v>6905.8345264500003</v>
      </c>
      <c r="P1080" s="39">
        <f t="shared" si="230"/>
        <v>19044</v>
      </c>
      <c r="Q1080" s="73">
        <f t="shared" si="231"/>
        <v>4238.6805478481401</v>
      </c>
      <c r="R1080" s="73">
        <f t="shared" si="232"/>
        <v>82.003231513924803</v>
      </c>
      <c r="S1080" s="73">
        <f t="shared" si="233"/>
        <v>384.00225982776948</v>
      </c>
      <c r="T1080" s="73">
        <f t="shared" si="234"/>
        <v>7230.6903463291801</v>
      </c>
      <c r="U1080" s="73">
        <f t="shared" si="235"/>
        <v>19236</v>
      </c>
      <c r="V1080" s="73">
        <f t="shared" si="236"/>
        <v>84154.042633443372</v>
      </c>
      <c r="W1080" s="73">
        <f t="shared" si="237"/>
        <v>86578.965246279011</v>
      </c>
    </row>
    <row r="1081" spans="2:23">
      <c r="B1081" t="s">
        <v>2171</v>
      </c>
      <c r="C1081" t="s">
        <v>2172</v>
      </c>
      <c r="D1081" t="s">
        <v>443</v>
      </c>
      <c r="E1081" s="54">
        <v>40</v>
      </c>
      <c r="F1081" s="45" t="s">
        <v>407</v>
      </c>
      <c r="G1081" s="45" t="s">
        <v>408</v>
      </c>
      <c r="H1081" s="45" t="s">
        <v>412</v>
      </c>
      <c r="I1081" s="53">
        <v>52226.85</v>
      </c>
      <c r="J1081" s="58">
        <f t="shared" si="224"/>
        <v>54211.470300000001</v>
      </c>
      <c r="K1081" s="58">
        <f t="shared" si="225"/>
        <v>56000.448819899997</v>
      </c>
      <c r="L1081" s="74">
        <f t="shared" si="226"/>
        <v>4147.1774779500001</v>
      </c>
      <c r="M1081" s="74">
        <f t="shared" si="227"/>
        <v>80.232976043999997</v>
      </c>
      <c r="N1081" s="74">
        <f t="shared" si="228"/>
        <v>384.00225982776948</v>
      </c>
      <c r="O1081" s="74">
        <f t="shared" si="229"/>
        <v>6979.7268011249998</v>
      </c>
      <c r="P1081" s="39">
        <f t="shared" si="230"/>
        <v>19044</v>
      </c>
      <c r="Q1081" s="73">
        <f t="shared" si="231"/>
        <v>4284.0343347223497</v>
      </c>
      <c r="R1081" s="73">
        <f t="shared" si="232"/>
        <v>82.880664253451997</v>
      </c>
      <c r="S1081" s="73">
        <f t="shared" si="233"/>
        <v>384.00225982776948</v>
      </c>
      <c r="T1081" s="73">
        <f t="shared" si="234"/>
        <v>7308.05857099695</v>
      </c>
      <c r="U1081" s="73">
        <f t="shared" si="235"/>
        <v>19236</v>
      </c>
      <c r="V1081" s="73">
        <f t="shared" si="236"/>
        <v>84846.609814946773</v>
      </c>
      <c r="W1081" s="73">
        <f t="shared" si="237"/>
        <v>87295.424649700522</v>
      </c>
    </row>
    <row r="1082" spans="2:23">
      <c r="B1082" t="s">
        <v>2173</v>
      </c>
      <c r="C1082" t="s">
        <v>967</v>
      </c>
      <c r="D1082" t="s">
        <v>417</v>
      </c>
      <c r="E1082" s="54">
        <v>40</v>
      </c>
      <c r="F1082" s="45" t="s">
        <v>407</v>
      </c>
      <c r="G1082" s="45" t="s">
        <v>408</v>
      </c>
      <c r="H1082" s="45" t="s">
        <v>412</v>
      </c>
      <c r="I1082" s="53">
        <v>62065.65</v>
      </c>
      <c r="J1082" s="58">
        <f t="shared" si="224"/>
        <v>64424.144700000004</v>
      </c>
      <c r="K1082" s="58">
        <f t="shared" si="225"/>
        <v>66550.141475099997</v>
      </c>
      <c r="L1082" s="74">
        <f t="shared" si="226"/>
        <v>4928.4470695500004</v>
      </c>
      <c r="M1082" s="74">
        <f t="shared" si="227"/>
        <v>95.347734156000001</v>
      </c>
      <c r="N1082" s="74">
        <f t="shared" si="228"/>
        <v>384.00225982776948</v>
      </c>
      <c r="O1082" s="74">
        <f t="shared" si="229"/>
        <v>8294.6086301250016</v>
      </c>
      <c r="P1082" s="39">
        <f t="shared" si="230"/>
        <v>19044</v>
      </c>
      <c r="Q1082" s="73">
        <f t="shared" si="231"/>
        <v>5091.0858228451498</v>
      </c>
      <c r="R1082" s="73">
        <f t="shared" si="232"/>
        <v>98.494209383147989</v>
      </c>
      <c r="S1082" s="73">
        <f t="shared" si="233"/>
        <v>384.00225982776948</v>
      </c>
      <c r="T1082" s="73">
        <f t="shared" si="234"/>
        <v>8684.7934625005491</v>
      </c>
      <c r="U1082" s="73">
        <f t="shared" si="235"/>
        <v>19236</v>
      </c>
      <c r="V1082" s="73">
        <f t="shared" si="236"/>
        <v>97170.550393658777</v>
      </c>
      <c r="W1082" s="73">
        <f t="shared" si="237"/>
        <v>100044.51722965662</v>
      </c>
    </row>
    <row r="1083" spans="2:23">
      <c r="B1083" t="s">
        <v>2174</v>
      </c>
      <c r="C1083" t="s">
        <v>2175</v>
      </c>
      <c r="D1083" t="s">
        <v>483</v>
      </c>
      <c r="E1083" s="54">
        <v>40</v>
      </c>
      <c r="F1083" s="45" t="s">
        <v>407</v>
      </c>
      <c r="G1083" s="45" t="s">
        <v>408</v>
      </c>
      <c r="H1083" s="45" t="s">
        <v>412</v>
      </c>
      <c r="I1083" s="53">
        <v>65888.66</v>
      </c>
      <c r="J1083" s="58">
        <f t="shared" si="224"/>
        <v>68392.429080000002</v>
      </c>
      <c r="K1083" s="58">
        <f t="shared" si="225"/>
        <v>70649.379239639995</v>
      </c>
      <c r="L1083" s="74">
        <f t="shared" si="226"/>
        <v>5232.02082462</v>
      </c>
      <c r="M1083" s="74">
        <f t="shared" si="227"/>
        <v>101.2207950384</v>
      </c>
      <c r="N1083" s="74">
        <f t="shared" si="228"/>
        <v>384.00225982776948</v>
      </c>
      <c r="O1083" s="74">
        <f t="shared" si="229"/>
        <v>8805.5252440500008</v>
      </c>
      <c r="P1083" s="39">
        <f t="shared" si="230"/>
        <v>19044</v>
      </c>
      <c r="Q1083" s="73">
        <f t="shared" si="231"/>
        <v>5404.6775118324595</v>
      </c>
      <c r="R1083" s="73">
        <f t="shared" si="232"/>
        <v>104.56108127466719</v>
      </c>
      <c r="S1083" s="73">
        <f t="shared" si="233"/>
        <v>384.00225982776948</v>
      </c>
      <c r="T1083" s="73">
        <f t="shared" si="234"/>
        <v>9219.7439907730204</v>
      </c>
      <c r="U1083" s="73">
        <f t="shared" si="235"/>
        <v>19236</v>
      </c>
      <c r="V1083" s="73">
        <f t="shared" si="236"/>
        <v>101959.19820353617</v>
      </c>
      <c r="W1083" s="73">
        <f t="shared" si="237"/>
        <v>104998.36408334791</v>
      </c>
    </row>
    <row r="1084" spans="2:23">
      <c r="B1084" t="s">
        <v>2176</v>
      </c>
      <c r="C1084" t="s">
        <v>2177</v>
      </c>
      <c r="D1084" t="s">
        <v>423</v>
      </c>
      <c r="E1084" s="54">
        <v>40</v>
      </c>
      <c r="F1084" s="45" t="s">
        <v>407</v>
      </c>
      <c r="G1084" s="45" t="s">
        <v>408</v>
      </c>
      <c r="H1084" s="45" t="s">
        <v>412</v>
      </c>
      <c r="I1084" s="53">
        <v>65888.649999999994</v>
      </c>
      <c r="J1084" s="58">
        <f t="shared" si="224"/>
        <v>68392.418699999995</v>
      </c>
      <c r="K1084" s="58">
        <f t="shared" si="225"/>
        <v>70649.368517099996</v>
      </c>
      <c r="L1084" s="74">
        <f t="shared" si="226"/>
        <v>5232.0200305499993</v>
      </c>
      <c r="M1084" s="74">
        <f t="shared" si="227"/>
        <v>101.22077967599999</v>
      </c>
      <c r="N1084" s="74">
        <f t="shared" si="228"/>
        <v>384.00225982776948</v>
      </c>
      <c r="O1084" s="74">
        <f t="shared" si="229"/>
        <v>8805.523907625</v>
      </c>
      <c r="P1084" s="39">
        <f t="shared" si="230"/>
        <v>19044</v>
      </c>
      <c r="Q1084" s="73">
        <f t="shared" si="231"/>
        <v>5404.6766915581493</v>
      </c>
      <c r="R1084" s="73">
        <f t="shared" si="232"/>
        <v>104.561065405308</v>
      </c>
      <c r="S1084" s="73">
        <f t="shared" si="233"/>
        <v>384.00225982776948</v>
      </c>
      <c r="T1084" s="73">
        <f t="shared" si="234"/>
        <v>9219.7425914815503</v>
      </c>
      <c r="U1084" s="73">
        <f t="shared" si="235"/>
        <v>19236</v>
      </c>
      <c r="V1084" s="73">
        <f t="shared" si="236"/>
        <v>101959.18567767876</v>
      </c>
      <c r="W1084" s="73">
        <f t="shared" si="237"/>
        <v>104998.35112537278</v>
      </c>
    </row>
    <row r="1085" spans="2:23">
      <c r="B1085" t="s">
        <v>2178</v>
      </c>
      <c r="C1085" t="s">
        <v>2179</v>
      </c>
      <c r="D1085" t="s">
        <v>486</v>
      </c>
      <c r="E1085" s="54">
        <v>40</v>
      </c>
      <c r="F1085" s="45" t="s">
        <v>407</v>
      </c>
      <c r="G1085" s="45" t="s">
        <v>408</v>
      </c>
      <c r="H1085" s="45" t="s">
        <v>412</v>
      </c>
      <c r="I1085" s="53">
        <v>63148.09</v>
      </c>
      <c r="J1085" s="58">
        <f t="shared" si="224"/>
        <v>65547.717420000001</v>
      </c>
      <c r="K1085" s="58">
        <f t="shared" si="225"/>
        <v>67710.792094859993</v>
      </c>
      <c r="L1085" s="74">
        <f t="shared" si="226"/>
        <v>5014.4003826300004</v>
      </c>
      <c r="M1085" s="74">
        <f t="shared" si="227"/>
        <v>97.010621781599994</v>
      </c>
      <c r="N1085" s="74">
        <f t="shared" si="228"/>
        <v>384.00225982776948</v>
      </c>
      <c r="O1085" s="74">
        <f t="shared" si="229"/>
        <v>8439.2686178250005</v>
      </c>
      <c r="P1085" s="39">
        <f t="shared" si="230"/>
        <v>19044</v>
      </c>
      <c r="Q1085" s="73">
        <f t="shared" si="231"/>
        <v>5179.875595256789</v>
      </c>
      <c r="R1085" s="73">
        <f t="shared" si="232"/>
        <v>100.21197230039279</v>
      </c>
      <c r="S1085" s="73">
        <f t="shared" si="233"/>
        <v>384.00225982776948</v>
      </c>
      <c r="T1085" s="73">
        <f t="shared" si="234"/>
        <v>8836.2583683792291</v>
      </c>
      <c r="U1085" s="73">
        <f t="shared" si="235"/>
        <v>19236</v>
      </c>
      <c r="V1085" s="73">
        <f t="shared" si="236"/>
        <v>98526.399302064368</v>
      </c>
      <c r="W1085" s="73">
        <f t="shared" si="237"/>
        <v>101447.14029062417</v>
      </c>
    </row>
    <row r="1086" spans="2:23">
      <c r="B1086" t="s">
        <v>2180</v>
      </c>
      <c r="C1086" t="s">
        <v>2181</v>
      </c>
      <c r="D1086" t="s">
        <v>543</v>
      </c>
      <c r="E1086" s="54">
        <v>40</v>
      </c>
      <c r="F1086" s="45" t="s">
        <v>407</v>
      </c>
      <c r="G1086" s="45" t="s">
        <v>408</v>
      </c>
      <c r="H1086" s="45" t="s">
        <v>412</v>
      </c>
      <c r="I1086" s="53">
        <v>57218.16</v>
      </c>
      <c r="J1086" s="58">
        <f t="shared" si="224"/>
        <v>59392.450080000002</v>
      </c>
      <c r="K1086" s="58">
        <f t="shared" si="225"/>
        <v>61352.400932639997</v>
      </c>
      <c r="L1086" s="74">
        <f t="shared" si="226"/>
        <v>4543.52243112</v>
      </c>
      <c r="M1086" s="74">
        <f t="shared" si="227"/>
        <v>87.900826118400005</v>
      </c>
      <c r="N1086" s="74">
        <f t="shared" si="228"/>
        <v>384.00225982776948</v>
      </c>
      <c r="O1086" s="74">
        <f t="shared" si="229"/>
        <v>7646.7779478000002</v>
      </c>
      <c r="P1086" s="39">
        <f t="shared" si="230"/>
        <v>19044</v>
      </c>
      <c r="Q1086" s="73">
        <f t="shared" si="231"/>
        <v>4693.4586713469598</v>
      </c>
      <c r="R1086" s="73">
        <f t="shared" si="232"/>
        <v>90.801553380307197</v>
      </c>
      <c r="S1086" s="73">
        <f t="shared" si="233"/>
        <v>384.00225982776948</v>
      </c>
      <c r="T1086" s="73">
        <f t="shared" si="234"/>
        <v>8006.4883217095203</v>
      </c>
      <c r="U1086" s="73">
        <f t="shared" si="235"/>
        <v>19236</v>
      </c>
      <c r="V1086" s="73">
        <f t="shared" si="236"/>
        <v>91098.653544866174</v>
      </c>
      <c r="W1086" s="73">
        <f t="shared" si="237"/>
        <v>93763.151738904562</v>
      </c>
    </row>
    <row r="1087" spans="2:23">
      <c r="B1087" t="s">
        <v>2182</v>
      </c>
      <c r="C1087" t="s">
        <v>2183</v>
      </c>
      <c r="D1087" t="s">
        <v>546</v>
      </c>
      <c r="E1087" s="54">
        <v>40</v>
      </c>
      <c r="F1087" s="45" t="s">
        <v>407</v>
      </c>
      <c r="G1087" s="45" t="s">
        <v>408</v>
      </c>
      <c r="H1087" s="45" t="s">
        <v>412</v>
      </c>
      <c r="I1087" s="53">
        <v>54180.26</v>
      </c>
      <c r="J1087" s="58">
        <f t="shared" si="224"/>
        <v>56239.109880000004</v>
      </c>
      <c r="K1087" s="58">
        <f t="shared" si="225"/>
        <v>58095.00050604</v>
      </c>
      <c r="L1087" s="74">
        <f t="shared" si="226"/>
        <v>4302.2919058200005</v>
      </c>
      <c r="M1087" s="74">
        <f t="shared" si="227"/>
        <v>83.233882622400003</v>
      </c>
      <c r="N1087" s="74">
        <f t="shared" si="228"/>
        <v>384.00225982776948</v>
      </c>
      <c r="O1087" s="74">
        <f t="shared" si="229"/>
        <v>7240.7853970500009</v>
      </c>
      <c r="P1087" s="39">
        <f t="shared" si="230"/>
        <v>19044</v>
      </c>
      <c r="Q1087" s="73">
        <f t="shared" si="231"/>
        <v>4444.2675387120598</v>
      </c>
      <c r="R1087" s="73">
        <f t="shared" si="232"/>
        <v>85.980600748939196</v>
      </c>
      <c r="S1087" s="73">
        <f t="shared" si="233"/>
        <v>384.00225982776948</v>
      </c>
      <c r="T1087" s="73">
        <f t="shared" si="234"/>
        <v>7581.3975660382202</v>
      </c>
      <c r="U1087" s="73">
        <f t="shared" si="235"/>
        <v>19236</v>
      </c>
      <c r="V1087" s="73">
        <f t="shared" si="236"/>
        <v>87293.423325320182</v>
      </c>
      <c r="W1087" s="73">
        <f t="shared" si="237"/>
        <v>89826.648471366992</v>
      </c>
    </row>
    <row r="1088" spans="2:23">
      <c r="B1088" t="s">
        <v>2184</v>
      </c>
      <c r="C1088" t="s">
        <v>2185</v>
      </c>
      <c r="D1088" t="s">
        <v>443</v>
      </c>
      <c r="E1088" s="54">
        <v>40</v>
      </c>
      <c r="F1088" s="45" t="s">
        <v>407</v>
      </c>
      <c r="G1088" s="45" t="s">
        <v>408</v>
      </c>
      <c r="H1088" s="45" t="s">
        <v>412</v>
      </c>
      <c r="I1088" s="53">
        <v>59721.88</v>
      </c>
      <c r="J1088" s="58">
        <f t="shared" si="224"/>
        <v>61991.311439999998</v>
      </c>
      <c r="K1088" s="58">
        <f t="shared" si="225"/>
        <v>64037.024717519991</v>
      </c>
      <c r="L1088" s="74">
        <f t="shared" si="226"/>
        <v>4742.3353251600001</v>
      </c>
      <c r="M1088" s="74">
        <f t="shared" si="227"/>
        <v>91.747140931199993</v>
      </c>
      <c r="N1088" s="74">
        <f t="shared" si="228"/>
        <v>384.00225982776948</v>
      </c>
      <c r="O1088" s="74">
        <f t="shared" si="229"/>
        <v>7981.3813479</v>
      </c>
      <c r="P1088" s="39">
        <f t="shared" si="230"/>
        <v>19044</v>
      </c>
      <c r="Q1088" s="73">
        <f t="shared" si="231"/>
        <v>4898.8323908902794</v>
      </c>
      <c r="R1088" s="73">
        <f t="shared" si="232"/>
        <v>94.774796581929579</v>
      </c>
      <c r="S1088" s="73">
        <f t="shared" si="233"/>
        <v>384.00225982776948</v>
      </c>
      <c r="T1088" s="73">
        <f t="shared" si="234"/>
        <v>8356.8317256363589</v>
      </c>
      <c r="U1088" s="73">
        <f t="shared" si="235"/>
        <v>19236</v>
      </c>
      <c r="V1088" s="73">
        <f t="shared" si="236"/>
        <v>94234.777513818961</v>
      </c>
      <c r="W1088" s="73">
        <f t="shared" si="237"/>
        <v>97007.465890456326</v>
      </c>
    </row>
    <row r="1089" spans="2:23">
      <c r="B1089" t="s">
        <v>2186</v>
      </c>
      <c r="C1089" t="s">
        <v>2187</v>
      </c>
      <c r="D1089" t="s">
        <v>2137</v>
      </c>
      <c r="E1089" s="54">
        <v>40</v>
      </c>
      <c r="F1089" s="45" t="s">
        <v>407</v>
      </c>
      <c r="G1089" s="45" t="s">
        <v>408</v>
      </c>
      <c r="H1089" s="45" t="s">
        <v>412</v>
      </c>
      <c r="I1089" s="53">
        <v>66694.34</v>
      </c>
      <c r="J1089" s="58">
        <f t="shared" si="224"/>
        <v>69228.724919999993</v>
      </c>
      <c r="K1089" s="58">
        <f t="shared" si="225"/>
        <v>71513.272842359991</v>
      </c>
      <c r="L1089" s="74">
        <f t="shared" si="226"/>
        <v>5295.9974563799997</v>
      </c>
      <c r="M1089" s="74">
        <f t="shared" si="227"/>
        <v>102.45851288159999</v>
      </c>
      <c r="N1089" s="74">
        <f t="shared" si="228"/>
        <v>384.00225982776948</v>
      </c>
      <c r="O1089" s="74">
        <f t="shared" si="229"/>
        <v>8913.1983334500001</v>
      </c>
      <c r="P1089" s="39">
        <f t="shared" si="230"/>
        <v>19044</v>
      </c>
      <c r="Q1089" s="73">
        <f t="shared" si="231"/>
        <v>5470.7653724405391</v>
      </c>
      <c r="R1089" s="73">
        <f t="shared" si="232"/>
        <v>105.83964380669279</v>
      </c>
      <c r="S1089" s="73">
        <f t="shared" si="233"/>
        <v>384.00225982776948</v>
      </c>
      <c r="T1089" s="73">
        <f t="shared" si="234"/>
        <v>9332.4821059279784</v>
      </c>
      <c r="U1089" s="73">
        <f t="shared" si="235"/>
        <v>19236</v>
      </c>
      <c r="V1089" s="73">
        <f t="shared" si="236"/>
        <v>102968.38148253936</v>
      </c>
      <c r="W1089" s="73">
        <f t="shared" si="237"/>
        <v>106042.36222436297</v>
      </c>
    </row>
    <row r="1090" spans="2:23">
      <c r="B1090" t="s">
        <v>2188</v>
      </c>
      <c r="C1090" t="s">
        <v>2189</v>
      </c>
      <c r="D1090" t="s">
        <v>561</v>
      </c>
      <c r="E1090" s="54">
        <v>40</v>
      </c>
      <c r="F1090" s="45" t="s">
        <v>407</v>
      </c>
      <c r="G1090" s="45" t="s">
        <v>408</v>
      </c>
      <c r="H1090" s="45" t="s">
        <v>412</v>
      </c>
      <c r="I1090" s="53">
        <v>62563.91</v>
      </c>
      <c r="J1090" s="58">
        <f t="shared" si="224"/>
        <v>64941.338580000003</v>
      </c>
      <c r="K1090" s="58">
        <f t="shared" si="225"/>
        <v>67084.402753139992</v>
      </c>
      <c r="L1090" s="74">
        <f t="shared" si="226"/>
        <v>4968.0124013700006</v>
      </c>
      <c r="M1090" s="74">
        <f t="shared" si="227"/>
        <v>96.113181098400005</v>
      </c>
      <c r="N1090" s="74">
        <f t="shared" si="228"/>
        <v>384.00225982776948</v>
      </c>
      <c r="O1090" s="74">
        <f t="shared" si="229"/>
        <v>8361.1973421750008</v>
      </c>
      <c r="P1090" s="39">
        <f t="shared" si="230"/>
        <v>19044</v>
      </c>
      <c r="Q1090" s="73">
        <f t="shared" si="231"/>
        <v>5131.9568106152092</v>
      </c>
      <c r="R1090" s="73">
        <f t="shared" si="232"/>
        <v>99.284916074647185</v>
      </c>
      <c r="S1090" s="73">
        <f t="shared" si="233"/>
        <v>384.00225982776948</v>
      </c>
      <c r="T1090" s="73">
        <f t="shared" si="234"/>
        <v>8754.5145592847693</v>
      </c>
      <c r="U1090" s="73">
        <f t="shared" si="235"/>
        <v>19236</v>
      </c>
      <c r="V1090" s="73">
        <f t="shared" si="236"/>
        <v>97794.663764471174</v>
      </c>
      <c r="W1090" s="73">
        <f t="shared" si="237"/>
        <v>100690.16129894239</v>
      </c>
    </row>
    <row r="1091" spans="2:23">
      <c r="B1091" t="s">
        <v>2190</v>
      </c>
      <c r="C1091" t="s">
        <v>2058</v>
      </c>
      <c r="D1091" t="s">
        <v>446</v>
      </c>
      <c r="E1091" s="54">
        <v>87</v>
      </c>
      <c r="F1091" s="45" t="s">
        <v>407</v>
      </c>
      <c r="G1091" s="45" t="s">
        <v>408</v>
      </c>
      <c r="H1091" s="45" t="s">
        <v>412</v>
      </c>
      <c r="I1091" s="53">
        <v>64634.89</v>
      </c>
      <c r="J1091" s="58">
        <f t="shared" si="224"/>
        <v>67091.015820000001</v>
      </c>
      <c r="K1091" s="58">
        <f t="shared" si="225"/>
        <v>69305.019342059997</v>
      </c>
      <c r="L1091" s="74">
        <f t="shared" si="226"/>
        <v>5132.4627102300001</v>
      </c>
      <c r="M1091" s="74">
        <f t="shared" si="227"/>
        <v>99.294703413600004</v>
      </c>
      <c r="N1091" s="74">
        <f t="shared" si="228"/>
        <v>384.00225982776948</v>
      </c>
      <c r="O1091" s="74">
        <f t="shared" si="229"/>
        <v>8637.9682868250002</v>
      </c>
      <c r="P1091" s="39">
        <f t="shared" si="230"/>
        <v>19044</v>
      </c>
      <c r="Q1091" s="73">
        <f t="shared" si="231"/>
        <v>5301.83397966759</v>
      </c>
      <c r="R1091" s="73">
        <f t="shared" si="232"/>
        <v>102.57142862624879</v>
      </c>
      <c r="S1091" s="73">
        <f t="shared" si="233"/>
        <v>384.00225982776948</v>
      </c>
      <c r="T1091" s="73">
        <f t="shared" si="234"/>
        <v>9044.30502413883</v>
      </c>
      <c r="U1091" s="73">
        <f t="shared" si="235"/>
        <v>19236</v>
      </c>
      <c r="V1091" s="73">
        <f t="shared" si="236"/>
        <v>100388.74378029637</v>
      </c>
      <c r="W1091" s="73">
        <f t="shared" si="237"/>
        <v>103373.73203432043</v>
      </c>
    </row>
    <row r="1092" spans="2:23">
      <c r="B1092" t="s">
        <v>2191</v>
      </c>
      <c r="C1092" t="s">
        <v>2192</v>
      </c>
      <c r="D1092" t="s">
        <v>699</v>
      </c>
      <c r="E1092" s="54">
        <v>40</v>
      </c>
      <c r="F1092" s="45" t="s">
        <v>407</v>
      </c>
      <c r="G1092" s="45" t="s">
        <v>408</v>
      </c>
      <c r="H1092" s="45" t="s">
        <v>412</v>
      </c>
      <c r="I1092" s="53">
        <v>58481.98</v>
      </c>
      <c r="J1092" s="58">
        <f t="shared" si="224"/>
        <v>60704.295240000007</v>
      </c>
      <c r="K1092" s="58">
        <f t="shared" si="225"/>
        <v>62707.536982919999</v>
      </c>
      <c r="L1092" s="74">
        <f t="shared" si="226"/>
        <v>4643.8785858600004</v>
      </c>
      <c r="M1092" s="74">
        <f t="shared" si="227"/>
        <v>89.842356955200003</v>
      </c>
      <c r="N1092" s="74">
        <f t="shared" si="228"/>
        <v>384.00225982776948</v>
      </c>
      <c r="O1092" s="74">
        <f t="shared" si="229"/>
        <v>7815.6780121500015</v>
      </c>
      <c r="P1092" s="39">
        <f t="shared" si="230"/>
        <v>19044</v>
      </c>
      <c r="Q1092" s="73">
        <f t="shared" si="231"/>
        <v>4797.1265791933802</v>
      </c>
      <c r="R1092" s="73">
        <f t="shared" si="232"/>
        <v>92.807154734721593</v>
      </c>
      <c r="S1092" s="73">
        <f t="shared" si="233"/>
        <v>384.00225982776948</v>
      </c>
      <c r="T1092" s="73">
        <f t="shared" si="234"/>
        <v>8183.3335762710603</v>
      </c>
      <c r="U1092" s="73">
        <f t="shared" si="235"/>
        <v>19236</v>
      </c>
      <c r="V1092" s="73">
        <f t="shared" si="236"/>
        <v>92681.696454792982</v>
      </c>
      <c r="W1092" s="73">
        <f t="shared" si="237"/>
        <v>95400.806552946931</v>
      </c>
    </row>
    <row r="1093" spans="2:23">
      <c r="B1093" t="s">
        <v>2193</v>
      </c>
      <c r="C1093" t="s">
        <v>1129</v>
      </c>
      <c r="D1093" t="s">
        <v>417</v>
      </c>
      <c r="E1093" s="54">
        <v>40</v>
      </c>
      <c r="F1093" s="45" t="s">
        <v>407</v>
      </c>
      <c r="G1093" s="45" t="s">
        <v>408</v>
      </c>
      <c r="H1093" s="45" t="s">
        <v>412</v>
      </c>
      <c r="I1093" s="53">
        <v>71112.58</v>
      </c>
      <c r="J1093" s="58">
        <f t="shared" si="224"/>
        <v>73814.858040000006</v>
      </c>
      <c r="K1093" s="58">
        <f t="shared" si="225"/>
        <v>76250.74835532</v>
      </c>
      <c r="L1093" s="74">
        <f t="shared" si="226"/>
        <v>5646.8366400600007</v>
      </c>
      <c r="M1093" s="74">
        <f t="shared" si="227"/>
        <v>109.24598989920001</v>
      </c>
      <c r="N1093" s="74">
        <f t="shared" si="228"/>
        <v>384.00225982776948</v>
      </c>
      <c r="O1093" s="74">
        <f t="shared" si="229"/>
        <v>9503.6629726500014</v>
      </c>
      <c r="P1093" s="39">
        <f t="shared" si="230"/>
        <v>19044</v>
      </c>
      <c r="Q1093" s="73">
        <f t="shared" si="231"/>
        <v>5833.1822491819803</v>
      </c>
      <c r="R1093" s="73">
        <f t="shared" si="232"/>
        <v>112.8511075658736</v>
      </c>
      <c r="S1093" s="73">
        <f t="shared" si="233"/>
        <v>384.00225982776948</v>
      </c>
      <c r="T1093" s="73">
        <f t="shared" si="234"/>
        <v>9950.7226603692598</v>
      </c>
      <c r="U1093" s="73">
        <f t="shared" si="235"/>
        <v>19236</v>
      </c>
      <c r="V1093" s="73">
        <f t="shared" si="236"/>
        <v>108502.60590243698</v>
      </c>
      <c r="W1093" s="73">
        <f t="shared" si="237"/>
        <v>111767.50663226488</v>
      </c>
    </row>
    <row r="1094" spans="2:23">
      <c r="B1094" t="s">
        <v>2194</v>
      </c>
      <c r="C1094" t="s">
        <v>2195</v>
      </c>
      <c r="D1094" t="s">
        <v>423</v>
      </c>
      <c r="E1094" s="54">
        <v>40</v>
      </c>
      <c r="F1094" s="45" t="s">
        <v>407</v>
      </c>
      <c r="G1094" s="45" t="s">
        <v>408</v>
      </c>
      <c r="H1094" s="45" t="s">
        <v>412</v>
      </c>
      <c r="I1094" s="53">
        <v>64422</v>
      </c>
      <c r="J1094" s="58">
        <f t="shared" si="224"/>
        <v>66870.036000000007</v>
      </c>
      <c r="K1094" s="58">
        <f t="shared" si="225"/>
        <v>69076.747188000008</v>
      </c>
      <c r="L1094" s="74">
        <f t="shared" si="226"/>
        <v>5115.5577540000004</v>
      </c>
      <c r="M1094" s="74">
        <f t="shared" si="227"/>
        <v>98.967653280000007</v>
      </c>
      <c r="N1094" s="74">
        <f t="shared" si="228"/>
        <v>384.00225982776948</v>
      </c>
      <c r="O1094" s="74">
        <f t="shared" si="229"/>
        <v>8609.5171350000019</v>
      </c>
      <c r="P1094" s="39">
        <f t="shared" si="230"/>
        <v>19044</v>
      </c>
      <c r="Q1094" s="73">
        <f t="shared" si="231"/>
        <v>5284.3711598820009</v>
      </c>
      <c r="R1094" s="73">
        <f t="shared" si="232"/>
        <v>102.23358583824002</v>
      </c>
      <c r="S1094" s="73">
        <f t="shared" si="233"/>
        <v>384.00225982776948</v>
      </c>
      <c r="T1094" s="73">
        <f t="shared" si="234"/>
        <v>9014.515508034001</v>
      </c>
      <c r="U1094" s="73">
        <f t="shared" si="235"/>
        <v>19236</v>
      </c>
      <c r="V1094" s="73">
        <f t="shared" si="236"/>
        <v>100122.08080210778</v>
      </c>
      <c r="W1094" s="73">
        <f t="shared" si="237"/>
        <v>103097.86970158202</v>
      </c>
    </row>
    <row r="1095" spans="2:23">
      <c r="B1095" t="s">
        <v>2196</v>
      </c>
      <c r="C1095" t="s">
        <v>2197</v>
      </c>
      <c r="D1095" t="s">
        <v>486</v>
      </c>
      <c r="E1095" s="54">
        <v>40</v>
      </c>
      <c r="F1095" s="45" t="s">
        <v>407</v>
      </c>
      <c r="G1095" s="45" t="s">
        <v>408</v>
      </c>
      <c r="H1095" s="45" t="s">
        <v>412</v>
      </c>
      <c r="I1095" s="53">
        <v>63366.400000000001</v>
      </c>
      <c r="J1095" s="58">
        <f t="shared" si="224"/>
        <v>65774.323199999999</v>
      </c>
      <c r="K1095" s="58">
        <f t="shared" si="225"/>
        <v>67944.875865599999</v>
      </c>
      <c r="L1095" s="74">
        <f t="shared" si="226"/>
        <v>5031.7357247999998</v>
      </c>
      <c r="M1095" s="74">
        <f t="shared" si="227"/>
        <v>97.345998335999994</v>
      </c>
      <c r="N1095" s="74">
        <f t="shared" si="228"/>
        <v>384.00225982776948</v>
      </c>
      <c r="O1095" s="74">
        <f t="shared" si="229"/>
        <v>8468.4441119999992</v>
      </c>
      <c r="P1095" s="39">
        <f t="shared" si="230"/>
        <v>19044</v>
      </c>
      <c r="Q1095" s="73">
        <f t="shared" si="231"/>
        <v>5197.7830037183994</v>
      </c>
      <c r="R1095" s="73">
        <f t="shared" si="232"/>
        <v>100.558416281088</v>
      </c>
      <c r="S1095" s="73">
        <f t="shared" si="233"/>
        <v>384.00225982776948</v>
      </c>
      <c r="T1095" s="73">
        <f t="shared" si="234"/>
        <v>8866.8063004607993</v>
      </c>
      <c r="U1095" s="73">
        <f t="shared" si="235"/>
        <v>19236</v>
      </c>
      <c r="V1095" s="73">
        <f t="shared" si="236"/>
        <v>98799.851294963766</v>
      </c>
      <c r="W1095" s="73">
        <f t="shared" si="237"/>
        <v>101730.02584588806</v>
      </c>
    </row>
    <row r="1096" spans="2:23">
      <c r="B1096" t="s">
        <v>2198</v>
      </c>
      <c r="C1096" t="s">
        <v>2199</v>
      </c>
      <c r="D1096" t="s">
        <v>495</v>
      </c>
      <c r="E1096" s="54">
        <v>40</v>
      </c>
      <c r="F1096" s="45" t="s">
        <v>407</v>
      </c>
      <c r="G1096" s="45" t="s">
        <v>408</v>
      </c>
      <c r="H1096" s="45" t="s">
        <v>412</v>
      </c>
      <c r="I1096" s="53">
        <v>64398.99</v>
      </c>
      <c r="J1096" s="58">
        <f t="shared" si="224"/>
        <v>66846.151620000004</v>
      </c>
      <c r="K1096" s="58">
        <f t="shared" si="225"/>
        <v>69052.074623459994</v>
      </c>
      <c r="L1096" s="74">
        <f t="shared" si="226"/>
        <v>5113.7305989300003</v>
      </c>
      <c r="M1096" s="74">
        <f t="shared" si="227"/>
        <v>98.932304397600006</v>
      </c>
      <c r="N1096" s="74">
        <f t="shared" si="228"/>
        <v>384.00225982776948</v>
      </c>
      <c r="O1096" s="74">
        <f t="shared" si="229"/>
        <v>8606.4420210750013</v>
      </c>
      <c r="P1096" s="39">
        <f t="shared" si="230"/>
        <v>19044</v>
      </c>
      <c r="Q1096" s="73">
        <f t="shared" si="231"/>
        <v>5282.4837086946891</v>
      </c>
      <c r="R1096" s="73">
        <f t="shared" si="232"/>
        <v>102.19707044272079</v>
      </c>
      <c r="S1096" s="73">
        <f t="shared" si="233"/>
        <v>384.00225982776948</v>
      </c>
      <c r="T1096" s="73">
        <f t="shared" si="234"/>
        <v>9011.2957383615303</v>
      </c>
      <c r="U1096" s="73">
        <f t="shared" si="235"/>
        <v>19236</v>
      </c>
      <c r="V1096" s="73">
        <f t="shared" si="236"/>
        <v>100093.25880423037</v>
      </c>
      <c r="W1096" s="73">
        <f t="shared" si="237"/>
        <v>103068.05340078671</v>
      </c>
    </row>
    <row r="1097" spans="2:23">
      <c r="B1097" t="s">
        <v>2200</v>
      </c>
      <c r="C1097" t="s">
        <v>2201</v>
      </c>
      <c r="D1097" t="s">
        <v>546</v>
      </c>
      <c r="E1097" s="54">
        <v>40</v>
      </c>
      <c r="F1097" s="45" t="s">
        <v>407</v>
      </c>
      <c r="G1097" s="45" t="s">
        <v>408</v>
      </c>
      <c r="H1097" s="45" t="s">
        <v>412</v>
      </c>
      <c r="I1097" s="53">
        <v>61001.82</v>
      </c>
      <c r="J1097" s="58">
        <f t="shared" si="224"/>
        <v>63319.889159999999</v>
      </c>
      <c r="K1097" s="58">
        <f t="shared" si="225"/>
        <v>65409.445502279996</v>
      </c>
      <c r="L1097" s="74">
        <f t="shared" si="226"/>
        <v>4843.9715207399995</v>
      </c>
      <c r="M1097" s="74">
        <f t="shared" si="227"/>
        <v>93.713435956799998</v>
      </c>
      <c r="N1097" s="74">
        <f t="shared" si="228"/>
        <v>384.00225982776948</v>
      </c>
      <c r="O1097" s="74">
        <f t="shared" si="229"/>
        <v>8152.4357293499997</v>
      </c>
      <c r="P1097" s="39">
        <f t="shared" si="230"/>
        <v>19044</v>
      </c>
      <c r="Q1097" s="73">
        <f t="shared" si="231"/>
        <v>5003.8225809244195</v>
      </c>
      <c r="R1097" s="73">
        <f t="shared" si="232"/>
        <v>96.805979343374389</v>
      </c>
      <c r="S1097" s="73">
        <f t="shared" si="233"/>
        <v>384.00225982776948</v>
      </c>
      <c r="T1097" s="73">
        <f t="shared" si="234"/>
        <v>8535.9326380475395</v>
      </c>
      <c r="U1097" s="73">
        <f t="shared" si="235"/>
        <v>19236</v>
      </c>
      <c r="V1097" s="73">
        <f t="shared" si="236"/>
        <v>95838.012105874572</v>
      </c>
      <c r="W1097" s="73">
        <f t="shared" si="237"/>
        <v>98666.008960423089</v>
      </c>
    </row>
    <row r="1098" spans="2:23">
      <c r="B1098" t="s">
        <v>2202</v>
      </c>
      <c r="C1098" t="s">
        <v>2203</v>
      </c>
      <c r="D1098" t="s">
        <v>699</v>
      </c>
      <c r="E1098" s="54">
        <v>40</v>
      </c>
      <c r="F1098" s="45" t="s">
        <v>407</v>
      </c>
      <c r="G1098" s="45" t="s">
        <v>408</v>
      </c>
      <c r="H1098" s="45" t="s">
        <v>412</v>
      </c>
      <c r="I1098" s="53">
        <v>64422</v>
      </c>
      <c r="J1098" s="58">
        <f t="shared" ref="J1098:J1161" si="238">I1098*(1+$F$1)</f>
        <v>66870.036000000007</v>
      </c>
      <c r="K1098" s="58">
        <f t="shared" ref="K1098:K1161" si="239">J1098*(1+$F$2)</f>
        <v>69076.747188000008</v>
      </c>
      <c r="L1098" s="74">
        <f t="shared" ref="L1098:L1161" si="240">IF(J1098-$L$2&lt;0,J1098*$I$3,($L$2*$I$3)+(J1098-$L$2)*$I$4)</f>
        <v>5115.5577540000004</v>
      </c>
      <c r="M1098" s="74">
        <f t="shared" ref="M1098:M1161" si="241">J1098*0.00148</f>
        <v>98.967653280000007</v>
      </c>
      <c r="N1098" s="74">
        <f t="shared" ref="N1098:N1161" si="242">2080*0.184616471071043</f>
        <v>384.00225982776948</v>
      </c>
      <c r="O1098" s="74">
        <f t="shared" ref="O1098:O1161" si="243">J1098*0.12875</f>
        <v>8609.5171350000019</v>
      </c>
      <c r="P1098" s="39">
        <f t="shared" ref="P1098:P1161" si="244">1587*12</f>
        <v>19044</v>
      </c>
      <c r="Q1098" s="73">
        <f t="shared" ref="Q1098:Q1161" si="245">IF(K1098-$L$2&lt;0,K1098*$I$3,($L$2*$I$3)+(K1098-$L$2)*$I$4)</f>
        <v>5284.3711598820009</v>
      </c>
      <c r="R1098" s="73">
        <f t="shared" ref="R1098:R1161" si="246">K1098*0.00148</f>
        <v>102.23358583824002</v>
      </c>
      <c r="S1098" s="73">
        <f t="shared" ref="S1098:S1161" si="247">2080*0.184616471071043</f>
        <v>384.00225982776948</v>
      </c>
      <c r="T1098" s="73">
        <f t="shared" ref="T1098:T1161" si="248">K1098*0.1305</f>
        <v>9014.515508034001</v>
      </c>
      <c r="U1098" s="73">
        <f t="shared" ref="U1098:U1161" si="249">1603*12</f>
        <v>19236</v>
      </c>
      <c r="V1098" s="73">
        <f t="shared" ref="V1098:V1161" si="250">J1098+SUM(L1098:P1098)</f>
        <v>100122.08080210778</v>
      </c>
      <c r="W1098" s="73">
        <f t="shared" ref="W1098:W1161" si="251">K1098+SUM(Q1098:U1098)</f>
        <v>103097.86970158202</v>
      </c>
    </row>
    <row r="1099" spans="2:23">
      <c r="B1099" t="s">
        <v>2204</v>
      </c>
      <c r="C1099" t="s">
        <v>510</v>
      </c>
      <c r="D1099" t="s">
        <v>511</v>
      </c>
      <c r="E1099" s="54">
        <v>35</v>
      </c>
      <c r="F1099" s="45" t="s">
        <v>407</v>
      </c>
      <c r="G1099" s="45" t="s">
        <v>408</v>
      </c>
      <c r="H1099" s="45" t="s">
        <v>412</v>
      </c>
      <c r="I1099" s="53">
        <v>58654.33</v>
      </c>
      <c r="J1099" s="58">
        <f t="shared" si="238"/>
        <v>60883.194540000004</v>
      </c>
      <c r="K1099" s="58">
        <f t="shared" si="239"/>
        <v>62892.339959819998</v>
      </c>
      <c r="L1099" s="74">
        <f t="shared" si="240"/>
        <v>4657.5643823099999</v>
      </c>
      <c r="M1099" s="74">
        <f t="shared" si="241"/>
        <v>90.107127919200011</v>
      </c>
      <c r="N1099" s="74">
        <f t="shared" si="242"/>
        <v>384.00225982776948</v>
      </c>
      <c r="O1099" s="74">
        <f t="shared" si="243"/>
        <v>7838.7112970250009</v>
      </c>
      <c r="P1099" s="39">
        <f t="shared" si="244"/>
        <v>19044</v>
      </c>
      <c r="Q1099" s="73">
        <f t="shared" si="245"/>
        <v>4811.2640069262297</v>
      </c>
      <c r="R1099" s="73">
        <f t="shared" si="246"/>
        <v>93.080663140533602</v>
      </c>
      <c r="S1099" s="73">
        <f t="shared" si="247"/>
        <v>384.00225982776948</v>
      </c>
      <c r="T1099" s="73">
        <f t="shared" si="248"/>
        <v>8207.4503647565107</v>
      </c>
      <c r="U1099" s="73">
        <f t="shared" si="249"/>
        <v>19236</v>
      </c>
      <c r="V1099" s="73">
        <f t="shared" si="250"/>
        <v>92897.579607081978</v>
      </c>
      <c r="W1099" s="73">
        <f t="shared" si="251"/>
        <v>95624.137254471047</v>
      </c>
    </row>
    <row r="1100" spans="2:23">
      <c r="B1100" t="s">
        <v>2205</v>
      </c>
      <c r="C1100" t="s">
        <v>821</v>
      </c>
      <c r="D1100" t="s">
        <v>417</v>
      </c>
      <c r="E1100" s="54">
        <v>40</v>
      </c>
      <c r="F1100" s="45" t="s">
        <v>407</v>
      </c>
      <c r="G1100" s="45" t="s">
        <v>408</v>
      </c>
      <c r="H1100" s="45" t="s">
        <v>761</v>
      </c>
      <c r="I1100" s="53">
        <v>110947.93</v>
      </c>
      <c r="J1100" s="58">
        <f t="shared" si="238"/>
        <v>115163.95134</v>
      </c>
      <c r="K1100" s="58">
        <f t="shared" si="239"/>
        <v>118964.36173421999</v>
      </c>
      <c r="L1100" s="74">
        <f t="shared" si="240"/>
        <v>8810.0422775099996</v>
      </c>
      <c r="M1100" s="74">
        <f t="shared" si="241"/>
        <v>170.4426479832</v>
      </c>
      <c r="N1100" s="74">
        <f t="shared" si="242"/>
        <v>384.00225982776948</v>
      </c>
      <c r="O1100" s="74">
        <f t="shared" si="243"/>
        <v>14827.358735025</v>
      </c>
      <c r="P1100" s="39">
        <f t="shared" si="244"/>
        <v>19044</v>
      </c>
      <c r="Q1100" s="73">
        <f t="shared" si="245"/>
        <v>9100.7736726678286</v>
      </c>
      <c r="R1100" s="73">
        <f t="shared" si="246"/>
        <v>176.06725536664558</v>
      </c>
      <c r="S1100" s="73">
        <f t="shared" si="247"/>
        <v>384.00225982776948</v>
      </c>
      <c r="T1100" s="73">
        <f t="shared" si="248"/>
        <v>15524.849206315708</v>
      </c>
      <c r="U1100" s="73">
        <f t="shared" si="249"/>
        <v>19236</v>
      </c>
      <c r="V1100" s="73">
        <f t="shared" si="250"/>
        <v>158399.79726034598</v>
      </c>
      <c r="W1100" s="73">
        <f t="shared" si="251"/>
        <v>163386.05412839795</v>
      </c>
    </row>
    <row r="1101" spans="2:23">
      <c r="B1101" t="s">
        <v>2206</v>
      </c>
      <c r="C1101" t="s">
        <v>2207</v>
      </c>
      <c r="D1101" t="s">
        <v>543</v>
      </c>
      <c r="E1101" s="54">
        <v>40</v>
      </c>
      <c r="F1101" s="45" t="s">
        <v>407</v>
      </c>
      <c r="G1101" s="45" t="s">
        <v>408</v>
      </c>
      <c r="H1101" s="45" t="s">
        <v>761</v>
      </c>
      <c r="I1101" s="53">
        <v>83036.87</v>
      </c>
      <c r="J1101" s="58">
        <f t="shared" si="238"/>
        <v>86192.271059999999</v>
      </c>
      <c r="K1101" s="58">
        <f t="shared" si="239"/>
        <v>89036.616004979995</v>
      </c>
      <c r="L1101" s="74">
        <f t="shared" si="240"/>
        <v>6593.7087360899995</v>
      </c>
      <c r="M1101" s="74">
        <f t="shared" si="241"/>
        <v>127.5645611688</v>
      </c>
      <c r="N1101" s="74">
        <f t="shared" si="242"/>
        <v>384.00225982776948</v>
      </c>
      <c r="O1101" s="74">
        <f t="shared" si="243"/>
        <v>11097.254898974999</v>
      </c>
      <c r="P1101" s="39">
        <f t="shared" si="244"/>
        <v>19044</v>
      </c>
      <c r="Q1101" s="73">
        <f t="shared" si="245"/>
        <v>6811.3011243809697</v>
      </c>
      <c r="R1101" s="73">
        <f t="shared" si="246"/>
        <v>131.7741916873704</v>
      </c>
      <c r="S1101" s="73">
        <f t="shared" si="247"/>
        <v>384.00225982776948</v>
      </c>
      <c r="T1101" s="73">
        <f t="shared" si="248"/>
        <v>11619.278388649889</v>
      </c>
      <c r="U1101" s="73">
        <f t="shared" si="249"/>
        <v>19236</v>
      </c>
      <c r="V1101" s="73">
        <f t="shared" si="250"/>
        <v>123438.80151606156</v>
      </c>
      <c r="W1101" s="73">
        <f t="shared" si="251"/>
        <v>127218.971969526</v>
      </c>
    </row>
    <row r="1102" spans="2:23">
      <c r="B1102" t="s">
        <v>2208</v>
      </c>
      <c r="C1102" t="s">
        <v>2209</v>
      </c>
      <c r="D1102" t="s">
        <v>417</v>
      </c>
      <c r="E1102" s="54">
        <v>40</v>
      </c>
      <c r="F1102" s="45" t="s">
        <v>407</v>
      </c>
      <c r="G1102" s="45" t="s">
        <v>408</v>
      </c>
      <c r="H1102" s="45" t="s">
        <v>761</v>
      </c>
      <c r="I1102" s="53">
        <v>38222.910000000003</v>
      </c>
      <c r="J1102" s="58">
        <f t="shared" si="238"/>
        <v>39675.380580000005</v>
      </c>
      <c r="K1102" s="58">
        <f t="shared" si="239"/>
        <v>40984.668139139998</v>
      </c>
      <c r="L1102" s="74">
        <f t="shared" si="240"/>
        <v>3035.1666143700004</v>
      </c>
      <c r="M1102" s="74">
        <f t="shared" si="241"/>
        <v>58.719563258400008</v>
      </c>
      <c r="N1102" s="74">
        <f t="shared" si="242"/>
        <v>384.00225982776948</v>
      </c>
      <c r="O1102" s="74">
        <f t="shared" si="243"/>
        <v>5108.2052496750011</v>
      </c>
      <c r="P1102" s="39">
        <f t="shared" si="244"/>
        <v>19044</v>
      </c>
      <c r="Q1102" s="73">
        <f t="shared" si="245"/>
        <v>3135.3271126442096</v>
      </c>
      <c r="R1102" s="73">
        <f t="shared" si="246"/>
        <v>60.657308845927197</v>
      </c>
      <c r="S1102" s="73">
        <f t="shared" si="247"/>
        <v>384.00225982776948</v>
      </c>
      <c r="T1102" s="73">
        <f t="shared" si="248"/>
        <v>5348.4991921577703</v>
      </c>
      <c r="U1102" s="73">
        <f t="shared" si="249"/>
        <v>19236</v>
      </c>
      <c r="V1102" s="73">
        <f t="shared" si="250"/>
        <v>67305.474267131183</v>
      </c>
      <c r="W1102" s="73">
        <f t="shared" si="251"/>
        <v>69149.154012615676</v>
      </c>
    </row>
    <row r="1103" spans="2:23">
      <c r="B1103" t="s">
        <v>2210</v>
      </c>
      <c r="C1103" t="s">
        <v>2211</v>
      </c>
      <c r="D1103" t="s">
        <v>543</v>
      </c>
      <c r="E1103" s="54">
        <v>40</v>
      </c>
      <c r="F1103" s="45" t="s">
        <v>407</v>
      </c>
      <c r="G1103" s="45" t="s">
        <v>408</v>
      </c>
      <c r="H1103" s="45" t="s">
        <v>761</v>
      </c>
      <c r="I1103" s="53">
        <v>75689.05</v>
      </c>
      <c r="J1103" s="58">
        <f t="shared" si="238"/>
        <v>78565.233900000007</v>
      </c>
      <c r="K1103" s="58">
        <f t="shared" si="239"/>
        <v>81157.886618699995</v>
      </c>
      <c r="L1103" s="74">
        <f t="shared" si="240"/>
        <v>6010.24039335</v>
      </c>
      <c r="M1103" s="74">
        <f t="shared" si="241"/>
        <v>116.27654617200001</v>
      </c>
      <c r="N1103" s="74">
        <f t="shared" si="242"/>
        <v>384.00225982776948</v>
      </c>
      <c r="O1103" s="74">
        <f t="shared" si="243"/>
        <v>10115.273864625002</v>
      </c>
      <c r="P1103" s="39">
        <f t="shared" si="244"/>
        <v>19044</v>
      </c>
      <c r="Q1103" s="73">
        <f t="shared" si="245"/>
        <v>6208.5783263305493</v>
      </c>
      <c r="R1103" s="73">
        <f t="shared" si="246"/>
        <v>120.11367219567599</v>
      </c>
      <c r="S1103" s="73">
        <f t="shared" si="247"/>
        <v>384.00225982776948</v>
      </c>
      <c r="T1103" s="73">
        <f t="shared" si="248"/>
        <v>10591.104203740349</v>
      </c>
      <c r="U1103" s="73">
        <f t="shared" si="249"/>
        <v>19236</v>
      </c>
      <c r="V1103" s="73">
        <f t="shared" si="250"/>
        <v>114235.02696397479</v>
      </c>
      <c r="W1103" s="73">
        <f t="shared" si="251"/>
        <v>117697.68508079434</v>
      </c>
    </row>
    <row r="1104" spans="2:23">
      <c r="B1104" t="s">
        <v>2212</v>
      </c>
      <c r="C1104" t="s">
        <v>2209</v>
      </c>
      <c r="D1104" t="s">
        <v>417</v>
      </c>
      <c r="E1104" s="54">
        <v>40</v>
      </c>
      <c r="F1104" s="45" t="s">
        <v>407</v>
      </c>
      <c r="G1104" s="45" t="s">
        <v>408</v>
      </c>
      <c r="H1104" s="45" t="s">
        <v>761</v>
      </c>
      <c r="I1104" s="53">
        <v>38222.910000000003</v>
      </c>
      <c r="J1104" s="58">
        <f t="shared" si="238"/>
        <v>39675.380580000005</v>
      </c>
      <c r="K1104" s="58">
        <f t="shared" si="239"/>
        <v>40984.668139139998</v>
      </c>
      <c r="L1104" s="74">
        <f t="shared" si="240"/>
        <v>3035.1666143700004</v>
      </c>
      <c r="M1104" s="74">
        <f t="shared" si="241"/>
        <v>58.719563258400008</v>
      </c>
      <c r="N1104" s="74">
        <f t="shared" si="242"/>
        <v>384.00225982776948</v>
      </c>
      <c r="O1104" s="74">
        <f t="shared" si="243"/>
        <v>5108.2052496750011</v>
      </c>
      <c r="P1104" s="39">
        <f t="shared" si="244"/>
        <v>19044</v>
      </c>
      <c r="Q1104" s="73">
        <f t="shared" si="245"/>
        <v>3135.3271126442096</v>
      </c>
      <c r="R1104" s="73">
        <f t="shared" si="246"/>
        <v>60.657308845927197</v>
      </c>
      <c r="S1104" s="73">
        <f t="shared" si="247"/>
        <v>384.00225982776948</v>
      </c>
      <c r="T1104" s="73">
        <f t="shared" si="248"/>
        <v>5348.4991921577703</v>
      </c>
      <c r="U1104" s="73">
        <f t="shared" si="249"/>
        <v>19236</v>
      </c>
      <c r="V1104" s="73">
        <f t="shared" si="250"/>
        <v>67305.474267131183</v>
      </c>
      <c r="W1104" s="73">
        <f t="shared" si="251"/>
        <v>69149.154012615676</v>
      </c>
    </row>
    <row r="1105" spans="2:23">
      <c r="B1105" t="s">
        <v>2213</v>
      </c>
      <c r="C1105" t="s">
        <v>735</v>
      </c>
      <c r="D1105" t="s">
        <v>474</v>
      </c>
      <c r="E1105" s="54">
        <v>35</v>
      </c>
      <c r="F1105" s="45" t="s">
        <v>407</v>
      </c>
      <c r="G1105" s="45" t="s">
        <v>408</v>
      </c>
      <c r="H1105" s="45" t="s">
        <v>412</v>
      </c>
      <c r="I1105" s="53">
        <v>100172.59</v>
      </c>
      <c r="J1105" s="58">
        <f t="shared" si="238"/>
        <v>103979.14842</v>
      </c>
      <c r="K1105" s="58">
        <f t="shared" si="239"/>
        <v>107410.46031785999</v>
      </c>
      <c r="L1105" s="74">
        <f t="shared" si="240"/>
        <v>7954.4048541299999</v>
      </c>
      <c r="M1105" s="74">
        <f t="shared" si="241"/>
        <v>153.88913966159998</v>
      </c>
      <c r="N1105" s="74">
        <f t="shared" si="242"/>
        <v>384.00225982776948</v>
      </c>
      <c r="O1105" s="74">
        <f t="shared" si="243"/>
        <v>13387.315359075001</v>
      </c>
      <c r="P1105" s="39">
        <f t="shared" si="244"/>
        <v>19044</v>
      </c>
      <c r="Q1105" s="73">
        <f t="shared" si="245"/>
        <v>8216.9002143162888</v>
      </c>
      <c r="R1105" s="73">
        <f t="shared" si="246"/>
        <v>158.96748127043278</v>
      </c>
      <c r="S1105" s="73">
        <f t="shared" si="247"/>
        <v>384.00225982776948</v>
      </c>
      <c r="T1105" s="73">
        <f t="shared" si="248"/>
        <v>14017.065071480729</v>
      </c>
      <c r="U1105" s="73">
        <f t="shared" si="249"/>
        <v>19236</v>
      </c>
      <c r="V1105" s="73">
        <f t="shared" si="250"/>
        <v>144902.76003269438</v>
      </c>
      <c r="W1105" s="73">
        <f t="shared" si="251"/>
        <v>149423.3953447552</v>
      </c>
    </row>
    <row r="1106" spans="2:23">
      <c r="B1106" t="s">
        <v>2214</v>
      </c>
      <c r="C1106" t="s">
        <v>2215</v>
      </c>
      <c r="D1106" t="s">
        <v>543</v>
      </c>
      <c r="E1106" s="54">
        <v>40</v>
      </c>
      <c r="F1106" s="45" t="s">
        <v>407</v>
      </c>
      <c r="G1106" s="45" t="s">
        <v>408</v>
      </c>
      <c r="H1106" s="45" t="s">
        <v>761</v>
      </c>
      <c r="I1106" s="53">
        <v>79121.14</v>
      </c>
      <c r="J1106" s="58">
        <f t="shared" si="238"/>
        <v>82127.743320000009</v>
      </c>
      <c r="K1106" s="58">
        <f t="shared" si="239"/>
        <v>84837.958849560004</v>
      </c>
      <c r="L1106" s="74">
        <f t="shared" si="240"/>
        <v>6282.7723639800006</v>
      </c>
      <c r="M1106" s="74">
        <f t="shared" si="241"/>
        <v>121.54906011360001</v>
      </c>
      <c r="N1106" s="74">
        <f t="shared" si="242"/>
        <v>384.00225982776948</v>
      </c>
      <c r="O1106" s="74">
        <f t="shared" si="243"/>
        <v>10573.946952450002</v>
      </c>
      <c r="P1106" s="39">
        <f t="shared" si="244"/>
        <v>19044</v>
      </c>
      <c r="Q1106" s="73">
        <f t="shared" si="245"/>
        <v>6490.10385199134</v>
      </c>
      <c r="R1106" s="73">
        <f t="shared" si="246"/>
        <v>125.56017909734881</v>
      </c>
      <c r="S1106" s="73">
        <f t="shared" si="247"/>
        <v>384.00225982776948</v>
      </c>
      <c r="T1106" s="73">
        <f t="shared" si="248"/>
        <v>11071.353629867581</v>
      </c>
      <c r="U1106" s="73">
        <f t="shared" si="249"/>
        <v>19236</v>
      </c>
      <c r="V1106" s="73">
        <f t="shared" si="250"/>
        <v>118534.01395637137</v>
      </c>
      <c r="W1106" s="73">
        <f t="shared" si="251"/>
        <v>122144.97877034404</v>
      </c>
    </row>
    <row r="1107" spans="2:23">
      <c r="B1107" t="s">
        <v>2216</v>
      </c>
      <c r="C1107" t="s">
        <v>2217</v>
      </c>
      <c r="D1107" t="s">
        <v>543</v>
      </c>
      <c r="E1107" s="54">
        <v>40</v>
      </c>
      <c r="F1107" s="45" t="s">
        <v>407</v>
      </c>
      <c r="G1107" s="45" t="s">
        <v>408</v>
      </c>
      <c r="H1107" s="45" t="s">
        <v>761</v>
      </c>
      <c r="I1107" s="53">
        <v>87070.53</v>
      </c>
      <c r="J1107" s="58">
        <f t="shared" si="238"/>
        <v>90379.210139999996</v>
      </c>
      <c r="K1107" s="58">
        <f t="shared" si="239"/>
        <v>93361.724074619982</v>
      </c>
      <c r="L1107" s="74">
        <f t="shared" si="240"/>
        <v>6914.0095757099998</v>
      </c>
      <c r="M1107" s="74">
        <f t="shared" si="241"/>
        <v>133.7612310072</v>
      </c>
      <c r="N1107" s="74">
        <f t="shared" si="242"/>
        <v>384.00225982776948</v>
      </c>
      <c r="O1107" s="74">
        <f t="shared" si="243"/>
        <v>11636.323305525</v>
      </c>
      <c r="P1107" s="39">
        <f t="shared" si="244"/>
        <v>19044</v>
      </c>
      <c r="Q1107" s="73">
        <f t="shared" si="245"/>
        <v>7142.1718917084281</v>
      </c>
      <c r="R1107" s="73">
        <f t="shared" si="246"/>
        <v>138.17535163043758</v>
      </c>
      <c r="S1107" s="73">
        <f t="shared" si="247"/>
        <v>384.00225982776948</v>
      </c>
      <c r="T1107" s="73">
        <f t="shared" si="248"/>
        <v>12183.704991737908</v>
      </c>
      <c r="U1107" s="73">
        <f t="shared" si="249"/>
        <v>19236</v>
      </c>
      <c r="V1107" s="73">
        <f t="shared" si="250"/>
        <v>128491.30651206996</v>
      </c>
      <c r="W1107" s="73">
        <f t="shared" si="251"/>
        <v>132445.77856952453</v>
      </c>
    </row>
    <row r="1108" spans="2:23">
      <c r="B1108" t="s">
        <v>2218</v>
      </c>
      <c r="C1108" t="s">
        <v>2219</v>
      </c>
      <c r="D1108" t="s">
        <v>543</v>
      </c>
      <c r="E1108" s="54">
        <v>40</v>
      </c>
      <c r="F1108" s="45" t="s">
        <v>407</v>
      </c>
      <c r="G1108" s="45" t="s">
        <v>408</v>
      </c>
      <c r="H1108" s="45" t="s">
        <v>761</v>
      </c>
      <c r="I1108" s="53">
        <v>89160.2</v>
      </c>
      <c r="J1108" s="58">
        <f t="shared" si="238"/>
        <v>92548.287599999996</v>
      </c>
      <c r="K1108" s="58">
        <f t="shared" si="239"/>
        <v>95602.381090799987</v>
      </c>
      <c r="L1108" s="74">
        <f t="shared" si="240"/>
        <v>7079.9440013999993</v>
      </c>
      <c r="M1108" s="74">
        <f t="shared" si="241"/>
        <v>136.97146564799999</v>
      </c>
      <c r="N1108" s="74">
        <f t="shared" si="242"/>
        <v>384.00225982776948</v>
      </c>
      <c r="O1108" s="74">
        <f t="shared" si="243"/>
        <v>11915.592028499999</v>
      </c>
      <c r="P1108" s="39">
        <f t="shared" si="244"/>
        <v>19044</v>
      </c>
      <c r="Q1108" s="73">
        <f t="shared" si="245"/>
        <v>7313.5821534461993</v>
      </c>
      <c r="R1108" s="73">
        <f t="shared" si="246"/>
        <v>141.49152401438397</v>
      </c>
      <c r="S1108" s="73">
        <f t="shared" si="247"/>
        <v>384.00225982776948</v>
      </c>
      <c r="T1108" s="73">
        <f t="shared" si="248"/>
        <v>12476.110732349398</v>
      </c>
      <c r="U1108" s="73">
        <f t="shared" si="249"/>
        <v>19236</v>
      </c>
      <c r="V1108" s="73">
        <f t="shared" si="250"/>
        <v>131108.79735537578</v>
      </c>
      <c r="W1108" s="73">
        <f t="shared" si="251"/>
        <v>135153.56776043773</v>
      </c>
    </row>
    <row r="1109" spans="2:23">
      <c r="B1109" t="s">
        <v>2220</v>
      </c>
      <c r="C1109" t="s">
        <v>1284</v>
      </c>
      <c r="D1109" t="s">
        <v>725</v>
      </c>
      <c r="E1109" s="54">
        <v>86.67</v>
      </c>
      <c r="F1109" s="45" t="s">
        <v>407</v>
      </c>
      <c r="G1109" s="45" t="s">
        <v>408</v>
      </c>
      <c r="H1109" s="45" t="s">
        <v>761</v>
      </c>
      <c r="I1109" s="53">
        <v>121334.28</v>
      </c>
      <c r="J1109" s="58">
        <f t="shared" si="238"/>
        <v>125944.98264</v>
      </c>
      <c r="K1109" s="58">
        <f t="shared" si="239"/>
        <v>130101.16706712</v>
      </c>
      <c r="L1109" s="74">
        <f t="shared" si="240"/>
        <v>9634.7911719599997</v>
      </c>
      <c r="M1109" s="74">
        <f t="shared" si="241"/>
        <v>186.39857430719999</v>
      </c>
      <c r="N1109" s="74">
        <f t="shared" si="242"/>
        <v>384.00225982776948</v>
      </c>
      <c r="O1109" s="74">
        <f t="shared" si="243"/>
        <v>16215.4165149</v>
      </c>
      <c r="P1109" s="39">
        <f t="shared" si="244"/>
        <v>19044</v>
      </c>
      <c r="Q1109" s="73">
        <f t="shared" si="245"/>
        <v>9847.2669224732399</v>
      </c>
      <c r="R1109" s="73">
        <f t="shared" si="246"/>
        <v>192.5497272593376</v>
      </c>
      <c r="S1109" s="73">
        <f t="shared" si="247"/>
        <v>384.00225982776948</v>
      </c>
      <c r="T1109" s="73">
        <f t="shared" si="248"/>
        <v>16978.20230225916</v>
      </c>
      <c r="U1109" s="73">
        <f t="shared" si="249"/>
        <v>19236</v>
      </c>
      <c r="V1109" s="73">
        <f t="shared" si="250"/>
        <v>171409.59116099495</v>
      </c>
      <c r="W1109" s="73">
        <f t="shared" si="251"/>
        <v>176739.18827893952</v>
      </c>
    </row>
    <row r="1110" spans="2:23">
      <c r="B1110" t="s">
        <v>2221</v>
      </c>
      <c r="C1110" t="s">
        <v>2222</v>
      </c>
      <c r="D1110" t="s">
        <v>784</v>
      </c>
      <c r="E1110" s="54">
        <v>40</v>
      </c>
      <c r="F1110" s="45" t="s">
        <v>407</v>
      </c>
      <c r="G1110" s="45" t="s">
        <v>408</v>
      </c>
      <c r="H1110" s="45" t="s">
        <v>412</v>
      </c>
      <c r="I1110" s="53">
        <v>70335.259999999995</v>
      </c>
      <c r="J1110" s="58">
        <f t="shared" si="238"/>
        <v>73007.999880000003</v>
      </c>
      <c r="K1110" s="58">
        <f t="shared" si="239"/>
        <v>75417.26387604</v>
      </c>
      <c r="L1110" s="74">
        <f t="shared" si="240"/>
        <v>5585.1119908199998</v>
      </c>
      <c r="M1110" s="74">
        <f t="shared" si="241"/>
        <v>108.0518398224</v>
      </c>
      <c r="N1110" s="74">
        <f t="shared" si="242"/>
        <v>384.00225982776948</v>
      </c>
      <c r="O1110" s="74">
        <f t="shared" si="243"/>
        <v>9399.7799845500012</v>
      </c>
      <c r="P1110" s="39">
        <f t="shared" si="244"/>
        <v>19044</v>
      </c>
      <c r="Q1110" s="73">
        <f t="shared" si="245"/>
        <v>5769.4206865170599</v>
      </c>
      <c r="R1110" s="73">
        <f t="shared" si="246"/>
        <v>111.6175505365392</v>
      </c>
      <c r="S1110" s="73">
        <f t="shared" si="247"/>
        <v>384.00225982776948</v>
      </c>
      <c r="T1110" s="73">
        <f t="shared" si="248"/>
        <v>9841.9529358232212</v>
      </c>
      <c r="U1110" s="73">
        <f t="shared" si="249"/>
        <v>19236</v>
      </c>
      <c r="V1110" s="73">
        <f t="shared" si="250"/>
        <v>107528.94595502017</v>
      </c>
      <c r="W1110" s="73">
        <f t="shared" si="251"/>
        <v>110760.25730874459</v>
      </c>
    </row>
    <row r="1111" spans="2:23">
      <c r="B1111" t="s">
        <v>2223</v>
      </c>
      <c r="C1111" t="s">
        <v>1113</v>
      </c>
      <c r="D1111" t="s">
        <v>417</v>
      </c>
      <c r="E1111" s="54">
        <v>40</v>
      </c>
      <c r="F1111" s="45" t="s">
        <v>407</v>
      </c>
      <c r="G1111" s="45" t="s">
        <v>408</v>
      </c>
      <c r="H1111" s="45" t="s">
        <v>412</v>
      </c>
      <c r="I1111" s="53">
        <v>78051.67</v>
      </c>
      <c r="J1111" s="58">
        <f t="shared" si="238"/>
        <v>81017.633459999997</v>
      </c>
      <c r="K1111" s="58">
        <f t="shared" si="239"/>
        <v>83691.215364179996</v>
      </c>
      <c r="L1111" s="74">
        <f t="shared" si="240"/>
        <v>6197.8489596899999</v>
      </c>
      <c r="M1111" s="74">
        <f t="shared" si="241"/>
        <v>119.90609752079999</v>
      </c>
      <c r="N1111" s="74">
        <f t="shared" si="242"/>
        <v>384.00225982776948</v>
      </c>
      <c r="O1111" s="74">
        <f t="shared" si="243"/>
        <v>10431.020307974999</v>
      </c>
      <c r="P1111" s="39">
        <f t="shared" si="244"/>
        <v>19044</v>
      </c>
      <c r="Q1111" s="73">
        <f t="shared" si="245"/>
        <v>6402.3779753597692</v>
      </c>
      <c r="R1111" s="73">
        <f t="shared" si="246"/>
        <v>123.86299873898639</v>
      </c>
      <c r="S1111" s="73">
        <f t="shared" si="247"/>
        <v>384.00225982776948</v>
      </c>
      <c r="T1111" s="73">
        <f t="shared" si="248"/>
        <v>10921.70360502549</v>
      </c>
      <c r="U1111" s="73">
        <f t="shared" si="249"/>
        <v>19236</v>
      </c>
      <c r="V1111" s="73">
        <f t="shared" si="250"/>
        <v>117194.41108501356</v>
      </c>
      <c r="W1111" s="73">
        <f t="shared" si="251"/>
        <v>120759.16220313201</v>
      </c>
    </row>
    <row r="1112" spans="2:23">
      <c r="B1112" t="s">
        <v>2224</v>
      </c>
      <c r="C1112" t="s">
        <v>1324</v>
      </c>
      <c r="D1112" t="s">
        <v>446</v>
      </c>
      <c r="E1112" s="54">
        <v>87</v>
      </c>
      <c r="F1112" s="45" t="s">
        <v>407</v>
      </c>
      <c r="G1112" s="45" t="s">
        <v>408</v>
      </c>
      <c r="H1112" s="45" t="s">
        <v>412</v>
      </c>
      <c r="I1112" s="53">
        <v>83348.259999999995</v>
      </c>
      <c r="J1112" s="58">
        <f t="shared" si="238"/>
        <v>86515.493879999995</v>
      </c>
      <c r="K1112" s="58">
        <f t="shared" si="239"/>
        <v>89370.505178039981</v>
      </c>
      <c r="L1112" s="74">
        <f t="shared" si="240"/>
        <v>6618.4352818199995</v>
      </c>
      <c r="M1112" s="74">
        <f t="shared" si="241"/>
        <v>128.04293094239998</v>
      </c>
      <c r="N1112" s="74">
        <f t="shared" si="242"/>
        <v>384.00225982776948</v>
      </c>
      <c r="O1112" s="74">
        <f t="shared" si="243"/>
        <v>11138.869837049999</v>
      </c>
      <c r="P1112" s="39">
        <f t="shared" si="244"/>
        <v>19044</v>
      </c>
      <c r="Q1112" s="73">
        <f t="shared" si="245"/>
        <v>6836.8436461200581</v>
      </c>
      <c r="R1112" s="73">
        <f t="shared" si="246"/>
        <v>132.26834766349916</v>
      </c>
      <c r="S1112" s="73">
        <f t="shared" si="247"/>
        <v>384.00225982776948</v>
      </c>
      <c r="T1112" s="73">
        <f t="shared" si="248"/>
        <v>11662.850925734218</v>
      </c>
      <c r="U1112" s="73">
        <f t="shared" si="249"/>
        <v>19236</v>
      </c>
      <c r="V1112" s="73">
        <f t="shared" si="250"/>
        <v>123828.84418964016</v>
      </c>
      <c r="W1112" s="73">
        <f t="shared" si="251"/>
        <v>127622.47035738552</v>
      </c>
    </row>
    <row r="1113" spans="2:23">
      <c r="B1113" t="s">
        <v>2225</v>
      </c>
      <c r="C1113" t="s">
        <v>1311</v>
      </c>
      <c r="D1113" t="s">
        <v>661</v>
      </c>
      <c r="E1113" s="54">
        <v>40</v>
      </c>
      <c r="F1113" s="45" t="s">
        <v>407</v>
      </c>
      <c r="G1113" s="45" t="s">
        <v>408</v>
      </c>
      <c r="H1113" s="45" t="s">
        <v>412</v>
      </c>
      <c r="I1113" s="53">
        <v>83441.740000000005</v>
      </c>
      <c r="J1113" s="58">
        <f t="shared" si="238"/>
        <v>86612.52612000001</v>
      </c>
      <c r="K1113" s="58">
        <f t="shared" si="239"/>
        <v>89470.739481960001</v>
      </c>
      <c r="L1113" s="74">
        <f t="shared" si="240"/>
        <v>6625.8582481800004</v>
      </c>
      <c r="M1113" s="74">
        <f t="shared" si="241"/>
        <v>128.18653865760001</v>
      </c>
      <c r="N1113" s="74">
        <f t="shared" si="242"/>
        <v>384.00225982776948</v>
      </c>
      <c r="O1113" s="74">
        <f t="shared" si="243"/>
        <v>11151.362737950001</v>
      </c>
      <c r="P1113" s="39">
        <f t="shared" si="244"/>
        <v>19044</v>
      </c>
      <c r="Q1113" s="73">
        <f t="shared" si="245"/>
        <v>6844.5115703699403</v>
      </c>
      <c r="R1113" s="73">
        <f t="shared" si="246"/>
        <v>132.41669443330079</v>
      </c>
      <c r="S1113" s="73">
        <f t="shared" si="247"/>
        <v>384.00225982776948</v>
      </c>
      <c r="T1113" s="73">
        <f t="shared" si="248"/>
        <v>11675.931502395781</v>
      </c>
      <c r="U1113" s="73">
        <f t="shared" si="249"/>
        <v>19236</v>
      </c>
      <c r="V1113" s="73">
        <f t="shared" si="250"/>
        <v>123945.93590461538</v>
      </c>
      <c r="W1113" s="73">
        <f t="shared" si="251"/>
        <v>127743.60150898679</v>
      </c>
    </row>
    <row r="1114" spans="2:23">
      <c r="B1114" t="s">
        <v>2226</v>
      </c>
      <c r="C1114" t="s">
        <v>2227</v>
      </c>
      <c r="D1114" t="s">
        <v>561</v>
      </c>
      <c r="E1114" s="54">
        <v>40</v>
      </c>
      <c r="F1114" s="45" t="s">
        <v>407</v>
      </c>
      <c r="G1114" s="45" t="s">
        <v>408</v>
      </c>
      <c r="H1114" s="45" t="s">
        <v>412</v>
      </c>
      <c r="I1114" s="53">
        <v>76055.77</v>
      </c>
      <c r="J1114" s="58">
        <f t="shared" si="238"/>
        <v>78945.889260000011</v>
      </c>
      <c r="K1114" s="58">
        <f t="shared" si="239"/>
        <v>81551.103605580007</v>
      </c>
      <c r="L1114" s="74">
        <f t="shared" si="240"/>
        <v>6039.3605283900006</v>
      </c>
      <c r="M1114" s="74">
        <f t="shared" si="241"/>
        <v>116.83991610480001</v>
      </c>
      <c r="N1114" s="74">
        <f t="shared" si="242"/>
        <v>384.00225982776948</v>
      </c>
      <c r="O1114" s="74">
        <f t="shared" si="243"/>
        <v>10164.283242225001</v>
      </c>
      <c r="P1114" s="39">
        <f t="shared" si="244"/>
        <v>19044</v>
      </c>
      <c r="Q1114" s="73">
        <f t="shared" si="245"/>
        <v>6238.6594258268706</v>
      </c>
      <c r="R1114" s="73">
        <f t="shared" si="246"/>
        <v>120.69563333625841</v>
      </c>
      <c r="S1114" s="73">
        <f t="shared" si="247"/>
        <v>384.00225982776948</v>
      </c>
      <c r="T1114" s="73">
        <f t="shared" si="248"/>
        <v>10642.419020528192</v>
      </c>
      <c r="U1114" s="73">
        <f t="shared" si="249"/>
        <v>19236</v>
      </c>
      <c r="V1114" s="73">
        <f t="shared" si="250"/>
        <v>114694.37520654759</v>
      </c>
      <c r="W1114" s="73">
        <f t="shared" si="251"/>
        <v>118172.87994509909</v>
      </c>
    </row>
    <row r="1115" spans="2:23">
      <c r="B1115" t="s">
        <v>2228</v>
      </c>
      <c r="C1115" t="s">
        <v>848</v>
      </c>
      <c r="D1115" t="s">
        <v>417</v>
      </c>
      <c r="E1115" s="54">
        <v>40</v>
      </c>
      <c r="F1115" s="45" t="s">
        <v>407</v>
      </c>
      <c r="G1115" s="45" t="s">
        <v>408</v>
      </c>
      <c r="H1115" s="45" t="s">
        <v>412</v>
      </c>
      <c r="I1115" s="53">
        <v>84063.24</v>
      </c>
      <c r="J1115" s="58">
        <f t="shared" si="238"/>
        <v>87257.643120000008</v>
      </c>
      <c r="K1115" s="58">
        <f t="shared" si="239"/>
        <v>90137.145342960008</v>
      </c>
      <c r="L1115" s="74">
        <f t="shared" si="240"/>
        <v>6675.2096986800007</v>
      </c>
      <c r="M1115" s="74">
        <f t="shared" si="241"/>
        <v>129.14131181760001</v>
      </c>
      <c r="N1115" s="74">
        <f t="shared" si="242"/>
        <v>384.00225982776948</v>
      </c>
      <c r="O1115" s="74">
        <f t="shared" si="243"/>
        <v>11234.421551700001</v>
      </c>
      <c r="P1115" s="39">
        <f t="shared" si="244"/>
        <v>19044</v>
      </c>
      <c r="Q1115" s="73">
        <f t="shared" si="245"/>
        <v>6895.4916187364406</v>
      </c>
      <c r="R1115" s="73">
        <f t="shared" si="246"/>
        <v>133.4029751075808</v>
      </c>
      <c r="S1115" s="73">
        <f t="shared" si="247"/>
        <v>384.00225982776948</v>
      </c>
      <c r="T1115" s="73">
        <f t="shared" si="248"/>
        <v>11762.897467256282</v>
      </c>
      <c r="U1115" s="73">
        <f t="shared" si="249"/>
        <v>19236</v>
      </c>
      <c r="V1115" s="73">
        <f t="shared" si="250"/>
        <v>124724.41794202538</v>
      </c>
      <c r="W1115" s="73">
        <f t="shared" si="251"/>
        <v>128548.93966388807</v>
      </c>
    </row>
    <row r="1116" spans="2:23">
      <c r="B1116" t="s">
        <v>2229</v>
      </c>
      <c r="C1116" t="s">
        <v>2230</v>
      </c>
      <c r="D1116" t="s">
        <v>446</v>
      </c>
      <c r="E1116" s="54">
        <v>87</v>
      </c>
      <c r="F1116" s="45" t="s">
        <v>407</v>
      </c>
      <c r="G1116" s="45" t="s">
        <v>408</v>
      </c>
      <c r="H1116" s="45" t="s">
        <v>412</v>
      </c>
      <c r="I1116" s="53">
        <v>84529.33</v>
      </c>
      <c r="J1116" s="58">
        <f t="shared" si="238"/>
        <v>87741.444540000011</v>
      </c>
      <c r="K1116" s="58">
        <f t="shared" si="239"/>
        <v>90636.912209820002</v>
      </c>
      <c r="L1116" s="74">
        <f t="shared" si="240"/>
        <v>6712.2205073100004</v>
      </c>
      <c r="M1116" s="74">
        <f t="shared" si="241"/>
        <v>129.85733791920001</v>
      </c>
      <c r="N1116" s="74">
        <f t="shared" si="242"/>
        <v>384.00225982776948</v>
      </c>
      <c r="O1116" s="74">
        <f t="shared" si="243"/>
        <v>11296.710984525002</v>
      </c>
      <c r="P1116" s="39">
        <f t="shared" si="244"/>
        <v>19044</v>
      </c>
      <c r="Q1116" s="73">
        <f t="shared" si="245"/>
        <v>6933.7237840512298</v>
      </c>
      <c r="R1116" s="73">
        <f t="shared" si="246"/>
        <v>134.14263007053361</v>
      </c>
      <c r="S1116" s="73">
        <f t="shared" si="247"/>
        <v>384.00225982776948</v>
      </c>
      <c r="T1116" s="73">
        <f t="shared" si="248"/>
        <v>11828.117043381511</v>
      </c>
      <c r="U1116" s="73">
        <f t="shared" si="249"/>
        <v>19236</v>
      </c>
      <c r="V1116" s="73">
        <f t="shared" si="250"/>
        <v>125308.23562958199</v>
      </c>
      <c r="W1116" s="73">
        <f t="shared" si="251"/>
        <v>129152.89792715105</v>
      </c>
    </row>
    <row r="1117" spans="2:23">
      <c r="B1117" t="s">
        <v>2231</v>
      </c>
      <c r="C1117" t="s">
        <v>2232</v>
      </c>
      <c r="D1117" t="s">
        <v>661</v>
      </c>
      <c r="E1117" s="54">
        <v>40</v>
      </c>
      <c r="F1117" s="45" t="s">
        <v>407</v>
      </c>
      <c r="G1117" s="45" t="s">
        <v>408</v>
      </c>
      <c r="H1117" s="45" t="s">
        <v>412</v>
      </c>
      <c r="I1117" s="53">
        <v>81664.38</v>
      </c>
      <c r="J1117" s="58">
        <f t="shared" si="238"/>
        <v>84767.626440000007</v>
      </c>
      <c r="K1117" s="58">
        <f t="shared" si="239"/>
        <v>87564.958112520006</v>
      </c>
      <c r="L1117" s="74">
        <f t="shared" si="240"/>
        <v>6484.7234226600003</v>
      </c>
      <c r="M1117" s="74">
        <f t="shared" si="241"/>
        <v>125.45608713120001</v>
      </c>
      <c r="N1117" s="74">
        <f t="shared" si="242"/>
        <v>384.00225982776948</v>
      </c>
      <c r="O1117" s="74">
        <f t="shared" si="243"/>
        <v>10913.831904150002</v>
      </c>
      <c r="P1117" s="39">
        <f t="shared" si="244"/>
        <v>19044</v>
      </c>
      <c r="Q1117" s="73">
        <f t="shared" si="245"/>
        <v>6698.7192956077806</v>
      </c>
      <c r="R1117" s="73">
        <f t="shared" si="246"/>
        <v>129.5961380065296</v>
      </c>
      <c r="S1117" s="73">
        <f t="shared" si="247"/>
        <v>384.00225982776948</v>
      </c>
      <c r="T1117" s="73">
        <f t="shared" si="248"/>
        <v>11427.227033683861</v>
      </c>
      <c r="U1117" s="73">
        <f t="shared" si="249"/>
        <v>19236</v>
      </c>
      <c r="V1117" s="73">
        <f t="shared" si="250"/>
        <v>121719.64011376898</v>
      </c>
      <c r="W1117" s="73">
        <f t="shared" si="251"/>
        <v>125440.50283964595</v>
      </c>
    </row>
    <row r="1118" spans="2:23">
      <c r="B1118" t="s">
        <v>2233</v>
      </c>
      <c r="C1118" t="s">
        <v>2234</v>
      </c>
      <c r="D1118" t="s">
        <v>561</v>
      </c>
      <c r="E1118" s="54">
        <v>40</v>
      </c>
      <c r="F1118" s="45" t="s">
        <v>407</v>
      </c>
      <c r="G1118" s="45" t="s">
        <v>408</v>
      </c>
      <c r="H1118" s="45" t="s">
        <v>412</v>
      </c>
      <c r="I1118" s="53">
        <v>87070.53</v>
      </c>
      <c r="J1118" s="58">
        <f t="shared" si="238"/>
        <v>90379.210139999996</v>
      </c>
      <c r="K1118" s="58">
        <f t="shared" si="239"/>
        <v>93361.724074619982</v>
      </c>
      <c r="L1118" s="74">
        <f t="shared" si="240"/>
        <v>6914.0095757099998</v>
      </c>
      <c r="M1118" s="74">
        <f t="shared" si="241"/>
        <v>133.7612310072</v>
      </c>
      <c r="N1118" s="74">
        <f t="shared" si="242"/>
        <v>384.00225982776948</v>
      </c>
      <c r="O1118" s="74">
        <f t="shared" si="243"/>
        <v>11636.323305525</v>
      </c>
      <c r="P1118" s="39">
        <f t="shared" si="244"/>
        <v>19044</v>
      </c>
      <c r="Q1118" s="73">
        <f t="shared" si="245"/>
        <v>7142.1718917084281</v>
      </c>
      <c r="R1118" s="73">
        <f t="shared" si="246"/>
        <v>138.17535163043758</v>
      </c>
      <c r="S1118" s="73">
        <f t="shared" si="247"/>
        <v>384.00225982776948</v>
      </c>
      <c r="T1118" s="73">
        <f t="shared" si="248"/>
        <v>12183.704991737908</v>
      </c>
      <c r="U1118" s="73">
        <f t="shared" si="249"/>
        <v>19236</v>
      </c>
      <c r="V1118" s="73">
        <f t="shared" si="250"/>
        <v>128491.30651206996</v>
      </c>
      <c r="W1118" s="73">
        <f t="shared" si="251"/>
        <v>132445.77856952453</v>
      </c>
    </row>
    <row r="1119" spans="2:23">
      <c r="B1119" t="s">
        <v>2235</v>
      </c>
      <c r="C1119" t="s">
        <v>1019</v>
      </c>
      <c r="D1119" t="s">
        <v>417</v>
      </c>
      <c r="E1119" s="54">
        <v>40</v>
      </c>
      <c r="F1119" s="45" t="s">
        <v>407</v>
      </c>
      <c r="G1119" s="45" t="s">
        <v>408</v>
      </c>
      <c r="H1119" s="45" t="s">
        <v>412</v>
      </c>
      <c r="I1119" s="53">
        <v>99089.25</v>
      </c>
      <c r="J1119" s="58">
        <f t="shared" si="238"/>
        <v>102854.6415</v>
      </c>
      <c r="K1119" s="58">
        <f t="shared" si="239"/>
        <v>106248.84466949999</v>
      </c>
      <c r="L1119" s="74">
        <f t="shared" si="240"/>
        <v>7868.3800747499999</v>
      </c>
      <c r="M1119" s="74">
        <f t="shared" si="241"/>
        <v>152.22486942</v>
      </c>
      <c r="N1119" s="74">
        <f t="shared" si="242"/>
        <v>384.00225982776948</v>
      </c>
      <c r="O1119" s="74">
        <f t="shared" si="243"/>
        <v>13242.535093125</v>
      </c>
      <c r="P1119" s="39">
        <f t="shared" si="244"/>
        <v>19044</v>
      </c>
      <c r="Q1119" s="73">
        <f t="shared" si="245"/>
        <v>8128.0366172167487</v>
      </c>
      <c r="R1119" s="73">
        <f t="shared" si="246"/>
        <v>157.24829011085998</v>
      </c>
      <c r="S1119" s="73">
        <f t="shared" si="247"/>
        <v>384.00225982776948</v>
      </c>
      <c r="T1119" s="73">
        <f t="shared" si="248"/>
        <v>13865.474229369749</v>
      </c>
      <c r="U1119" s="73">
        <f t="shared" si="249"/>
        <v>19236</v>
      </c>
      <c r="V1119" s="73">
        <f t="shared" si="250"/>
        <v>143545.78379712277</v>
      </c>
      <c r="W1119" s="73">
        <f t="shared" si="251"/>
        <v>148019.60606602512</v>
      </c>
    </row>
    <row r="1120" spans="2:23">
      <c r="B1120" t="s">
        <v>2236</v>
      </c>
      <c r="C1120" t="s">
        <v>1025</v>
      </c>
      <c r="D1120" t="s">
        <v>661</v>
      </c>
      <c r="E1120" s="54">
        <v>40</v>
      </c>
      <c r="F1120" s="45" t="s">
        <v>407</v>
      </c>
      <c r="G1120" s="45" t="s">
        <v>408</v>
      </c>
      <c r="H1120" s="45" t="s">
        <v>412</v>
      </c>
      <c r="I1120" s="53">
        <v>104333.72</v>
      </c>
      <c r="J1120" s="58">
        <f t="shared" si="238"/>
        <v>108298.40136</v>
      </c>
      <c r="K1120" s="58">
        <f t="shared" si="239"/>
        <v>111872.24860487999</v>
      </c>
      <c r="L1120" s="74">
        <f t="shared" si="240"/>
        <v>8284.8277040400008</v>
      </c>
      <c r="M1120" s="74">
        <f t="shared" si="241"/>
        <v>160.2816340128</v>
      </c>
      <c r="N1120" s="74">
        <f t="shared" si="242"/>
        <v>384.00225982776948</v>
      </c>
      <c r="O1120" s="74">
        <f t="shared" si="243"/>
        <v>13943.419175100002</v>
      </c>
      <c r="P1120" s="39">
        <f t="shared" si="244"/>
        <v>19044</v>
      </c>
      <c r="Q1120" s="73">
        <f t="shared" si="245"/>
        <v>8558.2270182733191</v>
      </c>
      <c r="R1120" s="73">
        <f t="shared" si="246"/>
        <v>165.57092793522239</v>
      </c>
      <c r="S1120" s="73">
        <f t="shared" si="247"/>
        <v>384.00225982776948</v>
      </c>
      <c r="T1120" s="73">
        <f t="shared" si="248"/>
        <v>14599.32844293684</v>
      </c>
      <c r="U1120" s="73">
        <f t="shared" si="249"/>
        <v>19236</v>
      </c>
      <c r="V1120" s="73">
        <f t="shared" si="250"/>
        <v>150114.93213298058</v>
      </c>
      <c r="W1120" s="73">
        <f t="shared" si="251"/>
        <v>154815.37725385313</v>
      </c>
    </row>
    <row r="1121" spans="2:23">
      <c r="B1121" t="s">
        <v>2237</v>
      </c>
      <c r="C1121" t="s">
        <v>2238</v>
      </c>
      <c r="D1121" t="s">
        <v>561</v>
      </c>
      <c r="E1121" s="54">
        <v>40</v>
      </c>
      <c r="F1121" s="45" t="s">
        <v>407</v>
      </c>
      <c r="G1121" s="45" t="s">
        <v>408</v>
      </c>
      <c r="H1121" s="45" t="s">
        <v>412</v>
      </c>
      <c r="I1121" s="53">
        <v>91945.93</v>
      </c>
      <c r="J1121" s="58">
        <f t="shared" si="238"/>
        <v>95439.875339999999</v>
      </c>
      <c r="K1121" s="58">
        <f t="shared" si="239"/>
        <v>98589.391226219988</v>
      </c>
      <c r="L1121" s="74">
        <f t="shared" si="240"/>
        <v>7301.15046351</v>
      </c>
      <c r="M1121" s="74">
        <f t="shared" si="241"/>
        <v>141.25101550319999</v>
      </c>
      <c r="N1121" s="74">
        <f t="shared" si="242"/>
        <v>384.00225982776948</v>
      </c>
      <c r="O1121" s="74">
        <f t="shared" si="243"/>
        <v>12287.883950025</v>
      </c>
      <c r="P1121" s="39">
        <f t="shared" si="244"/>
        <v>19044</v>
      </c>
      <c r="Q1121" s="73">
        <f t="shared" si="245"/>
        <v>7542.0884288058287</v>
      </c>
      <c r="R1121" s="73">
        <f t="shared" si="246"/>
        <v>145.91229901480557</v>
      </c>
      <c r="S1121" s="73">
        <f t="shared" si="247"/>
        <v>384.00225982776948</v>
      </c>
      <c r="T1121" s="73">
        <f t="shared" si="248"/>
        <v>12865.915555021709</v>
      </c>
      <c r="U1121" s="73">
        <f t="shared" si="249"/>
        <v>19236</v>
      </c>
      <c r="V1121" s="73">
        <f t="shared" si="250"/>
        <v>134598.16302886597</v>
      </c>
      <c r="W1121" s="73">
        <f t="shared" si="251"/>
        <v>138763.30976889009</v>
      </c>
    </row>
    <row r="1122" spans="2:23">
      <c r="B1122" t="s">
        <v>2239</v>
      </c>
      <c r="C1122" t="s">
        <v>1037</v>
      </c>
      <c r="D1122" t="s">
        <v>443</v>
      </c>
      <c r="E1122" s="54">
        <v>40</v>
      </c>
      <c r="F1122" s="45" t="s">
        <v>407</v>
      </c>
      <c r="G1122" s="45" t="s">
        <v>408</v>
      </c>
      <c r="H1122" s="45" t="s">
        <v>412</v>
      </c>
      <c r="I1122" s="53">
        <v>91945.93</v>
      </c>
      <c r="J1122" s="58">
        <f t="shared" si="238"/>
        <v>95439.875339999999</v>
      </c>
      <c r="K1122" s="58">
        <f t="shared" si="239"/>
        <v>98589.391226219988</v>
      </c>
      <c r="L1122" s="74">
        <f t="shared" si="240"/>
        <v>7301.15046351</v>
      </c>
      <c r="M1122" s="74">
        <f t="shared" si="241"/>
        <v>141.25101550319999</v>
      </c>
      <c r="N1122" s="74">
        <f t="shared" si="242"/>
        <v>384.00225982776948</v>
      </c>
      <c r="O1122" s="74">
        <f t="shared" si="243"/>
        <v>12287.883950025</v>
      </c>
      <c r="P1122" s="39">
        <f t="shared" si="244"/>
        <v>19044</v>
      </c>
      <c r="Q1122" s="73">
        <f t="shared" si="245"/>
        <v>7542.0884288058287</v>
      </c>
      <c r="R1122" s="73">
        <f t="shared" si="246"/>
        <v>145.91229901480557</v>
      </c>
      <c r="S1122" s="73">
        <f t="shared" si="247"/>
        <v>384.00225982776948</v>
      </c>
      <c r="T1122" s="73">
        <f t="shared" si="248"/>
        <v>12865.915555021709</v>
      </c>
      <c r="U1122" s="73">
        <f t="shared" si="249"/>
        <v>19236</v>
      </c>
      <c r="V1122" s="73">
        <f t="shared" si="250"/>
        <v>134598.16302886597</v>
      </c>
      <c r="W1122" s="73">
        <f t="shared" si="251"/>
        <v>138763.30976889009</v>
      </c>
    </row>
    <row r="1123" spans="2:23">
      <c r="B1123" t="s">
        <v>2240</v>
      </c>
      <c r="C1123" t="s">
        <v>779</v>
      </c>
      <c r="D1123" t="s">
        <v>417</v>
      </c>
      <c r="E1123" s="54">
        <v>40</v>
      </c>
      <c r="F1123" s="45" t="s">
        <v>407</v>
      </c>
      <c r="G1123" s="45" t="s">
        <v>408</v>
      </c>
      <c r="H1123" s="45" t="s">
        <v>412</v>
      </c>
      <c r="I1123" s="53">
        <v>112070.13</v>
      </c>
      <c r="J1123" s="58">
        <f t="shared" si="238"/>
        <v>116328.79494000001</v>
      </c>
      <c r="K1123" s="58">
        <f t="shared" si="239"/>
        <v>120167.64517301999</v>
      </c>
      <c r="L1123" s="74">
        <f t="shared" si="240"/>
        <v>8899.1528129100006</v>
      </c>
      <c r="M1123" s="74">
        <f t="shared" si="241"/>
        <v>172.1666165112</v>
      </c>
      <c r="N1123" s="74">
        <f t="shared" si="242"/>
        <v>384.00225982776948</v>
      </c>
      <c r="O1123" s="74">
        <f t="shared" si="243"/>
        <v>14977.332348525002</v>
      </c>
      <c r="P1123" s="39">
        <f t="shared" si="244"/>
        <v>19044</v>
      </c>
      <c r="Q1123" s="73">
        <f t="shared" si="245"/>
        <v>9192.8248557360293</v>
      </c>
      <c r="R1123" s="73">
        <f t="shared" si="246"/>
        <v>177.84811485606957</v>
      </c>
      <c r="S1123" s="73">
        <f t="shared" si="247"/>
        <v>384.00225982776948</v>
      </c>
      <c r="T1123" s="73">
        <f t="shared" si="248"/>
        <v>15681.877695079109</v>
      </c>
      <c r="U1123" s="73">
        <f t="shared" si="249"/>
        <v>19236</v>
      </c>
      <c r="V1123" s="73">
        <f t="shared" si="250"/>
        <v>159805.44897777398</v>
      </c>
      <c r="W1123" s="73">
        <f t="shared" si="251"/>
        <v>164840.19809851897</v>
      </c>
    </row>
    <row r="1124" spans="2:23">
      <c r="B1124" t="s">
        <v>2241</v>
      </c>
      <c r="C1124" t="s">
        <v>1046</v>
      </c>
      <c r="D1124" t="s">
        <v>661</v>
      </c>
      <c r="E1124" s="54">
        <v>40</v>
      </c>
      <c r="F1124" s="45" t="s">
        <v>407</v>
      </c>
      <c r="G1124" s="45" t="s">
        <v>408</v>
      </c>
      <c r="H1124" s="45" t="s">
        <v>412</v>
      </c>
      <c r="I1124" s="53">
        <v>115515.76</v>
      </c>
      <c r="J1124" s="58">
        <f t="shared" si="238"/>
        <v>119905.35888</v>
      </c>
      <c r="K1124" s="58">
        <f t="shared" si="239"/>
        <v>123862.23572303999</v>
      </c>
      <c r="L1124" s="74">
        <f t="shared" si="240"/>
        <v>9172.7599543199995</v>
      </c>
      <c r="M1124" s="74">
        <f t="shared" si="241"/>
        <v>177.45993114239999</v>
      </c>
      <c r="N1124" s="74">
        <f t="shared" si="242"/>
        <v>384.00225982776948</v>
      </c>
      <c r="O1124" s="74">
        <f t="shared" si="243"/>
        <v>15437.8149558</v>
      </c>
      <c r="P1124" s="39">
        <f t="shared" si="244"/>
        <v>19044</v>
      </c>
      <c r="Q1124" s="73">
        <f t="shared" si="245"/>
        <v>9475.46103281256</v>
      </c>
      <c r="R1124" s="73">
        <f t="shared" si="246"/>
        <v>183.31610887009919</v>
      </c>
      <c r="S1124" s="73">
        <f t="shared" si="247"/>
        <v>384.00225982776948</v>
      </c>
      <c r="T1124" s="73">
        <f t="shared" si="248"/>
        <v>16164.02176185672</v>
      </c>
      <c r="U1124" s="73">
        <f t="shared" si="249"/>
        <v>19236</v>
      </c>
      <c r="V1124" s="73">
        <f t="shared" si="250"/>
        <v>164121.39598109017</v>
      </c>
      <c r="W1124" s="73">
        <f t="shared" si="251"/>
        <v>169305.03688640715</v>
      </c>
    </row>
    <row r="1125" spans="2:23">
      <c r="B1125" t="s">
        <v>2242</v>
      </c>
      <c r="C1125" t="s">
        <v>2243</v>
      </c>
      <c r="D1125" t="s">
        <v>1499</v>
      </c>
      <c r="E1125" s="54">
        <v>40</v>
      </c>
      <c r="F1125" s="45" t="s">
        <v>407</v>
      </c>
      <c r="G1125" s="45" t="s">
        <v>408</v>
      </c>
      <c r="H1125" s="45" t="s">
        <v>785</v>
      </c>
      <c r="I1125" s="53">
        <v>69714.91</v>
      </c>
      <c r="J1125" s="58">
        <f t="shared" si="238"/>
        <v>72364.076580000008</v>
      </c>
      <c r="K1125" s="58">
        <f t="shared" si="239"/>
        <v>74752.091107140004</v>
      </c>
      <c r="L1125" s="74">
        <f t="shared" si="240"/>
        <v>5535.8518583700006</v>
      </c>
      <c r="M1125" s="74">
        <f t="shared" si="241"/>
        <v>107.09883333840001</v>
      </c>
      <c r="N1125" s="74">
        <f t="shared" si="242"/>
        <v>384.00225982776948</v>
      </c>
      <c r="O1125" s="74">
        <f t="shared" si="243"/>
        <v>9316.8748596750011</v>
      </c>
      <c r="P1125" s="39">
        <f t="shared" si="244"/>
        <v>19044</v>
      </c>
      <c r="Q1125" s="73">
        <f t="shared" si="245"/>
        <v>5718.5349696962103</v>
      </c>
      <c r="R1125" s="73">
        <f t="shared" si="246"/>
        <v>110.6330948385672</v>
      </c>
      <c r="S1125" s="73">
        <f t="shared" si="247"/>
        <v>384.00225982776948</v>
      </c>
      <c r="T1125" s="73">
        <f t="shared" si="248"/>
        <v>9755.1478894817701</v>
      </c>
      <c r="U1125" s="73">
        <f t="shared" si="249"/>
        <v>19236</v>
      </c>
      <c r="V1125" s="73">
        <f t="shared" si="250"/>
        <v>106751.90439121118</v>
      </c>
      <c r="W1125" s="73">
        <f t="shared" si="251"/>
        <v>109956.40932098433</v>
      </c>
    </row>
    <row r="1126" spans="2:23">
      <c r="B1126" t="s">
        <v>2244</v>
      </c>
      <c r="C1126" t="s">
        <v>2245</v>
      </c>
      <c r="D1126" t="s">
        <v>1499</v>
      </c>
      <c r="E1126" s="54">
        <v>40</v>
      </c>
      <c r="F1126" s="45" t="s">
        <v>407</v>
      </c>
      <c r="G1126" s="45" t="s">
        <v>408</v>
      </c>
      <c r="H1126" s="45" t="s">
        <v>785</v>
      </c>
      <c r="I1126" s="53">
        <v>63348.67</v>
      </c>
      <c r="J1126" s="58">
        <f t="shared" si="238"/>
        <v>65755.919460000005</v>
      </c>
      <c r="K1126" s="58">
        <f t="shared" si="239"/>
        <v>67925.864802180004</v>
      </c>
      <c r="L1126" s="74">
        <f t="shared" si="240"/>
        <v>5030.3278386900001</v>
      </c>
      <c r="M1126" s="74">
        <f t="shared" si="241"/>
        <v>97.318760800800007</v>
      </c>
      <c r="N1126" s="74">
        <f t="shared" si="242"/>
        <v>384.00225982776948</v>
      </c>
      <c r="O1126" s="74">
        <f t="shared" si="243"/>
        <v>8466.074630475001</v>
      </c>
      <c r="P1126" s="39">
        <f t="shared" si="244"/>
        <v>19044</v>
      </c>
      <c r="Q1126" s="73">
        <f t="shared" si="245"/>
        <v>5196.3286573667701</v>
      </c>
      <c r="R1126" s="73">
        <f t="shared" si="246"/>
        <v>100.5302799072264</v>
      </c>
      <c r="S1126" s="73">
        <f t="shared" si="247"/>
        <v>384.00225982776948</v>
      </c>
      <c r="T1126" s="73">
        <f t="shared" si="248"/>
        <v>8864.3253566844905</v>
      </c>
      <c r="U1126" s="73">
        <f t="shared" si="249"/>
        <v>19236</v>
      </c>
      <c r="V1126" s="73">
        <f t="shared" si="250"/>
        <v>98777.642949793575</v>
      </c>
      <c r="W1126" s="73">
        <f t="shared" si="251"/>
        <v>101707.05135596625</v>
      </c>
    </row>
    <row r="1127" spans="2:23">
      <c r="B1127" t="s">
        <v>2246</v>
      </c>
      <c r="C1127" t="s">
        <v>1115</v>
      </c>
      <c r="D1127" t="s">
        <v>483</v>
      </c>
      <c r="E1127" s="54">
        <v>40</v>
      </c>
      <c r="F1127" s="45" t="s">
        <v>407</v>
      </c>
      <c r="G1127" s="45" t="s">
        <v>408</v>
      </c>
      <c r="H1127" s="45" t="s">
        <v>761</v>
      </c>
      <c r="I1127" s="53">
        <v>79376.179999999993</v>
      </c>
      <c r="J1127" s="58">
        <f t="shared" si="238"/>
        <v>82392.474839999995</v>
      </c>
      <c r="K1127" s="58">
        <f t="shared" si="239"/>
        <v>85111.426509719982</v>
      </c>
      <c r="L1127" s="74">
        <f t="shared" si="240"/>
        <v>6303.0243252599994</v>
      </c>
      <c r="M1127" s="74">
        <f t="shared" si="241"/>
        <v>121.94086276319999</v>
      </c>
      <c r="N1127" s="74">
        <f t="shared" si="242"/>
        <v>384.00225982776948</v>
      </c>
      <c r="O1127" s="74">
        <f t="shared" si="243"/>
        <v>10608.031135650001</v>
      </c>
      <c r="P1127" s="39">
        <f t="shared" si="244"/>
        <v>19044</v>
      </c>
      <c r="Q1127" s="73">
        <f t="shared" si="245"/>
        <v>6511.0241279935781</v>
      </c>
      <c r="R1127" s="73">
        <f t="shared" si="246"/>
        <v>125.96491123438557</v>
      </c>
      <c r="S1127" s="73">
        <f t="shared" si="247"/>
        <v>384.00225982776948</v>
      </c>
      <c r="T1127" s="73">
        <f t="shared" si="248"/>
        <v>11107.041159518458</v>
      </c>
      <c r="U1127" s="73">
        <f t="shared" si="249"/>
        <v>19236</v>
      </c>
      <c r="V1127" s="73">
        <f t="shared" si="250"/>
        <v>118853.47342350097</v>
      </c>
      <c r="W1127" s="73">
        <f t="shared" si="251"/>
        <v>122475.45896829417</v>
      </c>
    </row>
    <row r="1128" spans="2:23">
      <c r="B1128" t="s">
        <v>2247</v>
      </c>
      <c r="C1128" t="s">
        <v>1119</v>
      </c>
      <c r="D1128" t="s">
        <v>483</v>
      </c>
      <c r="E1128" s="54">
        <v>40</v>
      </c>
      <c r="F1128" s="45" t="s">
        <v>407</v>
      </c>
      <c r="G1128" s="45" t="s">
        <v>408</v>
      </c>
      <c r="H1128" s="45" t="s">
        <v>761</v>
      </c>
      <c r="I1128" s="53">
        <v>92395</v>
      </c>
      <c r="J1128" s="58">
        <f t="shared" si="238"/>
        <v>95906.010000000009</v>
      </c>
      <c r="K1128" s="58">
        <f t="shared" si="239"/>
        <v>99070.908330000006</v>
      </c>
      <c r="L1128" s="74">
        <f t="shared" si="240"/>
        <v>7336.8097650000009</v>
      </c>
      <c r="M1128" s="74">
        <f t="shared" si="241"/>
        <v>141.94089480000002</v>
      </c>
      <c r="N1128" s="74">
        <f t="shared" si="242"/>
        <v>384.00225982776948</v>
      </c>
      <c r="O1128" s="74">
        <f t="shared" si="243"/>
        <v>12347.898787500002</v>
      </c>
      <c r="P1128" s="39">
        <f t="shared" si="244"/>
        <v>19044</v>
      </c>
      <c r="Q1128" s="73">
        <f t="shared" si="245"/>
        <v>7578.9244872449999</v>
      </c>
      <c r="R1128" s="73">
        <f t="shared" si="246"/>
        <v>146.62494432840001</v>
      </c>
      <c r="S1128" s="73">
        <f t="shared" si="247"/>
        <v>384.00225982776948</v>
      </c>
      <c r="T1128" s="73">
        <f t="shared" si="248"/>
        <v>12928.753537065002</v>
      </c>
      <c r="U1128" s="73">
        <f t="shared" si="249"/>
        <v>19236</v>
      </c>
      <c r="V1128" s="73">
        <f t="shared" si="250"/>
        <v>135160.66170712779</v>
      </c>
      <c r="W1128" s="73">
        <f t="shared" si="251"/>
        <v>139345.21355846617</v>
      </c>
    </row>
    <row r="1129" spans="2:23">
      <c r="B1129" t="s">
        <v>2248</v>
      </c>
      <c r="C1129" t="s">
        <v>876</v>
      </c>
      <c r="D1129" t="s">
        <v>483</v>
      </c>
      <c r="E1129" s="54">
        <v>40</v>
      </c>
      <c r="F1129" s="45" t="s">
        <v>407</v>
      </c>
      <c r="G1129" s="45" t="s">
        <v>408</v>
      </c>
      <c r="H1129" s="45" t="s">
        <v>761</v>
      </c>
      <c r="I1129" s="53">
        <v>105273.54</v>
      </c>
      <c r="J1129" s="58">
        <f t="shared" si="238"/>
        <v>109273.93452</v>
      </c>
      <c r="K1129" s="58">
        <f t="shared" si="239"/>
        <v>112879.97435915998</v>
      </c>
      <c r="L1129" s="74">
        <f t="shared" si="240"/>
        <v>8359.4559907799994</v>
      </c>
      <c r="M1129" s="74">
        <f t="shared" si="241"/>
        <v>161.72542308959999</v>
      </c>
      <c r="N1129" s="74">
        <f t="shared" si="242"/>
        <v>384.00225982776948</v>
      </c>
      <c r="O1129" s="74">
        <f t="shared" si="243"/>
        <v>14069.01906945</v>
      </c>
      <c r="P1129" s="39">
        <f t="shared" si="244"/>
        <v>19044</v>
      </c>
      <c r="Q1129" s="73">
        <f t="shared" si="245"/>
        <v>8635.3180384757379</v>
      </c>
      <c r="R1129" s="73">
        <f t="shared" si="246"/>
        <v>167.06236205155676</v>
      </c>
      <c r="S1129" s="73">
        <f t="shared" si="247"/>
        <v>384.00225982776948</v>
      </c>
      <c r="T1129" s="73">
        <f t="shared" si="248"/>
        <v>14730.836653870378</v>
      </c>
      <c r="U1129" s="73">
        <f t="shared" si="249"/>
        <v>19236</v>
      </c>
      <c r="V1129" s="73">
        <f t="shared" si="250"/>
        <v>151292.13726314736</v>
      </c>
      <c r="W1129" s="73">
        <f t="shared" si="251"/>
        <v>156033.19367338542</v>
      </c>
    </row>
    <row r="1130" spans="2:23">
      <c r="B1130" t="s">
        <v>2249</v>
      </c>
      <c r="C1130" t="s">
        <v>863</v>
      </c>
      <c r="D1130" t="s">
        <v>839</v>
      </c>
      <c r="E1130" s="54">
        <v>40</v>
      </c>
      <c r="F1130" s="45" t="s">
        <v>407</v>
      </c>
      <c r="G1130" s="45" t="s">
        <v>408</v>
      </c>
      <c r="H1130" s="45" t="s">
        <v>412</v>
      </c>
      <c r="I1130" s="53">
        <v>69004.37</v>
      </c>
      <c r="J1130" s="58">
        <f t="shared" si="238"/>
        <v>71626.536059999999</v>
      </c>
      <c r="K1130" s="58">
        <f t="shared" si="239"/>
        <v>73990.211749979993</v>
      </c>
      <c r="L1130" s="74">
        <f t="shared" si="240"/>
        <v>5479.4300085899995</v>
      </c>
      <c r="M1130" s="74">
        <f t="shared" si="241"/>
        <v>106.0072733688</v>
      </c>
      <c r="N1130" s="74">
        <f t="shared" si="242"/>
        <v>384.00225982776948</v>
      </c>
      <c r="O1130" s="74">
        <f t="shared" si="243"/>
        <v>9221.9165177249997</v>
      </c>
      <c r="P1130" s="39">
        <f t="shared" si="244"/>
        <v>19044</v>
      </c>
      <c r="Q1130" s="73">
        <f t="shared" si="245"/>
        <v>5660.2511988734695</v>
      </c>
      <c r="R1130" s="73">
        <f t="shared" si="246"/>
        <v>109.50551338997039</v>
      </c>
      <c r="S1130" s="73">
        <f t="shared" si="247"/>
        <v>384.00225982776948</v>
      </c>
      <c r="T1130" s="73">
        <f t="shared" si="248"/>
        <v>9655.7226333723902</v>
      </c>
      <c r="U1130" s="73">
        <f t="shared" si="249"/>
        <v>19236</v>
      </c>
      <c r="V1130" s="73">
        <f t="shared" si="250"/>
        <v>105861.89211951157</v>
      </c>
      <c r="W1130" s="73">
        <f t="shared" si="251"/>
        <v>109035.6933554436</v>
      </c>
    </row>
    <row r="1131" spans="2:23">
      <c r="B1131" t="s">
        <v>2250</v>
      </c>
      <c r="C1131" t="s">
        <v>1501</v>
      </c>
      <c r="D1131" t="s">
        <v>417</v>
      </c>
      <c r="E1131" s="54">
        <v>40</v>
      </c>
      <c r="F1131" s="45" t="s">
        <v>407</v>
      </c>
      <c r="G1131" s="45" t="s">
        <v>408</v>
      </c>
      <c r="H1131" s="45" t="s">
        <v>412</v>
      </c>
      <c r="I1131" s="53">
        <v>79621.009999999995</v>
      </c>
      <c r="J1131" s="58">
        <f t="shared" si="238"/>
        <v>82646.608379999991</v>
      </c>
      <c r="K1131" s="58">
        <f t="shared" si="239"/>
        <v>85373.946456539983</v>
      </c>
      <c r="L1131" s="74">
        <f t="shared" si="240"/>
        <v>6322.4655410699988</v>
      </c>
      <c r="M1131" s="74">
        <f t="shared" si="241"/>
        <v>122.31698040239998</v>
      </c>
      <c r="N1131" s="74">
        <f t="shared" si="242"/>
        <v>384.00225982776948</v>
      </c>
      <c r="O1131" s="74">
        <f t="shared" si="243"/>
        <v>10640.750828925</v>
      </c>
      <c r="P1131" s="39">
        <f t="shared" si="244"/>
        <v>19044</v>
      </c>
      <c r="Q1131" s="73">
        <f t="shared" si="245"/>
        <v>6531.1069039253089</v>
      </c>
      <c r="R1131" s="73">
        <f t="shared" si="246"/>
        <v>126.35344075567917</v>
      </c>
      <c r="S1131" s="73">
        <f t="shared" si="247"/>
        <v>384.00225982776948</v>
      </c>
      <c r="T1131" s="73">
        <f t="shared" si="248"/>
        <v>11141.300012578467</v>
      </c>
      <c r="U1131" s="73">
        <f t="shared" si="249"/>
        <v>19236</v>
      </c>
      <c r="V1131" s="73">
        <f t="shared" si="250"/>
        <v>119160.14399022516</v>
      </c>
      <c r="W1131" s="73">
        <f t="shared" si="251"/>
        <v>122792.70907362721</v>
      </c>
    </row>
    <row r="1132" spans="2:23">
      <c r="B1132" t="s">
        <v>2251</v>
      </c>
      <c r="C1132" t="s">
        <v>1659</v>
      </c>
      <c r="D1132" t="s">
        <v>801</v>
      </c>
      <c r="E1132" s="54">
        <v>40</v>
      </c>
      <c r="F1132" s="45" t="s">
        <v>407</v>
      </c>
      <c r="G1132" s="45" t="s">
        <v>408</v>
      </c>
      <c r="H1132" s="45" t="s">
        <v>412</v>
      </c>
      <c r="I1132" s="53">
        <v>81882.679999999993</v>
      </c>
      <c r="J1132" s="58">
        <f t="shared" si="238"/>
        <v>84994.221839999998</v>
      </c>
      <c r="K1132" s="58">
        <f t="shared" si="239"/>
        <v>87799.031160719998</v>
      </c>
      <c r="L1132" s="74">
        <f t="shared" si="240"/>
        <v>6502.05797076</v>
      </c>
      <c r="M1132" s="74">
        <f t="shared" si="241"/>
        <v>125.7914483232</v>
      </c>
      <c r="N1132" s="74">
        <f t="shared" si="242"/>
        <v>384.00225982776948</v>
      </c>
      <c r="O1132" s="74">
        <f t="shared" si="243"/>
        <v>10943.0060619</v>
      </c>
      <c r="P1132" s="39">
        <f t="shared" si="244"/>
        <v>19044</v>
      </c>
      <c r="Q1132" s="73">
        <f t="shared" si="245"/>
        <v>6716.62588379508</v>
      </c>
      <c r="R1132" s="73">
        <f t="shared" si="246"/>
        <v>129.9425661178656</v>
      </c>
      <c r="S1132" s="73">
        <f t="shared" si="247"/>
        <v>384.00225982776948</v>
      </c>
      <c r="T1132" s="73">
        <f t="shared" si="248"/>
        <v>11457.773566473959</v>
      </c>
      <c r="U1132" s="73">
        <f t="shared" si="249"/>
        <v>19236</v>
      </c>
      <c r="V1132" s="73">
        <f t="shared" si="250"/>
        <v>121993.07958081097</v>
      </c>
      <c r="W1132" s="73">
        <f t="shared" si="251"/>
        <v>125723.37543693467</v>
      </c>
    </row>
    <row r="1133" spans="2:23">
      <c r="B1133" t="s">
        <v>2252</v>
      </c>
      <c r="C1133" t="s">
        <v>1600</v>
      </c>
      <c r="D1133" t="s">
        <v>661</v>
      </c>
      <c r="E1133" s="54">
        <v>40</v>
      </c>
      <c r="F1133" s="45" t="s">
        <v>407</v>
      </c>
      <c r="G1133" s="45" t="s">
        <v>408</v>
      </c>
      <c r="H1133" s="45" t="s">
        <v>412</v>
      </c>
      <c r="I1133" s="53">
        <v>85877.119999999995</v>
      </c>
      <c r="J1133" s="58">
        <f t="shared" si="238"/>
        <v>89140.450559999997</v>
      </c>
      <c r="K1133" s="58">
        <f t="shared" si="239"/>
        <v>92082.085428479986</v>
      </c>
      <c r="L1133" s="74">
        <f t="shared" si="240"/>
        <v>6819.2444678399997</v>
      </c>
      <c r="M1133" s="74">
        <f t="shared" si="241"/>
        <v>131.92786682880001</v>
      </c>
      <c r="N1133" s="74">
        <f t="shared" si="242"/>
        <v>384.00225982776948</v>
      </c>
      <c r="O1133" s="74">
        <f t="shared" si="243"/>
        <v>11476.833009600001</v>
      </c>
      <c r="P1133" s="39">
        <f t="shared" si="244"/>
        <v>19044</v>
      </c>
      <c r="Q1133" s="73">
        <f t="shared" si="245"/>
        <v>7044.2795352787189</v>
      </c>
      <c r="R1133" s="73">
        <f t="shared" si="246"/>
        <v>136.28148643415037</v>
      </c>
      <c r="S1133" s="73">
        <f t="shared" si="247"/>
        <v>384.00225982776948</v>
      </c>
      <c r="T1133" s="73">
        <f t="shared" si="248"/>
        <v>12016.712148416638</v>
      </c>
      <c r="U1133" s="73">
        <f t="shared" si="249"/>
        <v>19236</v>
      </c>
      <c r="V1133" s="73">
        <f t="shared" si="250"/>
        <v>126996.45816409656</v>
      </c>
      <c r="W1133" s="73">
        <f t="shared" si="251"/>
        <v>130899.36085843726</v>
      </c>
    </row>
    <row r="1134" spans="2:23">
      <c r="B1134" t="s">
        <v>2253</v>
      </c>
      <c r="C1134" t="s">
        <v>1662</v>
      </c>
      <c r="D1134" t="s">
        <v>658</v>
      </c>
      <c r="E1134" s="54">
        <v>40</v>
      </c>
      <c r="F1134" s="45" t="s">
        <v>407</v>
      </c>
      <c r="G1134" s="45" t="s">
        <v>408</v>
      </c>
      <c r="H1134" s="45" t="s">
        <v>412</v>
      </c>
      <c r="I1134" s="53">
        <v>77881.11</v>
      </c>
      <c r="J1134" s="58">
        <f t="shared" si="238"/>
        <v>80840.592180000007</v>
      </c>
      <c r="K1134" s="58">
        <f t="shared" si="239"/>
        <v>83508.331721940005</v>
      </c>
      <c r="L1134" s="74">
        <f t="shared" si="240"/>
        <v>6184.3053017700004</v>
      </c>
      <c r="M1134" s="74">
        <f t="shared" si="241"/>
        <v>119.64407642640001</v>
      </c>
      <c r="N1134" s="74">
        <f t="shared" si="242"/>
        <v>384.00225982776948</v>
      </c>
      <c r="O1134" s="74">
        <f t="shared" si="243"/>
        <v>10408.226243175</v>
      </c>
      <c r="P1134" s="39">
        <f t="shared" si="244"/>
        <v>19044</v>
      </c>
      <c r="Q1134" s="73">
        <f t="shared" si="245"/>
        <v>6388.3873767284103</v>
      </c>
      <c r="R1134" s="73">
        <f t="shared" si="246"/>
        <v>123.5923309484712</v>
      </c>
      <c r="S1134" s="73">
        <f t="shared" si="247"/>
        <v>384.00225982776948</v>
      </c>
      <c r="T1134" s="73">
        <f t="shared" si="248"/>
        <v>10897.83728971317</v>
      </c>
      <c r="U1134" s="73">
        <f t="shared" si="249"/>
        <v>19236</v>
      </c>
      <c r="V1134" s="73">
        <f t="shared" si="250"/>
        <v>116980.77006119917</v>
      </c>
      <c r="W1134" s="73">
        <f t="shared" si="251"/>
        <v>120538.15097915783</v>
      </c>
    </row>
    <row r="1135" spans="2:23">
      <c r="B1135" t="s">
        <v>2254</v>
      </c>
      <c r="C1135" t="s">
        <v>1664</v>
      </c>
      <c r="D1135" t="s">
        <v>420</v>
      </c>
      <c r="E1135" s="54">
        <v>40</v>
      </c>
      <c r="F1135" s="45" t="s">
        <v>407</v>
      </c>
      <c r="G1135" s="45" t="s">
        <v>408</v>
      </c>
      <c r="H1135" s="45" t="s">
        <v>412</v>
      </c>
      <c r="I1135" s="53">
        <v>80004.2</v>
      </c>
      <c r="J1135" s="58">
        <f t="shared" si="238"/>
        <v>83044.359599999996</v>
      </c>
      <c r="K1135" s="58">
        <f t="shared" si="239"/>
        <v>85784.823466799993</v>
      </c>
      <c r="L1135" s="74">
        <f t="shared" si="240"/>
        <v>6352.8935093999999</v>
      </c>
      <c r="M1135" s="74">
        <f t="shared" si="241"/>
        <v>122.90565220799999</v>
      </c>
      <c r="N1135" s="74">
        <f t="shared" si="242"/>
        <v>384.00225982776948</v>
      </c>
      <c r="O1135" s="74">
        <f t="shared" si="243"/>
        <v>10691.9612985</v>
      </c>
      <c r="P1135" s="39">
        <f t="shared" si="244"/>
        <v>19044</v>
      </c>
      <c r="Q1135" s="73">
        <f t="shared" si="245"/>
        <v>6562.5389952101996</v>
      </c>
      <c r="R1135" s="73">
        <f t="shared" si="246"/>
        <v>126.96153873086399</v>
      </c>
      <c r="S1135" s="73">
        <f t="shared" si="247"/>
        <v>384.00225982776948</v>
      </c>
      <c r="T1135" s="73">
        <f t="shared" si="248"/>
        <v>11194.9194624174</v>
      </c>
      <c r="U1135" s="73">
        <f t="shared" si="249"/>
        <v>19236</v>
      </c>
      <c r="V1135" s="73">
        <f t="shared" si="250"/>
        <v>119640.12231993576</v>
      </c>
      <c r="W1135" s="73">
        <f t="shared" si="251"/>
        <v>123289.24572298623</v>
      </c>
    </row>
    <row r="1136" spans="2:23">
      <c r="B1136" t="s">
        <v>2255</v>
      </c>
      <c r="C1136" t="s">
        <v>1662</v>
      </c>
      <c r="D1136" t="s">
        <v>807</v>
      </c>
      <c r="E1136" s="54">
        <v>40</v>
      </c>
      <c r="F1136" s="45" t="s">
        <v>407</v>
      </c>
      <c r="G1136" s="45" t="s">
        <v>408</v>
      </c>
      <c r="H1136" s="45" t="s">
        <v>412</v>
      </c>
      <c r="I1136" s="53">
        <v>77881.11</v>
      </c>
      <c r="J1136" s="58">
        <f t="shared" si="238"/>
        <v>80840.592180000007</v>
      </c>
      <c r="K1136" s="58">
        <f t="shared" si="239"/>
        <v>83508.331721940005</v>
      </c>
      <c r="L1136" s="74">
        <f t="shared" si="240"/>
        <v>6184.3053017700004</v>
      </c>
      <c r="M1136" s="74">
        <f t="shared" si="241"/>
        <v>119.64407642640001</v>
      </c>
      <c r="N1136" s="74">
        <f t="shared" si="242"/>
        <v>384.00225982776948</v>
      </c>
      <c r="O1136" s="74">
        <f t="shared" si="243"/>
        <v>10408.226243175</v>
      </c>
      <c r="P1136" s="39">
        <f t="shared" si="244"/>
        <v>19044</v>
      </c>
      <c r="Q1136" s="73">
        <f t="shared" si="245"/>
        <v>6388.3873767284103</v>
      </c>
      <c r="R1136" s="73">
        <f t="shared" si="246"/>
        <v>123.5923309484712</v>
      </c>
      <c r="S1136" s="73">
        <f t="shared" si="247"/>
        <v>384.00225982776948</v>
      </c>
      <c r="T1136" s="73">
        <f t="shared" si="248"/>
        <v>10897.83728971317</v>
      </c>
      <c r="U1136" s="73">
        <f t="shared" si="249"/>
        <v>19236</v>
      </c>
      <c r="V1136" s="73">
        <f t="shared" si="250"/>
        <v>116980.77006119917</v>
      </c>
      <c r="W1136" s="73">
        <f t="shared" si="251"/>
        <v>120538.15097915783</v>
      </c>
    </row>
    <row r="1137" spans="2:23">
      <c r="B1137" t="s">
        <v>2256</v>
      </c>
      <c r="C1137" t="s">
        <v>2257</v>
      </c>
      <c r="D1137" t="s">
        <v>839</v>
      </c>
      <c r="E1137" s="54">
        <v>40</v>
      </c>
      <c r="F1137" s="45" t="s">
        <v>407</v>
      </c>
      <c r="G1137" s="45" t="s">
        <v>408</v>
      </c>
      <c r="H1137" s="45" t="s">
        <v>412</v>
      </c>
      <c r="I1137" s="53">
        <v>81986.320000000007</v>
      </c>
      <c r="J1137" s="58">
        <f t="shared" si="238"/>
        <v>85101.800160000013</v>
      </c>
      <c r="K1137" s="58">
        <f t="shared" si="239"/>
        <v>87910.159565280002</v>
      </c>
      <c r="L1137" s="74">
        <f t="shared" si="240"/>
        <v>6510.2877122400005</v>
      </c>
      <c r="M1137" s="74">
        <f t="shared" si="241"/>
        <v>125.95066423680002</v>
      </c>
      <c r="N1137" s="74">
        <f t="shared" si="242"/>
        <v>384.00225982776948</v>
      </c>
      <c r="O1137" s="74">
        <f t="shared" si="243"/>
        <v>10956.856770600001</v>
      </c>
      <c r="P1137" s="39">
        <f t="shared" si="244"/>
        <v>19044</v>
      </c>
      <c r="Q1137" s="73">
        <f t="shared" si="245"/>
        <v>6725.1272067439204</v>
      </c>
      <c r="R1137" s="73">
        <f t="shared" si="246"/>
        <v>130.10703615661441</v>
      </c>
      <c r="S1137" s="73">
        <f t="shared" si="247"/>
        <v>384.00225982776948</v>
      </c>
      <c r="T1137" s="73">
        <f t="shared" si="248"/>
        <v>11472.275823269041</v>
      </c>
      <c r="U1137" s="73">
        <f t="shared" si="249"/>
        <v>19236</v>
      </c>
      <c r="V1137" s="73">
        <f t="shared" si="250"/>
        <v>122122.89756690458</v>
      </c>
      <c r="W1137" s="73">
        <f t="shared" si="251"/>
        <v>125857.67189127735</v>
      </c>
    </row>
    <row r="1138" spans="2:23">
      <c r="B1138" t="s">
        <v>2258</v>
      </c>
      <c r="C1138" t="s">
        <v>427</v>
      </c>
      <c r="D1138" t="s">
        <v>417</v>
      </c>
      <c r="E1138" s="54">
        <v>40</v>
      </c>
      <c r="F1138" s="45" t="s">
        <v>407</v>
      </c>
      <c r="G1138" s="45" t="s">
        <v>408</v>
      </c>
      <c r="H1138" s="45" t="s">
        <v>412</v>
      </c>
      <c r="I1138" s="53">
        <v>94300.96</v>
      </c>
      <c r="J1138" s="58">
        <f t="shared" si="238"/>
        <v>97884.39648000001</v>
      </c>
      <c r="K1138" s="58">
        <f t="shared" si="239"/>
        <v>101114.58156384001</v>
      </c>
      <c r="L1138" s="74">
        <f t="shared" si="240"/>
        <v>7488.1563307200004</v>
      </c>
      <c r="M1138" s="74">
        <f t="shared" si="241"/>
        <v>144.86890679040002</v>
      </c>
      <c r="N1138" s="74">
        <f t="shared" si="242"/>
        <v>384.00225982776948</v>
      </c>
      <c r="O1138" s="74">
        <f t="shared" si="243"/>
        <v>12602.616046800002</v>
      </c>
      <c r="P1138" s="39">
        <f t="shared" si="244"/>
        <v>19044</v>
      </c>
      <c r="Q1138" s="73">
        <f t="shared" si="245"/>
        <v>7735.2654896337608</v>
      </c>
      <c r="R1138" s="73">
        <f t="shared" si="246"/>
        <v>149.64958071448322</v>
      </c>
      <c r="S1138" s="73">
        <f t="shared" si="247"/>
        <v>384.00225982776948</v>
      </c>
      <c r="T1138" s="73">
        <f t="shared" si="248"/>
        <v>13195.452894081121</v>
      </c>
      <c r="U1138" s="73">
        <f t="shared" si="249"/>
        <v>19236</v>
      </c>
      <c r="V1138" s="73">
        <f t="shared" si="250"/>
        <v>137548.04002413817</v>
      </c>
      <c r="W1138" s="73">
        <f t="shared" si="251"/>
        <v>141814.95178809715</v>
      </c>
    </row>
    <row r="1139" spans="2:23">
      <c r="B1139" t="s">
        <v>2259</v>
      </c>
      <c r="C1139" t="s">
        <v>800</v>
      </c>
      <c r="D1139" t="s">
        <v>801</v>
      </c>
      <c r="E1139" s="54">
        <v>40</v>
      </c>
      <c r="F1139" s="45" t="s">
        <v>407</v>
      </c>
      <c r="G1139" s="45" t="s">
        <v>408</v>
      </c>
      <c r="H1139" s="45" t="s">
        <v>412</v>
      </c>
      <c r="I1139" s="53">
        <v>101885.29</v>
      </c>
      <c r="J1139" s="58">
        <f t="shared" si="238"/>
        <v>105756.93102</v>
      </c>
      <c r="K1139" s="58">
        <f t="shared" si="239"/>
        <v>109246.90974366</v>
      </c>
      <c r="L1139" s="74">
        <f t="shared" si="240"/>
        <v>8090.4052230300003</v>
      </c>
      <c r="M1139" s="74">
        <f t="shared" si="241"/>
        <v>156.52025790959999</v>
      </c>
      <c r="N1139" s="74">
        <f t="shared" si="242"/>
        <v>384.00225982776948</v>
      </c>
      <c r="O1139" s="74">
        <f t="shared" si="243"/>
        <v>13616.204868825002</v>
      </c>
      <c r="P1139" s="39">
        <f t="shared" si="244"/>
        <v>19044</v>
      </c>
      <c r="Q1139" s="73">
        <f t="shared" si="245"/>
        <v>8357.3885953899899</v>
      </c>
      <c r="R1139" s="73">
        <f t="shared" si="246"/>
        <v>161.68542642061681</v>
      </c>
      <c r="S1139" s="73">
        <f t="shared" si="247"/>
        <v>384.00225982776948</v>
      </c>
      <c r="T1139" s="73">
        <f t="shared" si="248"/>
        <v>14256.72172154763</v>
      </c>
      <c r="U1139" s="73">
        <f t="shared" si="249"/>
        <v>19236</v>
      </c>
      <c r="V1139" s="73">
        <f t="shared" si="250"/>
        <v>147048.06362959236</v>
      </c>
      <c r="W1139" s="73">
        <f t="shared" si="251"/>
        <v>151642.70774684602</v>
      </c>
    </row>
    <row r="1140" spans="2:23">
      <c r="B1140" t="s">
        <v>2260</v>
      </c>
      <c r="C1140" t="s">
        <v>803</v>
      </c>
      <c r="D1140" t="s">
        <v>661</v>
      </c>
      <c r="E1140" s="54">
        <v>40</v>
      </c>
      <c r="F1140" s="45" t="s">
        <v>407</v>
      </c>
      <c r="G1140" s="45" t="s">
        <v>408</v>
      </c>
      <c r="H1140" s="45" t="s">
        <v>412</v>
      </c>
      <c r="I1140" s="53">
        <v>87686.58</v>
      </c>
      <c r="J1140" s="58">
        <f t="shared" si="238"/>
        <v>91018.670040000012</v>
      </c>
      <c r="K1140" s="58">
        <f t="shared" si="239"/>
        <v>94022.286151320004</v>
      </c>
      <c r="L1140" s="74">
        <f t="shared" si="240"/>
        <v>6962.9282580600011</v>
      </c>
      <c r="M1140" s="74">
        <f t="shared" si="241"/>
        <v>134.70763165920002</v>
      </c>
      <c r="N1140" s="74">
        <f t="shared" si="242"/>
        <v>384.00225982776948</v>
      </c>
      <c r="O1140" s="74">
        <f t="shared" si="243"/>
        <v>11718.653767650001</v>
      </c>
      <c r="P1140" s="39">
        <f t="shared" si="244"/>
        <v>19044</v>
      </c>
      <c r="Q1140" s="73">
        <f t="shared" si="245"/>
        <v>7192.7048905759802</v>
      </c>
      <c r="R1140" s="73">
        <f t="shared" si="246"/>
        <v>139.15298350395361</v>
      </c>
      <c r="S1140" s="73">
        <f t="shared" si="247"/>
        <v>384.00225982776948</v>
      </c>
      <c r="T1140" s="73">
        <f t="shared" si="248"/>
        <v>12269.908342747261</v>
      </c>
      <c r="U1140" s="73">
        <f t="shared" si="249"/>
        <v>19236</v>
      </c>
      <c r="V1140" s="73">
        <f t="shared" si="250"/>
        <v>129262.96195719698</v>
      </c>
      <c r="W1140" s="73">
        <f t="shared" si="251"/>
        <v>133244.05462797498</v>
      </c>
    </row>
    <row r="1141" spans="2:23">
      <c r="B1141" t="s">
        <v>2261</v>
      </c>
      <c r="C1141" t="s">
        <v>806</v>
      </c>
      <c r="D1141" t="s">
        <v>658</v>
      </c>
      <c r="E1141" s="54">
        <v>40</v>
      </c>
      <c r="F1141" s="45" t="s">
        <v>407</v>
      </c>
      <c r="G1141" s="45" t="s">
        <v>408</v>
      </c>
      <c r="H1141" s="45" t="s">
        <v>412</v>
      </c>
      <c r="I1141" s="53">
        <v>91531.5</v>
      </c>
      <c r="J1141" s="58">
        <f t="shared" si="238"/>
        <v>95009.697</v>
      </c>
      <c r="K1141" s="58">
        <f t="shared" si="239"/>
        <v>98145.017000999986</v>
      </c>
      <c r="L1141" s="74">
        <f t="shared" si="240"/>
        <v>7268.2418204999994</v>
      </c>
      <c r="M1141" s="74">
        <f t="shared" si="241"/>
        <v>140.61435155999999</v>
      </c>
      <c r="N1141" s="74">
        <f t="shared" si="242"/>
        <v>384.00225982776948</v>
      </c>
      <c r="O1141" s="74">
        <f t="shared" si="243"/>
        <v>12232.49848875</v>
      </c>
      <c r="P1141" s="39">
        <f t="shared" si="244"/>
        <v>19044</v>
      </c>
      <c r="Q1141" s="73">
        <f t="shared" si="245"/>
        <v>7508.0938005764983</v>
      </c>
      <c r="R1141" s="73">
        <f t="shared" si="246"/>
        <v>145.25462516147996</v>
      </c>
      <c r="S1141" s="73">
        <f t="shared" si="247"/>
        <v>384.00225982776948</v>
      </c>
      <c r="T1141" s="73">
        <f t="shared" si="248"/>
        <v>12807.924718630498</v>
      </c>
      <c r="U1141" s="73">
        <f t="shared" si="249"/>
        <v>19236</v>
      </c>
      <c r="V1141" s="73">
        <f t="shared" si="250"/>
        <v>134079.05392063776</v>
      </c>
      <c r="W1141" s="73">
        <f t="shared" si="251"/>
        <v>138226.29240519623</v>
      </c>
    </row>
    <row r="1142" spans="2:23">
      <c r="B1142" t="s">
        <v>2262</v>
      </c>
      <c r="C1142" t="s">
        <v>429</v>
      </c>
      <c r="D1142" t="s">
        <v>420</v>
      </c>
      <c r="E1142" s="54">
        <v>40</v>
      </c>
      <c r="F1142" s="45" t="s">
        <v>407</v>
      </c>
      <c r="G1142" s="45" t="s">
        <v>408</v>
      </c>
      <c r="H1142" s="45" t="s">
        <v>412</v>
      </c>
      <c r="I1142" s="53">
        <v>87686.58</v>
      </c>
      <c r="J1142" s="58">
        <f t="shared" si="238"/>
        <v>91018.670040000012</v>
      </c>
      <c r="K1142" s="58">
        <f t="shared" si="239"/>
        <v>94022.286151320004</v>
      </c>
      <c r="L1142" s="74">
        <f t="shared" si="240"/>
        <v>6962.9282580600011</v>
      </c>
      <c r="M1142" s="74">
        <f t="shared" si="241"/>
        <v>134.70763165920002</v>
      </c>
      <c r="N1142" s="74">
        <f t="shared" si="242"/>
        <v>384.00225982776948</v>
      </c>
      <c r="O1142" s="74">
        <f t="shared" si="243"/>
        <v>11718.653767650001</v>
      </c>
      <c r="P1142" s="39">
        <f t="shared" si="244"/>
        <v>19044</v>
      </c>
      <c r="Q1142" s="73">
        <f t="shared" si="245"/>
        <v>7192.7048905759802</v>
      </c>
      <c r="R1142" s="73">
        <f t="shared" si="246"/>
        <v>139.15298350395361</v>
      </c>
      <c r="S1142" s="73">
        <f t="shared" si="247"/>
        <v>384.00225982776948</v>
      </c>
      <c r="T1142" s="73">
        <f t="shared" si="248"/>
        <v>12269.908342747261</v>
      </c>
      <c r="U1142" s="73">
        <f t="shared" si="249"/>
        <v>19236</v>
      </c>
      <c r="V1142" s="73">
        <f t="shared" si="250"/>
        <v>129262.96195719698</v>
      </c>
      <c r="W1142" s="73">
        <f t="shared" si="251"/>
        <v>133244.05462797498</v>
      </c>
    </row>
    <row r="1143" spans="2:23">
      <c r="B1143" t="s">
        <v>2263</v>
      </c>
      <c r="C1143" t="s">
        <v>800</v>
      </c>
      <c r="D1143" t="s">
        <v>801</v>
      </c>
      <c r="E1143" s="54">
        <v>40</v>
      </c>
      <c r="F1143" s="45" t="s">
        <v>407</v>
      </c>
      <c r="G1143" s="45" t="s">
        <v>408</v>
      </c>
      <c r="H1143" s="45" t="s">
        <v>412</v>
      </c>
      <c r="I1143" s="53">
        <v>101885.29</v>
      </c>
      <c r="J1143" s="58">
        <f t="shared" si="238"/>
        <v>105756.93102</v>
      </c>
      <c r="K1143" s="58">
        <f t="shared" si="239"/>
        <v>109246.90974366</v>
      </c>
      <c r="L1143" s="74">
        <f t="shared" si="240"/>
        <v>8090.4052230300003</v>
      </c>
      <c r="M1143" s="74">
        <f t="shared" si="241"/>
        <v>156.52025790959999</v>
      </c>
      <c r="N1143" s="74">
        <f t="shared" si="242"/>
        <v>384.00225982776948</v>
      </c>
      <c r="O1143" s="74">
        <f t="shared" si="243"/>
        <v>13616.204868825002</v>
      </c>
      <c r="P1143" s="39">
        <f t="shared" si="244"/>
        <v>19044</v>
      </c>
      <c r="Q1143" s="73">
        <f t="shared" si="245"/>
        <v>8357.3885953899899</v>
      </c>
      <c r="R1143" s="73">
        <f t="shared" si="246"/>
        <v>161.68542642061681</v>
      </c>
      <c r="S1143" s="73">
        <f t="shared" si="247"/>
        <v>384.00225982776948</v>
      </c>
      <c r="T1143" s="73">
        <f t="shared" si="248"/>
        <v>14256.72172154763</v>
      </c>
      <c r="U1143" s="73">
        <f t="shared" si="249"/>
        <v>19236</v>
      </c>
      <c r="V1143" s="73">
        <f t="shared" si="250"/>
        <v>147048.06362959236</v>
      </c>
      <c r="W1143" s="73">
        <f t="shared" si="251"/>
        <v>151642.70774684602</v>
      </c>
    </row>
    <row r="1144" spans="2:23">
      <c r="B1144" t="s">
        <v>2264</v>
      </c>
      <c r="C1144" t="s">
        <v>2265</v>
      </c>
      <c r="D1144" t="s">
        <v>446</v>
      </c>
      <c r="E1144" s="54">
        <v>87</v>
      </c>
      <c r="F1144" s="45" t="s">
        <v>407</v>
      </c>
      <c r="G1144" s="45" t="s">
        <v>408</v>
      </c>
      <c r="H1144" s="45" t="s">
        <v>412</v>
      </c>
      <c r="I1144" s="53">
        <v>98400.56</v>
      </c>
      <c r="J1144" s="58">
        <f t="shared" si="238"/>
        <v>102139.78128</v>
      </c>
      <c r="K1144" s="58">
        <f t="shared" si="239"/>
        <v>105510.39406223998</v>
      </c>
      <c r="L1144" s="74">
        <f t="shared" si="240"/>
        <v>7813.6932679199999</v>
      </c>
      <c r="M1144" s="74">
        <f t="shared" si="241"/>
        <v>151.1668762944</v>
      </c>
      <c r="N1144" s="74">
        <f t="shared" si="242"/>
        <v>384.00225982776948</v>
      </c>
      <c r="O1144" s="74">
        <f t="shared" si="243"/>
        <v>13150.4968398</v>
      </c>
      <c r="P1144" s="39">
        <f t="shared" si="244"/>
        <v>19044</v>
      </c>
      <c r="Q1144" s="73">
        <f t="shared" si="245"/>
        <v>8071.5451457613581</v>
      </c>
      <c r="R1144" s="73">
        <f t="shared" si="246"/>
        <v>156.15538321211517</v>
      </c>
      <c r="S1144" s="73">
        <f t="shared" si="247"/>
        <v>384.00225982776948</v>
      </c>
      <c r="T1144" s="73">
        <f t="shared" si="248"/>
        <v>13769.106425122318</v>
      </c>
      <c r="U1144" s="73">
        <f t="shared" si="249"/>
        <v>19236</v>
      </c>
      <c r="V1144" s="73">
        <f t="shared" si="250"/>
        <v>142683.14052384216</v>
      </c>
      <c r="W1144" s="73">
        <f t="shared" si="251"/>
        <v>147127.20327616355</v>
      </c>
    </row>
    <row r="1145" spans="2:23">
      <c r="B1145" t="s">
        <v>2266</v>
      </c>
      <c r="C1145" t="s">
        <v>806</v>
      </c>
      <c r="D1145" t="s">
        <v>807</v>
      </c>
      <c r="E1145" s="54">
        <v>40</v>
      </c>
      <c r="F1145" s="45" t="s">
        <v>407</v>
      </c>
      <c r="G1145" s="45" t="s">
        <v>408</v>
      </c>
      <c r="H1145" s="45" t="s">
        <v>412</v>
      </c>
      <c r="I1145" s="53">
        <v>91531.5</v>
      </c>
      <c r="J1145" s="58">
        <f t="shared" si="238"/>
        <v>95009.697</v>
      </c>
      <c r="K1145" s="58">
        <f t="shared" si="239"/>
        <v>98145.017000999986</v>
      </c>
      <c r="L1145" s="74">
        <f t="shared" si="240"/>
        <v>7268.2418204999994</v>
      </c>
      <c r="M1145" s="74">
        <f t="shared" si="241"/>
        <v>140.61435155999999</v>
      </c>
      <c r="N1145" s="74">
        <f t="shared" si="242"/>
        <v>384.00225982776948</v>
      </c>
      <c r="O1145" s="74">
        <f t="shared" si="243"/>
        <v>12232.49848875</v>
      </c>
      <c r="P1145" s="39">
        <f t="shared" si="244"/>
        <v>19044</v>
      </c>
      <c r="Q1145" s="73">
        <f t="shared" si="245"/>
        <v>7508.0938005764983</v>
      </c>
      <c r="R1145" s="73">
        <f t="shared" si="246"/>
        <v>145.25462516147996</v>
      </c>
      <c r="S1145" s="73">
        <f t="shared" si="247"/>
        <v>384.00225982776948</v>
      </c>
      <c r="T1145" s="73">
        <f t="shared" si="248"/>
        <v>12807.924718630498</v>
      </c>
      <c r="U1145" s="73">
        <f t="shared" si="249"/>
        <v>19236</v>
      </c>
      <c r="V1145" s="73">
        <f t="shared" si="250"/>
        <v>134079.05392063776</v>
      </c>
      <c r="W1145" s="73">
        <f t="shared" si="251"/>
        <v>138226.29240519623</v>
      </c>
    </row>
    <row r="1146" spans="2:23">
      <c r="B1146" t="s">
        <v>2267</v>
      </c>
      <c r="C1146" t="s">
        <v>809</v>
      </c>
      <c r="D1146" t="s">
        <v>417</v>
      </c>
      <c r="E1146" s="54">
        <v>40</v>
      </c>
      <c r="F1146" s="45" t="s">
        <v>407</v>
      </c>
      <c r="G1146" s="45" t="s">
        <v>408</v>
      </c>
      <c r="H1146" s="45" t="s">
        <v>412</v>
      </c>
      <c r="I1146" s="53">
        <v>120165.43</v>
      </c>
      <c r="J1146" s="58">
        <f t="shared" si="238"/>
        <v>124731.71634</v>
      </c>
      <c r="K1146" s="58">
        <f t="shared" si="239"/>
        <v>128847.86297921999</v>
      </c>
      <c r="L1146" s="74">
        <f t="shared" si="240"/>
        <v>9541.9763000099992</v>
      </c>
      <c r="M1146" s="74">
        <f t="shared" si="241"/>
        <v>184.60294018319999</v>
      </c>
      <c r="N1146" s="74">
        <f t="shared" si="242"/>
        <v>384.00225982776948</v>
      </c>
      <c r="O1146" s="74">
        <f t="shared" si="243"/>
        <v>16059.208478775001</v>
      </c>
      <c r="P1146" s="39">
        <f t="shared" si="244"/>
        <v>19044</v>
      </c>
      <c r="Q1146" s="73">
        <f t="shared" si="245"/>
        <v>9829.0940131986899</v>
      </c>
      <c r="R1146" s="73">
        <f t="shared" si="246"/>
        <v>190.69483720924558</v>
      </c>
      <c r="S1146" s="73">
        <f t="shared" si="247"/>
        <v>384.00225982776948</v>
      </c>
      <c r="T1146" s="73">
        <f t="shared" si="248"/>
        <v>16814.646118788209</v>
      </c>
      <c r="U1146" s="73">
        <f t="shared" si="249"/>
        <v>19236</v>
      </c>
      <c r="V1146" s="73">
        <f t="shared" si="250"/>
        <v>169945.50631879596</v>
      </c>
      <c r="W1146" s="73">
        <f t="shared" si="251"/>
        <v>175302.30020824389</v>
      </c>
    </row>
    <row r="1147" spans="2:23">
      <c r="B1147" t="s">
        <v>2268</v>
      </c>
      <c r="C1147" t="s">
        <v>811</v>
      </c>
      <c r="D1147" t="s">
        <v>801</v>
      </c>
      <c r="E1147" s="54">
        <v>40</v>
      </c>
      <c r="F1147" s="45" t="s">
        <v>407</v>
      </c>
      <c r="G1147" s="45" t="s">
        <v>408</v>
      </c>
      <c r="H1147" s="45" t="s">
        <v>412</v>
      </c>
      <c r="I1147" s="53">
        <v>127171.92</v>
      </c>
      <c r="J1147" s="58">
        <f t="shared" si="238"/>
        <v>132004.45296</v>
      </c>
      <c r="K1147" s="58">
        <f t="shared" si="239"/>
        <v>136360.59990767998</v>
      </c>
      <c r="L1147" s="74">
        <f t="shared" si="240"/>
        <v>9874.8645679199999</v>
      </c>
      <c r="M1147" s="74">
        <f t="shared" si="241"/>
        <v>195.36659038079998</v>
      </c>
      <c r="N1147" s="74">
        <f t="shared" si="242"/>
        <v>384.00225982776948</v>
      </c>
      <c r="O1147" s="74">
        <f t="shared" si="243"/>
        <v>16995.5733186</v>
      </c>
      <c r="P1147" s="39">
        <f t="shared" si="244"/>
        <v>19044</v>
      </c>
      <c r="Q1147" s="73">
        <f t="shared" si="245"/>
        <v>9938.0286986613592</v>
      </c>
      <c r="R1147" s="73">
        <f t="shared" si="246"/>
        <v>201.81368786336637</v>
      </c>
      <c r="S1147" s="73">
        <f t="shared" si="247"/>
        <v>384.00225982776948</v>
      </c>
      <c r="T1147" s="73">
        <f t="shared" si="248"/>
        <v>17795.058287952237</v>
      </c>
      <c r="U1147" s="73">
        <f t="shared" si="249"/>
        <v>19236</v>
      </c>
      <c r="V1147" s="73">
        <f t="shared" si="250"/>
        <v>178498.25969672855</v>
      </c>
      <c r="W1147" s="73">
        <f t="shared" si="251"/>
        <v>183915.50284198471</v>
      </c>
    </row>
    <row r="1148" spans="2:23">
      <c r="B1148" t="s">
        <v>2269</v>
      </c>
      <c r="C1148" t="s">
        <v>813</v>
      </c>
      <c r="D1148" t="s">
        <v>661</v>
      </c>
      <c r="E1148" s="54">
        <v>40</v>
      </c>
      <c r="F1148" s="45" t="s">
        <v>407</v>
      </c>
      <c r="G1148" s="45" t="s">
        <v>408</v>
      </c>
      <c r="H1148" s="45" t="s">
        <v>412</v>
      </c>
      <c r="I1148" s="53">
        <v>111155.95</v>
      </c>
      <c r="J1148" s="58">
        <f t="shared" si="238"/>
        <v>115379.87609999999</v>
      </c>
      <c r="K1148" s="58">
        <f t="shared" si="239"/>
        <v>119187.41201129998</v>
      </c>
      <c r="L1148" s="74">
        <f t="shared" si="240"/>
        <v>8826.5605216499989</v>
      </c>
      <c r="M1148" s="74">
        <f t="shared" si="241"/>
        <v>170.76221662799998</v>
      </c>
      <c r="N1148" s="74">
        <f t="shared" si="242"/>
        <v>384.00225982776948</v>
      </c>
      <c r="O1148" s="74">
        <f t="shared" si="243"/>
        <v>14855.159047875</v>
      </c>
      <c r="P1148" s="39">
        <f t="shared" si="244"/>
        <v>19044</v>
      </c>
      <c r="Q1148" s="73">
        <f t="shared" si="245"/>
        <v>9117.8370188644476</v>
      </c>
      <c r="R1148" s="73">
        <f t="shared" si="246"/>
        <v>176.39736977672396</v>
      </c>
      <c r="S1148" s="73">
        <f t="shared" si="247"/>
        <v>384.00225982776948</v>
      </c>
      <c r="T1148" s="73">
        <f t="shared" si="248"/>
        <v>15553.957267474649</v>
      </c>
      <c r="U1148" s="73">
        <f t="shared" si="249"/>
        <v>19236</v>
      </c>
      <c r="V1148" s="73">
        <f t="shared" si="250"/>
        <v>158660.36014598075</v>
      </c>
      <c r="W1148" s="73">
        <f t="shared" si="251"/>
        <v>163655.60592724357</v>
      </c>
    </row>
    <row r="1149" spans="2:23">
      <c r="B1149" t="s">
        <v>2270</v>
      </c>
      <c r="C1149" t="s">
        <v>815</v>
      </c>
      <c r="D1149" t="s">
        <v>658</v>
      </c>
      <c r="E1149" s="54">
        <v>40</v>
      </c>
      <c r="F1149" s="45" t="s">
        <v>407</v>
      </c>
      <c r="G1149" s="45" t="s">
        <v>408</v>
      </c>
      <c r="H1149" s="45" t="s">
        <v>412</v>
      </c>
      <c r="I1149" s="53">
        <v>111155.95</v>
      </c>
      <c r="J1149" s="58">
        <f t="shared" si="238"/>
        <v>115379.87609999999</v>
      </c>
      <c r="K1149" s="58">
        <f t="shared" si="239"/>
        <v>119187.41201129998</v>
      </c>
      <c r="L1149" s="74">
        <f t="shared" si="240"/>
        <v>8826.5605216499989</v>
      </c>
      <c r="M1149" s="74">
        <f t="shared" si="241"/>
        <v>170.76221662799998</v>
      </c>
      <c r="N1149" s="74">
        <f t="shared" si="242"/>
        <v>384.00225982776948</v>
      </c>
      <c r="O1149" s="74">
        <f t="shared" si="243"/>
        <v>14855.159047875</v>
      </c>
      <c r="P1149" s="39">
        <f t="shared" si="244"/>
        <v>19044</v>
      </c>
      <c r="Q1149" s="73">
        <f t="shared" si="245"/>
        <v>9117.8370188644476</v>
      </c>
      <c r="R1149" s="73">
        <f t="shared" si="246"/>
        <v>176.39736977672396</v>
      </c>
      <c r="S1149" s="73">
        <f t="shared" si="247"/>
        <v>384.00225982776948</v>
      </c>
      <c r="T1149" s="73">
        <f t="shared" si="248"/>
        <v>15553.957267474649</v>
      </c>
      <c r="U1149" s="73">
        <f t="shared" si="249"/>
        <v>19236</v>
      </c>
      <c r="V1149" s="73">
        <f t="shared" si="250"/>
        <v>158660.36014598075</v>
      </c>
      <c r="W1149" s="73">
        <f t="shared" si="251"/>
        <v>163655.60592724357</v>
      </c>
    </row>
    <row r="1150" spans="2:23">
      <c r="B1150" t="s">
        <v>2271</v>
      </c>
      <c r="C1150" t="s">
        <v>817</v>
      </c>
      <c r="D1150" t="s">
        <v>420</v>
      </c>
      <c r="E1150" s="54">
        <v>40</v>
      </c>
      <c r="F1150" s="45" t="s">
        <v>407</v>
      </c>
      <c r="G1150" s="45" t="s">
        <v>408</v>
      </c>
      <c r="H1150" s="45" t="s">
        <v>412</v>
      </c>
      <c r="I1150" s="53">
        <v>111155.95</v>
      </c>
      <c r="J1150" s="58">
        <f t="shared" si="238"/>
        <v>115379.87609999999</v>
      </c>
      <c r="K1150" s="58">
        <f t="shared" si="239"/>
        <v>119187.41201129998</v>
      </c>
      <c r="L1150" s="74">
        <f t="shared" si="240"/>
        <v>8826.5605216499989</v>
      </c>
      <c r="M1150" s="74">
        <f t="shared" si="241"/>
        <v>170.76221662799998</v>
      </c>
      <c r="N1150" s="74">
        <f t="shared" si="242"/>
        <v>384.00225982776948</v>
      </c>
      <c r="O1150" s="74">
        <f t="shared" si="243"/>
        <v>14855.159047875</v>
      </c>
      <c r="P1150" s="39">
        <f t="shared" si="244"/>
        <v>19044</v>
      </c>
      <c r="Q1150" s="73">
        <f t="shared" si="245"/>
        <v>9117.8370188644476</v>
      </c>
      <c r="R1150" s="73">
        <f t="shared" si="246"/>
        <v>176.39736977672396</v>
      </c>
      <c r="S1150" s="73">
        <f t="shared" si="247"/>
        <v>384.00225982776948</v>
      </c>
      <c r="T1150" s="73">
        <f t="shared" si="248"/>
        <v>15553.957267474649</v>
      </c>
      <c r="U1150" s="73">
        <f t="shared" si="249"/>
        <v>19236</v>
      </c>
      <c r="V1150" s="73">
        <f t="shared" si="250"/>
        <v>158660.36014598075</v>
      </c>
      <c r="W1150" s="73">
        <f t="shared" si="251"/>
        <v>163655.60592724357</v>
      </c>
    </row>
    <row r="1151" spans="2:23">
      <c r="B1151" t="s">
        <v>2272</v>
      </c>
      <c r="C1151" t="s">
        <v>2273</v>
      </c>
      <c r="D1151" t="s">
        <v>710</v>
      </c>
      <c r="E1151" s="54">
        <v>40</v>
      </c>
      <c r="F1151" s="45" t="s">
        <v>407</v>
      </c>
      <c r="G1151" s="45" t="s">
        <v>408</v>
      </c>
      <c r="H1151" s="45" t="s">
        <v>412</v>
      </c>
      <c r="I1151" s="53">
        <v>129411.48</v>
      </c>
      <c r="J1151" s="58">
        <f t="shared" si="238"/>
        <v>134329.11624</v>
      </c>
      <c r="K1151" s="58">
        <f t="shared" si="239"/>
        <v>138761.97707592</v>
      </c>
      <c r="L1151" s="74">
        <f t="shared" si="240"/>
        <v>9908.5721854800013</v>
      </c>
      <c r="M1151" s="74">
        <f t="shared" si="241"/>
        <v>198.80709203520001</v>
      </c>
      <c r="N1151" s="74">
        <f t="shared" si="242"/>
        <v>384.00225982776948</v>
      </c>
      <c r="O1151" s="74">
        <f t="shared" si="243"/>
        <v>17294.873715900001</v>
      </c>
      <c r="P1151" s="39">
        <f t="shared" si="244"/>
        <v>19044</v>
      </c>
      <c r="Q1151" s="73">
        <f t="shared" si="245"/>
        <v>9972.8486676008397</v>
      </c>
      <c r="R1151" s="73">
        <f t="shared" si="246"/>
        <v>205.36772607236159</v>
      </c>
      <c r="S1151" s="73">
        <f t="shared" si="247"/>
        <v>384.00225982776948</v>
      </c>
      <c r="T1151" s="73">
        <f t="shared" si="248"/>
        <v>18108.43800840756</v>
      </c>
      <c r="U1151" s="73">
        <f t="shared" si="249"/>
        <v>19236</v>
      </c>
      <c r="V1151" s="73">
        <f t="shared" si="250"/>
        <v>181159.37149324297</v>
      </c>
      <c r="W1151" s="73">
        <f t="shared" si="251"/>
        <v>186668.63373782852</v>
      </c>
    </row>
    <row r="1152" spans="2:23">
      <c r="B1152" t="s">
        <v>2274</v>
      </c>
      <c r="C1152" t="s">
        <v>815</v>
      </c>
      <c r="D1152" t="s">
        <v>807</v>
      </c>
      <c r="E1152" s="54">
        <v>40</v>
      </c>
      <c r="F1152" s="45" t="s">
        <v>407</v>
      </c>
      <c r="G1152" s="45" t="s">
        <v>408</v>
      </c>
      <c r="H1152" s="45" t="s">
        <v>412</v>
      </c>
      <c r="I1152" s="53">
        <v>111155.95</v>
      </c>
      <c r="J1152" s="58">
        <f t="shared" si="238"/>
        <v>115379.87609999999</v>
      </c>
      <c r="K1152" s="58">
        <f t="shared" si="239"/>
        <v>119187.41201129998</v>
      </c>
      <c r="L1152" s="74">
        <f t="shared" si="240"/>
        <v>8826.5605216499989</v>
      </c>
      <c r="M1152" s="74">
        <f t="shared" si="241"/>
        <v>170.76221662799998</v>
      </c>
      <c r="N1152" s="74">
        <f t="shared" si="242"/>
        <v>384.00225982776948</v>
      </c>
      <c r="O1152" s="74">
        <f t="shared" si="243"/>
        <v>14855.159047875</v>
      </c>
      <c r="P1152" s="39">
        <f t="shared" si="244"/>
        <v>19044</v>
      </c>
      <c r="Q1152" s="73">
        <f t="shared" si="245"/>
        <v>9117.8370188644476</v>
      </c>
      <c r="R1152" s="73">
        <f t="shared" si="246"/>
        <v>176.39736977672396</v>
      </c>
      <c r="S1152" s="73">
        <f t="shared" si="247"/>
        <v>384.00225982776948</v>
      </c>
      <c r="T1152" s="73">
        <f t="shared" si="248"/>
        <v>15553.957267474649</v>
      </c>
      <c r="U1152" s="73">
        <f t="shared" si="249"/>
        <v>19236</v>
      </c>
      <c r="V1152" s="73">
        <f t="shared" si="250"/>
        <v>158660.36014598075</v>
      </c>
      <c r="W1152" s="73">
        <f t="shared" si="251"/>
        <v>163655.60592724357</v>
      </c>
    </row>
    <row r="1153" spans="2:23">
      <c r="B1153" t="s">
        <v>2275</v>
      </c>
      <c r="C1153" t="s">
        <v>469</v>
      </c>
      <c r="D1153" t="s">
        <v>417</v>
      </c>
      <c r="E1153" s="54">
        <v>40</v>
      </c>
      <c r="F1153" s="45" t="s">
        <v>407</v>
      </c>
      <c r="G1153" s="45" t="s">
        <v>408</v>
      </c>
      <c r="H1153" s="45" t="s">
        <v>412</v>
      </c>
      <c r="I1153" s="53">
        <v>104406.28</v>
      </c>
      <c r="J1153" s="58">
        <f t="shared" si="238"/>
        <v>108373.71864000001</v>
      </c>
      <c r="K1153" s="58">
        <f t="shared" si="239"/>
        <v>111950.05135512</v>
      </c>
      <c r="L1153" s="74">
        <f t="shared" si="240"/>
        <v>8290.5894759599996</v>
      </c>
      <c r="M1153" s="74">
        <f t="shared" si="241"/>
        <v>160.39310358720002</v>
      </c>
      <c r="N1153" s="74">
        <f t="shared" si="242"/>
        <v>384.00225982776948</v>
      </c>
      <c r="O1153" s="74">
        <f t="shared" si="243"/>
        <v>13953.116274900001</v>
      </c>
      <c r="P1153" s="39">
        <f t="shared" si="244"/>
        <v>19044</v>
      </c>
      <c r="Q1153" s="73">
        <f t="shared" si="245"/>
        <v>8564.178928666679</v>
      </c>
      <c r="R1153" s="73">
        <f t="shared" si="246"/>
        <v>165.6860760055776</v>
      </c>
      <c r="S1153" s="73">
        <f t="shared" si="247"/>
        <v>384.00225982776948</v>
      </c>
      <c r="T1153" s="73">
        <f t="shared" si="248"/>
        <v>14609.48170184316</v>
      </c>
      <c r="U1153" s="73">
        <f t="shared" si="249"/>
        <v>19236</v>
      </c>
      <c r="V1153" s="73">
        <f t="shared" si="250"/>
        <v>150205.81975427497</v>
      </c>
      <c r="W1153" s="73">
        <f t="shared" si="251"/>
        <v>154909.40032146318</v>
      </c>
    </row>
    <row r="1154" spans="2:23">
      <c r="B1154" t="s">
        <v>2276</v>
      </c>
      <c r="C1154" t="s">
        <v>824</v>
      </c>
      <c r="D1154" t="s">
        <v>801</v>
      </c>
      <c r="E1154" s="54">
        <v>40</v>
      </c>
      <c r="F1154" s="45" t="s">
        <v>407</v>
      </c>
      <c r="G1154" s="45" t="s">
        <v>408</v>
      </c>
      <c r="H1154" s="45" t="s">
        <v>412</v>
      </c>
      <c r="I1154" s="53">
        <v>113094.64</v>
      </c>
      <c r="J1154" s="58">
        <f t="shared" si="238"/>
        <v>117392.23632</v>
      </c>
      <c r="K1154" s="58">
        <f t="shared" si="239"/>
        <v>121266.18011855999</v>
      </c>
      <c r="L1154" s="74">
        <f t="shared" si="240"/>
        <v>8980.5060784799989</v>
      </c>
      <c r="M1154" s="74">
        <f t="shared" si="241"/>
        <v>173.74050975359998</v>
      </c>
      <c r="N1154" s="74">
        <f t="shared" si="242"/>
        <v>384.00225982776948</v>
      </c>
      <c r="O1154" s="74">
        <f t="shared" si="243"/>
        <v>15114.2504262</v>
      </c>
      <c r="P1154" s="39">
        <f t="shared" si="244"/>
        <v>19044</v>
      </c>
      <c r="Q1154" s="73">
        <f t="shared" si="245"/>
        <v>9276.8627790698392</v>
      </c>
      <c r="R1154" s="73">
        <f t="shared" si="246"/>
        <v>179.47394657546877</v>
      </c>
      <c r="S1154" s="73">
        <f t="shared" si="247"/>
        <v>384.00225982776948</v>
      </c>
      <c r="T1154" s="73">
        <f t="shared" si="248"/>
        <v>15825.236505472079</v>
      </c>
      <c r="U1154" s="73">
        <f t="shared" si="249"/>
        <v>19236</v>
      </c>
      <c r="V1154" s="73">
        <f t="shared" si="250"/>
        <v>161088.73559426138</v>
      </c>
      <c r="W1154" s="73">
        <f t="shared" si="251"/>
        <v>166167.75560950514</v>
      </c>
    </row>
    <row r="1155" spans="2:23">
      <c r="B1155" t="s">
        <v>2277</v>
      </c>
      <c r="C1155" t="s">
        <v>826</v>
      </c>
      <c r="D1155" t="s">
        <v>661</v>
      </c>
      <c r="E1155" s="54">
        <v>40</v>
      </c>
      <c r="F1155" s="45" t="s">
        <v>407</v>
      </c>
      <c r="G1155" s="45" t="s">
        <v>408</v>
      </c>
      <c r="H1155" s="45" t="s">
        <v>412</v>
      </c>
      <c r="I1155" s="53">
        <v>115893.9</v>
      </c>
      <c r="J1155" s="58">
        <f t="shared" si="238"/>
        <v>120297.8682</v>
      </c>
      <c r="K1155" s="58">
        <f t="shared" si="239"/>
        <v>124267.69785059999</v>
      </c>
      <c r="L1155" s="74">
        <f t="shared" si="240"/>
        <v>9202.7869172999999</v>
      </c>
      <c r="M1155" s="74">
        <f t="shared" si="241"/>
        <v>178.04084493599998</v>
      </c>
      <c r="N1155" s="74">
        <f t="shared" si="242"/>
        <v>384.00225982776948</v>
      </c>
      <c r="O1155" s="74">
        <f t="shared" si="243"/>
        <v>15488.35053075</v>
      </c>
      <c r="P1155" s="39">
        <f t="shared" si="244"/>
        <v>19044</v>
      </c>
      <c r="Q1155" s="73">
        <f t="shared" si="245"/>
        <v>9506.4788855708994</v>
      </c>
      <c r="R1155" s="73">
        <f t="shared" si="246"/>
        <v>183.91619281888796</v>
      </c>
      <c r="S1155" s="73">
        <f t="shared" si="247"/>
        <v>384.00225982776948</v>
      </c>
      <c r="T1155" s="73">
        <f t="shared" si="248"/>
        <v>16216.934569503299</v>
      </c>
      <c r="U1155" s="73">
        <f t="shared" si="249"/>
        <v>19236</v>
      </c>
      <c r="V1155" s="73">
        <f t="shared" si="250"/>
        <v>164595.04875281377</v>
      </c>
      <c r="W1155" s="73">
        <f t="shared" si="251"/>
        <v>169795.02975832083</v>
      </c>
    </row>
    <row r="1156" spans="2:23">
      <c r="B1156" t="s">
        <v>2278</v>
      </c>
      <c r="C1156" t="s">
        <v>828</v>
      </c>
      <c r="D1156" t="s">
        <v>658</v>
      </c>
      <c r="E1156" s="54">
        <v>40</v>
      </c>
      <c r="F1156" s="45" t="s">
        <v>407</v>
      </c>
      <c r="G1156" s="45" t="s">
        <v>408</v>
      </c>
      <c r="H1156" s="45" t="s">
        <v>412</v>
      </c>
      <c r="I1156" s="53">
        <v>114146.32</v>
      </c>
      <c r="J1156" s="58">
        <f t="shared" si="238"/>
        <v>118483.88016000002</v>
      </c>
      <c r="K1156" s="58">
        <f t="shared" si="239"/>
        <v>122393.84820528001</v>
      </c>
      <c r="L1156" s="74">
        <f t="shared" si="240"/>
        <v>9064.0168322400004</v>
      </c>
      <c r="M1156" s="74">
        <f t="shared" si="241"/>
        <v>175.35614263680003</v>
      </c>
      <c r="N1156" s="74">
        <f t="shared" si="242"/>
        <v>384.00225982776948</v>
      </c>
      <c r="O1156" s="74">
        <f t="shared" si="243"/>
        <v>15254.799570600002</v>
      </c>
      <c r="P1156" s="39">
        <f t="shared" si="244"/>
        <v>19044</v>
      </c>
      <c r="Q1156" s="73">
        <f t="shared" si="245"/>
        <v>9363.1293877039207</v>
      </c>
      <c r="R1156" s="73">
        <f t="shared" si="246"/>
        <v>181.14289534381442</v>
      </c>
      <c r="S1156" s="73">
        <f t="shared" si="247"/>
        <v>384.00225982776948</v>
      </c>
      <c r="T1156" s="73">
        <f t="shared" si="248"/>
        <v>15972.397190789043</v>
      </c>
      <c r="U1156" s="73">
        <f t="shared" si="249"/>
        <v>19236</v>
      </c>
      <c r="V1156" s="73">
        <f t="shared" si="250"/>
        <v>162406.05496530459</v>
      </c>
      <c r="W1156" s="73">
        <f t="shared" si="251"/>
        <v>167530.51993894455</v>
      </c>
    </row>
    <row r="1157" spans="2:23">
      <c r="B1157" t="s">
        <v>2279</v>
      </c>
      <c r="C1157" t="s">
        <v>830</v>
      </c>
      <c r="D1157" t="s">
        <v>420</v>
      </c>
      <c r="E1157" s="54">
        <v>40</v>
      </c>
      <c r="F1157" s="45" t="s">
        <v>407</v>
      </c>
      <c r="G1157" s="45" t="s">
        <v>408</v>
      </c>
      <c r="H1157" s="45" t="s">
        <v>412</v>
      </c>
      <c r="I1157" s="53">
        <v>100385.66</v>
      </c>
      <c r="J1157" s="58">
        <f t="shared" si="238"/>
        <v>104200.31508</v>
      </c>
      <c r="K1157" s="58">
        <f t="shared" si="239"/>
        <v>107638.92547763999</v>
      </c>
      <c r="L1157" s="74">
        <f t="shared" si="240"/>
        <v>7971.3241036199997</v>
      </c>
      <c r="M1157" s="74">
        <f t="shared" si="241"/>
        <v>154.21646631839999</v>
      </c>
      <c r="N1157" s="74">
        <f t="shared" si="242"/>
        <v>384.00225982776948</v>
      </c>
      <c r="O1157" s="74">
        <f t="shared" si="243"/>
        <v>13415.79056655</v>
      </c>
      <c r="P1157" s="39">
        <f t="shared" si="244"/>
        <v>19044</v>
      </c>
      <c r="Q1157" s="73">
        <f t="shared" si="245"/>
        <v>8234.3777990394592</v>
      </c>
      <c r="R1157" s="73">
        <f t="shared" si="246"/>
        <v>159.30560970690718</v>
      </c>
      <c r="S1157" s="73">
        <f t="shared" si="247"/>
        <v>384.00225982776948</v>
      </c>
      <c r="T1157" s="73">
        <f t="shared" si="248"/>
        <v>14046.879774832019</v>
      </c>
      <c r="U1157" s="73">
        <f t="shared" si="249"/>
        <v>19236</v>
      </c>
      <c r="V1157" s="73">
        <f t="shared" si="250"/>
        <v>145169.64847631619</v>
      </c>
      <c r="W1157" s="73">
        <f t="shared" si="251"/>
        <v>149699.49092104615</v>
      </c>
    </row>
    <row r="1158" spans="2:23">
      <c r="B1158" t="s">
        <v>2280</v>
      </c>
      <c r="C1158" t="s">
        <v>824</v>
      </c>
      <c r="D1158" t="s">
        <v>801</v>
      </c>
      <c r="E1158" s="54">
        <v>40</v>
      </c>
      <c r="F1158" s="45" t="s">
        <v>407</v>
      </c>
      <c r="G1158" s="45" t="s">
        <v>408</v>
      </c>
      <c r="H1158" s="45" t="s">
        <v>412</v>
      </c>
      <c r="I1158" s="53">
        <v>113094.64</v>
      </c>
      <c r="J1158" s="58">
        <f t="shared" si="238"/>
        <v>117392.23632</v>
      </c>
      <c r="K1158" s="58">
        <f t="shared" si="239"/>
        <v>121266.18011855999</v>
      </c>
      <c r="L1158" s="74">
        <f t="shared" si="240"/>
        <v>8980.5060784799989</v>
      </c>
      <c r="M1158" s="74">
        <f t="shared" si="241"/>
        <v>173.74050975359998</v>
      </c>
      <c r="N1158" s="74">
        <f t="shared" si="242"/>
        <v>384.00225982776948</v>
      </c>
      <c r="O1158" s="74">
        <f t="shared" si="243"/>
        <v>15114.2504262</v>
      </c>
      <c r="P1158" s="39">
        <f t="shared" si="244"/>
        <v>19044</v>
      </c>
      <c r="Q1158" s="73">
        <f t="shared" si="245"/>
        <v>9276.8627790698392</v>
      </c>
      <c r="R1158" s="73">
        <f t="shared" si="246"/>
        <v>179.47394657546877</v>
      </c>
      <c r="S1158" s="73">
        <f t="shared" si="247"/>
        <v>384.00225982776948</v>
      </c>
      <c r="T1158" s="73">
        <f t="shared" si="248"/>
        <v>15825.236505472079</v>
      </c>
      <c r="U1158" s="73">
        <f t="shared" si="249"/>
        <v>19236</v>
      </c>
      <c r="V1158" s="73">
        <f t="shared" si="250"/>
        <v>161088.73559426138</v>
      </c>
      <c r="W1158" s="73">
        <f t="shared" si="251"/>
        <v>166167.75560950514</v>
      </c>
    </row>
    <row r="1159" spans="2:23">
      <c r="B1159" t="s">
        <v>2281</v>
      </c>
      <c r="C1159" t="s">
        <v>828</v>
      </c>
      <c r="D1159" t="s">
        <v>807</v>
      </c>
      <c r="E1159" s="54">
        <v>40</v>
      </c>
      <c r="F1159" s="45" t="s">
        <v>407</v>
      </c>
      <c r="G1159" s="45" t="s">
        <v>408</v>
      </c>
      <c r="H1159" s="45" t="s">
        <v>412</v>
      </c>
      <c r="I1159" s="53">
        <v>114146.32</v>
      </c>
      <c r="J1159" s="58">
        <f t="shared" si="238"/>
        <v>118483.88016000002</v>
      </c>
      <c r="K1159" s="58">
        <f t="shared" si="239"/>
        <v>122393.84820528001</v>
      </c>
      <c r="L1159" s="74">
        <f t="shared" si="240"/>
        <v>9064.0168322400004</v>
      </c>
      <c r="M1159" s="74">
        <f t="shared" si="241"/>
        <v>175.35614263680003</v>
      </c>
      <c r="N1159" s="74">
        <f t="shared" si="242"/>
        <v>384.00225982776948</v>
      </c>
      <c r="O1159" s="74">
        <f t="shared" si="243"/>
        <v>15254.799570600002</v>
      </c>
      <c r="P1159" s="39">
        <f t="shared" si="244"/>
        <v>19044</v>
      </c>
      <c r="Q1159" s="73">
        <f t="shared" si="245"/>
        <v>9363.1293877039207</v>
      </c>
      <c r="R1159" s="73">
        <f t="shared" si="246"/>
        <v>181.14289534381442</v>
      </c>
      <c r="S1159" s="73">
        <f t="shared" si="247"/>
        <v>384.00225982776948</v>
      </c>
      <c r="T1159" s="73">
        <f t="shared" si="248"/>
        <v>15972.397190789043</v>
      </c>
      <c r="U1159" s="73">
        <f t="shared" si="249"/>
        <v>19236</v>
      </c>
      <c r="V1159" s="73">
        <f t="shared" si="250"/>
        <v>162406.05496530459</v>
      </c>
      <c r="W1159" s="73">
        <f t="shared" si="251"/>
        <v>167530.51993894455</v>
      </c>
    </row>
    <row r="1160" spans="2:23">
      <c r="B1160" t="s">
        <v>2282</v>
      </c>
      <c r="C1160" t="s">
        <v>897</v>
      </c>
      <c r="D1160" t="s">
        <v>417</v>
      </c>
      <c r="E1160" s="54">
        <v>40</v>
      </c>
      <c r="F1160" s="45" t="s">
        <v>407</v>
      </c>
      <c r="G1160" s="45" t="s">
        <v>408</v>
      </c>
      <c r="H1160" s="45" t="s">
        <v>412</v>
      </c>
      <c r="I1160" s="53">
        <v>128977.22</v>
      </c>
      <c r="J1160" s="58">
        <f t="shared" si="238"/>
        <v>133878.35436</v>
      </c>
      <c r="K1160" s="58">
        <f t="shared" si="239"/>
        <v>138296.34005387998</v>
      </c>
      <c r="L1160" s="74">
        <f t="shared" si="240"/>
        <v>9902.0361382200008</v>
      </c>
      <c r="M1160" s="74">
        <f t="shared" si="241"/>
        <v>198.1399644528</v>
      </c>
      <c r="N1160" s="74">
        <f t="shared" si="242"/>
        <v>384.00225982776948</v>
      </c>
      <c r="O1160" s="74">
        <f t="shared" si="243"/>
        <v>17236.838123850001</v>
      </c>
      <c r="P1160" s="39">
        <f t="shared" si="244"/>
        <v>19044</v>
      </c>
      <c r="Q1160" s="73">
        <f t="shared" si="245"/>
        <v>9966.0969307812593</v>
      </c>
      <c r="R1160" s="73">
        <f t="shared" si="246"/>
        <v>204.67858327974236</v>
      </c>
      <c r="S1160" s="73">
        <f t="shared" si="247"/>
        <v>384.00225982776948</v>
      </c>
      <c r="T1160" s="73">
        <f t="shared" si="248"/>
        <v>18047.672377031337</v>
      </c>
      <c r="U1160" s="73">
        <f t="shared" si="249"/>
        <v>19236</v>
      </c>
      <c r="V1160" s="73">
        <f t="shared" si="250"/>
        <v>180643.37084635056</v>
      </c>
      <c r="W1160" s="73">
        <f t="shared" si="251"/>
        <v>186134.79020480008</v>
      </c>
    </row>
    <row r="1161" spans="2:23">
      <c r="B1161" t="s">
        <v>2283</v>
      </c>
      <c r="C1161" t="s">
        <v>464</v>
      </c>
      <c r="D1161" t="s">
        <v>417</v>
      </c>
      <c r="E1161" s="54">
        <v>40</v>
      </c>
      <c r="F1161" s="45" t="s">
        <v>407</v>
      </c>
      <c r="G1161" s="45" t="s">
        <v>408</v>
      </c>
      <c r="H1161" s="45" t="s">
        <v>412</v>
      </c>
      <c r="I1161" s="53">
        <v>86498.28</v>
      </c>
      <c r="J1161" s="58">
        <f t="shared" si="238"/>
        <v>89785.214640000006</v>
      </c>
      <c r="K1161" s="58">
        <f t="shared" si="239"/>
        <v>92748.126723120004</v>
      </c>
      <c r="L1161" s="74">
        <f t="shared" si="240"/>
        <v>6868.5689199600001</v>
      </c>
      <c r="M1161" s="74">
        <f t="shared" si="241"/>
        <v>132.88211766719999</v>
      </c>
      <c r="N1161" s="74">
        <f t="shared" si="242"/>
        <v>384.00225982776948</v>
      </c>
      <c r="O1161" s="74">
        <f t="shared" si="243"/>
        <v>11559.846384900002</v>
      </c>
      <c r="P1161" s="39">
        <f t="shared" si="244"/>
        <v>19044</v>
      </c>
      <c r="Q1161" s="73">
        <f t="shared" si="245"/>
        <v>7095.2316943186797</v>
      </c>
      <c r="R1161" s="73">
        <f t="shared" si="246"/>
        <v>137.2672275502176</v>
      </c>
      <c r="S1161" s="73">
        <f t="shared" si="247"/>
        <v>384.00225982776948</v>
      </c>
      <c r="T1161" s="73">
        <f t="shared" si="248"/>
        <v>12103.63053736716</v>
      </c>
      <c r="U1161" s="73">
        <f t="shared" si="249"/>
        <v>19236</v>
      </c>
      <c r="V1161" s="73">
        <f t="shared" si="250"/>
        <v>127774.51432235498</v>
      </c>
      <c r="W1161" s="73">
        <f t="shared" si="251"/>
        <v>131704.25844218384</v>
      </c>
    </row>
    <row r="1162" spans="2:23">
      <c r="B1162" t="s">
        <v>2284</v>
      </c>
      <c r="C1162" t="s">
        <v>2285</v>
      </c>
      <c r="D1162" t="s">
        <v>458</v>
      </c>
      <c r="E1162" s="54">
        <v>35</v>
      </c>
      <c r="F1162" s="45" t="s">
        <v>407</v>
      </c>
      <c r="G1162" s="45" t="s">
        <v>408</v>
      </c>
      <c r="H1162" s="45" t="s">
        <v>412</v>
      </c>
      <c r="I1162" s="53">
        <v>109217.47</v>
      </c>
      <c r="J1162" s="58">
        <f t="shared" ref="J1162:J1225" si="252">I1162*(1+$F$1)</f>
        <v>113367.73386000001</v>
      </c>
      <c r="K1162" s="58">
        <f t="shared" ref="K1162:K1225" si="253">J1162*(1+$F$2)</f>
        <v>117108.86907738</v>
      </c>
      <c r="L1162" s="74">
        <f t="shared" ref="L1162:L1225" si="254">IF(J1162-$L$2&lt;0,J1162*$I$3,($L$2*$I$3)+(J1162-$L$2)*$I$4)</f>
        <v>8672.6316402900011</v>
      </c>
      <c r="M1162" s="74">
        <f t="shared" ref="M1162:M1225" si="255">J1162*0.00148</f>
        <v>167.78424611280002</v>
      </c>
      <c r="N1162" s="74">
        <f t="shared" ref="N1162:N1225" si="256">2080*0.184616471071043</f>
        <v>384.00225982776948</v>
      </c>
      <c r="O1162" s="74">
        <f t="shared" ref="O1162:O1225" si="257">J1162*0.12875</f>
        <v>14596.095734475002</v>
      </c>
      <c r="P1162" s="39">
        <f t="shared" ref="P1162:P1225" si="258">1587*12</f>
        <v>19044</v>
      </c>
      <c r="Q1162" s="73">
        <f t="shared" ref="Q1162:Q1225" si="259">IF(K1162-$L$2&lt;0,K1162*$I$3,($L$2*$I$3)+(K1162-$L$2)*$I$4)</f>
        <v>8958.8284844195696</v>
      </c>
      <c r="R1162" s="73">
        <f t="shared" ref="R1162:R1225" si="260">K1162*0.00148</f>
        <v>173.32112623452241</v>
      </c>
      <c r="S1162" s="73">
        <f t="shared" ref="S1162:S1225" si="261">2080*0.184616471071043</f>
        <v>384.00225982776948</v>
      </c>
      <c r="T1162" s="73">
        <f t="shared" ref="T1162:T1225" si="262">K1162*0.1305</f>
        <v>15282.707414598091</v>
      </c>
      <c r="U1162" s="73">
        <f t="shared" ref="U1162:U1225" si="263">1603*12</f>
        <v>19236</v>
      </c>
      <c r="V1162" s="73">
        <f t="shared" ref="V1162:V1225" si="264">J1162+SUM(L1162:P1162)</f>
        <v>156232.24774070558</v>
      </c>
      <c r="W1162" s="73">
        <f t="shared" ref="W1162:W1225" si="265">K1162+SUM(Q1162:U1162)</f>
        <v>161143.72836245995</v>
      </c>
    </row>
    <row r="1163" spans="2:23">
      <c r="B1163" t="s">
        <v>2286</v>
      </c>
      <c r="C1163" t="s">
        <v>677</v>
      </c>
      <c r="D1163" t="s">
        <v>417</v>
      </c>
      <c r="E1163" s="54">
        <v>40</v>
      </c>
      <c r="F1163" s="45" t="s">
        <v>407</v>
      </c>
      <c r="G1163" s="45" t="s">
        <v>408</v>
      </c>
      <c r="H1163" s="45" t="s">
        <v>412</v>
      </c>
      <c r="I1163" s="53">
        <v>74770.45</v>
      </c>
      <c r="J1163" s="58">
        <f t="shared" si="252"/>
        <v>77611.727100000004</v>
      </c>
      <c r="K1163" s="58">
        <f t="shared" si="253"/>
        <v>80172.914094299995</v>
      </c>
      <c r="L1163" s="74">
        <f t="shared" si="254"/>
        <v>5937.2971231500005</v>
      </c>
      <c r="M1163" s="74">
        <f t="shared" si="255"/>
        <v>114.865356108</v>
      </c>
      <c r="N1163" s="74">
        <f t="shared" si="256"/>
        <v>384.00225982776948</v>
      </c>
      <c r="O1163" s="74">
        <f t="shared" si="257"/>
        <v>9992.5098641250006</v>
      </c>
      <c r="P1163" s="39">
        <f t="shared" si="258"/>
        <v>19044</v>
      </c>
      <c r="Q1163" s="73">
        <f t="shared" si="259"/>
        <v>6133.2279282139498</v>
      </c>
      <c r="R1163" s="73">
        <f t="shared" si="260"/>
        <v>118.655912859564</v>
      </c>
      <c r="S1163" s="73">
        <f t="shared" si="261"/>
        <v>384.00225982776948</v>
      </c>
      <c r="T1163" s="73">
        <f t="shared" si="262"/>
        <v>10462.565289306151</v>
      </c>
      <c r="U1163" s="73">
        <f t="shared" si="263"/>
        <v>19236</v>
      </c>
      <c r="V1163" s="73">
        <f t="shared" si="264"/>
        <v>113084.40170321078</v>
      </c>
      <c r="W1163" s="73">
        <f t="shared" si="265"/>
        <v>116507.36548450743</v>
      </c>
    </row>
    <row r="1164" spans="2:23">
      <c r="B1164" t="s">
        <v>2287</v>
      </c>
      <c r="C1164" t="s">
        <v>922</v>
      </c>
      <c r="D1164" t="s">
        <v>417</v>
      </c>
      <c r="E1164" s="54">
        <v>40</v>
      </c>
      <c r="F1164" s="45" t="s">
        <v>407</v>
      </c>
      <c r="G1164" s="45" t="s">
        <v>408</v>
      </c>
      <c r="H1164" s="45" t="s">
        <v>412</v>
      </c>
      <c r="I1164" s="53">
        <v>149716</v>
      </c>
      <c r="J1164" s="58">
        <f t="shared" si="252"/>
        <v>155405.20800000001</v>
      </c>
      <c r="K1164" s="58">
        <f t="shared" si="253"/>
        <v>160533.579864</v>
      </c>
      <c r="L1164" s="74">
        <f t="shared" si="254"/>
        <v>10214.175516000001</v>
      </c>
      <c r="M1164" s="74">
        <f t="shared" si="255"/>
        <v>229.99970784000001</v>
      </c>
      <c r="N1164" s="74">
        <f t="shared" si="256"/>
        <v>384.00225982776948</v>
      </c>
      <c r="O1164" s="74">
        <f t="shared" si="257"/>
        <v>20008.420530000003</v>
      </c>
      <c r="P1164" s="39">
        <f t="shared" si="258"/>
        <v>19044</v>
      </c>
      <c r="Q1164" s="73">
        <f t="shared" si="259"/>
        <v>10288.536908028</v>
      </c>
      <c r="R1164" s="73">
        <f t="shared" si="260"/>
        <v>237.58969819871999</v>
      </c>
      <c r="S1164" s="73">
        <f t="shared" si="261"/>
        <v>384.00225982776948</v>
      </c>
      <c r="T1164" s="73">
        <f t="shared" si="262"/>
        <v>20949.632172252001</v>
      </c>
      <c r="U1164" s="73">
        <f t="shared" si="263"/>
        <v>19236</v>
      </c>
      <c r="V1164" s="73">
        <f t="shared" si="264"/>
        <v>205285.80601366778</v>
      </c>
      <c r="W1164" s="73">
        <f t="shared" si="265"/>
        <v>211629.34090230649</v>
      </c>
    </row>
    <row r="1165" spans="2:23">
      <c r="B1165" t="s">
        <v>2288</v>
      </c>
      <c r="C1165" t="s">
        <v>513</v>
      </c>
      <c r="D1165" t="s">
        <v>417</v>
      </c>
      <c r="E1165" s="54">
        <v>40</v>
      </c>
      <c r="F1165" s="45" t="s">
        <v>407</v>
      </c>
      <c r="G1165" s="45" t="s">
        <v>408</v>
      </c>
      <c r="H1165" s="45" t="s">
        <v>412</v>
      </c>
      <c r="I1165" s="53">
        <v>137012.22</v>
      </c>
      <c r="J1165" s="58">
        <f t="shared" si="252"/>
        <v>142218.68436000001</v>
      </c>
      <c r="K1165" s="58">
        <f t="shared" si="253"/>
        <v>146911.90094388</v>
      </c>
      <c r="L1165" s="74">
        <f t="shared" si="254"/>
        <v>10022.97092322</v>
      </c>
      <c r="M1165" s="74">
        <f t="shared" si="255"/>
        <v>210.48365285280002</v>
      </c>
      <c r="N1165" s="74">
        <f t="shared" si="256"/>
        <v>384.00225982776948</v>
      </c>
      <c r="O1165" s="74">
        <f t="shared" si="257"/>
        <v>18310.655611350001</v>
      </c>
      <c r="P1165" s="39">
        <f t="shared" si="258"/>
        <v>19044</v>
      </c>
      <c r="Q1165" s="73">
        <f t="shared" si="259"/>
        <v>10091.02256368626</v>
      </c>
      <c r="R1165" s="73">
        <f t="shared" si="260"/>
        <v>217.42961339694239</v>
      </c>
      <c r="S1165" s="73">
        <f t="shared" si="261"/>
        <v>384.00225982776948</v>
      </c>
      <c r="T1165" s="73">
        <f t="shared" si="262"/>
        <v>19172.00307317634</v>
      </c>
      <c r="U1165" s="73">
        <f t="shared" si="263"/>
        <v>19236</v>
      </c>
      <c r="V1165" s="73">
        <f t="shared" si="264"/>
        <v>190190.79680725059</v>
      </c>
      <c r="W1165" s="73">
        <f t="shared" si="265"/>
        <v>196012.35845396732</v>
      </c>
    </row>
    <row r="1166" spans="2:23">
      <c r="B1166" t="s">
        <v>2289</v>
      </c>
      <c r="C1166" t="s">
        <v>469</v>
      </c>
      <c r="D1166" t="s">
        <v>417</v>
      </c>
      <c r="E1166" s="54">
        <v>40</v>
      </c>
      <c r="F1166" s="45" t="s">
        <v>407</v>
      </c>
      <c r="G1166" s="45" t="s">
        <v>408</v>
      </c>
      <c r="H1166" s="45" t="s">
        <v>412</v>
      </c>
      <c r="I1166" s="53">
        <v>104406.28</v>
      </c>
      <c r="J1166" s="58">
        <f t="shared" si="252"/>
        <v>108373.71864000001</v>
      </c>
      <c r="K1166" s="58">
        <f t="shared" si="253"/>
        <v>111950.05135512</v>
      </c>
      <c r="L1166" s="74">
        <f t="shared" si="254"/>
        <v>8290.5894759599996</v>
      </c>
      <c r="M1166" s="74">
        <f t="shared" si="255"/>
        <v>160.39310358720002</v>
      </c>
      <c r="N1166" s="74">
        <f t="shared" si="256"/>
        <v>384.00225982776948</v>
      </c>
      <c r="O1166" s="74">
        <f t="shared" si="257"/>
        <v>13953.116274900001</v>
      </c>
      <c r="P1166" s="39">
        <f t="shared" si="258"/>
        <v>19044</v>
      </c>
      <c r="Q1166" s="73">
        <f t="shared" si="259"/>
        <v>8564.178928666679</v>
      </c>
      <c r="R1166" s="73">
        <f t="shared" si="260"/>
        <v>165.6860760055776</v>
      </c>
      <c r="S1166" s="73">
        <f t="shared" si="261"/>
        <v>384.00225982776948</v>
      </c>
      <c r="T1166" s="73">
        <f t="shared" si="262"/>
        <v>14609.48170184316</v>
      </c>
      <c r="U1166" s="73">
        <f t="shared" si="263"/>
        <v>19236</v>
      </c>
      <c r="V1166" s="73">
        <f t="shared" si="264"/>
        <v>150205.81975427497</v>
      </c>
      <c r="W1166" s="73">
        <f t="shared" si="265"/>
        <v>154909.40032146318</v>
      </c>
    </row>
    <row r="1167" spans="2:23">
      <c r="B1167" t="s">
        <v>2290</v>
      </c>
      <c r="C1167" t="s">
        <v>828</v>
      </c>
      <c r="D1167" t="s">
        <v>773</v>
      </c>
      <c r="E1167" s="54">
        <v>40</v>
      </c>
      <c r="F1167" s="45" t="s">
        <v>407</v>
      </c>
      <c r="G1167" s="45" t="s">
        <v>408</v>
      </c>
      <c r="H1167" s="45" t="s">
        <v>412</v>
      </c>
      <c r="I1167" s="53">
        <v>114146.32</v>
      </c>
      <c r="J1167" s="58">
        <f t="shared" si="252"/>
        <v>118483.88016000002</v>
      </c>
      <c r="K1167" s="58">
        <f t="shared" si="253"/>
        <v>122393.84820528001</v>
      </c>
      <c r="L1167" s="74">
        <f t="shared" si="254"/>
        <v>9064.0168322400004</v>
      </c>
      <c r="M1167" s="74">
        <f t="shared" si="255"/>
        <v>175.35614263680003</v>
      </c>
      <c r="N1167" s="74">
        <f t="shared" si="256"/>
        <v>384.00225982776948</v>
      </c>
      <c r="O1167" s="74">
        <f t="shared" si="257"/>
        <v>15254.799570600002</v>
      </c>
      <c r="P1167" s="39">
        <f t="shared" si="258"/>
        <v>19044</v>
      </c>
      <c r="Q1167" s="73">
        <f t="shared" si="259"/>
        <v>9363.1293877039207</v>
      </c>
      <c r="R1167" s="73">
        <f t="shared" si="260"/>
        <v>181.14289534381442</v>
      </c>
      <c r="S1167" s="73">
        <f t="shared" si="261"/>
        <v>384.00225982776948</v>
      </c>
      <c r="T1167" s="73">
        <f t="shared" si="262"/>
        <v>15972.397190789043</v>
      </c>
      <c r="U1167" s="73">
        <f t="shared" si="263"/>
        <v>19236</v>
      </c>
      <c r="V1167" s="73">
        <f t="shared" si="264"/>
        <v>162406.05496530459</v>
      </c>
      <c r="W1167" s="73">
        <f t="shared" si="265"/>
        <v>167530.51993894455</v>
      </c>
    </row>
    <row r="1168" spans="2:23">
      <c r="B1168" t="s">
        <v>2291</v>
      </c>
      <c r="C1168" t="s">
        <v>832</v>
      </c>
      <c r="D1168" t="s">
        <v>446</v>
      </c>
      <c r="E1168" s="54">
        <v>86.67</v>
      </c>
      <c r="F1168" s="45" t="s">
        <v>407</v>
      </c>
      <c r="G1168" s="45" t="s">
        <v>408</v>
      </c>
      <c r="H1168" s="45" t="s">
        <v>412</v>
      </c>
      <c r="I1168" s="53">
        <v>116328.5</v>
      </c>
      <c r="J1168" s="58">
        <f t="shared" si="252"/>
        <v>120748.98300000001</v>
      </c>
      <c r="K1168" s="58">
        <f t="shared" si="253"/>
        <v>124733.699439</v>
      </c>
      <c r="L1168" s="74">
        <f t="shared" si="254"/>
        <v>9237.2971995000007</v>
      </c>
      <c r="M1168" s="74">
        <f t="shared" si="255"/>
        <v>178.70849484000001</v>
      </c>
      <c r="N1168" s="74">
        <f t="shared" si="256"/>
        <v>384.00225982776948</v>
      </c>
      <c r="O1168" s="74">
        <f t="shared" si="257"/>
        <v>15546.431561250001</v>
      </c>
      <c r="P1168" s="39">
        <f t="shared" si="258"/>
        <v>19044</v>
      </c>
      <c r="Q1168" s="73">
        <f t="shared" si="259"/>
        <v>9542.1280070835001</v>
      </c>
      <c r="R1168" s="73">
        <f t="shared" si="260"/>
        <v>184.60587516972001</v>
      </c>
      <c r="S1168" s="73">
        <f t="shared" si="261"/>
        <v>384.00225982776948</v>
      </c>
      <c r="T1168" s="73">
        <f t="shared" si="262"/>
        <v>16277.747776789502</v>
      </c>
      <c r="U1168" s="73">
        <f t="shared" si="263"/>
        <v>19236</v>
      </c>
      <c r="V1168" s="73">
        <f t="shared" si="264"/>
        <v>165139.4225154178</v>
      </c>
      <c r="W1168" s="73">
        <f t="shared" si="265"/>
        <v>170358.1833578705</v>
      </c>
    </row>
    <row r="1169" spans="2:23">
      <c r="B1169" t="s">
        <v>2292</v>
      </c>
      <c r="C1169" t="s">
        <v>2293</v>
      </c>
      <c r="D1169" t="s">
        <v>719</v>
      </c>
      <c r="E1169" s="54">
        <v>40</v>
      </c>
      <c r="F1169" s="45" t="s">
        <v>407</v>
      </c>
      <c r="G1169" s="45" t="s">
        <v>408</v>
      </c>
      <c r="H1169" s="45" t="s">
        <v>412</v>
      </c>
      <c r="I1169" s="53">
        <v>108264.02</v>
      </c>
      <c r="J1169" s="58">
        <f t="shared" si="252"/>
        <v>112378.05276000001</v>
      </c>
      <c r="K1169" s="58">
        <f t="shared" si="253"/>
        <v>116086.52850108</v>
      </c>
      <c r="L1169" s="74">
        <f t="shared" si="254"/>
        <v>8596.9210361400001</v>
      </c>
      <c r="M1169" s="74">
        <f t="shared" si="255"/>
        <v>166.31951808479999</v>
      </c>
      <c r="N1169" s="74">
        <f t="shared" si="256"/>
        <v>384.00225982776948</v>
      </c>
      <c r="O1169" s="74">
        <f t="shared" si="257"/>
        <v>14468.674292850001</v>
      </c>
      <c r="P1169" s="39">
        <f t="shared" si="258"/>
        <v>19044</v>
      </c>
      <c r="Q1169" s="73">
        <f t="shared" si="259"/>
        <v>8880.6194303326192</v>
      </c>
      <c r="R1169" s="73">
        <f t="shared" si="260"/>
        <v>171.80806218159839</v>
      </c>
      <c r="S1169" s="73">
        <f t="shared" si="261"/>
        <v>384.00225982776948</v>
      </c>
      <c r="T1169" s="73">
        <f t="shared" si="262"/>
        <v>15149.291969390941</v>
      </c>
      <c r="U1169" s="73">
        <f t="shared" si="263"/>
        <v>19236</v>
      </c>
      <c r="V1169" s="73">
        <f t="shared" si="264"/>
        <v>155037.96986690257</v>
      </c>
      <c r="W1169" s="73">
        <f t="shared" si="265"/>
        <v>159908.25022281293</v>
      </c>
    </row>
    <row r="1170" spans="2:23">
      <c r="B1170" t="s">
        <v>2294</v>
      </c>
      <c r="C1170" t="s">
        <v>830</v>
      </c>
      <c r="D1170" t="s">
        <v>420</v>
      </c>
      <c r="E1170" s="54">
        <v>40</v>
      </c>
      <c r="F1170" s="45" t="s">
        <v>407</v>
      </c>
      <c r="G1170" s="45" t="s">
        <v>408</v>
      </c>
      <c r="H1170" s="45" t="s">
        <v>412</v>
      </c>
      <c r="I1170" s="53">
        <v>100385.66</v>
      </c>
      <c r="J1170" s="58">
        <f t="shared" si="252"/>
        <v>104200.31508</v>
      </c>
      <c r="K1170" s="58">
        <f t="shared" si="253"/>
        <v>107638.92547763999</v>
      </c>
      <c r="L1170" s="74">
        <f t="shared" si="254"/>
        <v>7971.3241036199997</v>
      </c>
      <c r="M1170" s="74">
        <f t="shared" si="255"/>
        <v>154.21646631839999</v>
      </c>
      <c r="N1170" s="74">
        <f t="shared" si="256"/>
        <v>384.00225982776948</v>
      </c>
      <c r="O1170" s="74">
        <f t="shared" si="257"/>
        <v>13415.79056655</v>
      </c>
      <c r="P1170" s="39">
        <f t="shared" si="258"/>
        <v>19044</v>
      </c>
      <c r="Q1170" s="73">
        <f t="shared" si="259"/>
        <v>8234.3777990394592</v>
      </c>
      <c r="R1170" s="73">
        <f t="shared" si="260"/>
        <v>159.30560970690718</v>
      </c>
      <c r="S1170" s="73">
        <f t="shared" si="261"/>
        <v>384.00225982776948</v>
      </c>
      <c r="T1170" s="73">
        <f t="shared" si="262"/>
        <v>14046.879774832019</v>
      </c>
      <c r="U1170" s="73">
        <f t="shared" si="263"/>
        <v>19236</v>
      </c>
      <c r="V1170" s="73">
        <f t="shared" si="264"/>
        <v>145169.64847631619</v>
      </c>
      <c r="W1170" s="73">
        <f t="shared" si="265"/>
        <v>149699.49092104615</v>
      </c>
    </row>
    <row r="1171" spans="2:23">
      <c r="B1171" t="s">
        <v>2295</v>
      </c>
      <c r="C1171" t="s">
        <v>435</v>
      </c>
      <c r="D1171" t="s">
        <v>417</v>
      </c>
      <c r="E1171" s="54">
        <v>40</v>
      </c>
      <c r="F1171" s="45" t="s">
        <v>407</v>
      </c>
      <c r="G1171" s="45" t="s">
        <v>408</v>
      </c>
      <c r="H1171" s="45" t="s">
        <v>412</v>
      </c>
      <c r="I1171" s="53">
        <v>83348.490000000005</v>
      </c>
      <c r="J1171" s="58">
        <f t="shared" si="252"/>
        <v>86515.73262000001</v>
      </c>
      <c r="K1171" s="58">
        <f t="shared" si="253"/>
        <v>89370.751796459997</v>
      </c>
      <c r="L1171" s="74">
        <f t="shared" si="254"/>
        <v>6618.4535454300003</v>
      </c>
      <c r="M1171" s="74">
        <f t="shared" si="255"/>
        <v>128.04328427760001</v>
      </c>
      <c r="N1171" s="74">
        <f t="shared" si="256"/>
        <v>384.00225982776948</v>
      </c>
      <c r="O1171" s="74">
        <f t="shared" si="257"/>
        <v>11138.900574825002</v>
      </c>
      <c r="P1171" s="39">
        <f t="shared" si="258"/>
        <v>19044</v>
      </c>
      <c r="Q1171" s="73">
        <f t="shared" si="259"/>
        <v>6836.8625124291893</v>
      </c>
      <c r="R1171" s="73">
        <f t="shared" si="260"/>
        <v>132.26871265876079</v>
      </c>
      <c r="S1171" s="73">
        <f t="shared" si="261"/>
        <v>384.00225982776948</v>
      </c>
      <c r="T1171" s="73">
        <f t="shared" si="262"/>
        <v>11662.883109438029</v>
      </c>
      <c r="U1171" s="73">
        <f t="shared" si="263"/>
        <v>19236</v>
      </c>
      <c r="V1171" s="73">
        <f t="shared" si="264"/>
        <v>123829.13228436038</v>
      </c>
      <c r="W1171" s="73">
        <f t="shared" si="265"/>
        <v>127622.76839081376</v>
      </c>
    </row>
    <row r="1172" spans="2:23">
      <c r="B1172" t="s">
        <v>2296</v>
      </c>
      <c r="C1172" t="s">
        <v>714</v>
      </c>
      <c r="D1172" t="s">
        <v>773</v>
      </c>
      <c r="E1172" s="54">
        <v>40</v>
      </c>
      <c r="F1172" s="45" t="s">
        <v>407</v>
      </c>
      <c r="G1172" s="45" t="s">
        <v>408</v>
      </c>
      <c r="H1172" s="45" t="s">
        <v>412</v>
      </c>
      <c r="I1172" s="53">
        <v>93618.21</v>
      </c>
      <c r="J1172" s="58">
        <f t="shared" si="252"/>
        <v>97175.701980000013</v>
      </c>
      <c r="K1172" s="58">
        <f t="shared" si="253"/>
        <v>100382.50014534</v>
      </c>
      <c r="L1172" s="74">
        <f t="shared" si="254"/>
        <v>7433.941201470001</v>
      </c>
      <c r="M1172" s="74">
        <f t="shared" si="255"/>
        <v>143.82003893040002</v>
      </c>
      <c r="N1172" s="74">
        <f t="shared" si="256"/>
        <v>384.00225982776948</v>
      </c>
      <c r="O1172" s="74">
        <f t="shared" si="257"/>
        <v>12511.371629925003</v>
      </c>
      <c r="P1172" s="39">
        <f t="shared" si="258"/>
        <v>19044</v>
      </c>
      <c r="Q1172" s="73">
        <f t="shared" si="259"/>
        <v>7679.2612611185104</v>
      </c>
      <c r="R1172" s="73">
        <f t="shared" si="260"/>
        <v>148.56610021510321</v>
      </c>
      <c r="S1172" s="73">
        <f t="shared" si="261"/>
        <v>384.00225982776948</v>
      </c>
      <c r="T1172" s="73">
        <f t="shared" si="262"/>
        <v>13099.91626896687</v>
      </c>
      <c r="U1172" s="73">
        <f t="shared" si="263"/>
        <v>19236</v>
      </c>
      <c r="V1172" s="73">
        <f t="shared" si="264"/>
        <v>136692.83711015317</v>
      </c>
      <c r="W1172" s="73">
        <f t="shared" si="265"/>
        <v>140930.24603546824</v>
      </c>
    </row>
    <row r="1173" spans="2:23">
      <c r="B1173" t="s">
        <v>2297</v>
      </c>
      <c r="C1173" t="s">
        <v>425</v>
      </c>
      <c r="D1173" t="s">
        <v>417</v>
      </c>
      <c r="E1173" s="54">
        <v>40</v>
      </c>
      <c r="F1173" s="45" t="s">
        <v>407</v>
      </c>
      <c r="G1173" s="45" t="s">
        <v>408</v>
      </c>
      <c r="H1173" s="45" t="s">
        <v>412</v>
      </c>
      <c r="I1173" s="53">
        <v>73627.460000000006</v>
      </c>
      <c r="J1173" s="58">
        <f t="shared" si="252"/>
        <v>76425.303480000002</v>
      </c>
      <c r="K1173" s="58">
        <f t="shared" si="253"/>
        <v>78947.338494839991</v>
      </c>
      <c r="L1173" s="74">
        <f t="shared" si="254"/>
        <v>5846.5357162199998</v>
      </c>
      <c r="M1173" s="74">
        <f t="shared" si="255"/>
        <v>113.1094491504</v>
      </c>
      <c r="N1173" s="74">
        <f t="shared" si="256"/>
        <v>384.00225982776948</v>
      </c>
      <c r="O1173" s="74">
        <f t="shared" si="257"/>
        <v>9839.7578230500003</v>
      </c>
      <c r="P1173" s="39">
        <f t="shared" si="258"/>
        <v>19044</v>
      </c>
      <c r="Q1173" s="73">
        <f t="shared" si="259"/>
        <v>6039.4713948552589</v>
      </c>
      <c r="R1173" s="73">
        <f t="shared" si="260"/>
        <v>116.84206097236319</v>
      </c>
      <c r="S1173" s="73">
        <f t="shared" si="261"/>
        <v>384.00225982776948</v>
      </c>
      <c r="T1173" s="73">
        <f t="shared" si="262"/>
        <v>10302.627673576619</v>
      </c>
      <c r="U1173" s="73">
        <f t="shared" si="263"/>
        <v>19236</v>
      </c>
      <c r="V1173" s="73">
        <f t="shared" si="264"/>
        <v>111652.70872824817</v>
      </c>
      <c r="W1173" s="73">
        <f t="shared" si="265"/>
        <v>115026.281884072</v>
      </c>
    </row>
    <row r="1174" spans="2:23">
      <c r="B1174" t="s">
        <v>2298</v>
      </c>
      <c r="C1174" t="s">
        <v>2299</v>
      </c>
      <c r="D1174" t="s">
        <v>773</v>
      </c>
      <c r="E1174" s="54">
        <v>40</v>
      </c>
      <c r="F1174" s="45" t="s">
        <v>407</v>
      </c>
      <c r="G1174" s="45" t="s">
        <v>408</v>
      </c>
      <c r="H1174" s="45" t="s">
        <v>412</v>
      </c>
      <c r="I1174" s="53">
        <v>72532.39</v>
      </c>
      <c r="J1174" s="58">
        <f t="shared" si="252"/>
        <v>75288.620819999996</v>
      </c>
      <c r="K1174" s="58">
        <f t="shared" si="253"/>
        <v>77773.145307059996</v>
      </c>
      <c r="L1174" s="74">
        <f t="shared" si="254"/>
        <v>5759.5794927299994</v>
      </c>
      <c r="M1174" s="74">
        <f t="shared" si="255"/>
        <v>111.42715881359999</v>
      </c>
      <c r="N1174" s="74">
        <f t="shared" si="256"/>
        <v>384.00225982776948</v>
      </c>
      <c r="O1174" s="74">
        <f t="shared" si="257"/>
        <v>9693.4099305750005</v>
      </c>
      <c r="P1174" s="39">
        <f t="shared" si="258"/>
        <v>19044</v>
      </c>
      <c r="Q1174" s="73">
        <f t="shared" si="259"/>
        <v>5949.6456159900899</v>
      </c>
      <c r="R1174" s="73">
        <f t="shared" si="260"/>
        <v>115.1042550544488</v>
      </c>
      <c r="S1174" s="73">
        <f t="shared" si="261"/>
        <v>384.00225982776948</v>
      </c>
      <c r="T1174" s="73">
        <f t="shared" si="262"/>
        <v>10149.39546257133</v>
      </c>
      <c r="U1174" s="73">
        <f t="shared" si="263"/>
        <v>19236</v>
      </c>
      <c r="V1174" s="73">
        <f t="shared" si="264"/>
        <v>110281.03966194636</v>
      </c>
      <c r="W1174" s="73">
        <f t="shared" si="265"/>
        <v>113607.29290050364</v>
      </c>
    </row>
    <row r="1175" spans="2:23">
      <c r="B1175" t="s">
        <v>2300</v>
      </c>
      <c r="C1175" t="s">
        <v>2301</v>
      </c>
      <c r="D1175" t="s">
        <v>417</v>
      </c>
      <c r="E1175" s="54">
        <v>40</v>
      </c>
      <c r="F1175" s="45" t="s">
        <v>407</v>
      </c>
      <c r="G1175" s="45" t="s">
        <v>408</v>
      </c>
      <c r="H1175" s="45" t="s">
        <v>412</v>
      </c>
      <c r="I1175" s="53">
        <v>115410.28</v>
      </c>
      <c r="J1175" s="58">
        <f t="shared" si="252"/>
        <v>119795.87064000001</v>
      </c>
      <c r="K1175" s="58">
        <f t="shared" si="253"/>
        <v>123749.13437112</v>
      </c>
      <c r="L1175" s="74">
        <f t="shared" si="254"/>
        <v>9164.3841039600011</v>
      </c>
      <c r="M1175" s="74">
        <f t="shared" si="255"/>
        <v>177.29788854720002</v>
      </c>
      <c r="N1175" s="74">
        <f t="shared" si="256"/>
        <v>384.00225982776948</v>
      </c>
      <c r="O1175" s="74">
        <f t="shared" si="257"/>
        <v>15423.718344900002</v>
      </c>
      <c r="P1175" s="39">
        <f t="shared" si="258"/>
        <v>19044</v>
      </c>
      <c r="Q1175" s="73">
        <f t="shared" si="259"/>
        <v>9466.8087793906798</v>
      </c>
      <c r="R1175" s="73">
        <f t="shared" si="260"/>
        <v>183.14871886925761</v>
      </c>
      <c r="S1175" s="73">
        <f t="shared" si="261"/>
        <v>384.00225982776948</v>
      </c>
      <c r="T1175" s="73">
        <f t="shared" si="262"/>
        <v>16149.26203543116</v>
      </c>
      <c r="U1175" s="73">
        <f t="shared" si="263"/>
        <v>19236</v>
      </c>
      <c r="V1175" s="73">
        <f t="shared" si="264"/>
        <v>163989.27323723497</v>
      </c>
      <c r="W1175" s="73">
        <f t="shared" si="265"/>
        <v>169168.35616463888</v>
      </c>
    </row>
    <row r="1176" spans="2:23">
      <c r="B1176" t="s">
        <v>2302</v>
      </c>
      <c r="C1176" t="s">
        <v>755</v>
      </c>
      <c r="D1176" t="s">
        <v>773</v>
      </c>
      <c r="E1176" s="54">
        <v>40</v>
      </c>
      <c r="F1176" s="45" t="s">
        <v>407</v>
      </c>
      <c r="G1176" s="45" t="s">
        <v>408</v>
      </c>
      <c r="H1176" s="45" t="s">
        <v>412</v>
      </c>
      <c r="I1176" s="53">
        <v>121026.97</v>
      </c>
      <c r="J1176" s="58">
        <f t="shared" si="252"/>
        <v>125625.99486000001</v>
      </c>
      <c r="K1176" s="58">
        <f t="shared" si="253"/>
        <v>129771.65269038</v>
      </c>
      <c r="L1176" s="74">
        <f t="shared" si="254"/>
        <v>9610.3886067900003</v>
      </c>
      <c r="M1176" s="74">
        <f t="shared" si="255"/>
        <v>185.92647239280001</v>
      </c>
      <c r="N1176" s="74">
        <f t="shared" si="256"/>
        <v>384.00225982776948</v>
      </c>
      <c r="O1176" s="74">
        <f t="shared" si="257"/>
        <v>16174.346838225001</v>
      </c>
      <c r="P1176" s="39">
        <f t="shared" si="258"/>
        <v>19044</v>
      </c>
      <c r="Q1176" s="73">
        <f t="shared" si="259"/>
        <v>9842.4889640105102</v>
      </c>
      <c r="R1176" s="73">
        <f t="shared" si="260"/>
        <v>192.0620459817624</v>
      </c>
      <c r="S1176" s="73">
        <f t="shared" si="261"/>
        <v>384.00225982776948</v>
      </c>
      <c r="T1176" s="73">
        <f t="shared" si="262"/>
        <v>16935.200676094591</v>
      </c>
      <c r="U1176" s="73">
        <f t="shared" si="263"/>
        <v>19236</v>
      </c>
      <c r="V1176" s="73">
        <f t="shared" si="264"/>
        <v>171024.65903723557</v>
      </c>
      <c r="W1176" s="73">
        <f t="shared" si="265"/>
        <v>176361.40663629462</v>
      </c>
    </row>
    <row r="1177" spans="2:23">
      <c r="B1177" t="s">
        <v>2303</v>
      </c>
      <c r="C1177" t="s">
        <v>973</v>
      </c>
      <c r="D1177" t="s">
        <v>417</v>
      </c>
      <c r="E1177" s="54">
        <v>40</v>
      </c>
      <c r="F1177" s="45" t="s">
        <v>407</v>
      </c>
      <c r="G1177" s="45" t="s">
        <v>408</v>
      </c>
      <c r="H1177" s="45" t="s">
        <v>412</v>
      </c>
      <c r="I1177" s="53">
        <v>76892.81</v>
      </c>
      <c r="J1177" s="58">
        <f t="shared" si="252"/>
        <v>79814.736780000007</v>
      </c>
      <c r="K1177" s="58">
        <f t="shared" si="253"/>
        <v>82448.623093739996</v>
      </c>
      <c r="L1177" s="74">
        <f t="shared" si="254"/>
        <v>6105.8273636700005</v>
      </c>
      <c r="M1177" s="74">
        <f t="shared" si="255"/>
        <v>118.12581043440001</v>
      </c>
      <c r="N1177" s="74">
        <f t="shared" si="256"/>
        <v>384.00225982776948</v>
      </c>
      <c r="O1177" s="74">
        <f t="shared" si="257"/>
        <v>10276.147360425</v>
      </c>
      <c r="P1177" s="39">
        <f t="shared" si="258"/>
        <v>19044</v>
      </c>
      <c r="Q1177" s="73">
        <f t="shared" si="259"/>
        <v>6307.3196666711092</v>
      </c>
      <c r="R1177" s="73">
        <f t="shared" si="260"/>
        <v>122.02396217873519</v>
      </c>
      <c r="S1177" s="73">
        <f t="shared" si="261"/>
        <v>384.00225982776948</v>
      </c>
      <c r="T1177" s="73">
        <f t="shared" si="262"/>
        <v>10759.54531373307</v>
      </c>
      <c r="U1177" s="73">
        <f t="shared" si="263"/>
        <v>19236</v>
      </c>
      <c r="V1177" s="73">
        <f t="shared" si="264"/>
        <v>115742.83957435717</v>
      </c>
      <c r="W1177" s="73">
        <f t="shared" si="265"/>
        <v>119257.51429615068</v>
      </c>
    </row>
    <row r="1178" spans="2:23">
      <c r="B1178" t="s">
        <v>2304</v>
      </c>
      <c r="C1178" t="s">
        <v>425</v>
      </c>
      <c r="D1178" t="s">
        <v>417</v>
      </c>
      <c r="E1178" s="54">
        <v>40</v>
      </c>
      <c r="F1178" s="45" t="s">
        <v>407</v>
      </c>
      <c r="G1178" s="45" t="s">
        <v>408</v>
      </c>
      <c r="H1178" s="45" t="s">
        <v>412</v>
      </c>
      <c r="I1178" s="53">
        <v>73627.460000000006</v>
      </c>
      <c r="J1178" s="58">
        <f t="shared" si="252"/>
        <v>76425.303480000002</v>
      </c>
      <c r="K1178" s="58">
        <f t="shared" si="253"/>
        <v>78947.338494839991</v>
      </c>
      <c r="L1178" s="74">
        <f t="shared" si="254"/>
        <v>5846.5357162199998</v>
      </c>
      <c r="M1178" s="74">
        <f t="shared" si="255"/>
        <v>113.1094491504</v>
      </c>
      <c r="N1178" s="74">
        <f t="shared" si="256"/>
        <v>384.00225982776948</v>
      </c>
      <c r="O1178" s="74">
        <f t="shared" si="257"/>
        <v>9839.7578230500003</v>
      </c>
      <c r="P1178" s="39">
        <f t="shared" si="258"/>
        <v>19044</v>
      </c>
      <c r="Q1178" s="73">
        <f t="shared" si="259"/>
        <v>6039.4713948552589</v>
      </c>
      <c r="R1178" s="73">
        <f t="shared" si="260"/>
        <v>116.84206097236319</v>
      </c>
      <c r="S1178" s="73">
        <f t="shared" si="261"/>
        <v>384.00225982776948</v>
      </c>
      <c r="T1178" s="73">
        <f t="shared" si="262"/>
        <v>10302.627673576619</v>
      </c>
      <c r="U1178" s="73">
        <f t="shared" si="263"/>
        <v>19236</v>
      </c>
      <c r="V1178" s="73">
        <f t="shared" si="264"/>
        <v>111652.70872824817</v>
      </c>
      <c r="W1178" s="73">
        <f t="shared" si="265"/>
        <v>115026.281884072</v>
      </c>
    </row>
    <row r="1179" spans="2:23">
      <c r="B1179" t="s">
        <v>2305</v>
      </c>
      <c r="C1179" t="s">
        <v>460</v>
      </c>
      <c r="D1179" t="s">
        <v>417</v>
      </c>
      <c r="E1179" s="54">
        <v>40</v>
      </c>
      <c r="F1179" s="45" t="s">
        <v>407</v>
      </c>
      <c r="G1179" s="45" t="s">
        <v>408</v>
      </c>
      <c r="H1179" s="45" t="s">
        <v>412</v>
      </c>
      <c r="I1179" s="53">
        <v>71961.259999999995</v>
      </c>
      <c r="J1179" s="58">
        <f t="shared" si="252"/>
        <v>74695.787880000003</v>
      </c>
      <c r="K1179" s="58">
        <f t="shared" si="253"/>
        <v>77160.748880040002</v>
      </c>
      <c r="L1179" s="74">
        <f t="shared" si="254"/>
        <v>5714.2277728200006</v>
      </c>
      <c r="M1179" s="74">
        <f t="shared" si="255"/>
        <v>110.54976606240001</v>
      </c>
      <c r="N1179" s="74">
        <f t="shared" si="256"/>
        <v>384.00225982776948</v>
      </c>
      <c r="O1179" s="74">
        <f t="shared" si="257"/>
        <v>9617.0826895500013</v>
      </c>
      <c r="P1179" s="39">
        <f t="shared" si="258"/>
        <v>19044</v>
      </c>
      <c r="Q1179" s="73">
        <f t="shared" si="259"/>
        <v>5902.7972893230599</v>
      </c>
      <c r="R1179" s="73">
        <f t="shared" si="260"/>
        <v>114.1979083424592</v>
      </c>
      <c r="S1179" s="73">
        <f t="shared" si="261"/>
        <v>384.00225982776948</v>
      </c>
      <c r="T1179" s="73">
        <f t="shared" si="262"/>
        <v>10069.477728845221</v>
      </c>
      <c r="U1179" s="73">
        <f t="shared" si="263"/>
        <v>19236</v>
      </c>
      <c r="V1179" s="73">
        <f t="shared" si="264"/>
        <v>109565.65036826018</v>
      </c>
      <c r="W1179" s="73">
        <f t="shared" si="265"/>
        <v>112867.22406637852</v>
      </c>
    </row>
    <row r="1180" spans="2:23">
      <c r="B1180" t="s">
        <v>2306</v>
      </c>
      <c r="C1180" t="s">
        <v>858</v>
      </c>
      <c r="D1180" t="s">
        <v>511</v>
      </c>
      <c r="E1180" s="54">
        <v>35</v>
      </c>
      <c r="F1180" s="45" t="s">
        <v>407</v>
      </c>
      <c r="G1180" s="45" t="s">
        <v>408</v>
      </c>
      <c r="H1180" s="45" t="s">
        <v>412</v>
      </c>
      <c r="I1180" s="53">
        <v>85336.52</v>
      </c>
      <c r="J1180" s="58">
        <f t="shared" si="252"/>
        <v>88579.307760000011</v>
      </c>
      <c r="K1180" s="58">
        <f t="shared" si="253"/>
        <v>91502.42491608001</v>
      </c>
      <c r="L1180" s="74">
        <f t="shared" si="254"/>
        <v>6776.3170436400005</v>
      </c>
      <c r="M1180" s="74">
        <f t="shared" si="255"/>
        <v>131.09737548480001</v>
      </c>
      <c r="N1180" s="74">
        <f t="shared" si="256"/>
        <v>384.00225982776948</v>
      </c>
      <c r="O1180" s="74">
        <f t="shared" si="257"/>
        <v>11404.585874100001</v>
      </c>
      <c r="P1180" s="39">
        <f t="shared" si="258"/>
        <v>19044</v>
      </c>
      <c r="Q1180" s="73">
        <f t="shared" si="259"/>
        <v>6999.9355060801208</v>
      </c>
      <c r="R1180" s="73">
        <f t="shared" si="260"/>
        <v>135.4235888757984</v>
      </c>
      <c r="S1180" s="73">
        <f t="shared" si="261"/>
        <v>384.00225982776948</v>
      </c>
      <c r="T1180" s="73">
        <f t="shared" si="262"/>
        <v>11941.066451548442</v>
      </c>
      <c r="U1180" s="73">
        <f t="shared" si="263"/>
        <v>19236</v>
      </c>
      <c r="V1180" s="73">
        <f t="shared" si="264"/>
        <v>126319.31031305259</v>
      </c>
      <c r="W1180" s="73">
        <f t="shared" si="265"/>
        <v>130198.85272241215</v>
      </c>
    </row>
    <row r="1181" spans="2:23">
      <c r="B1181" t="s">
        <v>2307</v>
      </c>
      <c r="C1181" t="s">
        <v>2308</v>
      </c>
      <c r="D1181" t="s">
        <v>1516</v>
      </c>
      <c r="E1181" s="54">
        <v>40</v>
      </c>
      <c r="F1181" s="45" t="s">
        <v>407</v>
      </c>
      <c r="G1181" s="45" t="s">
        <v>408</v>
      </c>
      <c r="H1181" s="45" t="s">
        <v>785</v>
      </c>
      <c r="I1181" s="53">
        <v>91945.93</v>
      </c>
      <c r="J1181" s="58">
        <f t="shared" si="252"/>
        <v>95439.875339999999</v>
      </c>
      <c r="K1181" s="58">
        <f t="shared" si="253"/>
        <v>98589.391226219988</v>
      </c>
      <c r="L1181" s="74">
        <f t="shared" si="254"/>
        <v>7301.15046351</v>
      </c>
      <c r="M1181" s="74">
        <f t="shared" si="255"/>
        <v>141.25101550319999</v>
      </c>
      <c r="N1181" s="74">
        <f t="shared" si="256"/>
        <v>384.00225982776948</v>
      </c>
      <c r="O1181" s="74">
        <f t="shared" si="257"/>
        <v>12287.883950025</v>
      </c>
      <c r="P1181" s="39">
        <f t="shared" si="258"/>
        <v>19044</v>
      </c>
      <c r="Q1181" s="73">
        <f t="shared" si="259"/>
        <v>7542.0884288058287</v>
      </c>
      <c r="R1181" s="73">
        <f t="shared" si="260"/>
        <v>145.91229901480557</v>
      </c>
      <c r="S1181" s="73">
        <f t="shared" si="261"/>
        <v>384.00225982776948</v>
      </c>
      <c r="T1181" s="73">
        <f t="shared" si="262"/>
        <v>12865.915555021709</v>
      </c>
      <c r="U1181" s="73">
        <f t="shared" si="263"/>
        <v>19236</v>
      </c>
      <c r="V1181" s="73">
        <f t="shared" si="264"/>
        <v>134598.16302886597</v>
      </c>
      <c r="W1181" s="73">
        <f t="shared" si="265"/>
        <v>138763.30976889009</v>
      </c>
    </row>
    <row r="1182" spans="2:23">
      <c r="B1182" t="s">
        <v>2309</v>
      </c>
      <c r="C1182" t="s">
        <v>2310</v>
      </c>
      <c r="D1182" t="s">
        <v>1516</v>
      </c>
      <c r="E1182" s="54">
        <v>40</v>
      </c>
      <c r="F1182" s="45" t="s">
        <v>407</v>
      </c>
      <c r="G1182" s="45" t="s">
        <v>408</v>
      </c>
      <c r="H1182" s="45" t="s">
        <v>761</v>
      </c>
      <c r="I1182" s="53">
        <v>72532.39</v>
      </c>
      <c r="J1182" s="58">
        <f t="shared" si="252"/>
        <v>75288.620819999996</v>
      </c>
      <c r="K1182" s="58">
        <f t="shared" si="253"/>
        <v>77773.145307059996</v>
      </c>
      <c r="L1182" s="74">
        <f t="shared" si="254"/>
        <v>5759.5794927299994</v>
      </c>
      <c r="M1182" s="74">
        <f t="shared" si="255"/>
        <v>111.42715881359999</v>
      </c>
      <c r="N1182" s="74">
        <f t="shared" si="256"/>
        <v>384.00225982776948</v>
      </c>
      <c r="O1182" s="74">
        <f t="shared" si="257"/>
        <v>9693.4099305750005</v>
      </c>
      <c r="P1182" s="39">
        <f t="shared" si="258"/>
        <v>19044</v>
      </c>
      <c r="Q1182" s="73">
        <f t="shared" si="259"/>
        <v>5949.6456159900899</v>
      </c>
      <c r="R1182" s="73">
        <f t="shared" si="260"/>
        <v>115.1042550544488</v>
      </c>
      <c r="S1182" s="73">
        <f t="shared" si="261"/>
        <v>384.00225982776948</v>
      </c>
      <c r="T1182" s="73">
        <f t="shared" si="262"/>
        <v>10149.39546257133</v>
      </c>
      <c r="U1182" s="73">
        <f t="shared" si="263"/>
        <v>19236</v>
      </c>
      <c r="V1182" s="73">
        <f t="shared" si="264"/>
        <v>110281.03966194636</v>
      </c>
      <c r="W1182" s="73">
        <f t="shared" si="265"/>
        <v>113607.29290050364</v>
      </c>
    </row>
    <row r="1183" spans="2:23">
      <c r="B1183" t="s">
        <v>2311</v>
      </c>
      <c r="C1183" t="s">
        <v>2312</v>
      </c>
      <c r="D1183" t="s">
        <v>1516</v>
      </c>
      <c r="E1183" s="54">
        <v>40</v>
      </c>
      <c r="F1183" s="45" t="s">
        <v>407</v>
      </c>
      <c r="G1183" s="45" t="s">
        <v>408</v>
      </c>
      <c r="H1183" s="45" t="s">
        <v>785</v>
      </c>
      <c r="I1183" s="53">
        <v>62912.07</v>
      </c>
      <c r="J1183" s="58">
        <f t="shared" si="252"/>
        <v>65302.728660000001</v>
      </c>
      <c r="K1183" s="58">
        <f t="shared" si="253"/>
        <v>67457.718705779989</v>
      </c>
      <c r="L1183" s="74">
        <f t="shared" si="254"/>
        <v>4995.6587424899999</v>
      </c>
      <c r="M1183" s="74">
        <f t="shared" si="255"/>
        <v>96.648038416800006</v>
      </c>
      <c r="N1183" s="74">
        <f t="shared" si="256"/>
        <v>384.00225982776948</v>
      </c>
      <c r="O1183" s="74">
        <f t="shared" si="257"/>
        <v>8407.7263149749997</v>
      </c>
      <c r="P1183" s="39">
        <f t="shared" si="258"/>
        <v>19044</v>
      </c>
      <c r="Q1183" s="73">
        <f t="shared" si="259"/>
        <v>5160.5154809921687</v>
      </c>
      <c r="R1183" s="73">
        <f t="shared" si="260"/>
        <v>99.837423684554381</v>
      </c>
      <c r="S1183" s="73">
        <f t="shared" si="261"/>
        <v>384.00225982776948</v>
      </c>
      <c r="T1183" s="73">
        <f t="shared" si="262"/>
        <v>8803.2322911042884</v>
      </c>
      <c r="U1183" s="73">
        <f t="shared" si="263"/>
        <v>19236</v>
      </c>
      <c r="V1183" s="73">
        <f t="shared" si="264"/>
        <v>98230.764015709574</v>
      </c>
      <c r="W1183" s="73">
        <f t="shared" si="265"/>
        <v>101141.30616138877</v>
      </c>
    </row>
    <row r="1184" spans="2:23">
      <c r="B1184" t="s">
        <v>2313</v>
      </c>
      <c r="C1184" t="s">
        <v>422</v>
      </c>
      <c r="D1184" t="s">
        <v>2002</v>
      </c>
      <c r="E1184" s="54">
        <v>40</v>
      </c>
      <c r="F1184" s="45" t="s">
        <v>407</v>
      </c>
      <c r="G1184" s="45" t="s">
        <v>408</v>
      </c>
      <c r="H1184" s="45" t="s">
        <v>761</v>
      </c>
      <c r="I1184" s="53">
        <v>65126.51</v>
      </c>
      <c r="J1184" s="58">
        <f t="shared" si="252"/>
        <v>67601.317380000008</v>
      </c>
      <c r="K1184" s="58">
        <f t="shared" si="253"/>
        <v>69832.160853540001</v>
      </c>
      <c r="L1184" s="74">
        <f t="shared" si="254"/>
        <v>5171.5007795700003</v>
      </c>
      <c r="M1184" s="74">
        <f t="shared" si="255"/>
        <v>100.04994972240002</v>
      </c>
      <c r="N1184" s="74">
        <f t="shared" si="256"/>
        <v>384.00225982776948</v>
      </c>
      <c r="O1184" s="74">
        <f t="shared" si="257"/>
        <v>8703.6696126750012</v>
      </c>
      <c r="P1184" s="39">
        <f t="shared" si="258"/>
        <v>19044</v>
      </c>
      <c r="Q1184" s="73">
        <f t="shared" si="259"/>
        <v>5342.1603052958098</v>
      </c>
      <c r="R1184" s="73">
        <f t="shared" si="260"/>
        <v>103.35159806323919</v>
      </c>
      <c r="S1184" s="73">
        <f t="shared" si="261"/>
        <v>384.00225982776948</v>
      </c>
      <c r="T1184" s="73">
        <f t="shared" si="262"/>
        <v>9113.0969913869703</v>
      </c>
      <c r="U1184" s="73">
        <f t="shared" si="263"/>
        <v>19236</v>
      </c>
      <c r="V1184" s="73">
        <f t="shared" si="264"/>
        <v>101004.53998179518</v>
      </c>
      <c r="W1184" s="73">
        <f t="shared" si="265"/>
        <v>104010.7720081138</v>
      </c>
    </row>
    <row r="1185" spans="2:23">
      <c r="B1185" t="s">
        <v>2314</v>
      </c>
      <c r="C1185" t="s">
        <v>2034</v>
      </c>
      <c r="D1185" t="s">
        <v>483</v>
      </c>
      <c r="E1185" s="54">
        <v>40</v>
      </c>
      <c r="F1185" s="45" t="s">
        <v>407</v>
      </c>
      <c r="G1185" s="45" t="s">
        <v>408</v>
      </c>
      <c r="H1185" s="45" t="s">
        <v>761</v>
      </c>
      <c r="I1185" s="53">
        <v>72347.45</v>
      </c>
      <c r="J1185" s="58">
        <f t="shared" si="252"/>
        <v>75096.653099999996</v>
      </c>
      <c r="K1185" s="58">
        <f t="shared" si="253"/>
        <v>77574.842652299994</v>
      </c>
      <c r="L1185" s="74">
        <f t="shared" si="254"/>
        <v>5744.8939621499994</v>
      </c>
      <c r="M1185" s="74">
        <f t="shared" si="255"/>
        <v>111.14304658799999</v>
      </c>
      <c r="N1185" s="74">
        <f t="shared" si="256"/>
        <v>384.00225982776948</v>
      </c>
      <c r="O1185" s="74">
        <f t="shared" si="257"/>
        <v>9668.6940866249988</v>
      </c>
      <c r="P1185" s="39">
        <f t="shared" si="258"/>
        <v>19044</v>
      </c>
      <c r="Q1185" s="73">
        <f t="shared" si="259"/>
        <v>5934.4754629009494</v>
      </c>
      <c r="R1185" s="73">
        <f t="shared" si="260"/>
        <v>114.81076712540398</v>
      </c>
      <c r="S1185" s="73">
        <f t="shared" si="261"/>
        <v>384.00225982776948</v>
      </c>
      <c r="T1185" s="73">
        <f t="shared" si="262"/>
        <v>10123.516966125149</v>
      </c>
      <c r="U1185" s="73">
        <f t="shared" si="263"/>
        <v>19236</v>
      </c>
      <c r="V1185" s="73">
        <f t="shared" si="264"/>
        <v>110049.38645519076</v>
      </c>
      <c r="W1185" s="73">
        <f t="shared" si="265"/>
        <v>113367.64810827927</v>
      </c>
    </row>
    <row r="1186" spans="2:23">
      <c r="B1186" t="s">
        <v>2315</v>
      </c>
      <c r="C1186" t="s">
        <v>2316</v>
      </c>
      <c r="D1186" t="s">
        <v>2002</v>
      </c>
      <c r="E1186" s="54">
        <v>40</v>
      </c>
      <c r="F1186" s="45" t="s">
        <v>407</v>
      </c>
      <c r="G1186" s="45" t="s">
        <v>408</v>
      </c>
      <c r="H1186" s="45" t="s">
        <v>761</v>
      </c>
      <c r="I1186" s="53">
        <v>62474.63</v>
      </c>
      <c r="J1186" s="58">
        <f t="shared" si="252"/>
        <v>64848.665939999999</v>
      </c>
      <c r="K1186" s="58">
        <f t="shared" si="253"/>
        <v>66988.671916019986</v>
      </c>
      <c r="L1186" s="74">
        <f t="shared" si="254"/>
        <v>4960.9229444100001</v>
      </c>
      <c r="M1186" s="74">
        <f t="shared" si="255"/>
        <v>95.976025591199999</v>
      </c>
      <c r="N1186" s="74">
        <f t="shared" si="256"/>
        <v>384.00225982776948</v>
      </c>
      <c r="O1186" s="74">
        <f t="shared" si="257"/>
        <v>8349.2657397750008</v>
      </c>
      <c r="P1186" s="39">
        <f t="shared" si="258"/>
        <v>19044</v>
      </c>
      <c r="Q1186" s="73">
        <f t="shared" si="259"/>
        <v>5124.6334015755292</v>
      </c>
      <c r="R1186" s="73">
        <f t="shared" si="260"/>
        <v>99.143234435709573</v>
      </c>
      <c r="S1186" s="73">
        <f t="shared" si="261"/>
        <v>384.00225982776948</v>
      </c>
      <c r="T1186" s="73">
        <f t="shared" si="262"/>
        <v>8742.0216850406086</v>
      </c>
      <c r="U1186" s="73">
        <f t="shared" si="263"/>
        <v>19236</v>
      </c>
      <c r="V1186" s="73">
        <f t="shared" si="264"/>
        <v>97682.832909603967</v>
      </c>
      <c r="W1186" s="73">
        <f t="shared" si="265"/>
        <v>100574.4724968996</v>
      </c>
    </row>
    <row r="1187" spans="2:23">
      <c r="B1187" t="s">
        <v>2317</v>
      </c>
      <c r="C1187" t="s">
        <v>1297</v>
      </c>
      <c r="D1187" t="s">
        <v>556</v>
      </c>
      <c r="E1187" s="54">
        <v>40</v>
      </c>
      <c r="F1187" s="45" t="s">
        <v>407</v>
      </c>
      <c r="G1187" s="45" t="s">
        <v>408</v>
      </c>
      <c r="H1187" s="45" t="s">
        <v>412</v>
      </c>
      <c r="I1187" s="53">
        <v>68686.63</v>
      </c>
      <c r="J1187" s="58">
        <f t="shared" si="252"/>
        <v>71296.721940000003</v>
      </c>
      <c r="K1187" s="58">
        <f t="shared" si="253"/>
        <v>73649.513764019997</v>
      </c>
      <c r="L1187" s="74">
        <f t="shared" si="254"/>
        <v>5454.1992284099997</v>
      </c>
      <c r="M1187" s="74">
        <f t="shared" si="255"/>
        <v>105.5191484712</v>
      </c>
      <c r="N1187" s="74">
        <f t="shared" si="256"/>
        <v>384.00225982776948</v>
      </c>
      <c r="O1187" s="74">
        <f t="shared" si="257"/>
        <v>9179.4529497750009</v>
      </c>
      <c r="P1187" s="39">
        <f t="shared" si="258"/>
        <v>19044</v>
      </c>
      <c r="Q1187" s="73">
        <f t="shared" si="259"/>
        <v>5634.1878029475292</v>
      </c>
      <c r="R1187" s="73">
        <f t="shared" si="260"/>
        <v>109.0012803707496</v>
      </c>
      <c r="S1187" s="73">
        <f t="shared" si="261"/>
        <v>384.00225982776948</v>
      </c>
      <c r="T1187" s="73">
        <f t="shared" si="262"/>
        <v>9611.2615462046106</v>
      </c>
      <c r="U1187" s="73">
        <f t="shared" si="263"/>
        <v>19236</v>
      </c>
      <c r="V1187" s="73">
        <f t="shared" si="264"/>
        <v>105463.89552648398</v>
      </c>
      <c r="W1187" s="73">
        <f t="shared" si="265"/>
        <v>108623.96665337065</v>
      </c>
    </row>
    <row r="1188" spans="2:23">
      <c r="B1188" t="s">
        <v>2318</v>
      </c>
      <c r="C1188" t="s">
        <v>1009</v>
      </c>
      <c r="D1188" t="s">
        <v>2002</v>
      </c>
      <c r="E1188" s="54">
        <v>40</v>
      </c>
      <c r="F1188" s="45" t="s">
        <v>407</v>
      </c>
      <c r="G1188" s="45" t="s">
        <v>408</v>
      </c>
      <c r="H1188" s="45" t="s">
        <v>761</v>
      </c>
      <c r="I1188" s="53">
        <v>88196.79</v>
      </c>
      <c r="J1188" s="58">
        <f t="shared" si="252"/>
        <v>91548.268020000003</v>
      </c>
      <c r="K1188" s="58">
        <f t="shared" si="253"/>
        <v>94569.36086465999</v>
      </c>
      <c r="L1188" s="74">
        <f t="shared" si="254"/>
        <v>7003.4425035300001</v>
      </c>
      <c r="M1188" s="74">
        <f t="shared" si="255"/>
        <v>135.49143666960001</v>
      </c>
      <c r="N1188" s="74">
        <f t="shared" si="256"/>
        <v>384.00225982776948</v>
      </c>
      <c r="O1188" s="74">
        <f t="shared" si="257"/>
        <v>11786.839507575001</v>
      </c>
      <c r="P1188" s="39">
        <f t="shared" si="258"/>
        <v>19044</v>
      </c>
      <c r="Q1188" s="73">
        <f t="shared" si="259"/>
        <v>7234.5561061464887</v>
      </c>
      <c r="R1188" s="73">
        <f t="shared" si="260"/>
        <v>139.96265407969679</v>
      </c>
      <c r="S1188" s="73">
        <f t="shared" si="261"/>
        <v>384.00225982776948</v>
      </c>
      <c r="T1188" s="73">
        <f t="shared" si="262"/>
        <v>12341.301592838128</v>
      </c>
      <c r="U1188" s="73">
        <f t="shared" si="263"/>
        <v>19236</v>
      </c>
      <c r="V1188" s="73">
        <f t="shared" si="264"/>
        <v>129902.04372760237</v>
      </c>
      <c r="W1188" s="73">
        <f t="shared" si="265"/>
        <v>133905.18347755208</v>
      </c>
    </row>
    <row r="1189" spans="2:23">
      <c r="B1189" t="s">
        <v>2319</v>
      </c>
      <c r="C1189" t="s">
        <v>2320</v>
      </c>
      <c r="D1189" t="s">
        <v>483</v>
      </c>
      <c r="E1189" s="54">
        <v>40</v>
      </c>
      <c r="F1189" s="45" t="s">
        <v>407</v>
      </c>
      <c r="G1189" s="45" t="s">
        <v>408</v>
      </c>
      <c r="H1189" s="45" t="s">
        <v>761</v>
      </c>
      <c r="I1189" s="53">
        <v>84236.56</v>
      </c>
      <c r="J1189" s="58">
        <f t="shared" si="252"/>
        <v>87437.549280000007</v>
      </c>
      <c r="K1189" s="58">
        <f t="shared" si="253"/>
        <v>90322.988406239994</v>
      </c>
      <c r="L1189" s="74">
        <f t="shared" si="254"/>
        <v>6688.9725199200002</v>
      </c>
      <c r="M1189" s="74">
        <f t="shared" si="255"/>
        <v>129.40757293440001</v>
      </c>
      <c r="N1189" s="74">
        <f t="shared" si="256"/>
        <v>384.00225982776948</v>
      </c>
      <c r="O1189" s="74">
        <f t="shared" si="257"/>
        <v>11257.584469800002</v>
      </c>
      <c r="P1189" s="39">
        <f t="shared" si="258"/>
        <v>19044</v>
      </c>
      <c r="Q1189" s="73">
        <f t="shared" si="259"/>
        <v>6909.7086130773596</v>
      </c>
      <c r="R1189" s="73">
        <f t="shared" si="260"/>
        <v>133.67802284123519</v>
      </c>
      <c r="S1189" s="73">
        <f t="shared" si="261"/>
        <v>384.00225982776948</v>
      </c>
      <c r="T1189" s="73">
        <f t="shared" si="262"/>
        <v>11787.14998701432</v>
      </c>
      <c r="U1189" s="73">
        <f t="shared" si="263"/>
        <v>19236</v>
      </c>
      <c r="V1189" s="73">
        <f t="shared" si="264"/>
        <v>124941.51610248219</v>
      </c>
      <c r="W1189" s="73">
        <f t="shared" si="265"/>
        <v>128773.52728900067</v>
      </c>
    </row>
    <row r="1190" spans="2:23">
      <c r="B1190" t="s">
        <v>2321</v>
      </c>
      <c r="C1190" t="s">
        <v>1329</v>
      </c>
      <c r="D1190" t="s">
        <v>556</v>
      </c>
      <c r="E1190" s="54">
        <v>40</v>
      </c>
      <c r="F1190" s="45" t="s">
        <v>407</v>
      </c>
      <c r="G1190" s="45" t="s">
        <v>408</v>
      </c>
      <c r="H1190" s="45" t="s">
        <v>412</v>
      </c>
      <c r="I1190" s="53">
        <v>89230.68</v>
      </c>
      <c r="J1190" s="58">
        <f t="shared" si="252"/>
        <v>92621.44584</v>
      </c>
      <c r="K1190" s="58">
        <f t="shared" si="253"/>
        <v>95677.953552719991</v>
      </c>
      <c r="L1190" s="74">
        <f t="shared" si="254"/>
        <v>7085.5406067599997</v>
      </c>
      <c r="M1190" s="74">
        <f t="shared" si="255"/>
        <v>137.0797398432</v>
      </c>
      <c r="N1190" s="74">
        <f t="shared" si="256"/>
        <v>384.00225982776948</v>
      </c>
      <c r="O1190" s="74">
        <f t="shared" si="257"/>
        <v>11925.0111519</v>
      </c>
      <c r="P1190" s="39">
        <f t="shared" si="258"/>
        <v>19044</v>
      </c>
      <c r="Q1190" s="73">
        <f t="shared" si="259"/>
        <v>7319.3634467830789</v>
      </c>
      <c r="R1190" s="73">
        <f t="shared" si="260"/>
        <v>141.60337125802559</v>
      </c>
      <c r="S1190" s="73">
        <f t="shared" si="261"/>
        <v>384.00225982776948</v>
      </c>
      <c r="T1190" s="73">
        <f t="shared" si="262"/>
        <v>12485.972938629959</v>
      </c>
      <c r="U1190" s="73">
        <f t="shared" si="263"/>
        <v>19236</v>
      </c>
      <c r="V1190" s="73">
        <f t="shared" si="264"/>
        <v>131197.07959833095</v>
      </c>
      <c r="W1190" s="73">
        <f t="shared" si="265"/>
        <v>135244.89556921882</v>
      </c>
    </row>
    <row r="1191" spans="2:23">
      <c r="B1191" t="s">
        <v>2322</v>
      </c>
      <c r="C1191" t="s">
        <v>2323</v>
      </c>
      <c r="D1191" t="s">
        <v>483</v>
      </c>
      <c r="E1191" s="54">
        <v>40</v>
      </c>
      <c r="F1191" s="45" t="s">
        <v>407</v>
      </c>
      <c r="G1191" s="45" t="s">
        <v>408</v>
      </c>
      <c r="H1191" s="45" t="s">
        <v>761</v>
      </c>
      <c r="I1191" s="53">
        <v>87686.58</v>
      </c>
      <c r="J1191" s="58">
        <f t="shared" si="252"/>
        <v>91018.670040000012</v>
      </c>
      <c r="K1191" s="58">
        <f t="shared" si="253"/>
        <v>94022.286151320004</v>
      </c>
      <c r="L1191" s="74">
        <f t="shared" si="254"/>
        <v>6962.9282580600011</v>
      </c>
      <c r="M1191" s="74">
        <f t="shared" si="255"/>
        <v>134.70763165920002</v>
      </c>
      <c r="N1191" s="74">
        <f t="shared" si="256"/>
        <v>384.00225982776948</v>
      </c>
      <c r="O1191" s="74">
        <f t="shared" si="257"/>
        <v>11718.653767650001</v>
      </c>
      <c r="P1191" s="39">
        <f t="shared" si="258"/>
        <v>19044</v>
      </c>
      <c r="Q1191" s="73">
        <f t="shared" si="259"/>
        <v>7192.7048905759802</v>
      </c>
      <c r="R1191" s="73">
        <f t="shared" si="260"/>
        <v>139.15298350395361</v>
      </c>
      <c r="S1191" s="73">
        <f t="shared" si="261"/>
        <v>384.00225982776948</v>
      </c>
      <c r="T1191" s="73">
        <f t="shared" si="262"/>
        <v>12269.908342747261</v>
      </c>
      <c r="U1191" s="73">
        <f t="shared" si="263"/>
        <v>19236</v>
      </c>
      <c r="V1191" s="73">
        <f t="shared" si="264"/>
        <v>129262.96195719698</v>
      </c>
      <c r="W1191" s="73">
        <f t="shared" si="265"/>
        <v>133244.05462797498</v>
      </c>
    </row>
    <row r="1192" spans="2:23">
      <c r="B1192" t="s">
        <v>2324</v>
      </c>
      <c r="C1192" t="s">
        <v>2325</v>
      </c>
      <c r="D1192" t="s">
        <v>2002</v>
      </c>
      <c r="E1192" s="54">
        <v>40</v>
      </c>
      <c r="F1192" s="45" t="s">
        <v>407</v>
      </c>
      <c r="G1192" s="45" t="s">
        <v>408</v>
      </c>
      <c r="H1192" s="45" t="s">
        <v>761</v>
      </c>
      <c r="I1192" s="53">
        <v>95860.01</v>
      </c>
      <c r="J1192" s="58">
        <f t="shared" si="252"/>
        <v>99502.69038</v>
      </c>
      <c r="K1192" s="58">
        <f t="shared" si="253"/>
        <v>102786.27916254</v>
      </c>
      <c r="L1192" s="74">
        <f t="shared" si="254"/>
        <v>7611.9558140700001</v>
      </c>
      <c r="M1192" s="74">
        <f t="shared" si="255"/>
        <v>147.26398176239999</v>
      </c>
      <c r="N1192" s="74">
        <f t="shared" si="256"/>
        <v>384.00225982776948</v>
      </c>
      <c r="O1192" s="74">
        <f t="shared" si="257"/>
        <v>12810.971386425001</v>
      </c>
      <c r="P1192" s="39">
        <f t="shared" si="258"/>
        <v>19044</v>
      </c>
      <c r="Q1192" s="73">
        <f t="shared" si="259"/>
        <v>7863.15035593431</v>
      </c>
      <c r="R1192" s="73">
        <f t="shared" si="260"/>
        <v>152.12369316055918</v>
      </c>
      <c r="S1192" s="73">
        <f t="shared" si="261"/>
        <v>384.00225982776948</v>
      </c>
      <c r="T1192" s="73">
        <f t="shared" si="262"/>
        <v>13413.609430711471</v>
      </c>
      <c r="U1192" s="73">
        <f t="shared" si="263"/>
        <v>19236</v>
      </c>
      <c r="V1192" s="73">
        <f t="shared" si="264"/>
        <v>139500.88382208516</v>
      </c>
      <c r="W1192" s="73">
        <f t="shared" si="265"/>
        <v>143835.16490217412</v>
      </c>
    </row>
    <row r="1193" spans="2:23">
      <c r="B1193" t="s">
        <v>2326</v>
      </c>
      <c r="C1193" t="s">
        <v>2327</v>
      </c>
      <c r="D1193" t="s">
        <v>556</v>
      </c>
      <c r="E1193" s="54">
        <v>40</v>
      </c>
      <c r="F1193" s="45" t="s">
        <v>407</v>
      </c>
      <c r="G1193" s="45" t="s">
        <v>408</v>
      </c>
      <c r="H1193" s="45" t="s">
        <v>412</v>
      </c>
      <c r="I1193" s="53">
        <v>97728.56</v>
      </c>
      <c r="J1193" s="58">
        <f t="shared" si="252"/>
        <v>101442.24528</v>
      </c>
      <c r="K1193" s="58">
        <f t="shared" si="253"/>
        <v>104789.83937423999</v>
      </c>
      <c r="L1193" s="74">
        <f t="shared" si="254"/>
        <v>7760.3317639200004</v>
      </c>
      <c r="M1193" s="74">
        <f t="shared" si="255"/>
        <v>150.1345230144</v>
      </c>
      <c r="N1193" s="74">
        <f t="shared" si="256"/>
        <v>384.00225982776948</v>
      </c>
      <c r="O1193" s="74">
        <f t="shared" si="257"/>
        <v>13060.6890798</v>
      </c>
      <c r="P1193" s="39">
        <f t="shared" si="258"/>
        <v>19044</v>
      </c>
      <c r="Q1193" s="73">
        <f t="shared" si="259"/>
        <v>8016.4227121293598</v>
      </c>
      <c r="R1193" s="73">
        <f t="shared" si="260"/>
        <v>155.08896227387518</v>
      </c>
      <c r="S1193" s="73">
        <f t="shared" si="261"/>
        <v>384.00225982776948</v>
      </c>
      <c r="T1193" s="73">
        <f t="shared" si="262"/>
        <v>13675.07403833832</v>
      </c>
      <c r="U1193" s="73">
        <f t="shared" si="263"/>
        <v>19236</v>
      </c>
      <c r="V1193" s="73">
        <f t="shared" si="264"/>
        <v>141841.40290656217</v>
      </c>
      <c r="W1193" s="73">
        <f t="shared" si="265"/>
        <v>146256.4273468093</v>
      </c>
    </row>
    <row r="1194" spans="2:23">
      <c r="B1194" t="s">
        <v>2328</v>
      </c>
      <c r="C1194" t="s">
        <v>2329</v>
      </c>
      <c r="D1194" t="s">
        <v>851</v>
      </c>
      <c r="E1194" s="54">
        <v>40</v>
      </c>
      <c r="F1194" s="45" t="s">
        <v>407</v>
      </c>
      <c r="G1194" s="45" t="s">
        <v>408</v>
      </c>
      <c r="H1194" s="45" t="s">
        <v>761</v>
      </c>
      <c r="I1194" s="53">
        <v>110375.22</v>
      </c>
      <c r="J1194" s="58">
        <f t="shared" si="252"/>
        <v>114569.47836000001</v>
      </c>
      <c r="K1194" s="58">
        <f t="shared" si="253"/>
        <v>118350.27114588</v>
      </c>
      <c r="L1194" s="74">
        <f t="shared" si="254"/>
        <v>8764.5650945400012</v>
      </c>
      <c r="M1194" s="74">
        <f t="shared" si="255"/>
        <v>169.56282797280002</v>
      </c>
      <c r="N1194" s="74">
        <f t="shared" si="256"/>
        <v>384.00225982776948</v>
      </c>
      <c r="O1194" s="74">
        <f t="shared" si="257"/>
        <v>14750.820338850001</v>
      </c>
      <c r="P1194" s="39">
        <f t="shared" si="258"/>
        <v>19044</v>
      </c>
      <c r="Q1194" s="73">
        <f t="shared" si="259"/>
        <v>9053.7957426598205</v>
      </c>
      <c r="R1194" s="73">
        <f t="shared" si="260"/>
        <v>175.15840129590239</v>
      </c>
      <c r="S1194" s="73">
        <f t="shared" si="261"/>
        <v>384.00225982776948</v>
      </c>
      <c r="T1194" s="73">
        <f t="shared" si="262"/>
        <v>15444.71038453734</v>
      </c>
      <c r="U1194" s="73">
        <f t="shared" si="263"/>
        <v>19236</v>
      </c>
      <c r="V1194" s="73">
        <f t="shared" si="264"/>
        <v>157682.42888119057</v>
      </c>
      <c r="W1194" s="73">
        <f t="shared" si="265"/>
        <v>162643.93793420083</v>
      </c>
    </row>
    <row r="1195" spans="2:23">
      <c r="B1195" t="s">
        <v>2330</v>
      </c>
      <c r="C1195" t="s">
        <v>2331</v>
      </c>
      <c r="D1195" t="s">
        <v>556</v>
      </c>
      <c r="E1195" s="54">
        <v>40</v>
      </c>
      <c r="F1195" s="45" t="s">
        <v>407</v>
      </c>
      <c r="G1195" s="45" t="s">
        <v>408</v>
      </c>
      <c r="H1195" s="45" t="s">
        <v>412</v>
      </c>
      <c r="I1195" s="53">
        <v>113134.56</v>
      </c>
      <c r="J1195" s="58">
        <f t="shared" si="252"/>
        <v>117433.67328</v>
      </c>
      <c r="K1195" s="58">
        <f t="shared" si="253"/>
        <v>121308.98449824</v>
      </c>
      <c r="L1195" s="74">
        <f t="shared" si="254"/>
        <v>8983.6760059200005</v>
      </c>
      <c r="M1195" s="74">
        <f t="shared" si="255"/>
        <v>173.80183645439999</v>
      </c>
      <c r="N1195" s="74">
        <f t="shared" si="256"/>
        <v>384.00225982776948</v>
      </c>
      <c r="O1195" s="74">
        <f t="shared" si="257"/>
        <v>15119.585434800001</v>
      </c>
      <c r="P1195" s="39">
        <f t="shared" si="258"/>
        <v>19044</v>
      </c>
      <c r="Q1195" s="73">
        <f t="shared" si="259"/>
        <v>9280.1373141153599</v>
      </c>
      <c r="R1195" s="73">
        <f t="shared" si="260"/>
        <v>179.53729705739519</v>
      </c>
      <c r="S1195" s="73">
        <f t="shared" si="261"/>
        <v>384.00225982776948</v>
      </c>
      <c r="T1195" s="73">
        <f t="shared" si="262"/>
        <v>15830.82247702032</v>
      </c>
      <c r="U1195" s="73">
        <f t="shared" si="263"/>
        <v>19236</v>
      </c>
      <c r="V1195" s="73">
        <f t="shared" si="264"/>
        <v>161138.73881700216</v>
      </c>
      <c r="W1195" s="73">
        <f t="shared" si="265"/>
        <v>166219.48384626085</v>
      </c>
    </row>
    <row r="1196" spans="2:23">
      <c r="B1196" t="s">
        <v>2332</v>
      </c>
      <c r="C1196" t="s">
        <v>2333</v>
      </c>
      <c r="D1196" t="s">
        <v>2334</v>
      </c>
      <c r="E1196" s="54">
        <v>40</v>
      </c>
      <c r="F1196" s="45" t="s">
        <v>407</v>
      </c>
      <c r="G1196" s="45" t="s">
        <v>408</v>
      </c>
      <c r="H1196" s="45" t="s">
        <v>761</v>
      </c>
      <c r="I1196" s="53">
        <v>103217.26</v>
      </c>
      <c r="J1196" s="58">
        <f t="shared" si="252"/>
        <v>107139.51587999999</v>
      </c>
      <c r="K1196" s="58">
        <f t="shared" si="253"/>
        <v>110675.11990403998</v>
      </c>
      <c r="L1196" s="74">
        <f t="shared" si="254"/>
        <v>8196.1729648199998</v>
      </c>
      <c r="M1196" s="74">
        <f t="shared" si="255"/>
        <v>158.56648350239999</v>
      </c>
      <c r="N1196" s="74">
        <f t="shared" si="256"/>
        <v>384.00225982776948</v>
      </c>
      <c r="O1196" s="74">
        <f t="shared" si="257"/>
        <v>13794.212669549999</v>
      </c>
      <c r="P1196" s="39">
        <f t="shared" si="258"/>
        <v>19044</v>
      </c>
      <c r="Q1196" s="73">
        <f t="shared" si="259"/>
        <v>8466.6466726590588</v>
      </c>
      <c r="R1196" s="73">
        <f t="shared" si="260"/>
        <v>163.79917745797917</v>
      </c>
      <c r="S1196" s="73">
        <f t="shared" si="261"/>
        <v>384.00225982776948</v>
      </c>
      <c r="T1196" s="73">
        <f t="shared" si="262"/>
        <v>14443.103147477217</v>
      </c>
      <c r="U1196" s="73">
        <f t="shared" si="263"/>
        <v>19236</v>
      </c>
      <c r="V1196" s="73">
        <f t="shared" si="264"/>
        <v>148716.47025770016</v>
      </c>
      <c r="W1196" s="73">
        <f t="shared" si="265"/>
        <v>153368.671161462</v>
      </c>
    </row>
    <row r="1197" spans="2:23">
      <c r="B1197" t="s">
        <v>2335</v>
      </c>
      <c r="C1197" t="s">
        <v>2336</v>
      </c>
      <c r="D1197" t="s">
        <v>498</v>
      </c>
      <c r="E1197" s="54">
        <v>40</v>
      </c>
      <c r="F1197" s="45" t="s">
        <v>407</v>
      </c>
      <c r="G1197" s="45" t="s">
        <v>492</v>
      </c>
      <c r="H1197" s="45" t="s">
        <v>412</v>
      </c>
      <c r="I1197" s="53">
        <v>49711.1</v>
      </c>
      <c r="J1197" s="58">
        <f t="shared" si="252"/>
        <v>51600.121800000001</v>
      </c>
      <c r="K1197" s="58">
        <f t="shared" si="253"/>
        <v>53302.925819399999</v>
      </c>
      <c r="L1197" s="74">
        <f t="shared" si="254"/>
        <v>3947.4093177</v>
      </c>
      <c r="M1197" s="74">
        <f t="shared" si="255"/>
        <v>76.368180264000003</v>
      </c>
      <c r="N1197" s="74">
        <f t="shared" si="256"/>
        <v>384.00225982776948</v>
      </c>
      <c r="O1197" s="74">
        <f t="shared" si="257"/>
        <v>6643.5156817500001</v>
      </c>
      <c r="P1197" s="39">
        <f t="shared" si="258"/>
        <v>19044</v>
      </c>
      <c r="Q1197" s="73">
        <f t="shared" si="259"/>
        <v>4077.6738251840998</v>
      </c>
      <c r="R1197" s="73">
        <f t="shared" si="260"/>
        <v>78.888330212711992</v>
      </c>
      <c r="S1197" s="73">
        <f t="shared" si="261"/>
        <v>384.00225982776948</v>
      </c>
      <c r="T1197" s="73">
        <f t="shared" si="262"/>
        <v>6956.0318194317006</v>
      </c>
      <c r="U1197" s="73">
        <f t="shared" si="263"/>
        <v>19236</v>
      </c>
      <c r="V1197" s="73">
        <f t="shared" si="264"/>
        <v>81695.41723954177</v>
      </c>
      <c r="W1197" s="73">
        <f t="shared" si="265"/>
        <v>84035.522054056288</v>
      </c>
    </row>
    <row r="1198" spans="2:23">
      <c r="B1198" t="s">
        <v>2337</v>
      </c>
      <c r="C1198" t="s">
        <v>577</v>
      </c>
      <c r="D1198" t="s">
        <v>797</v>
      </c>
      <c r="E1198" s="54">
        <v>40</v>
      </c>
      <c r="F1198" s="45" t="s">
        <v>407</v>
      </c>
      <c r="G1198" s="45" t="s">
        <v>408</v>
      </c>
      <c r="H1198" s="45" t="s">
        <v>412</v>
      </c>
      <c r="I1198" s="53">
        <v>54850.83</v>
      </c>
      <c r="J1198" s="58">
        <f t="shared" si="252"/>
        <v>56935.161540000001</v>
      </c>
      <c r="K1198" s="58">
        <f t="shared" si="253"/>
        <v>58814.021870819997</v>
      </c>
      <c r="L1198" s="74">
        <f t="shared" si="254"/>
        <v>4355.5398578100003</v>
      </c>
      <c r="M1198" s="74">
        <f t="shared" si="255"/>
        <v>84.264039079200003</v>
      </c>
      <c r="N1198" s="74">
        <f t="shared" si="256"/>
        <v>384.00225982776948</v>
      </c>
      <c r="O1198" s="74">
        <f t="shared" si="257"/>
        <v>7330.4020482750002</v>
      </c>
      <c r="P1198" s="39">
        <f t="shared" si="258"/>
        <v>19044</v>
      </c>
      <c r="Q1198" s="73">
        <f t="shared" si="259"/>
        <v>4499.2726731177299</v>
      </c>
      <c r="R1198" s="73">
        <f t="shared" si="260"/>
        <v>87.04475236881359</v>
      </c>
      <c r="S1198" s="73">
        <f t="shared" si="261"/>
        <v>384.00225982776948</v>
      </c>
      <c r="T1198" s="73">
        <f t="shared" si="262"/>
        <v>7675.2298541420096</v>
      </c>
      <c r="U1198" s="73">
        <f t="shared" si="263"/>
        <v>19236</v>
      </c>
      <c r="V1198" s="73">
        <f t="shared" si="264"/>
        <v>88133.369744991971</v>
      </c>
      <c r="W1198" s="73">
        <f t="shared" si="265"/>
        <v>90695.571410276316</v>
      </c>
    </row>
    <row r="1199" spans="2:23">
      <c r="B1199" t="s">
        <v>2338</v>
      </c>
      <c r="C1199" t="s">
        <v>2339</v>
      </c>
      <c r="D1199" t="s">
        <v>797</v>
      </c>
      <c r="E1199" s="54">
        <v>40</v>
      </c>
      <c r="F1199" s="45" t="s">
        <v>407</v>
      </c>
      <c r="G1199" s="45" t="s">
        <v>408</v>
      </c>
      <c r="H1199" s="45" t="s">
        <v>412</v>
      </c>
      <c r="I1199" s="53">
        <v>54184.160000000003</v>
      </c>
      <c r="J1199" s="58">
        <f t="shared" si="252"/>
        <v>56243.158080000008</v>
      </c>
      <c r="K1199" s="58">
        <f t="shared" si="253"/>
        <v>58099.182296640007</v>
      </c>
      <c r="L1199" s="74">
        <f t="shared" si="254"/>
        <v>4302.6015931200009</v>
      </c>
      <c r="M1199" s="74">
        <f t="shared" si="255"/>
        <v>83.239873958400011</v>
      </c>
      <c r="N1199" s="74">
        <f t="shared" si="256"/>
        <v>384.00225982776948</v>
      </c>
      <c r="O1199" s="74">
        <f t="shared" si="257"/>
        <v>7241.3066028000012</v>
      </c>
      <c r="P1199" s="39">
        <f t="shared" si="258"/>
        <v>19044</v>
      </c>
      <c r="Q1199" s="73">
        <f t="shared" si="259"/>
        <v>4444.5874456929605</v>
      </c>
      <c r="R1199" s="73">
        <f t="shared" si="260"/>
        <v>85.986789799027207</v>
      </c>
      <c r="S1199" s="73">
        <f t="shared" si="261"/>
        <v>384.00225982776948</v>
      </c>
      <c r="T1199" s="73">
        <f t="shared" si="262"/>
        <v>7581.9432897115212</v>
      </c>
      <c r="U1199" s="73">
        <f t="shared" si="263"/>
        <v>19236</v>
      </c>
      <c r="V1199" s="73">
        <f t="shared" si="264"/>
        <v>87298.30840970618</v>
      </c>
      <c r="W1199" s="73">
        <f t="shared" si="265"/>
        <v>89831.702081671276</v>
      </c>
    </row>
    <row r="1200" spans="2:23">
      <c r="B1200" t="s">
        <v>2340</v>
      </c>
      <c r="C1200" t="s">
        <v>603</v>
      </c>
      <c r="D1200" t="s">
        <v>417</v>
      </c>
      <c r="E1200" s="54">
        <v>40</v>
      </c>
      <c r="F1200" s="45" t="s">
        <v>407</v>
      </c>
      <c r="G1200" s="45" t="s">
        <v>408</v>
      </c>
      <c r="H1200" s="45" t="s">
        <v>412</v>
      </c>
      <c r="I1200" s="53">
        <v>62529.99</v>
      </c>
      <c r="J1200" s="58">
        <f t="shared" si="252"/>
        <v>64906.12962</v>
      </c>
      <c r="K1200" s="58">
        <f t="shared" si="253"/>
        <v>67048.031897459994</v>
      </c>
      <c r="L1200" s="74">
        <f t="shared" si="254"/>
        <v>4965.31891593</v>
      </c>
      <c r="M1200" s="74">
        <f t="shared" si="255"/>
        <v>96.061071837599997</v>
      </c>
      <c r="N1200" s="74">
        <f t="shared" si="256"/>
        <v>384.00225982776948</v>
      </c>
      <c r="O1200" s="74">
        <f t="shared" si="257"/>
        <v>8356.6641885749996</v>
      </c>
      <c r="P1200" s="39">
        <f t="shared" si="258"/>
        <v>19044</v>
      </c>
      <c r="Q1200" s="73">
        <f t="shared" si="259"/>
        <v>5129.1744401556898</v>
      </c>
      <c r="R1200" s="73">
        <f t="shared" si="260"/>
        <v>99.231087208240794</v>
      </c>
      <c r="S1200" s="73">
        <f t="shared" si="261"/>
        <v>384.00225982776948</v>
      </c>
      <c r="T1200" s="73">
        <f t="shared" si="262"/>
        <v>8749.7681626185295</v>
      </c>
      <c r="U1200" s="73">
        <f t="shared" si="263"/>
        <v>19236</v>
      </c>
      <c r="V1200" s="73">
        <f t="shared" si="264"/>
        <v>97752.17605617037</v>
      </c>
      <c r="W1200" s="73">
        <f t="shared" si="265"/>
        <v>100646.20784727023</v>
      </c>
    </row>
    <row r="1201" spans="2:23">
      <c r="B1201" t="s">
        <v>2341</v>
      </c>
      <c r="C1201" t="s">
        <v>609</v>
      </c>
      <c r="D1201" t="s">
        <v>797</v>
      </c>
      <c r="E1201" s="54">
        <v>40</v>
      </c>
      <c r="F1201" s="45" t="s">
        <v>407</v>
      </c>
      <c r="G1201" s="45" t="s">
        <v>408</v>
      </c>
      <c r="H1201" s="45" t="s">
        <v>412</v>
      </c>
      <c r="I1201" s="53">
        <v>60849.79</v>
      </c>
      <c r="J1201" s="58">
        <f t="shared" si="252"/>
        <v>63162.082020000002</v>
      </c>
      <c r="K1201" s="58">
        <f t="shared" si="253"/>
        <v>65246.430726659994</v>
      </c>
      <c r="L1201" s="74">
        <f t="shared" si="254"/>
        <v>4831.8992745300002</v>
      </c>
      <c r="M1201" s="74">
        <f t="shared" si="255"/>
        <v>93.479881389599996</v>
      </c>
      <c r="N1201" s="74">
        <f t="shared" si="256"/>
        <v>384.00225982776948</v>
      </c>
      <c r="O1201" s="74">
        <f t="shared" si="257"/>
        <v>8132.1180600750004</v>
      </c>
      <c r="P1201" s="39">
        <f t="shared" si="258"/>
        <v>19044</v>
      </c>
      <c r="Q1201" s="73">
        <f t="shared" si="259"/>
        <v>4991.3519505894892</v>
      </c>
      <c r="R1201" s="73">
        <f t="shared" si="260"/>
        <v>96.564717475456789</v>
      </c>
      <c r="S1201" s="73">
        <f t="shared" si="261"/>
        <v>384.00225982776948</v>
      </c>
      <c r="T1201" s="73">
        <f t="shared" si="262"/>
        <v>8514.6592098291294</v>
      </c>
      <c r="U1201" s="73">
        <f t="shared" si="263"/>
        <v>19236</v>
      </c>
      <c r="V1201" s="73">
        <f t="shared" si="264"/>
        <v>95647.581495822378</v>
      </c>
      <c r="W1201" s="73">
        <f t="shared" si="265"/>
        <v>98469.008864381845</v>
      </c>
    </row>
    <row r="1202" spans="2:23">
      <c r="B1202" t="s">
        <v>2342</v>
      </c>
      <c r="C1202" t="s">
        <v>613</v>
      </c>
      <c r="D1202" t="s">
        <v>543</v>
      </c>
      <c r="E1202" s="54">
        <v>40</v>
      </c>
      <c r="F1202" s="45" t="s">
        <v>407</v>
      </c>
      <c r="G1202" s="45" t="s">
        <v>408</v>
      </c>
      <c r="H1202" s="45" t="s">
        <v>412</v>
      </c>
      <c r="I1202" s="53">
        <v>57692.02</v>
      </c>
      <c r="J1202" s="58">
        <f t="shared" si="252"/>
        <v>59884.316760000002</v>
      </c>
      <c r="K1202" s="58">
        <f t="shared" si="253"/>
        <v>61860.499213079995</v>
      </c>
      <c r="L1202" s="74">
        <f t="shared" si="254"/>
        <v>4581.1502321400003</v>
      </c>
      <c r="M1202" s="74">
        <f t="shared" si="255"/>
        <v>88.628788804799996</v>
      </c>
      <c r="N1202" s="74">
        <f t="shared" si="256"/>
        <v>384.00225982776948</v>
      </c>
      <c r="O1202" s="74">
        <f t="shared" si="257"/>
        <v>7710.1057828500007</v>
      </c>
      <c r="P1202" s="39">
        <f t="shared" si="258"/>
        <v>19044</v>
      </c>
      <c r="Q1202" s="73">
        <f t="shared" si="259"/>
        <v>4732.3281898006198</v>
      </c>
      <c r="R1202" s="73">
        <f t="shared" si="260"/>
        <v>91.553538835358395</v>
      </c>
      <c r="S1202" s="73">
        <f t="shared" si="261"/>
        <v>384.00225982776948</v>
      </c>
      <c r="T1202" s="73">
        <f t="shared" si="262"/>
        <v>8072.7951473069397</v>
      </c>
      <c r="U1202" s="73">
        <f t="shared" si="263"/>
        <v>19236</v>
      </c>
      <c r="V1202" s="73">
        <f t="shared" si="264"/>
        <v>91692.203823622578</v>
      </c>
      <c r="W1202" s="73">
        <f t="shared" si="265"/>
        <v>94377.178348850677</v>
      </c>
    </row>
    <row r="1203" spans="2:23">
      <c r="B1203" t="s">
        <v>2343</v>
      </c>
      <c r="C1203" t="s">
        <v>954</v>
      </c>
      <c r="D1203" t="s">
        <v>797</v>
      </c>
      <c r="E1203" s="54">
        <v>40</v>
      </c>
      <c r="F1203" s="45" t="s">
        <v>407</v>
      </c>
      <c r="G1203" s="45" t="s">
        <v>408</v>
      </c>
      <c r="H1203" s="45" t="s">
        <v>412</v>
      </c>
      <c r="I1203" s="53">
        <v>67406.52</v>
      </c>
      <c r="J1203" s="58">
        <f t="shared" si="252"/>
        <v>69967.96776</v>
      </c>
      <c r="K1203" s="58">
        <f t="shared" si="253"/>
        <v>72276.910696079998</v>
      </c>
      <c r="L1203" s="74">
        <f t="shared" si="254"/>
        <v>5352.5495336399999</v>
      </c>
      <c r="M1203" s="74">
        <f t="shared" si="255"/>
        <v>103.5525922848</v>
      </c>
      <c r="N1203" s="74">
        <f t="shared" si="256"/>
        <v>384.00225982776948</v>
      </c>
      <c r="O1203" s="74">
        <f t="shared" si="257"/>
        <v>9008.3758491000008</v>
      </c>
      <c r="P1203" s="39">
        <f t="shared" si="258"/>
        <v>19044</v>
      </c>
      <c r="Q1203" s="73">
        <f t="shared" si="259"/>
        <v>5529.1836682501198</v>
      </c>
      <c r="R1203" s="73">
        <f t="shared" si="260"/>
        <v>106.9698278301984</v>
      </c>
      <c r="S1203" s="73">
        <f t="shared" si="261"/>
        <v>384.00225982776948</v>
      </c>
      <c r="T1203" s="73">
        <f t="shared" si="262"/>
        <v>9432.1368458384404</v>
      </c>
      <c r="U1203" s="73">
        <f t="shared" si="263"/>
        <v>19236</v>
      </c>
      <c r="V1203" s="73">
        <f t="shared" si="264"/>
        <v>103860.44799485257</v>
      </c>
      <c r="W1203" s="73">
        <f t="shared" si="265"/>
        <v>106965.20329782652</v>
      </c>
    </row>
    <row r="1204" spans="2:23">
      <c r="B1204" t="s">
        <v>2344</v>
      </c>
      <c r="C1204" t="s">
        <v>2345</v>
      </c>
      <c r="D1204" t="s">
        <v>543</v>
      </c>
      <c r="E1204" s="54">
        <v>40</v>
      </c>
      <c r="F1204" s="45" t="s">
        <v>407</v>
      </c>
      <c r="G1204" s="45" t="s">
        <v>408</v>
      </c>
      <c r="H1204" s="45" t="s">
        <v>412</v>
      </c>
      <c r="I1204" s="53">
        <v>61437.61</v>
      </c>
      <c r="J1204" s="58">
        <f t="shared" si="252"/>
        <v>63772.239180000004</v>
      </c>
      <c r="K1204" s="58">
        <f t="shared" si="253"/>
        <v>65876.723072940003</v>
      </c>
      <c r="L1204" s="74">
        <f t="shared" si="254"/>
        <v>4878.5762972700004</v>
      </c>
      <c r="M1204" s="74">
        <f t="shared" si="255"/>
        <v>94.382913986399998</v>
      </c>
      <c r="N1204" s="74">
        <f t="shared" si="256"/>
        <v>384.00225982776948</v>
      </c>
      <c r="O1204" s="74">
        <f t="shared" si="257"/>
        <v>8210.6757944250003</v>
      </c>
      <c r="P1204" s="39">
        <f t="shared" si="258"/>
        <v>19044</v>
      </c>
      <c r="Q1204" s="73">
        <f t="shared" si="259"/>
        <v>5039.5693150799098</v>
      </c>
      <c r="R1204" s="73">
        <f t="shared" si="260"/>
        <v>97.497550147951202</v>
      </c>
      <c r="S1204" s="73">
        <f t="shared" si="261"/>
        <v>384.00225982776948</v>
      </c>
      <c r="T1204" s="73">
        <f t="shared" si="262"/>
        <v>8596.9123610186707</v>
      </c>
      <c r="U1204" s="73">
        <f t="shared" si="263"/>
        <v>19236</v>
      </c>
      <c r="V1204" s="73">
        <f t="shared" si="264"/>
        <v>96383.876445509173</v>
      </c>
      <c r="W1204" s="73">
        <f t="shared" si="265"/>
        <v>99230.704559014295</v>
      </c>
    </row>
    <row r="1205" spans="2:23">
      <c r="B1205" t="s">
        <v>2346</v>
      </c>
      <c r="C1205" t="s">
        <v>1195</v>
      </c>
      <c r="D1205" t="s">
        <v>417</v>
      </c>
      <c r="E1205" s="54">
        <v>40</v>
      </c>
      <c r="F1205" s="45" t="s">
        <v>407</v>
      </c>
      <c r="G1205" s="45" t="s">
        <v>408</v>
      </c>
      <c r="H1205" s="45" t="s">
        <v>412</v>
      </c>
      <c r="I1205" s="53">
        <v>161624.84</v>
      </c>
      <c r="J1205" s="58">
        <f t="shared" si="252"/>
        <v>167766.58392</v>
      </c>
      <c r="K1205" s="58">
        <f t="shared" si="253"/>
        <v>173302.88118935999</v>
      </c>
      <c r="L1205" s="74">
        <f t="shared" si="254"/>
        <v>10393.415466840001</v>
      </c>
      <c r="M1205" s="74">
        <f t="shared" si="255"/>
        <v>248.29454420159999</v>
      </c>
      <c r="N1205" s="74">
        <f t="shared" si="256"/>
        <v>384.00225982776948</v>
      </c>
      <c r="O1205" s="74">
        <f t="shared" si="257"/>
        <v>21599.947679700002</v>
      </c>
      <c r="P1205" s="39">
        <f t="shared" si="258"/>
        <v>19044</v>
      </c>
      <c r="Q1205" s="73">
        <f t="shared" si="259"/>
        <v>10473.69177724572</v>
      </c>
      <c r="R1205" s="73">
        <f t="shared" si="260"/>
        <v>256.48826416025281</v>
      </c>
      <c r="S1205" s="73">
        <f t="shared" si="261"/>
        <v>384.00225982776948</v>
      </c>
      <c r="T1205" s="73">
        <f t="shared" si="262"/>
        <v>22616.025995211479</v>
      </c>
      <c r="U1205" s="73">
        <f t="shared" si="263"/>
        <v>19236</v>
      </c>
      <c r="V1205" s="73">
        <f t="shared" si="264"/>
        <v>219436.24387056939</v>
      </c>
      <c r="W1205" s="73">
        <f t="shared" si="265"/>
        <v>226269.08948580522</v>
      </c>
    </row>
    <row r="1206" spans="2:23">
      <c r="B1206" t="s">
        <v>2347</v>
      </c>
      <c r="C1206" t="s">
        <v>904</v>
      </c>
      <c r="D1206" t="s">
        <v>417</v>
      </c>
      <c r="E1206" s="54">
        <v>40</v>
      </c>
      <c r="F1206" s="45" t="s">
        <v>407</v>
      </c>
      <c r="G1206" s="45" t="s">
        <v>408</v>
      </c>
      <c r="H1206" s="45" t="s">
        <v>412</v>
      </c>
      <c r="I1206" s="53">
        <v>150816.89000000001</v>
      </c>
      <c r="J1206" s="58">
        <f t="shared" si="252"/>
        <v>156547.93182000003</v>
      </c>
      <c r="K1206" s="58">
        <f t="shared" si="253"/>
        <v>161714.01357006002</v>
      </c>
      <c r="L1206" s="74">
        <f t="shared" si="254"/>
        <v>10230.745011390001</v>
      </c>
      <c r="M1206" s="74">
        <f t="shared" si="255"/>
        <v>231.69093909360004</v>
      </c>
      <c r="N1206" s="74">
        <f t="shared" si="256"/>
        <v>384.00225982776948</v>
      </c>
      <c r="O1206" s="74">
        <f t="shared" si="257"/>
        <v>20155.546221825003</v>
      </c>
      <c r="P1206" s="39">
        <f t="shared" si="258"/>
        <v>19044</v>
      </c>
      <c r="Q1206" s="73">
        <f t="shared" si="259"/>
        <v>10305.65319676587</v>
      </c>
      <c r="R1206" s="73">
        <f t="shared" si="260"/>
        <v>239.33674008368882</v>
      </c>
      <c r="S1206" s="73">
        <f t="shared" si="261"/>
        <v>384.00225982776948</v>
      </c>
      <c r="T1206" s="73">
        <f t="shared" si="262"/>
        <v>21103.678770892835</v>
      </c>
      <c r="U1206" s="73">
        <f t="shared" si="263"/>
        <v>19236</v>
      </c>
      <c r="V1206" s="73">
        <f t="shared" si="264"/>
        <v>206593.91625213641</v>
      </c>
      <c r="W1206" s="73">
        <f t="shared" si="265"/>
        <v>212982.68453763018</v>
      </c>
    </row>
    <row r="1207" spans="2:23">
      <c r="B1207" t="s">
        <v>2348</v>
      </c>
      <c r="C1207" t="s">
        <v>809</v>
      </c>
      <c r="D1207" t="s">
        <v>417</v>
      </c>
      <c r="E1207" s="54">
        <v>40</v>
      </c>
      <c r="F1207" s="45" t="s">
        <v>407</v>
      </c>
      <c r="G1207" s="45" t="s">
        <v>408</v>
      </c>
      <c r="H1207" s="45" t="s">
        <v>412</v>
      </c>
      <c r="I1207" s="53">
        <v>120165.43</v>
      </c>
      <c r="J1207" s="58">
        <f t="shared" si="252"/>
        <v>124731.71634</v>
      </c>
      <c r="K1207" s="58">
        <f t="shared" si="253"/>
        <v>128847.86297921999</v>
      </c>
      <c r="L1207" s="74">
        <f t="shared" si="254"/>
        <v>9541.9763000099992</v>
      </c>
      <c r="M1207" s="74">
        <f t="shared" si="255"/>
        <v>184.60294018319999</v>
      </c>
      <c r="N1207" s="74">
        <f t="shared" si="256"/>
        <v>384.00225982776948</v>
      </c>
      <c r="O1207" s="74">
        <f t="shared" si="257"/>
        <v>16059.208478775001</v>
      </c>
      <c r="P1207" s="39">
        <f t="shared" si="258"/>
        <v>19044</v>
      </c>
      <c r="Q1207" s="73">
        <f t="shared" si="259"/>
        <v>9829.0940131986899</v>
      </c>
      <c r="R1207" s="73">
        <f t="shared" si="260"/>
        <v>190.69483720924558</v>
      </c>
      <c r="S1207" s="73">
        <f t="shared" si="261"/>
        <v>384.00225982776948</v>
      </c>
      <c r="T1207" s="73">
        <f t="shared" si="262"/>
        <v>16814.646118788209</v>
      </c>
      <c r="U1207" s="73">
        <f t="shared" si="263"/>
        <v>19236</v>
      </c>
      <c r="V1207" s="73">
        <f t="shared" si="264"/>
        <v>169945.50631879596</v>
      </c>
      <c r="W1207" s="73">
        <f t="shared" si="265"/>
        <v>175302.30020824389</v>
      </c>
    </row>
    <row r="1208" spans="2:23">
      <c r="B1208" t="s">
        <v>2349</v>
      </c>
      <c r="C1208" t="s">
        <v>924</v>
      </c>
      <c r="D1208" t="s">
        <v>417</v>
      </c>
      <c r="E1208" s="54">
        <v>40</v>
      </c>
      <c r="F1208" s="45" t="s">
        <v>407</v>
      </c>
      <c r="G1208" s="45" t="s">
        <v>408</v>
      </c>
      <c r="H1208" s="45" t="s">
        <v>412</v>
      </c>
      <c r="I1208" s="53">
        <v>129194.36</v>
      </c>
      <c r="J1208" s="58">
        <f t="shared" si="252"/>
        <v>134103.74567999999</v>
      </c>
      <c r="K1208" s="58">
        <f t="shared" si="253"/>
        <v>138529.16928743999</v>
      </c>
      <c r="L1208" s="74">
        <f t="shared" si="254"/>
        <v>9905.30431236</v>
      </c>
      <c r="M1208" s="74">
        <f t="shared" si="255"/>
        <v>198.4735436064</v>
      </c>
      <c r="N1208" s="74">
        <f t="shared" si="256"/>
        <v>384.00225982776948</v>
      </c>
      <c r="O1208" s="74">
        <f t="shared" si="257"/>
        <v>17265.857256299998</v>
      </c>
      <c r="P1208" s="39">
        <f t="shared" si="258"/>
        <v>19044</v>
      </c>
      <c r="Q1208" s="73">
        <f t="shared" si="259"/>
        <v>9969.4729546678809</v>
      </c>
      <c r="R1208" s="73">
        <f t="shared" si="260"/>
        <v>205.02317054541118</v>
      </c>
      <c r="S1208" s="73">
        <f t="shared" si="261"/>
        <v>384.00225982776948</v>
      </c>
      <c r="T1208" s="73">
        <f t="shared" si="262"/>
        <v>18078.056592010918</v>
      </c>
      <c r="U1208" s="73">
        <f t="shared" si="263"/>
        <v>19236</v>
      </c>
      <c r="V1208" s="73">
        <f t="shared" si="264"/>
        <v>180901.38305209417</v>
      </c>
      <c r="W1208" s="73">
        <f t="shared" si="265"/>
        <v>186401.72426449196</v>
      </c>
    </row>
    <row r="1209" spans="2:23">
      <c r="B1209" t="s">
        <v>2350</v>
      </c>
      <c r="C1209" t="s">
        <v>1440</v>
      </c>
      <c r="D1209" t="s">
        <v>458</v>
      </c>
      <c r="E1209" s="54">
        <v>35</v>
      </c>
      <c r="F1209" s="45" t="s">
        <v>407</v>
      </c>
      <c r="G1209" s="45" t="s">
        <v>408</v>
      </c>
      <c r="H1209" s="45" t="s">
        <v>412</v>
      </c>
      <c r="I1209" s="53">
        <v>196847.46</v>
      </c>
      <c r="J1209" s="58">
        <f t="shared" si="252"/>
        <v>204327.66347999999</v>
      </c>
      <c r="K1209" s="58">
        <f t="shared" si="253"/>
        <v>211070.47637483999</v>
      </c>
      <c r="L1209" s="74">
        <f t="shared" si="254"/>
        <v>10923.551120460001</v>
      </c>
      <c r="M1209" s="74">
        <f t="shared" si="255"/>
        <v>302.40494195039997</v>
      </c>
      <c r="N1209" s="74">
        <f t="shared" si="256"/>
        <v>384.00225982776948</v>
      </c>
      <c r="O1209" s="74">
        <f t="shared" si="257"/>
        <v>26307.186673050001</v>
      </c>
      <c r="P1209" s="39">
        <f t="shared" si="258"/>
        <v>19044</v>
      </c>
      <c r="Q1209" s="73">
        <f t="shared" si="259"/>
        <v>11021.32190743518</v>
      </c>
      <c r="R1209" s="73">
        <f t="shared" si="260"/>
        <v>312.3843050347632</v>
      </c>
      <c r="S1209" s="73">
        <f t="shared" si="261"/>
        <v>384.00225982776948</v>
      </c>
      <c r="T1209" s="73">
        <f t="shared" si="262"/>
        <v>27544.69716691662</v>
      </c>
      <c r="U1209" s="73">
        <f t="shared" si="263"/>
        <v>19236</v>
      </c>
      <c r="V1209" s="73">
        <f t="shared" si="264"/>
        <v>261288.80847528816</v>
      </c>
      <c r="W1209" s="73">
        <f t="shared" si="265"/>
        <v>269568.88201405434</v>
      </c>
    </row>
    <row r="1210" spans="2:23">
      <c r="B1210" t="s">
        <v>2351</v>
      </c>
      <c r="C1210" t="s">
        <v>2352</v>
      </c>
      <c r="D1210" t="s">
        <v>2353</v>
      </c>
      <c r="E1210" s="54">
        <v>40</v>
      </c>
      <c r="F1210" s="45" t="s">
        <v>407</v>
      </c>
      <c r="G1210" s="45" t="s">
        <v>408</v>
      </c>
      <c r="H1210" s="45" t="s">
        <v>785</v>
      </c>
      <c r="I1210" s="53">
        <v>76530.710000000006</v>
      </c>
      <c r="J1210" s="58">
        <f t="shared" si="252"/>
        <v>79438.876980000015</v>
      </c>
      <c r="K1210" s="58">
        <f t="shared" si="253"/>
        <v>82060.359920340008</v>
      </c>
      <c r="L1210" s="74">
        <f t="shared" si="254"/>
        <v>6077.074088970001</v>
      </c>
      <c r="M1210" s="74">
        <f t="shared" si="255"/>
        <v>117.56953793040002</v>
      </c>
      <c r="N1210" s="74">
        <f t="shared" si="256"/>
        <v>384.00225982776948</v>
      </c>
      <c r="O1210" s="74">
        <f t="shared" si="257"/>
        <v>10227.755411175001</v>
      </c>
      <c r="P1210" s="39">
        <f t="shared" si="258"/>
        <v>19044</v>
      </c>
      <c r="Q1210" s="73">
        <f t="shared" si="259"/>
        <v>6277.6175339060101</v>
      </c>
      <c r="R1210" s="73">
        <f t="shared" si="260"/>
        <v>121.4493326821032</v>
      </c>
      <c r="S1210" s="73">
        <f t="shared" si="261"/>
        <v>384.00225982776948</v>
      </c>
      <c r="T1210" s="73">
        <f t="shared" si="262"/>
        <v>10708.876969604371</v>
      </c>
      <c r="U1210" s="73">
        <f t="shared" si="263"/>
        <v>19236</v>
      </c>
      <c r="V1210" s="73">
        <f t="shared" si="264"/>
        <v>115289.27827790318</v>
      </c>
      <c r="W1210" s="73">
        <f t="shared" si="265"/>
        <v>118788.30601636026</v>
      </c>
    </row>
    <row r="1211" spans="2:23">
      <c r="B1211" t="s">
        <v>2354</v>
      </c>
      <c r="C1211" t="s">
        <v>2355</v>
      </c>
      <c r="D1211" t="s">
        <v>1499</v>
      </c>
      <c r="E1211" s="54">
        <v>40</v>
      </c>
      <c r="F1211" s="45" t="s">
        <v>407</v>
      </c>
      <c r="G1211" s="45" t="s">
        <v>408</v>
      </c>
      <c r="H1211" s="45" t="s">
        <v>785</v>
      </c>
      <c r="I1211" s="53">
        <v>43045.89</v>
      </c>
      <c r="J1211" s="58">
        <f t="shared" si="252"/>
        <v>44681.633820000003</v>
      </c>
      <c r="K1211" s="58">
        <f t="shared" si="253"/>
        <v>46156.12773606</v>
      </c>
      <c r="L1211" s="74">
        <f t="shared" si="254"/>
        <v>3418.14498723</v>
      </c>
      <c r="M1211" s="74">
        <f t="shared" si="255"/>
        <v>66.1288180536</v>
      </c>
      <c r="N1211" s="74">
        <f t="shared" si="256"/>
        <v>384.00225982776948</v>
      </c>
      <c r="O1211" s="74">
        <f t="shared" si="257"/>
        <v>5752.7603543250007</v>
      </c>
      <c r="P1211" s="39">
        <f t="shared" si="258"/>
        <v>19044</v>
      </c>
      <c r="Q1211" s="73">
        <f t="shared" si="259"/>
        <v>3530.9437718085901</v>
      </c>
      <c r="R1211" s="73">
        <f t="shared" si="260"/>
        <v>68.311069049368797</v>
      </c>
      <c r="S1211" s="73">
        <f t="shared" si="261"/>
        <v>384.00225982776948</v>
      </c>
      <c r="T1211" s="73">
        <f t="shared" si="262"/>
        <v>6023.3746695558302</v>
      </c>
      <c r="U1211" s="73">
        <f t="shared" si="263"/>
        <v>19236</v>
      </c>
      <c r="V1211" s="73">
        <f t="shared" si="264"/>
        <v>73346.670239436382</v>
      </c>
      <c r="W1211" s="73">
        <f t="shared" si="265"/>
        <v>75398.759506301561</v>
      </c>
    </row>
    <row r="1212" spans="2:23">
      <c r="B1212" t="s">
        <v>2356</v>
      </c>
      <c r="C1212" t="s">
        <v>1432</v>
      </c>
      <c r="D1212" t="s">
        <v>458</v>
      </c>
      <c r="E1212" s="54">
        <v>35</v>
      </c>
      <c r="F1212" s="45" t="s">
        <v>407</v>
      </c>
      <c r="G1212" s="45" t="s">
        <v>408</v>
      </c>
      <c r="H1212" s="45" t="s">
        <v>412</v>
      </c>
      <c r="I1212" s="53">
        <v>167749.03</v>
      </c>
      <c r="J1212" s="58">
        <f t="shared" si="252"/>
        <v>174123.49314000001</v>
      </c>
      <c r="K1212" s="58">
        <f t="shared" si="253"/>
        <v>179869.56841362</v>
      </c>
      <c r="L1212" s="74">
        <f t="shared" si="254"/>
        <v>10485.590650530001</v>
      </c>
      <c r="M1212" s="74">
        <f t="shared" si="255"/>
        <v>257.70276984719999</v>
      </c>
      <c r="N1212" s="74">
        <f t="shared" si="256"/>
        <v>384.00225982776948</v>
      </c>
      <c r="O1212" s="74">
        <f t="shared" si="257"/>
        <v>22418.399741775</v>
      </c>
      <c r="P1212" s="39">
        <f t="shared" si="258"/>
        <v>19044</v>
      </c>
      <c r="Q1212" s="73">
        <f t="shared" si="259"/>
        <v>10568.908741997491</v>
      </c>
      <c r="R1212" s="73">
        <f t="shared" si="260"/>
        <v>266.20696125215761</v>
      </c>
      <c r="S1212" s="73">
        <f t="shared" si="261"/>
        <v>384.00225982776948</v>
      </c>
      <c r="T1212" s="73">
        <f t="shared" si="262"/>
        <v>23472.978677977411</v>
      </c>
      <c r="U1212" s="73">
        <f t="shared" si="263"/>
        <v>19236</v>
      </c>
      <c r="V1212" s="73">
        <f t="shared" si="264"/>
        <v>226713.18856197997</v>
      </c>
      <c r="W1212" s="73">
        <f t="shared" si="265"/>
        <v>233797.66505467484</v>
      </c>
    </row>
    <row r="1213" spans="2:23">
      <c r="B1213" t="s">
        <v>2357</v>
      </c>
      <c r="C1213" t="s">
        <v>924</v>
      </c>
      <c r="D1213" t="s">
        <v>417</v>
      </c>
      <c r="E1213" s="54">
        <v>40</v>
      </c>
      <c r="F1213" s="45" t="s">
        <v>407</v>
      </c>
      <c r="G1213" s="45" t="s">
        <v>408</v>
      </c>
      <c r="H1213" s="45" t="s">
        <v>412</v>
      </c>
      <c r="I1213" s="53">
        <v>129194.36</v>
      </c>
      <c r="J1213" s="58">
        <f t="shared" si="252"/>
        <v>134103.74567999999</v>
      </c>
      <c r="K1213" s="58">
        <f t="shared" si="253"/>
        <v>138529.16928743999</v>
      </c>
      <c r="L1213" s="74">
        <f t="shared" si="254"/>
        <v>9905.30431236</v>
      </c>
      <c r="M1213" s="74">
        <f t="shared" si="255"/>
        <v>198.4735436064</v>
      </c>
      <c r="N1213" s="74">
        <f t="shared" si="256"/>
        <v>384.00225982776948</v>
      </c>
      <c r="O1213" s="74">
        <f t="shared" si="257"/>
        <v>17265.857256299998</v>
      </c>
      <c r="P1213" s="39">
        <f t="shared" si="258"/>
        <v>19044</v>
      </c>
      <c r="Q1213" s="73">
        <f t="shared" si="259"/>
        <v>9969.4729546678809</v>
      </c>
      <c r="R1213" s="73">
        <f t="shared" si="260"/>
        <v>205.02317054541118</v>
      </c>
      <c r="S1213" s="73">
        <f t="shared" si="261"/>
        <v>384.00225982776948</v>
      </c>
      <c r="T1213" s="73">
        <f t="shared" si="262"/>
        <v>18078.056592010918</v>
      </c>
      <c r="U1213" s="73">
        <f t="shared" si="263"/>
        <v>19236</v>
      </c>
      <c r="V1213" s="73">
        <f t="shared" si="264"/>
        <v>180901.38305209417</v>
      </c>
      <c r="W1213" s="73">
        <f t="shared" si="265"/>
        <v>186401.72426449196</v>
      </c>
    </row>
    <row r="1214" spans="2:23">
      <c r="B1214" t="s">
        <v>2358</v>
      </c>
      <c r="C1214" t="s">
        <v>513</v>
      </c>
      <c r="D1214" t="s">
        <v>417</v>
      </c>
      <c r="E1214" s="54">
        <v>40</v>
      </c>
      <c r="F1214" s="45" t="s">
        <v>407</v>
      </c>
      <c r="G1214" s="45" t="s">
        <v>408</v>
      </c>
      <c r="H1214" s="45" t="s">
        <v>412</v>
      </c>
      <c r="I1214" s="53">
        <v>137012.22</v>
      </c>
      <c r="J1214" s="58">
        <f t="shared" si="252"/>
        <v>142218.68436000001</v>
      </c>
      <c r="K1214" s="58">
        <f t="shared" si="253"/>
        <v>146911.90094388</v>
      </c>
      <c r="L1214" s="74">
        <f t="shared" si="254"/>
        <v>10022.97092322</v>
      </c>
      <c r="M1214" s="74">
        <f t="shared" si="255"/>
        <v>210.48365285280002</v>
      </c>
      <c r="N1214" s="74">
        <f t="shared" si="256"/>
        <v>384.00225982776948</v>
      </c>
      <c r="O1214" s="74">
        <f t="shared" si="257"/>
        <v>18310.655611350001</v>
      </c>
      <c r="P1214" s="39">
        <f t="shared" si="258"/>
        <v>19044</v>
      </c>
      <c r="Q1214" s="73">
        <f t="shared" si="259"/>
        <v>10091.02256368626</v>
      </c>
      <c r="R1214" s="73">
        <f t="shared" si="260"/>
        <v>217.42961339694239</v>
      </c>
      <c r="S1214" s="73">
        <f t="shared" si="261"/>
        <v>384.00225982776948</v>
      </c>
      <c r="T1214" s="73">
        <f t="shared" si="262"/>
        <v>19172.00307317634</v>
      </c>
      <c r="U1214" s="73">
        <f t="shared" si="263"/>
        <v>19236</v>
      </c>
      <c r="V1214" s="73">
        <f t="shared" si="264"/>
        <v>190190.79680725059</v>
      </c>
      <c r="W1214" s="73">
        <f t="shared" si="265"/>
        <v>196012.35845396732</v>
      </c>
    </row>
    <row r="1215" spans="2:23">
      <c r="B1215" t="s">
        <v>2359</v>
      </c>
      <c r="C1215" t="s">
        <v>904</v>
      </c>
      <c r="D1215" t="s">
        <v>417</v>
      </c>
      <c r="E1215" s="54">
        <v>40</v>
      </c>
      <c r="F1215" s="45" t="s">
        <v>407</v>
      </c>
      <c r="G1215" s="45" t="s">
        <v>408</v>
      </c>
      <c r="H1215" s="45" t="s">
        <v>412</v>
      </c>
      <c r="I1215" s="53">
        <v>150816.89000000001</v>
      </c>
      <c r="J1215" s="58">
        <f t="shared" si="252"/>
        <v>156547.93182000003</v>
      </c>
      <c r="K1215" s="58">
        <f t="shared" si="253"/>
        <v>161714.01357006002</v>
      </c>
      <c r="L1215" s="74">
        <f t="shared" si="254"/>
        <v>10230.745011390001</v>
      </c>
      <c r="M1215" s="74">
        <f t="shared" si="255"/>
        <v>231.69093909360004</v>
      </c>
      <c r="N1215" s="74">
        <f t="shared" si="256"/>
        <v>384.00225982776948</v>
      </c>
      <c r="O1215" s="74">
        <f t="shared" si="257"/>
        <v>20155.546221825003</v>
      </c>
      <c r="P1215" s="39">
        <f t="shared" si="258"/>
        <v>19044</v>
      </c>
      <c r="Q1215" s="73">
        <f t="shared" si="259"/>
        <v>10305.65319676587</v>
      </c>
      <c r="R1215" s="73">
        <f t="shared" si="260"/>
        <v>239.33674008368882</v>
      </c>
      <c r="S1215" s="73">
        <f t="shared" si="261"/>
        <v>384.00225982776948</v>
      </c>
      <c r="T1215" s="73">
        <f t="shared" si="262"/>
        <v>21103.678770892835</v>
      </c>
      <c r="U1215" s="73">
        <f t="shared" si="263"/>
        <v>19236</v>
      </c>
      <c r="V1215" s="73">
        <f t="shared" si="264"/>
        <v>206593.91625213641</v>
      </c>
      <c r="W1215" s="73">
        <f t="shared" si="265"/>
        <v>212982.68453763018</v>
      </c>
    </row>
    <row r="1216" spans="2:23">
      <c r="B1216" t="s">
        <v>2360</v>
      </c>
      <c r="C1216" t="s">
        <v>471</v>
      </c>
      <c r="D1216" t="s">
        <v>417</v>
      </c>
      <c r="E1216" s="54">
        <v>40</v>
      </c>
      <c r="F1216" s="45" t="s">
        <v>407</v>
      </c>
      <c r="G1216" s="45" t="s">
        <v>408</v>
      </c>
      <c r="H1216" s="45" t="s">
        <v>412</v>
      </c>
      <c r="I1216" s="53">
        <v>116856.44</v>
      </c>
      <c r="J1216" s="58">
        <f t="shared" si="252"/>
        <v>121296.98472000001</v>
      </c>
      <c r="K1216" s="58">
        <f t="shared" si="253"/>
        <v>125299.78521576</v>
      </c>
      <c r="L1216" s="74">
        <f t="shared" si="254"/>
        <v>9279.2193310800012</v>
      </c>
      <c r="M1216" s="74">
        <f t="shared" si="255"/>
        <v>179.51953738560002</v>
      </c>
      <c r="N1216" s="74">
        <f t="shared" si="256"/>
        <v>384.00225982776948</v>
      </c>
      <c r="O1216" s="74">
        <f t="shared" si="257"/>
        <v>15616.986782700002</v>
      </c>
      <c r="P1216" s="39">
        <f t="shared" si="258"/>
        <v>19044</v>
      </c>
      <c r="Q1216" s="73">
        <f t="shared" si="259"/>
        <v>9585.4335690056396</v>
      </c>
      <c r="R1216" s="73">
        <f t="shared" si="260"/>
        <v>185.44368211932479</v>
      </c>
      <c r="S1216" s="73">
        <f t="shared" si="261"/>
        <v>384.00225982776948</v>
      </c>
      <c r="T1216" s="73">
        <f t="shared" si="262"/>
        <v>16351.621970656681</v>
      </c>
      <c r="U1216" s="73">
        <f t="shared" si="263"/>
        <v>19236</v>
      </c>
      <c r="V1216" s="73">
        <f t="shared" si="264"/>
        <v>165800.7126309934</v>
      </c>
      <c r="W1216" s="73">
        <f t="shared" si="265"/>
        <v>171042.28669736942</v>
      </c>
    </row>
    <row r="1217" spans="2:23">
      <c r="B1217" t="s">
        <v>2361</v>
      </c>
      <c r="C1217" t="s">
        <v>924</v>
      </c>
      <c r="D1217" t="s">
        <v>417</v>
      </c>
      <c r="E1217" s="54">
        <v>40</v>
      </c>
      <c r="F1217" s="45" t="s">
        <v>407</v>
      </c>
      <c r="G1217" s="45" t="s">
        <v>408</v>
      </c>
      <c r="H1217" s="45" t="s">
        <v>412</v>
      </c>
      <c r="I1217" s="53">
        <v>129194.36</v>
      </c>
      <c r="J1217" s="58">
        <f t="shared" si="252"/>
        <v>134103.74567999999</v>
      </c>
      <c r="K1217" s="58">
        <f t="shared" si="253"/>
        <v>138529.16928743999</v>
      </c>
      <c r="L1217" s="74">
        <f t="shared" si="254"/>
        <v>9905.30431236</v>
      </c>
      <c r="M1217" s="74">
        <f t="shared" si="255"/>
        <v>198.4735436064</v>
      </c>
      <c r="N1217" s="74">
        <f t="shared" si="256"/>
        <v>384.00225982776948</v>
      </c>
      <c r="O1217" s="74">
        <f t="shared" si="257"/>
        <v>17265.857256299998</v>
      </c>
      <c r="P1217" s="39">
        <f t="shared" si="258"/>
        <v>19044</v>
      </c>
      <c r="Q1217" s="73">
        <f t="shared" si="259"/>
        <v>9969.4729546678809</v>
      </c>
      <c r="R1217" s="73">
        <f t="shared" si="260"/>
        <v>205.02317054541118</v>
      </c>
      <c r="S1217" s="73">
        <f t="shared" si="261"/>
        <v>384.00225982776948</v>
      </c>
      <c r="T1217" s="73">
        <f t="shared" si="262"/>
        <v>18078.056592010918</v>
      </c>
      <c r="U1217" s="73">
        <f t="shared" si="263"/>
        <v>19236</v>
      </c>
      <c r="V1217" s="73">
        <f t="shared" si="264"/>
        <v>180901.38305209417</v>
      </c>
      <c r="W1217" s="73">
        <f t="shared" si="265"/>
        <v>186401.72426449196</v>
      </c>
    </row>
    <row r="1218" spans="2:23">
      <c r="B1218" t="s">
        <v>2362</v>
      </c>
      <c r="C1218" t="s">
        <v>776</v>
      </c>
      <c r="D1218" t="s">
        <v>417</v>
      </c>
      <c r="E1218" s="54">
        <v>40</v>
      </c>
      <c r="F1218" s="45" t="s">
        <v>407</v>
      </c>
      <c r="G1218" s="45" t="s">
        <v>408</v>
      </c>
      <c r="H1218" s="45" t="s">
        <v>412</v>
      </c>
      <c r="I1218" s="53">
        <v>125571.61</v>
      </c>
      <c r="J1218" s="58">
        <f t="shared" si="252"/>
        <v>130343.33118000001</v>
      </c>
      <c r="K1218" s="58">
        <f t="shared" si="253"/>
        <v>134644.66110894</v>
      </c>
      <c r="L1218" s="74">
        <f t="shared" si="254"/>
        <v>9850.7783021100004</v>
      </c>
      <c r="M1218" s="74">
        <f t="shared" si="255"/>
        <v>192.9081301464</v>
      </c>
      <c r="N1218" s="74">
        <f t="shared" si="256"/>
        <v>384.00225982776948</v>
      </c>
      <c r="O1218" s="74">
        <f t="shared" si="257"/>
        <v>16781.703889425</v>
      </c>
      <c r="P1218" s="39">
        <f t="shared" si="258"/>
        <v>19044</v>
      </c>
      <c r="Q1218" s="73">
        <f t="shared" si="259"/>
        <v>9913.1475860796309</v>
      </c>
      <c r="R1218" s="73">
        <f t="shared" si="260"/>
        <v>199.27409844123119</v>
      </c>
      <c r="S1218" s="73">
        <f t="shared" si="261"/>
        <v>384.00225982776948</v>
      </c>
      <c r="T1218" s="73">
        <f t="shared" si="262"/>
        <v>17571.12827471667</v>
      </c>
      <c r="U1218" s="73">
        <f t="shared" si="263"/>
        <v>19236</v>
      </c>
      <c r="V1218" s="73">
        <f t="shared" si="264"/>
        <v>176596.72376150917</v>
      </c>
      <c r="W1218" s="73">
        <f t="shared" si="265"/>
        <v>181948.21332800528</v>
      </c>
    </row>
    <row r="1219" spans="2:23">
      <c r="B1219" t="s">
        <v>2363</v>
      </c>
      <c r="C1219" t="s">
        <v>2364</v>
      </c>
      <c r="D1219" t="s">
        <v>511</v>
      </c>
      <c r="E1219" s="54">
        <v>35</v>
      </c>
      <c r="F1219" s="45" t="s">
        <v>407</v>
      </c>
      <c r="G1219" s="45" t="s">
        <v>408</v>
      </c>
      <c r="H1219" s="45" t="s">
        <v>412</v>
      </c>
      <c r="I1219" s="53">
        <v>91767.86</v>
      </c>
      <c r="J1219" s="58">
        <f t="shared" si="252"/>
        <v>95255.038679999998</v>
      </c>
      <c r="K1219" s="58">
        <f t="shared" si="253"/>
        <v>98398.454956439993</v>
      </c>
      <c r="L1219" s="74">
        <f t="shared" si="254"/>
        <v>7287.0104590199999</v>
      </c>
      <c r="M1219" s="74">
        <f t="shared" si="255"/>
        <v>140.97745724640001</v>
      </c>
      <c r="N1219" s="74">
        <f t="shared" si="256"/>
        <v>384.00225982776948</v>
      </c>
      <c r="O1219" s="74">
        <f t="shared" si="257"/>
        <v>12264.086230049999</v>
      </c>
      <c r="P1219" s="39">
        <f t="shared" si="258"/>
        <v>19044</v>
      </c>
      <c r="Q1219" s="73">
        <f t="shared" si="259"/>
        <v>7527.481804167659</v>
      </c>
      <c r="R1219" s="73">
        <f t="shared" si="260"/>
        <v>145.62971333553119</v>
      </c>
      <c r="S1219" s="73">
        <f t="shared" si="261"/>
        <v>384.00225982776948</v>
      </c>
      <c r="T1219" s="73">
        <f t="shared" si="262"/>
        <v>12840.99837181542</v>
      </c>
      <c r="U1219" s="73">
        <f t="shared" si="263"/>
        <v>19236</v>
      </c>
      <c r="V1219" s="73">
        <f t="shared" si="264"/>
        <v>134375.11508614419</v>
      </c>
      <c r="W1219" s="73">
        <f t="shared" si="265"/>
        <v>138532.56710558638</v>
      </c>
    </row>
    <row r="1220" spans="2:23">
      <c r="B1220" t="s">
        <v>2365</v>
      </c>
      <c r="C1220" t="s">
        <v>848</v>
      </c>
      <c r="D1220" t="s">
        <v>417</v>
      </c>
      <c r="E1220" s="54">
        <v>40</v>
      </c>
      <c r="F1220" s="45" t="s">
        <v>407</v>
      </c>
      <c r="G1220" s="45" t="s">
        <v>408</v>
      </c>
      <c r="H1220" s="45" t="s">
        <v>412</v>
      </c>
      <c r="I1220" s="53">
        <v>84063.24</v>
      </c>
      <c r="J1220" s="58">
        <f t="shared" si="252"/>
        <v>87257.643120000008</v>
      </c>
      <c r="K1220" s="58">
        <f t="shared" si="253"/>
        <v>90137.145342960008</v>
      </c>
      <c r="L1220" s="74">
        <f t="shared" si="254"/>
        <v>6675.2096986800007</v>
      </c>
      <c r="M1220" s="74">
        <f t="shared" si="255"/>
        <v>129.14131181760001</v>
      </c>
      <c r="N1220" s="74">
        <f t="shared" si="256"/>
        <v>384.00225982776948</v>
      </c>
      <c r="O1220" s="74">
        <f t="shared" si="257"/>
        <v>11234.421551700001</v>
      </c>
      <c r="P1220" s="39">
        <f t="shared" si="258"/>
        <v>19044</v>
      </c>
      <c r="Q1220" s="73">
        <f t="shared" si="259"/>
        <v>6895.4916187364406</v>
      </c>
      <c r="R1220" s="73">
        <f t="shared" si="260"/>
        <v>133.4029751075808</v>
      </c>
      <c r="S1220" s="73">
        <f t="shared" si="261"/>
        <v>384.00225982776948</v>
      </c>
      <c r="T1220" s="73">
        <f t="shared" si="262"/>
        <v>11762.897467256282</v>
      </c>
      <c r="U1220" s="73">
        <f t="shared" si="263"/>
        <v>19236</v>
      </c>
      <c r="V1220" s="73">
        <f t="shared" si="264"/>
        <v>124724.41794202538</v>
      </c>
      <c r="W1220" s="73">
        <f t="shared" si="265"/>
        <v>128548.93966388807</v>
      </c>
    </row>
    <row r="1221" spans="2:23">
      <c r="B1221" t="s">
        <v>2366</v>
      </c>
      <c r="C1221" t="s">
        <v>1246</v>
      </c>
      <c r="D1221" t="s">
        <v>420</v>
      </c>
      <c r="E1221" s="54">
        <v>40</v>
      </c>
      <c r="F1221" s="45" t="s">
        <v>407</v>
      </c>
      <c r="G1221" s="45" t="s">
        <v>408</v>
      </c>
      <c r="H1221" s="45" t="s">
        <v>412</v>
      </c>
      <c r="I1221" s="53">
        <v>81874.320000000007</v>
      </c>
      <c r="J1221" s="58">
        <f t="shared" si="252"/>
        <v>84985.544160000005</v>
      </c>
      <c r="K1221" s="58">
        <f t="shared" si="253"/>
        <v>87790.067117279992</v>
      </c>
      <c r="L1221" s="74">
        <f t="shared" si="254"/>
        <v>6501.3941282400001</v>
      </c>
      <c r="M1221" s="74">
        <f t="shared" si="255"/>
        <v>125.7786053568</v>
      </c>
      <c r="N1221" s="74">
        <f t="shared" si="256"/>
        <v>384.00225982776948</v>
      </c>
      <c r="O1221" s="74">
        <f t="shared" si="257"/>
        <v>10941.888810600001</v>
      </c>
      <c r="P1221" s="39">
        <f t="shared" si="258"/>
        <v>19044</v>
      </c>
      <c r="Q1221" s="73">
        <f t="shared" si="259"/>
        <v>6715.940134471919</v>
      </c>
      <c r="R1221" s="73">
        <f t="shared" si="260"/>
        <v>129.92929933357439</v>
      </c>
      <c r="S1221" s="73">
        <f t="shared" si="261"/>
        <v>384.00225982776948</v>
      </c>
      <c r="T1221" s="73">
        <f t="shared" si="262"/>
        <v>11456.603758805039</v>
      </c>
      <c r="U1221" s="73">
        <f t="shared" si="263"/>
        <v>19236</v>
      </c>
      <c r="V1221" s="73">
        <f t="shared" si="264"/>
        <v>121982.60796402457</v>
      </c>
      <c r="W1221" s="73">
        <f t="shared" si="265"/>
        <v>125712.54256971829</v>
      </c>
    </row>
    <row r="1222" spans="2:23">
      <c r="B1222" t="s">
        <v>2367</v>
      </c>
      <c r="C1222" t="s">
        <v>2230</v>
      </c>
      <c r="D1222" t="s">
        <v>446</v>
      </c>
      <c r="E1222" s="54">
        <v>87</v>
      </c>
      <c r="F1222" s="45" t="s">
        <v>407</v>
      </c>
      <c r="G1222" s="45" t="s">
        <v>408</v>
      </c>
      <c r="H1222" s="45" t="s">
        <v>412</v>
      </c>
      <c r="I1222" s="53">
        <v>84529.33</v>
      </c>
      <c r="J1222" s="58">
        <f t="shared" si="252"/>
        <v>87741.444540000011</v>
      </c>
      <c r="K1222" s="58">
        <f t="shared" si="253"/>
        <v>90636.912209820002</v>
      </c>
      <c r="L1222" s="74">
        <f t="shared" si="254"/>
        <v>6712.2205073100004</v>
      </c>
      <c r="M1222" s="74">
        <f t="shared" si="255"/>
        <v>129.85733791920001</v>
      </c>
      <c r="N1222" s="74">
        <f t="shared" si="256"/>
        <v>384.00225982776948</v>
      </c>
      <c r="O1222" s="74">
        <f t="shared" si="257"/>
        <v>11296.710984525002</v>
      </c>
      <c r="P1222" s="39">
        <f t="shared" si="258"/>
        <v>19044</v>
      </c>
      <c r="Q1222" s="73">
        <f t="shared" si="259"/>
        <v>6933.7237840512298</v>
      </c>
      <c r="R1222" s="73">
        <f t="shared" si="260"/>
        <v>134.14263007053361</v>
      </c>
      <c r="S1222" s="73">
        <f t="shared" si="261"/>
        <v>384.00225982776948</v>
      </c>
      <c r="T1222" s="73">
        <f t="shared" si="262"/>
        <v>11828.117043381511</v>
      </c>
      <c r="U1222" s="73">
        <f t="shared" si="263"/>
        <v>19236</v>
      </c>
      <c r="V1222" s="73">
        <f t="shared" si="264"/>
        <v>125308.23562958199</v>
      </c>
      <c r="W1222" s="73">
        <f t="shared" si="265"/>
        <v>129152.89792715105</v>
      </c>
    </row>
    <row r="1223" spans="2:23">
      <c r="B1223" t="s">
        <v>2368</v>
      </c>
      <c r="C1223" t="s">
        <v>1019</v>
      </c>
      <c r="D1223" t="s">
        <v>417</v>
      </c>
      <c r="E1223" s="54">
        <v>40</v>
      </c>
      <c r="F1223" s="45" t="s">
        <v>407</v>
      </c>
      <c r="G1223" s="45" t="s">
        <v>408</v>
      </c>
      <c r="H1223" s="45" t="s">
        <v>412</v>
      </c>
      <c r="I1223" s="53">
        <v>99089.25</v>
      </c>
      <c r="J1223" s="58">
        <f t="shared" si="252"/>
        <v>102854.6415</v>
      </c>
      <c r="K1223" s="58">
        <f t="shared" si="253"/>
        <v>106248.84466949999</v>
      </c>
      <c r="L1223" s="74">
        <f t="shared" si="254"/>
        <v>7868.3800747499999</v>
      </c>
      <c r="M1223" s="74">
        <f t="shared" si="255"/>
        <v>152.22486942</v>
      </c>
      <c r="N1223" s="74">
        <f t="shared" si="256"/>
        <v>384.00225982776948</v>
      </c>
      <c r="O1223" s="74">
        <f t="shared" si="257"/>
        <v>13242.535093125</v>
      </c>
      <c r="P1223" s="39">
        <f t="shared" si="258"/>
        <v>19044</v>
      </c>
      <c r="Q1223" s="73">
        <f t="shared" si="259"/>
        <v>8128.0366172167487</v>
      </c>
      <c r="R1223" s="73">
        <f t="shared" si="260"/>
        <v>157.24829011085998</v>
      </c>
      <c r="S1223" s="73">
        <f t="shared" si="261"/>
        <v>384.00225982776948</v>
      </c>
      <c r="T1223" s="73">
        <f t="shared" si="262"/>
        <v>13865.474229369749</v>
      </c>
      <c r="U1223" s="73">
        <f t="shared" si="263"/>
        <v>19236</v>
      </c>
      <c r="V1223" s="73">
        <f t="shared" si="264"/>
        <v>143545.78379712277</v>
      </c>
      <c r="W1223" s="73">
        <f t="shared" si="265"/>
        <v>148019.60606602512</v>
      </c>
    </row>
    <row r="1224" spans="2:23">
      <c r="B1224" t="s">
        <v>2369</v>
      </c>
      <c r="C1224" t="s">
        <v>1023</v>
      </c>
      <c r="D1224" t="s">
        <v>420</v>
      </c>
      <c r="E1224" s="54">
        <v>40</v>
      </c>
      <c r="F1224" s="45" t="s">
        <v>407</v>
      </c>
      <c r="G1224" s="45" t="s">
        <v>408</v>
      </c>
      <c r="H1224" s="45" t="s">
        <v>412</v>
      </c>
      <c r="I1224" s="53">
        <v>98150.69</v>
      </c>
      <c r="J1224" s="58">
        <f t="shared" si="252"/>
        <v>101880.41622</v>
      </c>
      <c r="K1224" s="58">
        <f t="shared" si="253"/>
        <v>105242.46995525999</v>
      </c>
      <c r="L1224" s="74">
        <f t="shared" si="254"/>
        <v>7793.8518408299997</v>
      </c>
      <c r="M1224" s="74">
        <f t="shared" si="255"/>
        <v>150.78301600559999</v>
      </c>
      <c r="N1224" s="74">
        <f t="shared" si="256"/>
        <v>384.00225982776948</v>
      </c>
      <c r="O1224" s="74">
        <f t="shared" si="257"/>
        <v>13117.103588325001</v>
      </c>
      <c r="P1224" s="39">
        <f t="shared" si="258"/>
        <v>19044</v>
      </c>
      <c r="Q1224" s="73">
        <f t="shared" si="259"/>
        <v>8051.0489515773888</v>
      </c>
      <c r="R1224" s="73">
        <f t="shared" si="260"/>
        <v>155.75885553378478</v>
      </c>
      <c r="S1224" s="73">
        <f t="shared" si="261"/>
        <v>384.00225982776948</v>
      </c>
      <c r="T1224" s="73">
        <f t="shared" si="262"/>
        <v>13734.14232916143</v>
      </c>
      <c r="U1224" s="73">
        <f t="shared" si="263"/>
        <v>19236</v>
      </c>
      <c r="V1224" s="73">
        <f t="shared" si="264"/>
        <v>142370.15692498838</v>
      </c>
      <c r="W1224" s="73">
        <f t="shared" si="265"/>
        <v>146803.42235136038</v>
      </c>
    </row>
    <row r="1225" spans="2:23">
      <c r="B1225" t="s">
        <v>2370</v>
      </c>
      <c r="C1225" t="s">
        <v>1033</v>
      </c>
      <c r="D1225" t="s">
        <v>446</v>
      </c>
      <c r="E1225" s="54">
        <v>86.67</v>
      </c>
      <c r="F1225" s="45" t="s">
        <v>407</v>
      </c>
      <c r="G1225" s="45" t="s">
        <v>408</v>
      </c>
      <c r="H1225" s="45" t="s">
        <v>412</v>
      </c>
      <c r="I1225" s="53">
        <v>87397.26</v>
      </c>
      <c r="J1225" s="58">
        <f t="shared" si="252"/>
        <v>90718.355880000003</v>
      </c>
      <c r="K1225" s="58">
        <f t="shared" si="253"/>
        <v>93712.061624039998</v>
      </c>
      <c r="L1225" s="74">
        <f t="shared" si="254"/>
        <v>6939.9542248200005</v>
      </c>
      <c r="M1225" s="74">
        <f t="shared" si="255"/>
        <v>134.26316670240001</v>
      </c>
      <c r="N1225" s="74">
        <f t="shared" si="256"/>
        <v>384.00225982776948</v>
      </c>
      <c r="O1225" s="74">
        <f t="shared" si="257"/>
        <v>11679.988319550001</v>
      </c>
      <c r="P1225" s="39">
        <f t="shared" si="258"/>
        <v>19044</v>
      </c>
      <c r="Q1225" s="73">
        <f t="shared" si="259"/>
        <v>7168.9727142390593</v>
      </c>
      <c r="R1225" s="73">
        <f t="shared" si="260"/>
        <v>138.69385120357919</v>
      </c>
      <c r="S1225" s="73">
        <f t="shared" si="261"/>
        <v>384.00225982776948</v>
      </c>
      <c r="T1225" s="73">
        <f t="shared" si="262"/>
        <v>12229.42404193722</v>
      </c>
      <c r="U1225" s="73">
        <f t="shared" si="263"/>
        <v>19236</v>
      </c>
      <c r="V1225" s="73">
        <f t="shared" si="264"/>
        <v>128900.56385090017</v>
      </c>
      <c r="W1225" s="73">
        <f t="shared" si="265"/>
        <v>132869.15449124761</v>
      </c>
    </row>
    <row r="1226" spans="2:23">
      <c r="B1226" t="s">
        <v>2371</v>
      </c>
      <c r="C1226" t="s">
        <v>1062</v>
      </c>
      <c r="D1226" t="s">
        <v>511</v>
      </c>
      <c r="E1226" s="54">
        <v>35</v>
      </c>
      <c r="F1226" s="45" t="s">
        <v>407</v>
      </c>
      <c r="G1226" s="45" t="s">
        <v>408</v>
      </c>
      <c r="H1226" s="45" t="s">
        <v>412</v>
      </c>
      <c r="I1226" s="53">
        <v>103217.48</v>
      </c>
      <c r="J1226" s="58">
        <f t="shared" ref="J1226:J1289" si="266">I1226*(1+$F$1)</f>
        <v>107139.74424</v>
      </c>
      <c r="K1226" s="58">
        <f t="shared" ref="K1226:K1289" si="267">J1226*(1+$F$2)</f>
        <v>110675.35579992</v>
      </c>
      <c r="L1226" s="74">
        <f t="shared" ref="L1226:L1289" si="268">IF(J1226-$L$2&lt;0,J1226*$I$3,($L$2*$I$3)+(J1226-$L$2)*$I$4)</f>
        <v>8196.1904343599999</v>
      </c>
      <c r="M1226" s="74">
        <f t="shared" ref="M1226:M1289" si="269">J1226*0.00148</f>
        <v>158.56682147519999</v>
      </c>
      <c r="N1226" s="74">
        <f t="shared" ref="N1226:N1289" si="270">2080*0.184616471071043</f>
        <v>384.00225982776948</v>
      </c>
      <c r="O1226" s="74">
        <f t="shared" ref="O1226:O1289" si="271">J1226*0.12875</f>
        <v>13794.2420709</v>
      </c>
      <c r="P1226" s="39">
        <f t="shared" ref="P1226:P1289" si="272">1587*12</f>
        <v>19044</v>
      </c>
      <c r="Q1226" s="73">
        <f t="shared" ref="Q1226:Q1289" si="273">IF(K1226-$L$2&lt;0,K1226*$I$3,($L$2*$I$3)+(K1226-$L$2)*$I$4)</f>
        <v>8466.664718693879</v>
      </c>
      <c r="R1226" s="73">
        <f t="shared" ref="R1226:R1289" si="274">K1226*0.00148</f>
        <v>163.7995265838816</v>
      </c>
      <c r="S1226" s="73">
        <f t="shared" ref="S1226:S1289" si="275">2080*0.184616471071043</f>
        <v>384.00225982776948</v>
      </c>
      <c r="T1226" s="73">
        <f t="shared" ref="T1226:T1289" si="276">K1226*0.1305</f>
        <v>14443.133931889561</v>
      </c>
      <c r="U1226" s="73">
        <f t="shared" ref="U1226:U1289" si="277">1603*12</f>
        <v>19236</v>
      </c>
      <c r="V1226" s="73">
        <f t="shared" ref="V1226:V1289" si="278">J1226+SUM(L1226:P1226)</f>
        <v>148716.74582656298</v>
      </c>
      <c r="W1226" s="73">
        <f t="shared" ref="W1226:W1289" si="279">K1226+SUM(Q1226:U1226)</f>
        <v>153368.95623691508</v>
      </c>
    </row>
    <row r="1227" spans="2:23">
      <c r="B1227" t="s">
        <v>2372</v>
      </c>
      <c r="C1227" t="s">
        <v>1291</v>
      </c>
      <c r="D1227" t="s">
        <v>417</v>
      </c>
      <c r="E1227" s="54">
        <v>40</v>
      </c>
      <c r="F1227" s="45" t="s">
        <v>407</v>
      </c>
      <c r="G1227" s="45" t="s">
        <v>408</v>
      </c>
      <c r="H1227" s="45" t="s">
        <v>412</v>
      </c>
      <c r="I1227" s="53">
        <v>73949.13</v>
      </c>
      <c r="J1227" s="58">
        <f t="shared" si="266"/>
        <v>76759.196940000009</v>
      </c>
      <c r="K1227" s="58">
        <f t="shared" si="267"/>
        <v>79292.250439020005</v>
      </c>
      <c r="L1227" s="74">
        <f t="shared" si="268"/>
        <v>5872.0785659100002</v>
      </c>
      <c r="M1227" s="74">
        <f t="shared" si="269"/>
        <v>113.60361147120001</v>
      </c>
      <c r="N1227" s="74">
        <f t="shared" si="270"/>
        <v>384.00225982776948</v>
      </c>
      <c r="O1227" s="74">
        <f t="shared" si="271"/>
        <v>9882.7466060250008</v>
      </c>
      <c r="P1227" s="39">
        <f t="shared" si="272"/>
        <v>19044</v>
      </c>
      <c r="Q1227" s="73">
        <f t="shared" si="273"/>
        <v>6065.8571585850304</v>
      </c>
      <c r="R1227" s="73">
        <f t="shared" si="274"/>
        <v>117.35253064974961</v>
      </c>
      <c r="S1227" s="73">
        <f t="shared" si="275"/>
        <v>384.00225982776948</v>
      </c>
      <c r="T1227" s="73">
        <f t="shared" si="276"/>
        <v>10347.63868229211</v>
      </c>
      <c r="U1227" s="73">
        <f t="shared" si="277"/>
        <v>19236</v>
      </c>
      <c r="V1227" s="73">
        <f t="shared" si="278"/>
        <v>112055.62798323398</v>
      </c>
      <c r="W1227" s="73">
        <f t="shared" si="279"/>
        <v>115443.10107037466</v>
      </c>
    </row>
    <row r="1228" spans="2:23">
      <c r="B1228" t="s">
        <v>2373</v>
      </c>
      <c r="C1228" t="s">
        <v>1293</v>
      </c>
      <c r="D1228" t="s">
        <v>420</v>
      </c>
      <c r="E1228" s="54">
        <v>40</v>
      </c>
      <c r="F1228" s="45" t="s">
        <v>407</v>
      </c>
      <c r="G1228" s="45" t="s">
        <v>408</v>
      </c>
      <c r="H1228" s="45" t="s">
        <v>412</v>
      </c>
      <c r="I1228" s="53">
        <v>73929.649999999994</v>
      </c>
      <c r="J1228" s="58">
        <f t="shared" si="266"/>
        <v>76738.976699999999</v>
      </c>
      <c r="K1228" s="58">
        <f t="shared" si="267"/>
        <v>79271.362931099997</v>
      </c>
      <c r="L1228" s="74">
        <f t="shared" si="268"/>
        <v>5870.5317175499995</v>
      </c>
      <c r="M1228" s="74">
        <f t="shared" si="269"/>
        <v>113.573685516</v>
      </c>
      <c r="N1228" s="74">
        <f t="shared" si="270"/>
        <v>384.00225982776948</v>
      </c>
      <c r="O1228" s="74">
        <f t="shared" si="271"/>
        <v>9880.1432501250001</v>
      </c>
      <c r="P1228" s="39">
        <f t="shared" si="272"/>
        <v>19044</v>
      </c>
      <c r="Q1228" s="73">
        <f t="shared" si="273"/>
        <v>6064.2592642291493</v>
      </c>
      <c r="R1228" s="73">
        <f t="shared" si="274"/>
        <v>117.32161713802799</v>
      </c>
      <c r="S1228" s="73">
        <f t="shared" si="275"/>
        <v>384.00225982776948</v>
      </c>
      <c r="T1228" s="73">
        <f t="shared" si="276"/>
        <v>10344.91286250855</v>
      </c>
      <c r="U1228" s="73">
        <f t="shared" si="277"/>
        <v>19236</v>
      </c>
      <c r="V1228" s="73">
        <f t="shared" si="278"/>
        <v>112031.22761301877</v>
      </c>
      <c r="W1228" s="73">
        <f t="shared" si="279"/>
        <v>115417.85893480349</v>
      </c>
    </row>
    <row r="1229" spans="2:23">
      <c r="B1229" t="s">
        <v>2374</v>
      </c>
      <c r="C1229" t="s">
        <v>1308</v>
      </c>
      <c r="D1229" t="s">
        <v>446</v>
      </c>
      <c r="E1229" s="54">
        <v>87</v>
      </c>
      <c r="F1229" s="45" t="s">
        <v>407</v>
      </c>
      <c r="G1229" s="45" t="s">
        <v>408</v>
      </c>
      <c r="H1229" s="45" t="s">
        <v>412</v>
      </c>
      <c r="I1229" s="53">
        <v>75524.78</v>
      </c>
      <c r="J1229" s="58">
        <f t="shared" si="266"/>
        <v>78394.721640000003</v>
      </c>
      <c r="K1229" s="58">
        <f t="shared" si="267"/>
        <v>80981.747454119992</v>
      </c>
      <c r="L1229" s="74">
        <f t="shared" si="268"/>
        <v>5997.1962054599999</v>
      </c>
      <c r="M1229" s="74">
        <f t="shared" si="269"/>
        <v>116.0241880272</v>
      </c>
      <c r="N1229" s="74">
        <f t="shared" si="270"/>
        <v>384.00225982776948</v>
      </c>
      <c r="O1229" s="74">
        <f t="shared" si="271"/>
        <v>10093.32041115</v>
      </c>
      <c r="P1229" s="39">
        <f t="shared" si="272"/>
        <v>19044</v>
      </c>
      <c r="Q1229" s="73">
        <f t="shared" si="273"/>
        <v>6195.1036802401795</v>
      </c>
      <c r="R1229" s="73">
        <f t="shared" si="274"/>
        <v>119.85298623209759</v>
      </c>
      <c r="S1229" s="73">
        <f t="shared" si="275"/>
        <v>384.00225982776948</v>
      </c>
      <c r="T1229" s="73">
        <f t="shared" si="276"/>
        <v>10568.118042762659</v>
      </c>
      <c r="U1229" s="73">
        <f t="shared" si="277"/>
        <v>19236</v>
      </c>
      <c r="V1229" s="73">
        <f t="shared" si="278"/>
        <v>114029.26470446496</v>
      </c>
      <c r="W1229" s="73">
        <f t="shared" si="279"/>
        <v>117484.8244231827</v>
      </c>
    </row>
    <row r="1230" spans="2:23">
      <c r="B1230" t="s">
        <v>2375</v>
      </c>
      <c r="C1230" t="s">
        <v>2376</v>
      </c>
      <c r="D1230" t="s">
        <v>722</v>
      </c>
      <c r="E1230" s="54">
        <v>40</v>
      </c>
      <c r="F1230" s="45" t="s">
        <v>407</v>
      </c>
      <c r="G1230" s="45" t="s">
        <v>408</v>
      </c>
      <c r="H1230" s="45" t="s">
        <v>412</v>
      </c>
      <c r="I1230" s="53">
        <v>70832.45</v>
      </c>
      <c r="J1230" s="58">
        <f t="shared" si="266"/>
        <v>73524.083100000003</v>
      </c>
      <c r="K1230" s="58">
        <f t="shared" si="267"/>
        <v>75950.377842300004</v>
      </c>
      <c r="L1230" s="74">
        <f t="shared" si="268"/>
        <v>5624.5923571499998</v>
      </c>
      <c r="M1230" s="74">
        <f t="shared" si="269"/>
        <v>108.81564298800001</v>
      </c>
      <c r="N1230" s="74">
        <f t="shared" si="270"/>
        <v>384.00225982776948</v>
      </c>
      <c r="O1230" s="74">
        <f t="shared" si="271"/>
        <v>9466.2256991250015</v>
      </c>
      <c r="P1230" s="39">
        <f t="shared" si="272"/>
        <v>19044</v>
      </c>
      <c r="Q1230" s="73">
        <f t="shared" si="273"/>
        <v>5810.20390493595</v>
      </c>
      <c r="R1230" s="73">
        <f t="shared" si="274"/>
        <v>112.406559206604</v>
      </c>
      <c r="S1230" s="73">
        <f t="shared" si="275"/>
        <v>384.00225982776948</v>
      </c>
      <c r="T1230" s="73">
        <f t="shared" si="276"/>
        <v>9911.5243084201502</v>
      </c>
      <c r="U1230" s="73">
        <f t="shared" si="277"/>
        <v>19236</v>
      </c>
      <c r="V1230" s="73">
        <f t="shared" si="278"/>
        <v>108151.71905909077</v>
      </c>
      <c r="W1230" s="73">
        <f t="shared" si="279"/>
        <v>111404.51487469047</v>
      </c>
    </row>
    <row r="1231" spans="2:23">
      <c r="B1231" t="s">
        <v>2377</v>
      </c>
      <c r="C1231" t="s">
        <v>779</v>
      </c>
      <c r="D1231" t="s">
        <v>417</v>
      </c>
      <c r="E1231" s="54">
        <v>40</v>
      </c>
      <c r="F1231" s="45" t="s">
        <v>407</v>
      </c>
      <c r="G1231" s="45" t="s">
        <v>408</v>
      </c>
      <c r="H1231" s="45" t="s">
        <v>412</v>
      </c>
      <c r="I1231" s="53">
        <v>112070.13</v>
      </c>
      <c r="J1231" s="58">
        <f t="shared" si="266"/>
        <v>116328.79494000001</v>
      </c>
      <c r="K1231" s="58">
        <f t="shared" si="267"/>
        <v>120167.64517301999</v>
      </c>
      <c r="L1231" s="74">
        <f t="shared" si="268"/>
        <v>8899.1528129100006</v>
      </c>
      <c r="M1231" s="74">
        <f t="shared" si="269"/>
        <v>172.1666165112</v>
      </c>
      <c r="N1231" s="74">
        <f t="shared" si="270"/>
        <v>384.00225982776948</v>
      </c>
      <c r="O1231" s="74">
        <f t="shared" si="271"/>
        <v>14977.332348525002</v>
      </c>
      <c r="P1231" s="39">
        <f t="shared" si="272"/>
        <v>19044</v>
      </c>
      <c r="Q1231" s="73">
        <f t="shared" si="273"/>
        <v>9192.8248557360293</v>
      </c>
      <c r="R1231" s="73">
        <f t="shared" si="274"/>
        <v>177.84811485606957</v>
      </c>
      <c r="S1231" s="73">
        <f t="shared" si="275"/>
        <v>384.00225982776948</v>
      </c>
      <c r="T1231" s="73">
        <f t="shared" si="276"/>
        <v>15681.877695079109</v>
      </c>
      <c r="U1231" s="73">
        <f t="shared" si="277"/>
        <v>19236</v>
      </c>
      <c r="V1231" s="73">
        <f t="shared" si="278"/>
        <v>159805.44897777398</v>
      </c>
      <c r="W1231" s="73">
        <f t="shared" si="279"/>
        <v>164840.19809851897</v>
      </c>
    </row>
    <row r="1232" spans="2:23">
      <c r="B1232" t="s">
        <v>2378</v>
      </c>
      <c r="C1232" t="s">
        <v>471</v>
      </c>
      <c r="D1232" t="s">
        <v>417</v>
      </c>
      <c r="E1232" s="54">
        <v>40</v>
      </c>
      <c r="F1232" s="45" t="s">
        <v>407</v>
      </c>
      <c r="G1232" s="45" t="s">
        <v>408</v>
      </c>
      <c r="H1232" s="45" t="s">
        <v>412</v>
      </c>
      <c r="I1232" s="53">
        <v>116856.44</v>
      </c>
      <c r="J1232" s="58">
        <f t="shared" si="266"/>
        <v>121296.98472000001</v>
      </c>
      <c r="K1232" s="58">
        <f t="shared" si="267"/>
        <v>125299.78521576</v>
      </c>
      <c r="L1232" s="74">
        <f t="shared" si="268"/>
        <v>9279.2193310800012</v>
      </c>
      <c r="M1232" s="74">
        <f t="shared" si="269"/>
        <v>179.51953738560002</v>
      </c>
      <c r="N1232" s="74">
        <f t="shared" si="270"/>
        <v>384.00225982776948</v>
      </c>
      <c r="O1232" s="74">
        <f t="shared" si="271"/>
        <v>15616.986782700002</v>
      </c>
      <c r="P1232" s="39">
        <f t="shared" si="272"/>
        <v>19044</v>
      </c>
      <c r="Q1232" s="73">
        <f t="shared" si="273"/>
        <v>9585.4335690056396</v>
      </c>
      <c r="R1232" s="73">
        <f t="shared" si="274"/>
        <v>185.44368211932479</v>
      </c>
      <c r="S1232" s="73">
        <f t="shared" si="275"/>
        <v>384.00225982776948</v>
      </c>
      <c r="T1232" s="73">
        <f t="shared" si="276"/>
        <v>16351.621970656681</v>
      </c>
      <c r="U1232" s="73">
        <f t="shared" si="277"/>
        <v>19236</v>
      </c>
      <c r="V1232" s="73">
        <f t="shared" si="278"/>
        <v>165800.7126309934</v>
      </c>
      <c r="W1232" s="73">
        <f t="shared" si="279"/>
        <v>171042.28669736942</v>
      </c>
    </row>
    <row r="1233" spans="2:23">
      <c r="B1233" t="s">
        <v>2379</v>
      </c>
      <c r="C1233" t="s">
        <v>924</v>
      </c>
      <c r="D1233" t="s">
        <v>417</v>
      </c>
      <c r="E1233" s="54">
        <v>40</v>
      </c>
      <c r="F1233" s="45" t="s">
        <v>407</v>
      </c>
      <c r="G1233" s="45" t="s">
        <v>408</v>
      </c>
      <c r="H1233" s="45" t="s">
        <v>412</v>
      </c>
      <c r="I1233" s="53">
        <v>129194.36</v>
      </c>
      <c r="J1233" s="58">
        <f t="shared" si="266"/>
        <v>134103.74567999999</v>
      </c>
      <c r="K1233" s="58">
        <f t="shared" si="267"/>
        <v>138529.16928743999</v>
      </c>
      <c r="L1233" s="74">
        <f t="shared" si="268"/>
        <v>9905.30431236</v>
      </c>
      <c r="M1233" s="74">
        <f t="shared" si="269"/>
        <v>198.4735436064</v>
      </c>
      <c r="N1233" s="74">
        <f t="shared" si="270"/>
        <v>384.00225982776948</v>
      </c>
      <c r="O1233" s="74">
        <f t="shared" si="271"/>
        <v>17265.857256299998</v>
      </c>
      <c r="P1233" s="39">
        <f t="shared" si="272"/>
        <v>19044</v>
      </c>
      <c r="Q1233" s="73">
        <f t="shared" si="273"/>
        <v>9969.4729546678809</v>
      </c>
      <c r="R1233" s="73">
        <f t="shared" si="274"/>
        <v>205.02317054541118</v>
      </c>
      <c r="S1233" s="73">
        <f t="shared" si="275"/>
        <v>384.00225982776948</v>
      </c>
      <c r="T1233" s="73">
        <f t="shared" si="276"/>
        <v>18078.056592010918</v>
      </c>
      <c r="U1233" s="73">
        <f t="shared" si="277"/>
        <v>19236</v>
      </c>
      <c r="V1233" s="73">
        <f t="shared" si="278"/>
        <v>180901.38305209417</v>
      </c>
      <c r="W1233" s="73">
        <f t="shared" si="279"/>
        <v>186401.72426449196</v>
      </c>
    </row>
    <row r="1234" spans="2:23">
      <c r="B1234" t="s">
        <v>2380</v>
      </c>
      <c r="C1234" t="s">
        <v>1883</v>
      </c>
      <c r="D1234" t="s">
        <v>417</v>
      </c>
      <c r="E1234" s="54">
        <v>40</v>
      </c>
      <c r="F1234" s="45" t="s">
        <v>407</v>
      </c>
      <c r="G1234" s="45" t="s">
        <v>408</v>
      </c>
      <c r="H1234" s="45" t="s">
        <v>412</v>
      </c>
      <c r="I1234" s="53">
        <v>132859.17000000001</v>
      </c>
      <c r="J1234" s="58">
        <f t="shared" si="266"/>
        <v>137907.81846000001</v>
      </c>
      <c r="K1234" s="58">
        <f t="shared" si="267"/>
        <v>142458.77646918001</v>
      </c>
      <c r="L1234" s="74">
        <f t="shared" si="268"/>
        <v>9960.4633676700014</v>
      </c>
      <c r="M1234" s="74">
        <f t="shared" si="269"/>
        <v>204.1035713208</v>
      </c>
      <c r="N1234" s="74">
        <f t="shared" si="270"/>
        <v>384.00225982776948</v>
      </c>
      <c r="O1234" s="74">
        <f t="shared" si="271"/>
        <v>17755.631626725</v>
      </c>
      <c r="P1234" s="39">
        <f t="shared" si="272"/>
        <v>19044</v>
      </c>
      <c r="Q1234" s="73">
        <f t="shared" si="273"/>
        <v>10026.45225880311</v>
      </c>
      <c r="R1234" s="73">
        <f t="shared" si="274"/>
        <v>210.83898917438643</v>
      </c>
      <c r="S1234" s="73">
        <f t="shared" si="275"/>
        <v>384.00225982776948</v>
      </c>
      <c r="T1234" s="73">
        <f t="shared" si="276"/>
        <v>18590.870329227993</v>
      </c>
      <c r="U1234" s="73">
        <f t="shared" si="277"/>
        <v>19236</v>
      </c>
      <c r="V1234" s="73">
        <f t="shared" si="278"/>
        <v>185256.01928554359</v>
      </c>
      <c r="W1234" s="73">
        <f t="shared" si="279"/>
        <v>190906.94030621328</v>
      </c>
    </row>
    <row r="1235" spans="2:23">
      <c r="B1235" t="s">
        <v>2381</v>
      </c>
      <c r="C1235" t="s">
        <v>513</v>
      </c>
      <c r="D1235" t="s">
        <v>417</v>
      </c>
      <c r="E1235" s="54">
        <v>40</v>
      </c>
      <c r="F1235" s="45" t="s">
        <v>407</v>
      </c>
      <c r="G1235" s="45" t="s">
        <v>408</v>
      </c>
      <c r="H1235" s="45" t="s">
        <v>412</v>
      </c>
      <c r="I1235" s="53">
        <v>137012.22</v>
      </c>
      <c r="J1235" s="58">
        <f t="shared" si="266"/>
        <v>142218.68436000001</v>
      </c>
      <c r="K1235" s="58">
        <f t="shared" si="267"/>
        <v>146911.90094388</v>
      </c>
      <c r="L1235" s="74">
        <f t="shared" si="268"/>
        <v>10022.97092322</v>
      </c>
      <c r="M1235" s="74">
        <f t="shared" si="269"/>
        <v>210.48365285280002</v>
      </c>
      <c r="N1235" s="74">
        <f t="shared" si="270"/>
        <v>384.00225982776948</v>
      </c>
      <c r="O1235" s="74">
        <f t="shared" si="271"/>
        <v>18310.655611350001</v>
      </c>
      <c r="P1235" s="39">
        <f t="shared" si="272"/>
        <v>19044</v>
      </c>
      <c r="Q1235" s="73">
        <f t="shared" si="273"/>
        <v>10091.02256368626</v>
      </c>
      <c r="R1235" s="73">
        <f t="shared" si="274"/>
        <v>217.42961339694239</v>
      </c>
      <c r="S1235" s="73">
        <f t="shared" si="275"/>
        <v>384.00225982776948</v>
      </c>
      <c r="T1235" s="73">
        <f t="shared" si="276"/>
        <v>19172.00307317634</v>
      </c>
      <c r="U1235" s="73">
        <f t="shared" si="277"/>
        <v>19236</v>
      </c>
      <c r="V1235" s="73">
        <f t="shared" si="278"/>
        <v>190190.79680725059</v>
      </c>
      <c r="W1235" s="73">
        <f t="shared" si="279"/>
        <v>196012.35845396732</v>
      </c>
    </row>
    <row r="1236" spans="2:23">
      <c r="B1236" t="s">
        <v>2382</v>
      </c>
      <c r="C1236" t="s">
        <v>904</v>
      </c>
      <c r="D1236" t="s">
        <v>417</v>
      </c>
      <c r="E1236" s="54">
        <v>40</v>
      </c>
      <c r="F1236" s="45" t="s">
        <v>407</v>
      </c>
      <c r="G1236" s="45" t="s">
        <v>408</v>
      </c>
      <c r="H1236" s="45" t="s">
        <v>412</v>
      </c>
      <c r="I1236" s="53">
        <v>150816.89000000001</v>
      </c>
      <c r="J1236" s="58">
        <f t="shared" si="266"/>
        <v>156547.93182000003</v>
      </c>
      <c r="K1236" s="58">
        <f t="shared" si="267"/>
        <v>161714.01357006002</v>
      </c>
      <c r="L1236" s="74">
        <f t="shared" si="268"/>
        <v>10230.745011390001</v>
      </c>
      <c r="M1236" s="74">
        <f t="shared" si="269"/>
        <v>231.69093909360004</v>
      </c>
      <c r="N1236" s="74">
        <f t="shared" si="270"/>
        <v>384.00225982776948</v>
      </c>
      <c r="O1236" s="74">
        <f t="shared" si="271"/>
        <v>20155.546221825003</v>
      </c>
      <c r="P1236" s="39">
        <f t="shared" si="272"/>
        <v>19044</v>
      </c>
      <c r="Q1236" s="73">
        <f t="shared" si="273"/>
        <v>10305.65319676587</v>
      </c>
      <c r="R1236" s="73">
        <f t="shared" si="274"/>
        <v>239.33674008368882</v>
      </c>
      <c r="S1236" s="73">
        <f t="shared" si="275"/>
        <v>384.00225982776948</v>
      </c>
      <c r="T1236" s="73">
        <f t="shared" si="276"/>
        <v>21103.678770892835</v>
      </c>
      <c r="U1236" s="73">
        <f t="shared" si="277"/>
        <v>19236</v>
      </c>
      <c r="V1236" s="73">
        <f t="shared" si="278"/>
        <v>206593.91625213641</v>
      </c>
      <c r="W1236" s="73">
        <f t="shared" si="279"/>
        <v>212982.68453763018</v>
      </c>
    </row>
    <row r="1237" spans="2:23">
      <c r="B1237" t="s">
        <v>2383</v>
      </c>
      <c r="C1237" t="s">
        <v>513</v>
      </c>
      <c r="D1237" t="s">
        <v>417</v>
      </c>
      <c r="E1237" s="54">
        <v>40</v>
      </c>
      <c r="F1237" s="45" t="s">
        <v>407</v>
      </c>
      <c r="G1237" s="45" t="s">
        <v>408</v>
      </c>
      <c r="H1237" s="45" t="s">
        <v>412</v>
      </c>
      <c r="I1237" s="53">
        <v>137012.22</v>
      </c>
      <c r="J1237" s="58">
        <f t="shared" si="266"/>
        <v>142218.68436000001</v>
      </c>
      <c r="K1237" s="58">
        <f t="shared" si="267"/>
        <v>146911.90094388</v>
      </c>
      <c r="L1237" s="74">
        <f t="shared" si="268"/>
        <v>10022.97092322</v>
      </c>
      <c r="M1237" s="74">
        <f t="shared" si="269"/>
        <v>210.48365285280002</v>
      </c>
      <c r="N1237" s="74">
        <f t="shared" si="270"/>
        <v>384.00225982776948</v>
      </c>
      <c r="O1237" s="74">
        <f t="shared" si="271"/>
        <v>18310.655611350001</v>
      </c>
      <c r="P1237" s="39">
        <f t="shared" si="272"/>
        <v>19044</v>
      </c>
      <c r="Q1237" s="73">
        <f t="shared" si="273"/>
        <v>10091.02256368626</v>
      </c>
      <c r="R1237" s="73">
        <f t="shared" si="274"/>
        <v>217.42961339694239</v>
      </c>
      <c r="S1237" s="73">
        <f t="shared" si="275"/>
        <v>384.00225982776948</v>
      </c>
      <c r="T1237" s="73">
        <f t="shared" si="276"/>
        <v>19172.00307317634</v>
      </c>
      <c r="U1237" s="73">
        <f t="shared" si="277"/>
        <v>19236</v>
      </c>
      <c r="V1237" s="73">
        <f t="shared" si="278"/>
        <v>190190.79680725059</v>
      </c>
      <c r="W1237" s="73">
        <f t="shared" si="279"/>
        <v>196012.35845396732</v>
      </c>
    </row>
    <row r="1238" spans="2:23">
      <c r="B1238" t="s">
        <v>2384</v>
      </c>
      <c r="C1238" t="s">
        <v>525</v>
      </c>
      <c r="D1238" t="s">
        <v>511</v>
      </c>
      <c r="E1238" s="54">
        <v>35</v>
      </c>
      <c r="F1238" s="45" t="s">
        <v>407</v>
      </c>
      <c r="G1238" s="45" t="s">
        <v>408</v>
      </c>
      <c r="H1238" s="45" t="s">
        <v>412</v>
      </c>
      <c r="I1238" s="53">
        <v>62376.5</v>
      </c>
      <c r="J1238" s="58">
        <f t="shared" si="266"/>
        <v>64746.807000000001</v>
      </c>
      <c r="K1238" s="58">
        <f t="shared" si="267"/>
        <v>66883.451630999989</v>
      </c>
      <c r="L1238" s="74">
        <f t="shared" si="268"/>
        <v>4953.1307354999999</v>
      </c>
      <c r="M1238" s="74">
        <f t="shared" si="269"/>
        <v>95.825274359999995</v>
      </c>
      <c r="N1238" s="74">
        <f t="shared" si="270"/>
        <v>384.00225982776948</v>
      </c>
      <c r="O1238" s="74">
        <f t="shared" si="271"/>
        <v>8336.1514012500011</v>
      </c>
      <c r="P1238" s="39">
        <f t="shared" si="272"/>
        <v>19044</v>
      </c>
      <c r="Q1238" s="73">
        <f t="shared" si="273"/>
        <v>5116.5840497714989</v>
      </c>
      <c r="R1238" s="73">
        <f t="shared" si="274"/>
        <v>98.987508413879979</v>
      </c>
      <c r="S1238" s="73">
        <f t="shared" si="275"/>
        <v>384.00225982776948</v>
      </c>
      <c r="T1238" s="73">
        <f t="shared" si="276"/>
        <v>8728.2904378454987</v>
      </c>
      <c r="U1238" s="73">
        <f t="shared" si="277"/>
        <v>19236</v>
      </c>
      <c r="V1238" s="73">
        <f t="shared" si="278"/>
        <v>97559.916670937775</v>
      </c>
      <c r="W1238" s="73">
        <f t="shared" si="279"/>
        <v>100447.31588685863</v>
      </c>
    </row>
    <row r="1239" spans="2:23">
      <c r="B1239" t="s">
        <v>2385</v>
      </c>
      <c r="C1239" t="s">
        <v>821</v>
      </c>
      <c r="D1239" t="s">
        <v>417</v>
      </c>
      <c r="E1239" s="54">
        <v>40</v>
      </c>
      <c r="F1239" s="45" t="s">
        <v>407</v>
      </c>
      <c r="G1239" s="45" t="s">
        <v>408</v>
      </c>
      <c r="H1239" s="45" t="s">
        <v>412</v>
      </c>
      <c r="I1239" s="53">
        <v>110947.93</v>
      </c>
      <c r="J1239" s="58">
        <f t="shared" si="266"/>
        <v>115163.95134</v>
      </c>
      <c r="K1239" s="58">
        <f t="shared" si="267"/>
        <v>118964.36173421999</v>
      </c>
      <c r="L1239" s="74">
        <f t="shared" si="268"/>
        <v>8810.0422775099996</v>
      </c>
      <c r="M1239" s="74">
        <f t="shared" si="269"/>
        <v>170.4426479832</v>
      </c>
      <c r="N1239" s="74">
        <f t="shared" si="270"/>
        <v>384.00225982776948</v>
      </c>
      <c r="O1239" s="74">
        <f t="shared" si="271"/>
        <v>14827.358735025</v>
      </c>
      <c r="P1239" s="39">
        <f t="shared" si="272"/>
        <v>19044</v>
      </c>
      <c r="Q1239" s="73">
        <f t="shared" si="273"/>
        <v>9100.7736726678286</v>
      </c>
      <c r="R1239" s="73">
        <f t="shared" si="274"/>
        <v>176.06725536664558</v>
      </c>
      <c r="S1239" s="73">
        <f t="shared" si="275"/>
        <v>384.00225982776948</v>
      </c>
      <c r="T1239" s="73">
        <f t="shared" si="276"/>
        <v>15524.849206315708</v>
      </c>
      <c r="U1239" s="73">
        <f t="shared" si="277"/>
        <v>19236</v>
      </c>
      <c r="V1239" s="73">
        <f t="shared" si="278"/>
        <v>158399.79726034598</v>
      </c>
      <c r="W1239" s="73">
        <f t="shared" si="279"/>
        <v>163386.05412839795</v>
      </c>
    </row>
    <row r="1240" spans="2:23">
      <c r="B1240" t="s">
        <v>2386</v>
      </c>
      <c r="C1240" t="s">
        <v>1284</v>
      </c>
      <c r="D1240" t="s">
        <v>725</v>
      </c>
      <c r="E1240" s="54">
        <v>86.67</v>
      </c>
      <c r="F1240" s="45" t="s">
        <v>407</v>
      </c>
      <c r="G1240" s="45" t="s">
        <v>408</v>
      </c>
      <c r="H1240" s="45" t="s">
        <v>412</v>
      </c>
      <c r="I1240" s="53">
        <v>121334.28</v>
      </c>
      <c r="J1240" s="58">
        <f t="shared" si="266"/>
        <v>125944.98264</v>
      </c>
      <c r="K1240" s="58">
        <f t="shared" si="267"/>
        <v>130101.16706712</v>
      </c>
      <c r="L1240" s="74">
        <f t="shared" si="268"/>
        <v>9634.7911719599997</v>
      </c>
      <c r="M1240" s="74">
        <f t="shared" si="269"/>
        <v>186.39857430719999</v>
      </c>
      <c r="N1240" s="74">
        <f t="shared" si="270"/>
        <v>384.00225982776948</v>
      </c>
      <c r="O1240" s="74">
        <f t="shared" si="271"/>
        <v>16215.4165149</v>
      </c>
      <c r="P1240" s="39">
        <f t="shared" si="272"/>
        <v>19044</v>
      </c>
      <c r="Q1240" s="73">
        <f t="shared" si="273"/>
        <v>9847.2669224732399</v>
      </c>
      <c r="R1240" s="73">
        <f t="shared" si="274"/>
        <v>192.5497272593376</v>
      </c>
      <c r="S1240" s="73">
        <f t="shared" si="275"/>
        <v>384.00225982776948</v>
      </c>
      <c r="T1240" s="73">
        <f t="shared" si="276"/>
        <v>16978.20230225916</v>
      </c>
      <c r="U1240" s="73">
        <f t="shared" si="277"/>
        <v>19236</v>
      </c>
      <c r="V1240" s="73">
        <f t="shared" si="278"/>
        <v>171409.59116099495</v>
      </c>
      <c r="W1240" s="73">
        <f t="shared" si="279"/>
        <v>176739.18827893952</v>
      </c>
    </row>
    <row r="1241" spans="2:23">
      <c r="B1241" t="s">
        <v>2387</v>
      </c>
      <c r="C1241" t="s">
        <v>2388</v>
      </c>
      <c r="D1241" t="s">
        <v>725</v>
      </c>
      <c r="E1241" s="54">
        <v>87</v>
      </c>
      <c r="F1241" s="45" t="s">
        <v>407</v>
      </c>
      <c r="G1241" s="45" t="s">
        <v>408</v>
      </c>
      <c r="H1241" s="45" t="s">
        <v>412</v>
      </c>
      <c r="I1241" s="53">
        <v>94020.14</v>
      </c>
      <c r="J1241" s="58">
        <f t="shared" si="266"/>
        <v>97592.905320000005</v>
      </c>
      <c r="K1241" s="58">
        <f t="shared" si="267"/>
        <v>100813.47119555999</v>
      </c>
      <c r="L1241" s="74">
        <f t="shared" si="268"/>
        <v>7465.8572569799999</v>
      </c>
      <c r="M1241" s="74">
        <f t="shared" si="269"/>
        <v>144.43749987360002</v>
      </c>
      <c r="N1241" s="74">
        <f t="shared" si="270"/>
        <v>384.00225982776948</v>
      </c>
      <c r="O1241" s="74">
        <f t="shared" si="271"/>
        <v>12565.086559950001</v>
      </c>
      <c r="P1241" s="39">
        <f t="shared" si="272"/>
        <v>19044</v>
      </c>
      <c r="Q1241" s="73">
        <f t="shared" si="273"/>
        <v>7712.2305464603396</v>
      </c>
      <c r="R1241" s="73">
        <f t="shared" si="274"/>
        <v>149.20393736942879</v>
      </c>
      <c r="S1241" s="73">
        <f t="shared" si="275"/>
        <v>384.00225982776948</v>
      </c>
      <c r="T1241" s="73">
        <f t="shared" si="276"/>
        <v>13156.15799102058</v>
      </c>
      <c r="U1241" s="73">
        <f t="shared" si="277"/>
        <v>19236</v>
      </c>
      <c r="V1241" s="73">
        <f t="shared" si="278"/>
        <v>137196.28889663139</v>
      </c>
      <c r="W1241" s="73">
        <f t="shared" si="279"/>
        <v>141451.06593023811</v>
      </c>
    </row>
    <row r="1242" spans="2:23">
      <c r="B1242" t="s">
        <v>2389</v>
      </c>
      <c r="C1242" t="s">
        <v>2390</v>
      </c>
      <c r="D1242" t="s">
        <v>2391</v>
      </c>
      <c r="E1242" s="54">
        <v>87</v>
      </c>
      <c r="F1242" s="45" t="s">
        <v>407</v>
      </c>
      <c r="G1242" s="45" t="s">
        <v>408</v>
      </c>
      <c r="H1242" s="45" t="s">
        <v>761</v>
      </c>
      <c r="I1242" s="53">
        <v>75481.13</v>
      </c>
      <c r="J1242" s="58">
        <f t="shared" si="266"/>
        <v>78349.412940000009</v>
      </c>
      <c r="K1242" s="58">
        <f t="shared" si="267"/>
        <v>80934.943567020004</v>
      </c>
      <c r="L1242" s="74">
        <f t="shared" si="268"/>
        <v>5993.730089910001</v>
      </c>
      <c r="M1242" s="74">
        <f t="shared" si="269"/>
        <v>115.95713115120002</v>
      </c>
      <c r="N1242" s="74">
        <f t="shared" si="270"/>
        <v>384.00225982776948</v>
      </c>
      <c r="O1242" s="74">
        <f t="shared" si="271"/>
        <v>10087.486916025002</v>
      </c>
      <c r="P1242" s="39">
        <f t="shared" si="272"/>
        <v>19044</v>
      </c>
      <c r="Q1242" s="73">
        <f t="shared" si="273"/>
        <v>6191.5231828770302</v>
      </c>
      <c r="R1242" s="73">
        <f t="shared" si="274"/>
        <v>119.78371647918961</v>
      </c>
      <c r="S1242" s="73">
        <f t="shared" si="275"/>
        <v>384.00225982776948</v>
      </c>
      <c r="T1242" s="73">
        <f t="shared" si="276"/>
        <v>10562.010135496112</v>
      </c>
      <c r="U1242" s="73">
        <f t="shared" si="277"/>
        <v>19236</v>
      </c>
      <c r="V1242" s="73">
        <f t="shared" si="278"/>
        <v>113974.58933691398</v>
      </c>
      <c r="W1242" s="73">
        <f t="shared" si="279"/>
        <v>117428.2628617001</v>
      </c>
    </row>
    <row r="1243" spans="2:23">
      <c r="B1243" t="s">
        <v>2392</v>
      </c>
      <c r="C1243" t="s">
        <v>731</v>
      </c>
      <c r="D1243" t="s">
        <v>556</v>
      </c>
      <c r="E1243" s="54">
        <v>40</v>
      </c>
      <c r="F1243" s="45" t="s">
        <v>407</v>
      </c>
      <c r="G1243" s="45" t="s">
        <v>408</v>
      </c>
      <c r="H1243" s="45" t="s">
        <v>761</v>
      </c>
      <c r="I1243" s="53">
        <v>85053.7</v>
      </c>
      <c r="J1243" s="58">
        <f t="shared" si="266"/>
        <v>88285.740600000005</v>
      </c>
      <c r="K1243" s="58">
        <f t="shared" si="267"/>
        <v>91199.170039799996</v>
      </c>
      <c r="L1243" s="74">
        <f t="shared" si="268"/>
        <v>6753.8591559000006</v>
      </c>
      <c r="M1243" s="74">
        <f t="shared" si="269"/>
        <v>130.662896088</v>
      </c>
      <c r="N1243" s="74">
        <f t="shared" si="270"/>
        <v>384.00225982776948</v>
      </c>
      <c r="O1243" s="74">
        <f t="shared" si="271"/>
        <v>11366.789102250001</v>
      </c>
      <c r="P1243" s="39">
        <f t="shared" si="272"/>
        <v>19044</v>
      </c>
      <c r="Q1243" s="73">
        <f t="shared" si="273"/>
        <v>6976.7365080446998</v>
      </c>
      <c r="R1243" s="73">
        <f t="shared" si="274"/>
        <v>134.97477165890399</v>
      </c>
      <c r="S1243" s="73">
        <f t="shared" si="275"/>
        <v>384.00225982776948</v>
      </c>
      <c r="T1243" s="73">
        <f t="shared" si="276"/>
        <v>11901.4916901939</v>
      </c>
      <c r="U1243" s="73">
        <f t="shared" si="277"/>
        <v>19236</v>
      </c>
      <c r="V1243" s="73">
        <f t="shared" si="278"/>
        <v>125965.05401406577</v>
      </c>
      <c r="W1243" s="73">
        <f t="shared" si="279"/>
        <v>129832.37526952528</v>
      </c>
    </row>
    <row r="1244" spans="2:23">
      <c r="B1244" t="s">
        <v>2393</v>
      </c>
      <c r="C1244" t="s">
        <v>2327</v>
      </c>
      <c r="D1244" t="s">
        <v>556</v>
      </c>
      <c r="E1244" s="54">
        <v>40</v>
      </c>
      <c r="F1244" s="45" t="s">
        <v>407</v>
      </c>
      <c r="G1244" s="45" t="s">
        <v>408</v>
      </c>
      <c r="H1244" s="45" t="s">
        <v>761</v>
      </c>
      <c r="I1244" s="53">
        <v>97728.56</v>
      </c>
      <c r="J1244" s="58">
        <f t="shared" si="266"/>
        <v>101442.24528</v>
      </c>
      <c r="K1244" s="58">
        <f t="shared" si="267"/>
        <v>104789.83937423999</v>
      </c>
      <c r="L1244" s="74">
        <f t="shared" si="268"/>
        <v>7760.3317639200004</v>
      </c>
      <c r="M1244" s="74">
        <f t="shared" si="269"/>
        <v>150.1345230144</v>
      </c>
      <c r="N1244" s="74">
        <f t="shared" si="270"/>
        <v>384.00225982776948</v>
      </c>
      <c r="O1244" s="74">
        <f t="shared" si="271"/>
        <v>13060.6890798</v>
      </c>
      <c r="P1244" s="39">
        <f t="shared" si="272"/>
        <v>19044</v>
      </c>
      <c r="Q1244" s="73">
        <f t="shared" si="273"/>
        <v>8016.4227121293598</v>
      </c>
      <c r="R1244" s="73">
        <f t="shared" si="274"/>
        <v>155.08896227387518</v>
      </c>
      <c r="S1244" s="73">
        <f t="shared" si="275"/>
        <v>384.00225982776948</v>
      </c>
      <c r="T1244" s="73">
        <f t="shared" si="276"/>
        <v>13675.07403833832</v>
      </c>
      <c r="U1244" s="73">
        <f t="shared" si="277"/>
        <v>19236</v>
      </c>
      <c r="V1244" s="73">
        <f t="shared" si="278"/>
        <v>141841.40290656217</v>
      </c>
      <c r="W1244" s="73">
        <f t="shared" si="279"/>
        <v>146256.4273468093</v>
      </c>
    </row>
    <row r="1245" spans="2:23">
      <c r="B1245" t="s">
        <v>2394</v>
      </c>
      <c r="C1245" t="s">
        <v>2331</v>
      </c>
      <c r="D1245" t="s">
        <v>556</v>
      </c>
      <c r="E1245" s="54">
        <v>40</v>
      </c>
      <c r="F1245" s="45" t="s">
        <v>407</v>
      </c>
      <c r="G1245" s="45" t="s">
        <v>408</v>
      </c>
      <c r="H1245" s="45" t="s">
        <v>761</v>
      </c>
      <c r="I1245" s="53">
        <v>113134.56</v>
      </c>
      <c r="J1245" s="58">
        <f t="shared" si="266"/>
        <v>117433.67328</v>
      </c>
      <c r="K1245" s="58">
        <f t="shared" si="267"/>
        <v>121308.98449824</v>
      </c>
      <c r="L1245" s="74">
        <f t="shared" si="268"/>
        <v>8983.6760059200005</v>
      </c>
      <c r="M1245" s="74">
        <f t="shared" si="269"/>
        <v>173.80183645439999</v>
      </c>
      <c r="N1245" s="74">
        <f t="shared" si="270"/>
        <v>384.00225982776948</v>
      </c>
      <c r="O1245" s="74">
        <f t="shared" si="271"/>
        <v>15119.585434800001</v>
      </c>
      <c r="P1245" s="39">
        <f t="shared" si="272"/>
        <v>19044</v>
      </c>
      <c r="Q1245" s="73">
        <f t="shared" si="273"/>
        <v>9280.1373141153599</v>
      </c>
      <c r="R1245" s="73">
        <f t="shared" si="274"/>
        <v>179.53729705739519</v>
      </c>
      <c r="S1245" s="73">
        <f t="shared" si="275"/>
        <v>384.00225982776948</v>
      </c>
      <c r="T1245" s="73">
        <f t="shared" si="276"/>
        <v>15830.82247702032</v>
      </c>
      <c r="U1245" s="73">
        <f t="shared" si="277"/>
        <v>19236</v>
      </c>
      <c r="V1245" s="73">
        <f t="shared" si="278"/>
        <v>161138.73881700216</v>
      </c>
      <c r="W1245" s="73">
        <f t="shared" si="279"/>
        <v>166219.48384626085</v>
      </c>
    </row>
    <row r="1246" spans="2:23">
      <c r="B1246" t="s">
        <v>2395</v>
      </c>
      <c r="C1246" t="s">
        <v>679</v>
      </c>
      <c r="D1246" t="s">
        <v>556</v>
      </c>
      <c r="E1246" s="54">
        <v>40</v>
      </c>
      <c r="F1246" s="45" t="s">
        <v>407</v>
      </c>
      <c r="G1246" s="45" t="s">
        <v>408</v>
      </c>
      <c r="H1246" s="45" t="s">
        <v>761</v>
      </c>
      <c r="I1246" s="53">
        <v>69172.41</v>
      </c>
      <c r="J1246" s="58">
        <f t="shared" si="266"/>
        <v>71800.961580000003</v>
      </c>
      <c r="K1246" s="58">
        <f t="shared" si="267"/>
        <v>74170.393312140004</v>
      </c>
      <c r="L1246" s="74">
        <f t="shared" si="268"/>
        <v>5492.7735608700004</v>
      </c>
      <c r="M1246" s="74">
        <f t="shared" si="269"/>
        <v>106.2654231384</v>
      </c>
      <c r="N1246" s="74">
        <f t="shared" si="270"/>
        <v>384.00225982776948</v>
      </c>
      <c r="O1246" s="74">
        <f t="shared" si="271"/>
        <v>9244.373803425</v>
      </c>
      <c r="P1246" s="39">
        <f t="shared" si="272"/>
        <v>19044</v>
      </c>
      <c r="Q1246" s="73">
        <f t="shared" si="273"/>
        <v>5674.0350883787105</v>
      </c>
      <c r="R1246" s="73">
        <f t="shared" si="274"/>
        <v>109.7721821019672</v>
      </c>
      <c r="S1246" s="73">
        <f t="shared" si="275"/>
        <v>384.00225982776948</v>
      </c>
      <c r="T1246" s="73">
        <f t="shared" si="276"/>
        <v>9679.23632723427</v>
      </c>
      <c r="U1246" s="73">
        <f t="shared" si="277"/>
        <v>19236</v>
      </c>
      <c r="V1246" s="73">
        <f t="shared" si="278"/>
        <v>106072.37662726117</v>
      </c>
      <c r="W1246" s="73">
        <f t="shared" si="279"/>
        <v>109253.43916968272</v>
      </c>
    </row>
    <row r="1247" spans="2:23">
      <c r="B1247" t="s">
        <v>2396</v>
      </c>
      <c r="C1247" t="s">
        <v>2397</v>
      </c>
      <c r="D1247" t="s">
        <v>556</v>
      </c>
      <c r="E1247" s="54">
        <v>40</v>
      </c>
      <c r="F1247" s="45" t="s">
        <v>407</v>
      </c>
      <c r="G1247" s="45" t="s">
        <v>408</v>
      </c>
      <c r="H1247" s="45" t="s">
        <v>761</v>
      </c>
      <c r="I1247" s="53">
        <v>73772.509999999995</v>
      </c>
      <c r="J1247" s="58">
        <f t="shared" si="266"/>
        <v>76575.865380000003</v>
      </c>
      <c r="K1247" s="58">
        <f t="shared" si="267"/>
        <v>79102.868937539999</v>
      </c>
      <c r="L1247" s="74">
        <f t="shared" si="268"/>
        <v>5858.0537015700002</v>
      </c>
      <c r="M1247" s="74">
        <f t="shared" si="269"/>
        <v>113.3322807624</v>
      </c>
      <c r="N1247" s="74">
        <f t="shared" si="270"/>
        <v>384.00225982776948</v>
      </c>
      <c r="O1247" s="74">
        <f t="shared" si="271"/>
        <v>9859.1426676749998</v>
      </c>
      <c r="P1247" s="39">
        <f t="shared" si="272"/>
        <v>19044</v>
      </c>
      <c r="Q1247" s="73">
        <f t="shared" si="273"/>
        <v>6051.3694737218102</v>
      </c>
      <c r="R1247" s="73">
        <f t="shared" si="274"/>
        <v>117.0722460275592</v>
      </c>
      <c r="S1247" s="73">
        <f t="shared" si="275"/>
        <v>384.00225982776948</v>
      </c>
      <c r="T1247" s="73">
        <f t="shared" si="276"/>
        <v>10322.92439634897</v>
      </c>
      <c r="U1247" s="73">
        <f t="shared" si="277"/>
        <v>19236</v>
      </c>
      <c r="V1247" s="73">
        <f t="shared" si="278"/>
        <v>111834.39628983517</v>
      </c>
      <c r="W1247" s="73">
        <f t="shared" si="279"/>
        <v>115214.2373134661</v>
      </c>
    </row>
    <row r="1248" spans="2:23">
      <c r="B1248" t="s">
        <v>2398</v>
      </c>
      <c r="C1248" t="s">
        <v>1969</v>
      </c>
      <c r="D1248" t="s">
        <v>556</v>
      </c>
      <c r="E1248" s="54">
        <v>40</v>
      </c>
      <c r="F1248" s="45" t="s">
        <v>407</v>
      </c>
      <c r="G1248" s="45" t="s">
        <v>408</v>
      </c>
      <c r="H1248" s="45" t="s">
        <v>761</v>
      </c>
      <c r="I1248" s="53">
        <v>98128.79</v>
      </c>
      <c r="J1248" s="58">
        <f t="shared" si="266"/>
        <v>101857.68402</v>
      </c>
      <c r="K1248" s="58">
        <f t="shared" si="267"/>
        <v>105218.98759265999</v>
      </c>
      <c r="L1248" s="74">
        <f t="shared" si="268"/>
        <v>7792.1128275299998</v>
      </c>
      <c r="M1248" s="74">
        <f t="shared" si="269"/>
        <v>150.74937234960001</v>
      </c>
      <c r="N1248" s="74">
        <f t="shared" si="270"/>
        <v>384.00225982776948</v>
      </c>
      <c r="O1248" s="74">
        <f t="shared" si="271"/>
        <v>13114.176817575</v>
      </c>
      <c r="P1248" s="39">
        <f t="shared" si="272"/>
        <v>19044</v>
      </c>
      <c r="Q1248" s="73">
        <f t="shared" si="273"/>
        <v>8049.2525508384897</v>
      </c>
      <c r="R1248" s="73">
        <f t="shared" si="274"/>
        <v>155.72410163713678</v>
      </c>
      <c r="S1248" s="73">
        <f t="shared" si="275"/>
        <v>384.00225982776948</v>
      </c>
      <c r="T1248" s="73">
        <f t="shared" si="276"/>
        <v>13731.077880842129</v>
      </c>
      <c r="U1248" s="73">
        <f t="shared" si="277"/>
        <v>19236</v>
      </c>
      <c r="V1248" s="73">
        <f t="shared" si="278"/>
        <v>142342.72529728236</v>
      </c>
      <c r="W1248" s="73">
        <f t="shared" si="279"/>
        <v>146775.04438580552</v>
      </c>
    </row>
    <row r="1249" spans="2:23">
      <c r="B1249" t="s">
        <v>2399</v>
      </c>
      <c r="C1249" t="s">
        <v>2400</v>
      </c>
      <c r="D1249" t="s">
        <v>1499</v>
      </c>
      <c r="E1249" s="54">
        <v>40</v>
      </c>
      <c r="F1249" s="45" t="s">
        <v>407</v>
      </c>
      <c r="G1249" s="45" t="s">
        <v>408</v>
      </c>
      <c r="H1249" s="45" t="s">
        <v>785</v>
      </c>
      <c r="I1249" s="53">
        <v>85910.98</v>
      </c>
      <c r="J1249" s="58">
        <f t="shared" si="266"/>
        <v>89175.597240000003</v>
      </c>
      <c r="K1249" s="58">
        <f t="shared" si="267"/>
        <v>92118.391948919991</v>
      </c>
      <c r="L1249" s="74">
        <f t="shared" si="268"/>
        <v>6821.93318886</v>
      </c>
      <c r="M1249" s="74">
        <f t="shared" si="269"/>
        <v>131.97988391519999</v>
      </c>
      <c r="N1249" s="74">
        <f t="shared" si="270"/>
        <v>384.00225982776948</v>
      </c>
      <c r="O1249" s="74">
        <f t="shared" si="271"/>
        <v>11481.358144650001</v>
      </c>
      <c r="P1249" s="39">
        <f t="shared" si="272"/>
        <v>19044</v>
      </c>
      <c r="Q1249" s="73">
        <f t="shared" si="273"/>
        <v>7047.056984092379</v>
      </c>
      <c r="R1249" s="73">
        <f t="shared" si="274"/>
        <v>136.33522008440158</v>
      </c>
      <c r="S1249" s="73">
        <f t="shared" si="275"/>
        <v>384.00225982776948</v>
      </c>
      <c r="T1249" s="73">
        <f t="shared" si="276"/>
        <v>12021.450149334059</v>
      </c>
      <c r="U1249" s="73">
        <f t="shared" si="277"/>
        <v>19236</v>
      </c>
      <c r="V1249" s="73">
        <f t="shared" si="278"/>
        <v>127038.87071725297</v>
      </c>
      <c r="W1249" s="73">
        <f t="shared" si="279"/>
        <v>130943.23656225859</v>
      </c>
    </row>
    <row r="1250" spans="2:23">
      <c r="B1250" t="s">
        <v>2401</v>
      </c>
      <c r="C1250" t="s">
        <v>2402</v>
      </c>
      <c r="D1250" t="s">
        <v>1499</v>
      </c>
      <c r="E1250" s="54">
        <v>40</v>
      </c>
      <c r="F1250" s="45" t="s">
        <v>407</v>
      </c>
      <c r="G1250" s="45" t="s">
        <v>408</v>
      </c>
      <c r="H1250" s="45" t="s">
        <v>761</v>
      </c>
      <c r="I1250" s="53">
        <v>100385.87</v>
      </c>
      <c r="J1250" s="58">
        <f t="shared" si="266"/>
        <v>104200.53306</v>
      </c>
      <c r="K1250" s="58">
        <f t="shared" si="267"/>
        <v>107639.15065097999</v>
      </c>
      <c r="L1250" s="74">
        <f t="shared" si="268"/>
        <v>7971.3407790900001</v>
      </c>
      <c r="M1250" s="74">
        <f t="shared" si="269"/>
        <v>154.21678892880001</v>
      </c>
      <c r="N1250" s="74">
        <f t="shared" si="270"/>
        <v>384.00225982776948</v>
      </c>
      <c r="O1250" s="74">
        <f t="shared" si="271"/>
        <v>13415.818631475</v>
      </c>
      <c r="P1250" s="39">
        <f t="shared" si="272"/>
        <v>19044</v>
      </c>
      <c r="Q1250" s="73">
        <f t="shared" si="273"/>
        <v>8234.3950247999692</v>
      </c>
      <c r="R1250" s="73">
        <f t="shared" si="274"/>
        <v>159.30594296345038</v>
      </c>
      <c r="S1250" s="73">
        <f t="shared" si="275"/>
        <v>384.00225982776948</v>
      </c>
      <c r="T1250" s="73">
        <f t="shared" si="276"/>
        <v>14046.909159952889</v>
      </c>
      <c r="U1250" s="73">
        <f t="shared" si="277"/>
        <v>19236</v>
      </c>
      <c r="V1250" s="73">
        <f t="shared" si="278"/>
        <v>145169.91151932155</v>
      </c>
      <c r="W1250" s="73">
        <f t="shared" si="279"/>
        <v>149699.76303852408</v>
      </c>
    </row>
    <row r="1251" spans="2:23">
      <c r="B1251" t="s">
        <v>2403</v>
      </c>
      <c r="C1251" t="s">
        <v>2404</v>
      </c>
      <c r="D1251" t="s">
        <v>1499</v>
      </c>
      <c r="E1251" s="54">
        <v>40</v>
      </c>
      <c r="F1251" s="45" t="s">
        <v>407</v>
      </c>
      <c r="G1251" s="45" t="s">
        <v>408</v>
      </c>
      <c r="H1251" s="45" t="s">
        <v>761</v>
      </c>
      <c r="I1251" s="53">
        <v>90937.58</v>
      </c>
      <c r="J1251" s="58">
        <f t="shared" si="266"/>
        <v>94393.208039999998</v>
      </c>
      <c r="K1251" s="58">
        <f t="shared" si="267"/>
        <v>97508.183905319995</v>
      </c>
      <c r="L1251" s="74">
        <f t="shared" si="268"/>
        <v>7221.0804150599997</v>
      </c>
      <c r="M1251" s="74">
        <f t="shared" si="269"/>
        <v>139.70194789920001</v>
      </c>
      <c r="N1251" s="74">
        <f t="shared" si="270"/>
        <v>384.00225982776948</v>
      </c>
      <c r="O1251" s="74">
        <f t="shared" si="271"/>
        <v>12153.12553515</v>
      </c>
      <c r="P1251" s="39">
        <f t="shared" si="272"/>
        <v>19044</v>
      </c>
      <c r="Q1251" s="73">
        <f t="shared" si="273"/>
        <v>7459.3760687569793</v>
      </c>
      <c r="R1251" s="73">
        <f t="shared" si="274"/>
        <v>144.31211217987359</v>
      </c>
      <c r="S1251" s="73">
        <f t="shared" si="275"/>
        <v>384.00225982776948</v>
      </c>
      <c r="T1251" s="73">
        <f t="shared" si="276"/>
        <v>12724.81799964426</v>
      </c>
      <c r="U1251" s="73">
        <f t="shared" si="277"/>
        <v>19236</v>
      </c>
      <c r="V1251" s="73">
        <f t="shared" si="278"/>
        <v>133335.11819793697</v>
      </c>
      <c r="W1251" s="73">
        <f t="shared" si="279"/>
        <v>137456.69234572886</v>
      </c>
    </row>
    <row r="1252" spans="2:23">
      <c r="B1252" t="s">
        <v>2405</v>
      </c>
      <c r="C1252" t="s">
        <v>2406</v>
      </c>
      <c r="D1252" t="s">
        <v>1499</v>
      </c>
      <c r="E1252" s="54">
        <v>40</v>
      </c>
      <c r="F1252" s="45" t="s">
        <v>407</v>
      </c>
      <c r="G1252" s="45" t="s">
        <v>408</v>
      </c>
      <c r="H1252" s="45" t="s">
        <v>785</v>
      </c>
      <c r="I1252" s="53">
        <v>74299.289999999994</v>
      </c>
      <c r="J1252" s="58">
        <f t="shared" si="266"/>
        <v>77122.663019999993</v>
      </c>
      <c r="K1252" s="58">
        <f t="shared" si="267"/>
        <v>79667.710899659985</v>
      </c>
      <c r="L1252" s="74">
        <f t="shared" si="268"/>
        <v>5899.8837210299989</v>
      </c>
      <c r="M1252" s="74">
        <f t="shared" si="269"/>
        <v>114.14154126959998</v>
      </c>
      <c r="N1252" s="74">
        <f t="shared" si="270"/>
        <v>384.00225982776948</v>
      </c>
      <c r="O1252" s="74">
        <f t="shared" si="271"/>
        <v>9929.5428638249996</v>
      </c>
      <c r="P1252" s="39">
        <f t="shared" si="272"/>
        <v>19044</v>
      </c>
      <c r="Q1252" s="73">
        <f t="shared" si="273"/>
        <v>6094.5798838239889</v>
      </c>
      <c r="R1252" s="73">
        <f t="shared" si="274"/>
        <v>117.90821213149678</v>
      </c>
      <c r="S1252" s="73">
        <f t="shared" si="275"/>
        <v>384.00225982776948</v>
      </c>
      <c r="T1252" s="73">
        <f t="shared" si="276"/>
        <v>10396.636272405629</v>
      </c>
      <c r="U1252" s="73">
        <f t="shared" si="277"/>
        <v>19236</v>
      </c>
      <c r="V1252" s="73">
        <f t="shared" si="278"/>
        <v>112494.23340595236</v>
      </c>
      <c r="W1252" s="73">
        <f t="shared" si="279"/>
        <v>115896.83752784887</v>
      </c>
    </row>
    <row r="1253" spans="2:23">
      <c r="B1253" t="s">
        <v>2407</v>
      </c>
      <c r="C1253" t="s">
        <v>2400</v>
      </c>
      <c r="D1253" t="s">
        <v>1499</v>
      </c>
      <c r="E1253" s="54">
        <v>40</v>
      </c>
      <c r="F1253" s="45" t="s">
        <v>407</v>
      </c>
      <c r="G1253" s="45" t="s">
        <v>408</v>
      </c>
      <c r="H1253" s="45" t="s">
        <v>785</v>
      </c>
      <c r="I1253" s="53">
        <v>85910.98</v>
      </c>
      <c r="J1253" s="58">
        <f t="shared" si="266"/>
        <v>89175.597240000003</v>
      </c>
      <c r="K1253" s="58">
        <f t="shared" si="267"/>
        <v>92118.391948919991</v>
      </c>
      <c r="L1253" s="74">
        <f t="shared" si="268"/>
        <v>6821.93318886</v>
      </c>
      <c r="M1253" s="74">
        <f t="shared" si="269"/>
        <v>131.97988391519999</v>
      </c>
      <c r="N1253" s="74">
        <f t="shared" si="270"/>
        <v>384.00225982776948</v>
      </c>
      <c r="O1253" s="74">
        <f t="shared" si="271"/>
        <v>11481.358144650001</v>
      </c>
      <c r="P1253" s="39">
        <f t="shared" si="272"/>
        <v>19044</v>
      </c>
      <c r="Q1253" s="73">
        <f t="shared" si="273"/>
        <v>7047.056984092379</v>
      </c>
      <c r="R1253" s="73">
        <f t="shared" si="274"/>
        <v>136.33522008440158</v>
      </c>
      <c r="S1253" s="73">
        <f t="shared" si="275"/>
        <v>384.00225982776948</v>
      </c>
      <c r="T1253" s="73">
        <f t="shared" si="276"/>
        <v>12021.450149334059</v>
      </c>
      <c r="U1253" s="73">
        <f t="shared" si="277"/>
        <v>19236</v>
      </c>
      <c r="V1253" s="73">
        <f t="shared" si="278"/>
        <v>127038.87071725297</v>
      </c>
      <c r="W1253" s="73">
        <f t="shared" si="279"/>
        <v>130943.23656225859</v>
      </c>
    </row>
    <row r="1254" spans="2:23">
      <c r="B1254" t="s">
        <v>2408</v>
      </c>
      <c r="C1254" t="s">
        <v>2409</v>
      </c>
      <c r="D1254" t="s">
        <v>1499</v>
      </c>
      <c r="E1254" s="54">
        <v>40</v>
      </c>
      <c r="F1254" s="45" t="s">
        <v>407</v>
      </c>
      <c r="G1254" s="45" t="s">
        <v>408</v>
      </c>
      <c r="H1254" s="45" t="s">
        <v>785</v>
      </c>
      <c r="I1254" s="53">
        <v>94749.759999999995</v>
      </c>
      <c r="J1254" s="58">
        <f t="shared" si="266"/>
        <v>98350.250879999992</v>
      </c>
      <c r="K1254" s="58">
        <f t="shared" si="267"/>
        <v>101595.80915903999</v>
      </c>
      <c r="L1254" s="74">
        <f t="shared" si="268"/>
        <v>7523.7941923199996</v>
      </c>
      <c r="M1254" s="74">
        <f t="shared" si="269"/>
        <v>145.55837130239999</v>
      </c>
      <c r="N1254" s="74">
        <f t="shared" si="270"/>
        <v>384.00225982776948</v>
      </c>
      <c r="O1254" s="74">
        <f t="shared" si="271"/>
        <v>12662.5948008</v>
      </c>
      <c r="P1254" s="39">
        <f t="shared" si="272"/>
        <v>19044</v>
      </c>
      <c r="Q1254" s="73">
        <f t="shared" si="273"/>
        <v>7772.0794006665583</v>
      </c>
      <c r="R1254" s="73">
        <f t="shared" si="274"/>
        <v>150.36179755537918</v>
      </c>
      <c r="S1254" s="73">
        <f t="shared" si="275"/>
        <v>384.00225982776948</v>
      </c>
      <c r="T1254" s="73">
        <f t="shared" si="276"/>
        <v>13258.253095254719</v>
      </c>
      <c r="U1254" s="73">
        <f t="shared" si="277"/>
        <v>19236</v>
      </c>
      <c r="V1254" s="73">
        <f t="shared" si="278"/>
        <v>138110.20050425016</v>
      </c>
      <c r="W1254" s="73">
        <f t="shared" si="279"/>
        <v>142396.50571234443</v>
      </c>
    </row>
    <row r="1255" spans="2:23">
      <c r="B1255" t="s">
        <v>2410</v>
      </c>
      <c r="C1255" t="s">
        <v>2411</v>
      </c>
      <c r="D1255" t="s">
        <v>553</v>
      </c>
      <c r="E1255" s="54">
        <v>40</v>
      </c>
      <c r="F1255" s="45" t="s">
        <v>407</v>
      </c>
      <c r="G1255" s="45" t="s">
        <v>408</v>
      </c>
      <c r="H1255" s="45" t="s">
        <v>412</v>
      </c>
      <c r="I1255" s="53">
        <v>103653.97</v>
      </c>
      <c r="J1255" s="58">
        <f t="shared" si="266"/>
        <v>107592.82086000001</v>
      </c>
      <c r="K1255" s="58">
        <f t="shared" si="267"/>
        <v>111143.38394838</v>
      </c>
      <c r="L1255" s="74">
        <f t="shared" si="268"/>
        <v>8230.8507957900001</v>
      </c>
      <c r="M1255" s="74">
        <f t="shared" si="269"/>
        <v>159.23737487280002</v>
      </c>
      <c r="N1255" s="74">
        <f t="shared" si="270"/>
        <v>384.00225982776948</v>
      </c>
      <c r="O1255" s="74">
        <f t="shared" si="271"/>
        <v>13852.575685725002</v>
      </c>
      <c r="P1255" s="39">
        <f t="shared" si="272"/>
        <v>19044</v>
      </c>
      <c r="Q1255" s="73">
        <f t="shared" si="273"/>
        <v>8502.4688720510694</v>
      </c>
      <c r="R1255" s="73">
        <f t="shared" si="274"/>
        <v>164.49220824360239</v>
      </c>
      <c r="S1255" s="73">
        <f t="shared" si="275"/>
        <v>384.00225982776948</v>
      </c>
      <c r="T1255" s="73">
        <f t="shared" si="276"/>
        <v>14504.21160526359</v>
      </c>
      <c r="U1255" s="73">
        <f t="shared" si="277"/>
        <v>19236</v>
      </c>
      <c r="V1255" s="73">
        <f t="shared" si="278"/>
        <v>149263.48697621559</v>
      </c>
      <c r="W1255" s="73">
        <f t="shared" si="279"/>
        <v>153934.55889376602</v>
      </c>
    </row>
    <row r="1256" spans="2:23">
      <c r="B1256" t="s">
        <v>2412</v>
      </c>
      <c r="C1256" t="s">
        <v>2404</v>
      </c>
      <c r="D1256" t="s">
        <v>1499</v>
      </c>
      <c r="E1256" s="54">
        <v>40</v>
      </c>
      <c r="F1256" s="45" t="s">
        <v>407</v>
      </c>
      <c r="G1256" s="45" t="s">
        <v>408</v>
      </c>
      <c r="H1256" s="45" t="s">
        <v>785</v>
      </c>
      <c r="I1256" s="53">
        <v>90937.58</v>
      </c>
      <c r="J1256" s="58">
        <f t="shared" si="266"/>
        <v>94393.208039999998</v>
      </c>
      <c r="K1256" s="58">
        <f t="shared" si="267"/>
        <v>97508.183905319995</v>
      </c>
      <c r="L1256" s="74">
        <f t="shared" si="268"/>
        <v>7221.0804150599997</v>
      </c>
      <c r="M1256" s="74">
        <f t="shared" si="269"/>
        <v>139.70194789920001</v>
      </c>
      <c r="N1256" s="74">
        <f t="shared" si="270"/>
        <v>384.00225982776948</v>
      </c>
      <c r="O1256" s="74">
        <f t="shared" si="271"/>
        <v>12153.12553515</v>
      </c>
      <c r="P1256" s="39">
        <f t="shared" si="272"/>
        <v>19044</v>
      </c>
      <c r="Q1256" s="73">
        <f t="shared" si="273"/>
        <v>7459.3760687569793</v>
      </c>
      <c r="R1256" s="73">
        <f t="shared" si="274"/>
        <v>144.31211217987359</v>
      </c>
      <c r="S1256" s="73">
        <f t="shared" si="275"/>
        <v>384.00225982776948</v>
      </c>
      <c r="T1256" s="73">
        <f t="shared" si="276"/>
        <v>12724.81799964426</v>
      </c>
      <c r="U1256" s="73">
        <f t="shared" si="277"/>
        <v>19236</v>
      </c>
      <c r="V1256" s="73">
        <f t="shared" si="278"/>
        <v>133335.11819793697</v>
      </c>
      <c r="W1256" s="73">
        <f t="shared" si="279"/>
        <v>137456.69234572886</v>
      </c>
    </row>
    <row r="1257" spans="2:23">
      <c r="B1257" t="s">
        <v>2413</v>
      </c>
      <c r="C1257" t="s">
        <v>2400</v>
      </c>
      <c r="D1257" t="s">
        <v>1499</v>
      </c>
      <c r="E1257" s="54">
        <v>40</v>
      </c>
      <c r="F1257" s="45" t="s">
        <v>407</v>
      </c>
      <c r="G1257" s="45" t="s">
        <v>408</v>
      </c>
      <c r="H1257" s="45" t="s">
        <v>785</v>
      </c>
      <c r="I1257" s="53">
        <v>85910.98</v>
      </c>
      <c r="J1257" s="58">
        <f t="shared" si="266"/>
        <v>89175.597240000003</v>
      </c>
      <c r="K1257" s="58">
        <f t="shared" si="267"/>
        <v>92118.391948919991</v>
      </c>
      <c r="L1257" s="74">
        <f t="shared" si="268"/>
        <v>6821.93318886</v>
      </c>
      <c r="M1257" s="74">
        <f t="shared" si="269"/>
        <v>131.97988391519999</v>
      </c>
      <c r="N1257" s="74">
        <f t="shared" si="270"/>
        <v>384.00225982776948</v>
      </c>
      <c r="O1257" s="74">
        <f t="shared" si="271"/>
        <v>11481.358144650001</v>
      </c>
      <c r="P1257" s="39">
        <f t="shared" si="272"/>
        <v>19044</v>
      </c>
      <c r="Q1257" s="73">
        <f t="shared" si="273"/>
        <v>7047.056984092379</v>
      </c>
      <c r="R1257" s="73">
        <f t="shared" si="274"/>
        <v>136.33522008440158</v>
      </c>
      <c r="S1257" s="73">
        <f t="shared" si="275"/>
        <v>384.00225982776948</v>
      </c>
      <c r="T1257" s="73">
        <f t="shared" si="276"/>
        <v>12021.450149334059</v>
      </c>
      <c r="U1257" s="73">
        <f t="shared" si="277"/>
        <v>19236</v>
      </c>
      <c r="V1257" s="73">
        <f t="shared" si="278"/>
        <v>127038.87071725297</v>
      </c>
      <c r="W1257" s="73">
        <f t="shared" si="279"/>
        <v>130943.23656225859</v>
      </c>
    </row>
    <row r="1258" spans="2:23">
      <c r="B1258" t="s">
        <v>2414</v>
      </c>
      <c r="C1258" t="s">
        <v>2406</v>
      </c>
      <c r="D1258" t="s">
        <v>1499</v>
      </c>
      <c r="E1258" s="54">
        <v>40</v>
      </c>
      <c r="F1258" s="45" t="s">
        <v>407</v>
      </c>
      <c r="G1258" s="45" t="s">
        <v>408</v>
      </c>
      <c r="H1258" s="45" t="s">
        <v>785</v>
      </c>
      <c r="I1258" s="53">
        <v>74299.289999999994</v>
      </c>
      <c r="J1258" s="58">
        <f t="shared" si="266"/>
        <v>77122.663019999993</v>
      </c>
      <c r="K1258" s="58">
        <f t="shared" si="267"/>
        <v>79667.710899659985</v>
      </c>
      <c r="L1258" s="74">
        <f t="shared" si="268"/>
        <v>5899.8837210299989</v>
      </c>
      <c r="M1258" s="74">
        <f t="shared" si="269"/>
        <v>114.14154126959998</v>
      </c>
      <c r="N1258" s="74">
        <f t="shared" si="270"/>
        <v>384.00225982776948</v>
      </c>
      <c r="O1258" s="74">
        <f t="shared" si="271"/>
        <v>9929.5428638249996</v>
      </c>
      <c r="P1258" s="39">
        <f t="shared" si="272"/>
        <v>19044</v>
      </c>
      <c r="Q1258" s="73">
        <f t="shared" si="273"/>
        <v>6094.5798838239889</v>
      </c>
      <c r="R1258" s="73">
        <f t="shared" si="274"/>
        <v>117.90821213149678</v>
      </c>
      <c r="S1258" s="73">
        <f t="shared" si="275"/>
        <v>384.00225982776948</v>
      </c>
      <c r="T1258" s="73">
        <f t="shared" si="276"/>
        <v>10396.636272405629</v>
      </c>
      <c r="U1258" s="73">
        <f t="shared" si="277"/>
        <v>19236</v>
      </c>
      <c r="V1258" s="73">
        <f t="shared" si="278"/>
        <v>112494.23340595236</v>
      </c>
      <c r="W1258" s="73">
        <f t="shared" si="279"/>
        <v>115896.83752784887</v>
      </c>
    </row>
    <row r="1259" spans="2:23">
      <c r="B1259" t="s">
        <v>2415</v>
      </c>
      <c r="C1259" t="s">
        <v>2416</v>
      </c>
      <c r="D1259" t="s">
        <v>1499</v>
      </c>
      <c r="E1259" s="54">
        <v>40</v>
      </c>
      <c r="F1259" s="45" t="s">
        <v>407</v>
      </c>
      <c r="G1259" s="45" t="s">
        <v>408</v>
      </c>
      <c r="H1259" s="45" t="s">
        <v>785</v>
      </c>
      <c r="I1259" s="53">
        <v>61074.69</v>
      </c>
      <c r="J1259" s="58">
        <f t="shared" si="266"/>
        <v>63395.528220000007</v>
      </c>
      <c r="K1259" s="58">
        <f t="shared" si="267"/>
        <v>65487.580651260003</v>
      </c>
      <c r="L1259" s="74">
        <f t="shared" si="268"/>
        <v>4849.7579088300008</v>
      </c>
      <c r="M1259" s="74">
        <f t="shared" si="269"/>
        <v>93.825381765600014</v>
      </c>
      <c r="N1259" s="74">
        <f t="shared" si="270"/>
        <v>384.00225982776948</v>
      </c>
      <c r="O1259" s="74">
        <f t="shared" si="271"/>
        <v>8162.1742583250016</v>
      </c>
      <c r="P1259" s="39">
        <f t="shared" si="272"/>
        <v>19044</v>
      </c>
      <c r="Q1259" s="73">
        <f t="shared" si="273"/>
        <v>5009.7999198213902</v>
      </c>
      <c r="R1259" s="73">
        <f t="shared" si="274"/>
        <v>96.921619363864806</v>
      </c>
      <c r="S1259" s="73">
        <f t="shared" si="275"/>
        <v>384.00225982776948</v>
      </c>
      <c r="T1259" s="73">
        <f t="shared" si="276"/>
        <v>8546.129274989431</v>
      </c>
      <c r="U1259" s="73">
        <f t="shared" si="277"/>
        <v>19236</v>
      </c>
      <c r="V1259" s="73">
        <f t="shared" si="278"/>
        <v>95929.288028748386</v>
      </c>
      <c r="W1259" s="73">
        <f t="shared" si="279"/>
        <v>98760.433725262468</v>
      </c>
    </row>
    <row r="1260" spans="2:23">
      <c r="B1260" t="s">
        <v>2417</v>
      </c>
      <c r="C1260" t="s">
        <v>2406</v>
      </c>
      <c r="D1260" t="s">
        <v>1499</v>
      </c>
      <c r="E1260" s="54">
        <v>40</v>
      </c>
      <c r="F1260" s="45" t="s">
        <v>407</v>
      </c>
      <c r="G1260" s="45" t="s">
        <v>408</v>
      </c>
      <c r="H1260" s="45" t="s">
        <v>785</v>
      </c>
      <c r="I1260" s="53">
        <v>74299.289999999994</v>
      </c>
      <c r="J1260" s="58">
        <f t="shared" si="266"/>
        <v>77122.663019999993</v>
      </c>
      <c r="K1260" s="58">
        <f t="shared" si="267"/>
        <v>79667.710899659985</v>
      </c>
      <c r="L1260" s="74">
        <f t="shared" si="268"/>
        <v>5899.8837210299989</v>
      </c>
      <c r="M1260" s="74">
        <f t="shared" si="269"/>
        <v>114.14154126959998</v>
      </c>
      <c r="N1260" s="74">
        <f t="shared" si="270"/>
        <v>384.00225982776948</v>
      </c>
      <c r="O1260" s="74">
        <f t="shared" si="271"/>
        <v>9929.5428638249996</v>
      </c>
      <c r="P1260" s="39">
        <f t="shared" si="272"/>
        <v>19044</v>
      </c>
      <c r="Q1260" s="73">
        <f t="shared" si="273"/>
        <v>6094.5798838239889</v>
      </c>
      <c r="R1260" s="73">
        <f t="shared" si="274"/>
        <v>117.90821213149678</v>
      </c>
      <c r="S1260" s="73">
        <f t="shared" si="275"/>
        <v>384.00225982776948</v>
      </c>
      <c r="T1260" s="73">
        <f t="shared" si="276"/>
        <v>10396.636272405629</v>
      </c>
      <c r="U1260" s="73">
        <f t="shared" si="277"/>
        <v>19236</v>
      </c>
      <c r="V1260" s="73">
        <f t="shared" si="278"/>
        <v>112494.23340595236</v>
      </c>
      <c r="W1260" s="73">
        <f t="shared" si="279"/>
        <v>115896.83752784887</v>
      </c>
    </row>
    <row r="1261" spans="2:23">
      <c r="B1261" t="s">
        <v>2418</v>
      </c>
      <c r="C1261" t="s">
        <v>523</v>
      </c>
      <c r="D1261" t="s">
        <v>511</v>
      </c>
      <c r="E1261" s="54">
        <v>35</v>
      </c>
      <c r="F1261" s="45" t="s">
        <v>407</v>
      </c>
      <c r="G1261" s="45" t="s">
        <v>408</v>
      </c>
      <c r="H1261" s="45" t="s">
        <v>412</v>
      </c>
      <c r="I1261" s="53">
        <v>52100.29</v>
      </c>
      <c r="J1261" s="58">
        <f t="shared" si="266"/>
        <v>54080.101020000002</v>
      </c>
      <c r="K1261" s="58">
        <f t="shared" si="267"/>
        <v>55864.744353659997</v>
      </c>
      <c r="L1261" s="74">
        <f t="shared" si="268"/>
        <v>4137.1277280300001</v>
      </c>
      <c r="M1261" s="74">
        <f t="shared" si="269"/>
        <v>80.038549509600003</v>
      </c>
      <c r="N1261" s="74">
        <f t="shared" si="270"/>
        <v>384.00225982776948</v>
      </c>
      <c r="O1261" s="74">
        <f t="shared" si="271"/>
        <v>6962.8130063250001</v>
      </c>
      <c r="P1261" s="39">
        <f t="shared" si="272"/>
        <v>19044</v>
      </c>
      <c r="Q1261" s="73">
        <f t="shared" si="273"/>
        <v>4273.6529430549899</v>
      </c>
      <c r="R1261" s="73">
        <f t="shared" si="274"/>
        <v>82.679821643416787</v>
      </c>
      <c r="S1261" s="73">
        <f t="shared" si="275"/>
        <v>384.00225982776948</v>
      </c>
      <c r="T1261" s="73">
        <f t="shared" si="276"/>
        <v>7290.3491381526301</v>
      </c>
      <c r="U1261" s="73">
        <f t="shared" si="277"/>
        <v>19236</v>
      </c>
      <c r="V1261" s="73">
        <f t="shared" si="278"/>
        <v>84688.082563692369</v>
      </c>
      <c r="W1261" s="73">
        <f t="shared" si="279"/>
        <v>87131.428516338812</v>
      </c>
    </row>
    <row r="1262" spans="2:23">
      <c r="B1262" t="s">
        <v>2419</v>
      </c>
      <c r="C1262" t="s">
        <v>1188</v>
      </c>
      <c r="D1262" t="s">
        <v>417</v>
      </c>
      <c r="E1262" s="54">
        <v>40</v>
      </c>
      <c r="F1262" s="45" t="s">
        <v>407</v>
      </c>
      <c r="G1262" s="45" t="s">
        <v>408</v>
      </c>
      <c r="H1262" s="45" t="s">
        <v>412</v>
      </c>
      <c r="I1262" s="53">
        <v>184151.52</v>
      </c>
      <c r="J1262" s="58">
        <f t="shared" si="266"/>
        <v>191149.27776</v>
      </c>
      <c r="K1262" s="58">
        <f t="shared" si="267"/>
        <v>197457.20392607999</v>
      </c>
      <c r="L1262" s="74">
        <f t="shared" si="268"/>
        <v>10732.46452752</v>
      </c>
      <c r="M1262" s="74">
        <f t="shared" si="269"/>
        <v>282.90093108479999</v>
      </c>
      <c r="N1262" s="74">
        <f t="shared" si="270"/>
        <v>384.00225982776948</v>
      </c>
      <c r="O1262" s="74">
        <f t="shared" si="271"/>
        <v>24610.4695116</v>
      </c>
      <c r="P1262" s="39">
        <f t="shared" si="272"/>
        <v>19044</v>
      </c>
      <c r="Q1262" s="73">
        <f t="shared" si="273"/>
        <v>10823.929456928161</v>
      </c>
      <c r="R1262" s="73">
        <f t="shared" si="274"/>
        <v>292.23666181059838</v>
      </c>
      <c r="S1262" s="73">
        <f t="shared" si="275"/>
        <v>384.00225982776948</v>
      </c>
      <c r="T1262" s="73">
        <f t="shared" si="276"/>
        <v>25768.165112353439</v>
      </c>
      <c r="U1262" s="73">
        <f t="shared" si="277"/>
        <v>19236</v>
      </c>
      <c r="V1262" s="73">
        <f t="shared" si="278"/>
        <v>246203.11499003257</v>
      </c>
      <c r="W1262" s="73">
        <f t="shared" si="279"/>
        <v>253961.53741699996</v>
      </c>
    </row>
    <row r="1263" spans="2:23">
      <c r="B1263" t="s">
        <v>2420</v>
      </c>
      <c r="C1263" t="s">
        <v>513</v>
      </c>
      <c r="D1263" t="s">
        <v>417</v>
      </c>
      <c r="E1263" s="54">
        <v>40</v>
      </c>
      <c r="F1263" s="45" t="s">
        <v>407</v>
      </c>
      <c r="G1263" s="45" t="s">
        <v>408</v>
      </c>
      <c r="H1263" s="45" t="s">
        <v>412</v>
      </c>
      <c r="I1263" s="53">
        <v>137012.22</v>
      </c>
      <c r="J1263" s="58">
        <f t="shared" si="266"/>
        <v>142218.68436000001</v>
      </c>
      <c r="K1263" s="58">
        <f t="shared" si="267"/>
        <v>146911.90094388</v>
      </c>
      <c r="L1263" s="74">
        <f t="shared" si="268"/>
        <v>10022.97092322</v>
      </c>
      <c r="M1263" s="74">
        <f t="shared" si="269"/>
        <v>210.48365285280002</v>
      </c>
      <c r="N1263" s="74">
        <f t="shared" si="270"/>
        <v>384.00225982776948</v>
      </c>
      <c r="O1263" s="74">
        <f t="shared" si="271"/>
        <v>18310.655611350001</v>
      </c>
      <c r="P1263" s="39">
        <f t="shared" si="272"/>
        <v>19044</v>
      </c>
      <c r="Q1263" s="73">
        <f t="shared" si="273"/>
        <v>10091.02256368626</v>
      </c>
      <c r="R1263" s="73">
        <f t="shared" si="274"/>
        <v>217.42961339694239</v>
      </c>
      <c r="S1263" s="73">
        <f t="shared" si="275"/>
        <v>384.00225982776948</v>
      </c>
      <c r="T1263" s="73">
        <f t="shared" si="276"/>
        <v>19172.00307317634</v>
      </c>
      <c r="U1263" s="73">
        <f t="shared" si="277"/>
        <v>19236</v>
      </c>
      <c r="V1263" s="73">
        <f t="shared" si="278"/>
        <v>190190.79680725059</v>
      </c>
      <c r="W1263" s="73">
        <f t="shared" si="279"/>
        <v>196012.35845396732</v>
      </c>
    </row>
    <row r="1264" spans="2:23">
      <c r="B1264" t="s">
        <v>2421</v>
      </c>
      <c r="C1264" t="s">
        <v>471</v>
      </c>
      <c r="D1264" t="s">
        <v>417</v>
      </c>
      <c r="E1264" s="54">
        <v>40</v>
      </c>
      <c r="F1264" s="45" t="s">
        <v>407</v>
      </c>
      <c r="G1264" s="45" t="s">
        <v>408</v>
      </c>
      <c r="H1264" s="45" t="s">
        <v>412</v>
      </c>
      <c r="I1264" s="53">
        <v>116856.44</v>
      </c>
      <c r="J1264" s="58">
        <f t="shared" si="266"/>
        <v>121296.98472000001</v>
      </c>
      <c r="K1264" s="58">
        <f t="shared" si="267"/>
        <v>125299.78521576</v>
      </c>
      <c r="L1264" s="74">
        <f t="shared" si="268"/>
        <v>9279.2193310800012</v>
      </c>
      <c r="M1264" s="74">
        <f t="shared" si="269"/>
        <v>179.51953738560002</v>
      </c>
      <c r="N1264" s="74">
        <f t="shared" si="270"/>
        <v>384.00225982776948</v>
      </c>
      <c r="O1264" s="74">
        <f t="shared" si="271"/>
        <v>15616.986782700002</v>
      </c>
      <c r="P1264" s="39">
        <f t="shared" si="272"/>
        <v>19044</v>
      </c>
      <c r="Q1264" s="73">
        <f t="shared" si="273"/>
        <v>9585.4335690056396</v>
      </c>
      <c r="R1264" s="73">
        <f t="shared" si="274"/>
        <v>185.44368211932479</v>
      </c>
      <c r="S1264" s="73">
        <f t="shared" si="275"/>
        <v>384.00225982776948</v>
      </c>
      <c r="T1264" s="73">
        <f t="shared" si="276"/>
        <v>16351.621970656681</v>
      </c>
      <c r="U1264" s="73">
        <f t="shared" si="277"/>
        <v>19236</v>
      </c>
      <c r="V1264" s="73">
        <f t="shared" si="278"/>
        <v>165800.7126309934</v>
      </c>
      <c r="W1264" s="73">
        <f t="shared" si="279"/>
        <v>171042.28669736942</v>
      </c>
    </row>
    <row r="1265" spans="2:23">
      <c r="B1265" t="s">
        <v>2422</v>
      </c>
      <c r="C1265" t="s">
        <v>2423</v>
      </c>
      <c r="D1265" t="s">
        <v>449</v>
      </c>
      <c r="E1265" s="54">
        <v>40.159999999999997</v>
      </c>
      <c r="F1265" s="45" t="s">
        <v>450</v>
      </c>
      <c r="G1265" s="45" t="s">
        <v>408</v>
      </c>
      <c r="H1265" s="45" t="s">
        <v>412</v>
      </c>
      <c r="I1265" s="53">
        <v>45562.400000000001</v>
      </c>
      <c r="J1265" s="58">
        <f t="shared" si="266"/>
        <v>47293.771200000003</v>
      </c>
      <c r="K1265" s="58">
        <f t="shared" si="267"/>
        <v>48854.465649600003</v>
      </c>
      <c r="L1265" s="74">
        <f t="shared" si="268"/>
        <v>3617.9734968000002</v>
      </c>
      <c r="M1265" s="74">
        <f t="shared" si="269"/>
        <v>69.994781376000006</v>
      </c>
      <c r="N1265" s="74">
        <f t="shared" si="270"/>
        <v>384.00225982776948</v>
      </c>
      <c r="O1265" s="74">
        <f t="shared" si="271"/>
        <v>6089.0730420000009</v>
      </c>
      <c r="P1265" s="39">
        <f t="shared" si="272"/>
        <v>19044</v>
      </c>
      <c r="Q1265" s="73">
        <f t="shared" si="273"/>
        <v>3737.3666221944</v>
      </c>
      <c r="R1265" s="73">
        <f t="shared" si="274"/>
        <v>72.30460916140801</v>
      </c>
      <c r="S1265" s="73">
        <f t="shared" si="275"/>
        <v>384.00225982776948</v>
      </c>
      <c r="T1265" s="73">
        <f t="shared" si="276"/>
        <v>6375.5077672728003</v>
      </c>
      <c r="U1265" s="73">
        <f t="shared" si="277"/>
        <v>19236</v>
      </c>
      <c r="V1265" s="73">
        <f t="shared" si="278"/>
        <v>76498.81478000377</v>
      </c>
      <c r="W1265" s="73">
        <f t="shared" si="279"/>
        <v>78659.646908056384</v>
      </c>
    </row>
    <row r="1266" spans="2:23">
      <c r="B1266" t="s">
        <v>2424</v>
      </c>
      <c r="C1266" t="s">
        <v>967</v>
      </c>
      <c r="D1266" t="s">
        <v>474</v>
      </c>
      <c r="E1266" s="54">
        <v>35</v>
      </c>
      <c r="F1266" s="45" t="s">
        <v>407</v>
      </c>
      <c r="G1266" s="45" t="s">
        <v>408</v>
      </c>
      <c r="H1266" s="45" t="s">
        <v>412</v>
      </c>
      <c r="I1266" s="53">
        <v>62065.65</v>
      </c>
      <c r="J1266" s="58">
        <f t="shared" si="266"/>
        <v>64424.144700000004</v>
      </c>
      <c r="K1266" s="58">
        <f t="shared" si="267"/>
        <v>66550.141475099997</v>
      </c>
      <c r="L1266" s="74">
        <f t="shared" si="268"/>
        <v>4928.4470695500004</v>
      </c>
      <c r="M1266" s="74">
        <f t="shared" si="269"/>
        <v>95.347734156000001</v>
      </c>
      <c r="N1266" s="74">
        <f t="shared" si="270"/>
        <v>384.00225982776948</v>
      </c>
      <c r="O1266" s="74">
        <f t="shared" si="271"/>
        <v>8294.6086301250016</v>
      </c>
      <c r="P1266" s="39">
        <f t="shared" si="272"/>
        <v>19044</v>
      </c>
      <c r="Q1266" s="73">
        <f t="shared" si="273"/>
        <v>5091.0858228451498</v>
      </c>
      <c r="R1266" s="73">
        <f t="shared" si="274"/>
        <v>98.494209383147989</v>
      </c>
      <c r="S1266" s="73">
        <f t="shared" si="275"/>
        <v>384.00225982776948</v>
      </c>
      <c r="T1266" s="73">
        <f t="shared" si="276"/>
        <v>8684.7934625005491</v>
      </c>
      <c r="U1266" s="73">
        <f t="shared" si="277"/>
        <v>19236</v>
      </c>
      <c r="V1266" s="73">
        <f t="shared" si="278"/>
        <v>97170.550393658777</v>
      </c>
      <c r="W1266" s="73">
        <f t="shared" si="279"/>
        <v>100044.51722965662</v>
      </c>
    </row>
    <row r="1267" spans="2:23">
      <c r="B1267" t="s">
        <v>2425</v>
      </c>
      <c r="C1267" t="s">
        <v>2209</v>
      </c>
      <c r="D1267" t="s">
        <v>417</v>
      </c>
      <c r="E1267" s="54">
        <v>40</v>
      </c>
      <c r="F1267" s="45" t="s">
        <v>407</v>
      </c>
      <c r="G1267" s="45" t="s">
        <v>408</v>
      </c>
      <c r="H1267" s="45" t="s">
        <v>785</v>
      </c>
      <c r="I1267" s="53">
        <v>38222.910000000003</v>
      </c>
      <c r="J1267" s="58">
        <f t="shared" si="266"/>
        <v>39675.380580000005</v>
      </c>
      <c r="K1267" s="58">
        <f t="shared" si="267"/>
        <v>40984.668139139998</v>
      </c>
      <c r="L1267" s="74">
        <f t="shared" si="268"/>
        <v>3035.1666143700004</v>
      </c>
      <c r="M1267" s="74">
        <f t="shared" si="269"/>
        <v>58.719563258400008</v>
      </c>
      <c r="N1267" s="74">
        <f t="shared" si="270"/>
        <v>384.00225982776948</v>
      </c>
      <c r="O1267" s="74">
        <f t="shared" si="271"/>
        <v>5108.2052496750011</v>
      </c>
      <c r="P1267" s="39">
        <f t="shared" si="272"/>
        <v>19044</v>
      </c>
      <c r="Q1267" s="73">
        <f t="shared" si="273"/>
        <v>3135.3271126442096</v>
      </c>
      <c r="R1267" s="73">
        <f t="shared" si="274"/>
        <v>60.657308845927197</v>
      </c>
      <c r="S1267" s="73">
        <f t="shared" si="275"/>
        <v>384.00225982776948</v>
      </c>
      <c r="T1267" s="73">
        <f t="shared" si="276"/>
        <v>5348.4991921577703</v>
      </c>
      <c r="U1267" s="73">
        <f t="shared" si="277"/>
        <v>19236</v>
      </c>
      <c r="V1267" s="73">
        <f t="shared" si="278"/>
        <v>67305.474267131183</v>
      </c>
      <c r="W1267" s="73">
        <f t="shared" si="279"/>
        <v>69149.154012615676</v>
      </c>
    </row>
    <row r="1268" spans="2:23">
      <c r="B1268" t="s">
        <v>2426</v>
      </c>
      <c r="C1268" t="s">
        <v>2427</v>
      </c>
      <c r="D1268" t="s">
        <v>417</v>
      </c>
      <c r="E1268" s="54">
        <v>40</v>
      </c>
      <c r="F1268" s="45" t="s">
        <v>407</v>
      </c>
      <c r="G1268" s="45" t="s">
        <v>408</v>
      </c>
      <c r="H1268" s="45" t="s">
        <v>412</v>
      </c>
      <c r="I1268" s="53">
        <v>37327.06</v>
      </c>
      <c r="J1268" s="58">
        <f t="shared" si="266"/>
        <v>38745.488279999998</v>
      </c>
      <c r="K1268" s="58">
        <f t="shared" si="267"/>
        <v>40024.089393239992</v>
      </c>
      <c r="L1268" s="74">
        <f t="shared" si="268"/>
        <v>2964.0298534199997</v>
      </c>
      <c r="M1268" s="74">
        <f t="shared" si="269"/>
        <v>57.343322654399998</v>
      </c>
      <c r="N1268" s="74">
        <f t="shared" si="270"/>
        <v>384.00225982776948</v>
      </c>
      <c r="O1268" s="74">
        <f t="shared" si="271"/>
        <v>4988.4816160499995</v>
      </c>
      <c r="P1268" s="39">
        <f t="shared" si="272"/>
        <v>19044</v>
      </c>
      <c r="Q1268" s="73">
        <f t="shared" si="273"/>
        <v>3061.8428385828593</v>
      </c>
      <c r="R1268" s="73">
        <f t="shared" si="274"/>
        <v>59.235652301995188</v>
      </c>
      <c r="S1268" s="73">
        <f t="shared" si="275"/>
        <v>384.00225982776948</v>
      </c>
      <c r="T1268" s="73">
        <f t="shared" si="276"/>
        <v>5223.1436658178191</v>
      </c>
      <c r="U1268" s="73">
        <f t="shared" si="277"/>
        <v>19236</v>
      </c>
      <c r="V1268" s="73">
        <f t="shared" si="278"/>
        <v>66183.345331952165</v>
      </c>
      <c r="W1268" s="73">
        <f t="shared" si="279"/>
        <v>67988.313809770436</v>
      </c>
    </row>
    <row r="1269" spans="2:23">
      <c r="B1269" t="s">
        <v>2428</v>
      </c>
      <c r="C1269" t="s">
        <v>1165</v>
      </c>
      <c r="D1269" t="s">
        <v>417</v>
      </c>
      <c r="E1269" s="54">
        <v>40</v>
      </c>
      <c r="F1269" s="45" t="s">
        <v>407</v>
      </c>
      <c r="G1269" s="45" t="s">
        <v>408</v>
      </c>
      <c r="H1269" s="45" t="s">
        <v>412</v>
      </c>
      <c r="I1269" s="53">
        <v>39140.400000000001</v>
      </c>
      <c r="J1269" s="58">
        <f t="shared" si="266"/>
        <v>40627.735200000003</v>
      </c>
      <c r="K1269" s="58">
        <f t="shared" si="267"/>
        <v>41968.450461599998</v>
      </c>
      <c r="L1269" s="74">
        <f t="shared" si="268"/>
        <v>3108.0217428000001</v>
      </c>
      <c r="M1269" s="74">
        <f t="shared" si="269"/>
        <v>60.129048096000005</v>
      </c>
      <c r="N1269" s="74">
        <f t="shared" si="270"/>
        <v>384.00225982776948</v>
      </c>
      <c r="O1269" s="74">
        <f t="shared" si="271"/>
        <v>5230.8209070000003</v>
      </c>
      <c r="P1269" s="39">
        <f t="shared" si="272"/>
        <v>19044</v>
      </c>
      <c r="Q1269" s="73">
        <f t="shared" si="273"/>
        <v>3210.5864603123996</v>
      </c>
      <c r="R1269" s="73">
        <f t="shared" si="274"/>
        <v>62.113306683167998</v>
      </c>
      <c r="S1269" s="73">
        <f t="shared" si="275"/>
        <v>384.00225982776948</v>
      </c>
      <c r="T1269" s="73">
        <f t="shared" si="276"/>
        <v>5476.8827852388004</v>
      </c>
      <c r="U1269" s="73">
        <f t="shared" si="277"/>
        <v>19236</v>
      </c>
      <c r="V1269" s="73">
        <f t="shared" si="278"/>
        <v>68454.709157723773</v>
      </c>
      <c r="W1269" s="73">
        <f t="shared" si="279"/>
        <v>70338.035273662128</v>
      </c>
    </row>
    <row r="1270" spans="2:23">
      <c r="B1270" t="s">
        <v>2429</v>
      </c>
      <c r="C1270" t="s">
        <v>1995</v>
      </c>
      <c r="D1270" t="s">
        <v>417</v>
      </c>
      <c r="E1270" s="54">
        <v>40</v>
      </c>
      <c r="F1270" s="45" t="s">
        <v>407</v>
      </c>
      <c r="G1270" s="45" t="s">
        <v>408</v>
      </c>
      <c r="H1270" s="45" t="s">
        <v>412</v>
      </c>
      <c r="I1270" s="53">
        <v>44067.92</v>
      </c>
      <c r="J1270" s="58">
        <f t="shared" si="266"/>
        <v>45742.500959999998</v>
      </c>
      <c r="K1270" s="58">
        <f t="shared" si="267"/>
        <v>47252.003491679992</v>
      </c>
      <c r="L1270" s="74">
        <f t="shared" si="268"/>
        <v>3499.3013234399996</v>
      </c>
      <c r="M1270" s="74">
        <f t="shared" si="269"/>
        <v>67.698901420799999</v>
      </c>
      <c r="N1270" s="74">
        <f t="shared" si="270"/>
        <v>384.00225982776948</v>
      </c>
      <c r="O1270" s="74">
        <f t="shared" si="271"/>
        <v>5889.3469986</v>
      </c>
      <c r="P1270" s="39">
        <f t="shared" si="272"/>
        <v>19044</v>
      </c>
      <c r="Q1270" s="73">
        <f t="shared" si="273"/>
        <v>3614.7782671135192</v>
      </c>
      <c r="R1270" s="73">
        <f t="shared" si="274"/>
        <v>69.93296516768639</v>
      </c>
      <c r="S1270" s="73">
        <f t="shared" si="275"/>
        <v>384.00225982776948</v>
      </c>
      <c r="T1270" s="73">
        <f t="shared" si="276"/>
        <v>6166.3864556642393</v>
      </c>
      <c r="U1270" s="73">
        <f t="shared" si="277"/>
        <v>19236</v>
      </c>
      <c r="V1270" s="73">
        <f t="shared" si="278"/>
        <v>74626.850443288567</v>
      </c>
      <c r="W1270" s="73">
        <f t="shared" si="279"/>
        <v>76723.103439453203</v>
      </c>
    </row>
    <row r="1271" spans="2:23">
      <c r="B1271" t="s">
        <v>2430</v>
      </c>
      <c r="C1271" t="s">
        <v>603</v>
      </c>
      <c r="D1271" t="s">
        <v>417</v>
      </c>
      <c r="E1271" s="54">
        <v>40</v>
      </c>
      <c r="F1271" s="45" t="s">
        <v>407</v>
      </c>
      <c r="G1271" s="45" t="s">
        <v>408</v>
      </c>
      <c r="H1271" s="45" t="s">
        <v>412</v>
      </c>
      <c r="I1271" s="53">
        <v>62529.99</v>
      </c>
      <c r="J1271" s="58">
        <f t="shared" si="266"/>
        <v>64906.12962</v>
      </c>
      <c r="K1271" s="58">
        <f t="shared" si="267"/>
        <v>67048.031897459994</v>
      </c>
      <c r="L1271" s="74">
        <f t="shared" si="268"/>
        <v>4965.31891593</v>
      </c>
      <c r="M1271" s="74">
        <f t="shared" si="269"/>
        <v>96.061071837599997</v>
      </c>
      <c r="N1271" s="74">
        <f t="shared" si="270"/>
        <v>384.00225982776948</v>
      </c>
      <c r="O1271" s="74">
        <f t="shared" si="271"/>
        <v>8356.6641885749996</v>
      </c>
      <c r="P1271" s="39">
        <f t="shared" si="272"/>
        <v>19044</v>
      </c>
      <c r="Q1271" s="73">
        <f t="shared" si="273"/>
        <v>5129.1744401556898</v>
      </c>
      <c r="R1271" s="73">
        <f t="shared" si="274"/>
        <v>99.231087208240794</v>
      </c>
      <c r="S1271" s="73">
        <f t="shared" si="275"/>
        <v>384.00225982776948</v>
      </c>
      <c r="T1271" s="73">
        <f t="shared" si="276"/>
        <v>8749.7681626185295</v>
      </c>
      <c r="U1271" s="73">
        <f t="shared" si="277"/>
        <v>19236</v>
      </c>
      <c r="V1271" s="73">
        <f t="shared" si="278"/>
        <v>97752.17605617037</v>
      </c>
      <c r="W1271" s="73">
        <f t="shared" si="279"/>
        <v>100646.20784727023</v>
      </c>
    </row>
    <row r="1272" spans="2:23">
      <c r="B1272" t="s">
        <v>2431</v>
      </c>
      <c r="C1272" t="s">
        <v>845</v>
      </c>
      <c r="D1272" t="s">
        <v>474</v>
      </c>
      <c r="E1272" s="54">
        <v>15</v>
      </c>
      <c r="F1272" s="45" t="s">
        <v>407</v>
      </c>
      <c r="G1272" s="45" t="s">
        <v>408</v>
      </c>
      <c r="H1272" s="45" t="s">
        <v>412</v>
      </c>
      <c r="I1272" s="53">
        <v>54518.62</v>
      </c>
      <c r="J1272" s="58">
        <f t="shared" si="266"/>
        <v>56590.327560000005</v>
      </c>
      <c r="K1272" s="58">
        <f t="shared" si="267"/>
        <v>58457.808369480001</v>
      </c>
      <c r="L1272" s="74">
        <f t="shared" si="268"/>
        <v>4329.1600583400004</v>
      </c>
      <c r="M1272" s="74">
        <f t="shared" si="269"/>
        <v>83.753684788800001</v>
      </c>
      <c r="N1272" s="74">
        <f t="shared" si="270"/>
        <v>384.00225982776948</v>
      </c>
      <c r="O1272" s="74">
        <f t="shared" si="271"/>
        <v>7286.0046733500012</v>
      </c>
      <c r="P1272" s="39">
        <f t="shared" si="272"/>
        <v>19044</v>
      </c>
      <c r="Q1272" s="73">
        <f t="shared" si="273"/>
        <v>4472.02234026522</v>
      </c>
      <c r="R1272" s="73">
        <f t="shared" si="274"/>
        <v>86.517556386830407</v>
      </c>
      <c r="S1272" s="73">
        <f t="shared" si="275"/>
        <v>384.00225982776948</v>
      </c>
      <c r="T1272" s="73">
        <f t="shared" si="276"/>
        <v>7628.7439922171407</v>
      </c>
      <c r="U1272" s="73">
        <f t="shared" si="277"/>
        <v>19236</v>
      </c>
      <c r="V1272" s="73">
        <f t="shared" si="278"/>
        <v>87717.248236306579</v>
      </c>
      <c r="W1272" s="73">
        <f t="shared" si="279"/>
        <v>90265.094518176964</v>
      </c>
    </row>
    <row r="1273" spans="2:23">
      <c r="B1273" t="s">
        <v>2432</v>
      </c>
      <c r="C1273" t="s">
        <v>1117</v>
      </c>
      <c r="D1273" t="s">
        <v>417</v>
      </c>
      <c r="E1273" s="54">
        <v>40</v>
      </c>
      <c r="F1273" s="45" t="s">
        <v>407</v>
      </c>
      <c r="G1273" s="45" t="s">
        <v>408</v>
      </c>
      <c r="H1273" s="45" t="s">
        <v>412</v>
      </c>
      <c r="I1273" s="53">
        <v>93933.73</v>
      </c>
      <c r="J1273" s="58">
        <f t="shared" si="266"/>
        <v>97503.211739999999</v>
      </c>
      <c r="K1273" s="58">
        <f t="shared" si="267"/>
        <v>100720.81772741998</v>
      </c>
      <c r="L1273" s="74">
        <f t="shared" si="268"/>
        <v>7458.9956981099995</v>
      </c>
      <c r="M1273" s="74">
        <f t="shared" si="269"/>
        <v>144.30475337519999</v>
      </c>
      <c r="N1273" s="74">
        <f t="shared" si="270"/>
        <v>384.00225982776948</v>
      </c>
      <c r="O1273" s="74">
        <f t="shared" si="271"/>
        <v>12553.538511525001</v>
      </c>
      <c r="P1273" s="39">
        <f t="shared" si="272"/>
        <v>19044</v>
      </c>
      <c r="Q1273" s="73">
        <f t="shared" si="273"/>
        <v>7705.142556147629</v>
      </c>
      <c r="R1273" s="73">
        <f t="shared" si="274"/>
        <v>149.06681023658157</v>
      </c>
      <c r="S1273" s="73">
        <f t="shared" si="275"/>
        <v>384.00225982776948</v>
      </c>
      <c r="T1273" s="73">
        <f t="shared" si="276"/>
        <v>13144.066713428309</v>
      </c>
      <c r="U1273" s="73">
        <f t="shared" si="277"/>
        <v>19236</v>
      </c>
      <c r="V1273" s="73">
        <f t="shared" si="278"/>
        <v>137088.05296283797</v>
      </c>
      <c r="W1273" s="73">
        <f t="shared" si="279"/>
        <v>141339.09606706028</v>
      </c>
    </row>
    <row r="1274" spans="2:23">
      <c r="B1274" t="s">
        <v>2433</v>
      </c>
      <c r="C1274" t="s">
        <v>471</v>
      </c>
      <c r="D1274" t="s">
        <v>417</v>
      </c>
      <c r="E1274" s="54">
        <v>40</v>
      </c>
      <c r="F1274" s="45" t="s">
        <v>407</v>
      </c>
      <c r="G1274" s="45" t="s">
        <v>408</v>
      </c>
      <c r="H1274" s="45" t="s">
        <v>412</v>
      </c>
      <c r="I1274" s="53">
        <v>116856.44</v>
      </c>
      <c r="J1274" s="58">
        <f t="shared" si="266"/>
        <v>121296.98472000001</v>
      </c>
      <c r="K1274" s="58">
        <f t="shared" si="267"/>
        <v>125299.78521576</v>
      </c>
      <c r="L1274" s="74">
        <f t="shared" si="268"/>
        <v>9279.2193310800012</v>
      </c>
      <c r="M1274" s="74">
        <f t="shared" si="269"/>
        <v>179.51953738560002</v>
      </c>
      <c r="N1274" s="74">
        <f t="shared" si="270"/>
        <v>384.00225982776948</v>
      </c>
      <c r="O1274" s="74">
        <f t="shared" si="271"/>
        <v>15616.986782700002</v>
      </c>
      <c r="P1274" s="39">
        <f t="shared" si="272"/>
        <v>19044</v>
      </c>
      <c r="Q1274" s="73">
        <f t="shared" si="273"/>
        <v>9585.4335690056396</v>
      </c>
      <c r="R1274" s="73">
        <f t="shared" si="274"/>
        <v>185.44368211932479</v>
      </c>
      <c r="S1274" s="73">
        <f t="shared" si="275"/>
        <v>384.00225982776948</v>
      </c>
      <c r="T1274" s="73">
        <f t="shared" si="276"/>
        <v>16351.621970656681</v>
      </c>
      <c r="U1274" s="73">
        <f t="shared" si="277"/>
        <v>19236</v>
      </c>
      <c r="V1274" s="73">
        <f t="shared" si="278"/>
        <v>165800.7126309934</v>
      </c>
      <c r="W1274" s="73">
        <f t="shared" si="279"/>
        <v>171042.28669736942</v>
      </c>
    </row>
    <row r="1275" spans="2:23">
      <c r="B1275" t="s">
        <v>2434</v>
      </c>
      <c r="C1275" t="s">
        <v>1080</v>
      </c>
      <c r="D1275" t="s">
        <v>417</v>
      </c>
      <c r="E1275" s="54">
        <v>40</v>
      </c>
      <c r="F1275" s="45" t="s">
        <v>407</v>
      </c>
      <c r="G1275" s="45" t="s">
        <v>408</v>
      </c>
      <c r="H1275" s="45" t="s">
        <v>412</v>
      </c>
      <c r="I1275" s="53">
        <v>104903.46</v>
      </c>
      <c r="J1275" s="58">
        <f t="shared" si="266"/>
        <v>108889.79148000001</v>
      </c>
      <c r="K1275" s="58">
        <f t="shared" si="267"/>
        <v>112483.15459884</v>
      </c>
      <c r="L1275" s="74">
        <f t="shared" si="268"/>
        <v>8330.0690482200007</v>
      </c>
      <c r="M1275" s="74">
        <f t="shared" si="269"/>
        <v>161.15689139040001</v>
      </c>
      <c r="N1275" s="74">
        <f t="shared" si="270"/>
        <v>384.00225982776948</v>
      </c>
      <c r="O1275" s="74">
        <f t="shared" si="271"/>
        <v>14019.560653050003</v>
      </c>
      <c r="P1275" s="39">
        <f t="shared" si="272"/>
        <v>19044</v>
      </c>
      <c r="Q1275" s="73">
        <f t="shared" si="273"/>
        <v>8604.9613268112607</v>
      </c>
      <c r="R1275" s="73">
        <f t="shared" si="274"/>
        <v>166.47506880628319</v>
      </c>
      <c r="S1275" s="73">
        <f t="shared" si="275"/>
        <v>384.00225982776948</v>
      </c>
      <c r="T1275" s="73">
        <f t="shared" si="276"/>
        <v>14679.051675148621</v>
      </c>
      <c r="U1275" s="73">
        <f t="shared" si="277"/>
        <v>19236</v>
      </c>
      <c r="V1275" s="73">
        <f t="shared" si="278"/>
        <v>150828.58033248817</v>
      </c>
      <c r="W1275" s="73">
        <f t="shared" si="279"/>
        <v>155553.64492943394</v>
      </c>
    </row>
    <row r="1276" spans="2:23">
      <c r="B1276" t="s">
        <v>2435</v>
      </c>
      <c r="C1276" t="s">
        <v>2436</v>
      </c>
      <c r="D1276" t="s">
        <v>719</v>
      </c>
      <c r="E1276" s="54">
        <v>40</v>
      </c>
      <c r="F1276" s="45" t="s">
        <v>407</v>
      </c>
      <c r="G1276" s="45" t="s">
        <v>408</v>
      </c>
      <c r="H1276" s="45" t="s">
        <v>412</v>
      </c>
      <c r="I1276" s="53">
        <v>105677.17</v>
      </c>
      <c r="J1276" s="58">
        <f t="shared" si="266"/>
        <v>109692.90246</v>
      </c>
      <c r="K1276" s="58">
        <f t="shared" si="267"/>
        <v>113312.76824117999</v>
      </c>
      <c r="L1276" s="74">
        <f t="shared" si="268"/>
        <v>8391.5070381900005</v>
      </c>
      <c r="M1276" s="74">
        <f t="shared" si="269"/>
        <v>162.34549564079998</v>
      </c>
      <c r="N1276" s="74">
        <f t="shared" si="270"/>
        <v>384.00225982776948</v>
      </c>
      <c r="O1276" s="74">
        <f t="shared" si="271"/>
        <v>14122.961191725</v>
      </c>
      <c r="P1276" s="39">
        <f t="shared" si="272"/>
        <v>19044</v>
      </c>
      <c r="Q1276" s="73">
        <f t="shared" si="273"/>
        <v>8668.426770450269</v>
      </c>
      <c r="R1276" s="73">
        <f t="shared" si="274"/>
        <v>167.70289699694638</v>
      </c>
      <c r="S1276" s="73">
        <f t="shared" si="275"/>
        <v>384.00225982776948</v>
      </c>
      <c r="T1276" s="73">
        <f t="shared" si="276"/>
        <v>14787.31625547399</v>
      </c>
      <c r="U1276" s="73">
        <f t="shared" si="277"/>
        <v>19236</v>
      </c>
      <c r="V1276" s="73">
        <f t="shared" si="278"/>
        <v>151797.71844538357</v>
      </c>
      <c r="W1276" s="73">
        <f t="shared" si="279"/>
        <v>156556.21642392897</v>
      </c>
    </row>
    <row r="1277" spans="2:23">
      <c r="B1277" t="s">
        <v>2437</v>
      </c>
      <c r="C1277" t="s">
        <v>2427</v>
      </c>
      <c r="D1277" t="s">
        <v>417</v>
      </c>
      <c r="E1277" s="54">
        <v>40</v>
      </c>
      <c r="F1277" s="45" t="s">
        <v>407</v>
      </c>
      <c r="G1277" s="45" t="s">
        <v>408</v>
      </c>
      <c r="H1277" s="45" t="s">
        <v>412</v>
      </c>
      <c r="I1277" s="53">
        <v>37327.06</v>
      </c>
      <c r="J1277" s="58">
        <f t="shared" si="266"/>
        <v>38745.488279999998</v>
      </c>
      <c r="K1277" s="58">
        <f t="shared" si="267"/>
        <v>40024.089393239992</v>
      </c>
      <c r="L1277" s="74">
        <f t="shared" si="268"/>
        <v>2964.0298534199997</v>
      </c>
      <c r="M1277" s="74">
        <f t="shared" si="269"/>
        <v>57.343322654399998</v>
      </c>
      <c r="N1277" s="74">
        <f t="shared" si="270"/>
        <v>384.00225982776948</v>
      </c>
      <c r="O1277" s="74">
        <f t="shared" si="271"/>
        <v>4988.4816160499995</v>
      </c>
      <c r="P1277" s="39">
        <f t="shared" si="272"/>
        <v>19044</v>
      </c>
      <c r="Q1277" s="73">
        <f t="shared" si="273"/>
        <v>3061.8428385828593</v>
      </c>
      <c r="R1277" s="73">
        <f t="shared" si="274"/>
        <v>59.235652301995188</v>
      </c>
      <c r="S1277" s="73">
        <f t="shared" si="275"/>
        <v>384.00225982776948</v>
      </c>
      <c r="T1277" s="73">
        <f t="shared" si="276"/>
        <v>5223.1436658178191</v>
      </c>
      <c r="U1277" s="73">
        <f t="shared" si="277"/>
        <v>19236</v>
      </c>
      <c r="V1277" s="73">
        <f t="shared" si="278"/>
        <v>66183.345331952165</v>
      </c>
      <c r="W1277" s="73">
        <f t="shared" si="279"/>
        <v>67988.313809770436</v>
      </c>
    </row>
    <row r="1278" spans="2:23">
      <c r="B1278" t="s">
        <v>2438</v>
      </c>
      <c r="C1278" t="s">
        <v>2427</v>
      </c>
      <c r="D1278" t="s">
        <v>474</v>
      </c>
      <c r="E1278" s="54">
        <v>35</v>
      </c>
      <c r="F1278" s="45" t="s">
        <v>407</v>
      </c>
      <c r="G1278" s="45" t="s">
        <v>408</v>
      </c>
      <c r="H1278" s="45" t="s">
        <v>412</v>
      </c>
      <c r="I1278" s="53">
        <v>37327.06</v>
      </c>
      <c r="J1278" s="58">
        <f t="shared" si="266"/>
        <v>38745.488279999998</v>
      </c>
      <c r="K1278" s="58">
        <f t="shared" si="267"/>
        <v>40024.089393239992</v>
      </c>
      <c r="L1278" s="74">
        <f t="shared" si="268"/>
        <v>2964.0298534199997</v>
      </c>
      <c r="M1278" s="74">
        <f t="shared" si="269"/>
        <v>57.343322654399998</v>
      </c>
      <c r="N1278" s="74">
        <f t="shared" si="270"/>
        <v>384.00225982776948</v>
      </c>
      <c r="O1278" s="74">
        <f t="shared" si="271"/>
        <v>4988.4816160499995</v>
      </c>
      <c r="P1278" s="39">
        <f t="shared" si="272"/>
        <v>19044</v>
      </c>
      <c r="Q1278" s="73">
        <f t="shared" si="273"/>
        <v>3061.8428385828593</v>
      </c>
      <c r="R1278" s="73">
        <f t="shared" si="274"/>
        <v>59.235652301995188</v>
      </c>
      <c r="S1278" s="73">
        <f t="shared" si="275"/>
        <v>384.00225982776948</v>
      </c>
      <c r="T1278" s="73">
        <f t="shared" si="276"/>
        <v>5223.1436658178191</v>
      </c>
      <c r="U1278" s="73">
        <f t="shared" si="277"/>
        <v>19236</v>
      </c>
      <c r="V1278" s="73">
        <f t="shared" si="278"/>
        <v>66183.345331952165</v>
      </c>
      <c r="W1278" s="73">
        <f t="shared" si="279"/>
        <v>67988.313809770436</v>
      </c>
    </row>
    <row r="1279" spans="2:23">
      <c r="B1279" t="s">
        <v>2439</v>
      </c>
      <c r="C1279" t="s">
        <v>2440</v>
      </c>
      <c r="D1279" t="s">
        <v>458</v>
      </c>
      <c r="E1279" s="54">
        <v>35</v>
      </c>
      <c r="F1279" s="45" t="s">
        <v>407</v>
      </c>
      <c r="G1279" s="45" t="s">
        <v>408</v>
      </c>
      <c r="H1279" s="45" t="s">
        <v>412</v>
      </c>
      <c r="I1279" s="53">
        <v>94961.79</v>
      </c>
      <c r="J1279" s="58">
        <f t="shared" si="266"/>
        <v>98570.338019999996</v>
      </c>
      <c r="K1279" s="58">
        <f t="shared" si="267"/>
        <v>101823.15917465999</v>
      </c>
      <c r="L1279" s="74">
        <f t="shared" si="268"/>
        <v>7540.6308585299994</v>
      </c>
      <c r="M1279" s="74">
        <f t="shared" si="269"/>
        <v>145.8841002696</v>
      </c>
      <c r="N1279" s="74">
        <f t="shared" si="270"/>
        <v>384.00225982776948</v>
      </c>
      <c r="O1279" s="74">
        <f t="shared" si="271"/>
        <v>12690.931020075001</v>
      </c>
      <c r="P1279" s="39">
        <f t="shared" si="272"/>
        <v>19044</v>
      </c>
      <c r="Q1279" s="73">
        <f t="shared" si="273"/>
        <v>7789.471676861489</v>
      </c>
      <c r="R1279" s="73">
        <f t="shared" si="274"/>
        <v>150.69827557849678</v>
      </c>
      <c r="S1279" s="73">
        <f t="shared" si="275"/>
        <v>384.00225982776948</v>
      </c>
      <c r="T1279" s="73">
        <f t="shared" si="276"/>
        <v>13287.922272293128</v>
      </c>
      <c r="U1279" s="73">
        <f t="shared" si="277"/>
        <v>19236</v>
      </c>
      <c r="V1279" s="73">
        <f t="shared" si="278"/>
        <v>138375.78625870237</v>
      </c>
      <c r="W1279" s="73">
        <f t="shared" si="279"/>
        <v>142671.25365922088</v>
      </c>
    </row>
    <row r="1280" spans="2:23">
      <c r="B1280" t="s">
        <v>2441</v>
      </c>
      <c r="C1280" t="s">
        <v>1754</v>
      </c>
      <c r="D1280" t="s">
        <v>511</v>
      </c>
      <c r="E1280" s="54">
        <v>35</v>
      </c>
      <c r="F1280" s="45" t="s">
        <v>407</v>
      </c>
      <c r="G1280" s="45" t="s">
        <v>408</v>
      </c>
      <c r="H1280" s="45" t="s">
        <v>412</v>
      </c>
      <c r="I1280" s="53">
        <v>79365.649999999994</v>
      </c>
      <c r="J1280" s="58">
        <f t="shared" si="266"/>
        <v>82381.544699999999</v>
      </c>
      <c r="K1280" s="58">
        <f t="shared" si="267"/>
        <v>85100.135675099998</v>
      </c>
      <c r="L1280" s="74">
        <f t="shared" si="268"/>
        <v>6302.1881695499997</v>
      </c>
      <c r="M1280" s="74">
        <f t="shared" si="269"/>
        <v>121.92468615599999</v>
      </c>
      <c r="N1280" s="74">
        <f t="shared" si="270"/>
        <v>384.00225982776948</v>
      </c>
      <c r="O1280" s="74">
        <f t="shared" si="271"/>
        <v>10606.623880125</v>
      </c>
      <c r="P1280" s="39">
        <f t="shared" si="272"/>
        <v>19044</v>
      </c>
      <c r="Q1280" s="73">
        <f t="shared" si="273"/>
        <v>6510.1603791451498</v>
      </c>
      <c r="R1280" s="73">
        <f t="shared" si="274"/>
        <v>125.948200799148</v>
      </c>
      <c r="S1280" s="73">
        <f t="shared" si="275"/>
        <v>384.00225982776948</v>
      </c>
      <c r="T1280" s="73">
        <f t="shared" si="276"/>
        <v>11105.56770560055</v>
      </c>
      <c r="U1280" s="73">
        <f t="shared" si="277"/>
        <v>19236</v>
      </c>
      <c r="V1280" s="73">
        <f t="shared" si="278"/>
        <v>118840.28369565877</v>
      </c>
      <c r="W1280" s="73">
        <f t="shared" si="279"/>
        <v>122461.81422047262</v>
      </c>
    </row>
    <row r="1281" spans="2:23">
      <c r="B1281" t="s">
        <v>2442</v>
      </c>
      <c r="C1281" t="s">
        <v>454</v>
      </c>
      <c r="D1281" t="s">
        <v>455</v>
      </c>
      <c r="E1281" s="54">
        <v>40</v>
      </c>
      <c r="F1281" s="45" t="s">
        <v>407</v>
      </c>
      <c r="G1281" s="45" t="s">
        <v>408</v>
      </c>
      <c r="H1281" s="45" t="s">
        <v>412</v>
      </c>
      <c r="I1281" s="53">
        <v>64708.49</v>
      </c>
      <c r="J1281" s="58">
        <f t="shared" si="266"/>
        <v>67167.412620000003</v>
      </c>
      <c r="K1281" s="58">
        <f t="shared" si="267"/>
        <v>69383.937236459999</v>
      </c>
      <c r="L1281" s="74">
        <f t="shared" si="268"/>
        <v>5138.30706543</v>
      </c>
      <c r="M1281" s="74">
        <f t="shared" si="269"/>
        <v>99.407770677599999</v>
      </c>
      <c r="N1281" s="74">
        <f t="shared" si="270"/>
        <v>384.00225982776948</v>
      </c>
      <c r="O1281" s="74">
        <f t="shared" si="271"/>
        <v>8647.8043748250002</v>
      </c>
      <c r="P1281" s="39">
        <f t="shared" si="272"/>
        <v>19044</v>
      </c>
      <c r="Q1281" s="73">
        <f t="shared" si="273"/>
        <v>5307.8711985891896</v>
      </c>
      <c r="R1281" s="73">
        <f t="shared" si="274"/>
        <v>102.68822710996079</v>
      </c>
      <c r="S1281" s="73">
        <f t="shared" si="275"/>
        <v>384.00225982776948</v>
      </c>
      <c r="T1281" s="73">
        <f t="shared" si="276"/>
        <v>9054.60380935803</v>
      </c>
      <c r="U1281" s="73">
        <f t="shared" si="277"/>
        <v>19236</v>
      </c>
      <c r="V1281" s="73">
        <f t="shared" si="278"/>
        <v>100480.93409076038</v>
      </c>
      <c r="W1281" s="73">
        <f t="shared" si="279"/>
        <v>103469.10273134494</v>
      </c>
    </row>
    <row r="1282" spans="2:23">
      <c r="B1282" t="s">
        <v>2443</v>
      </c>
      <c r="C1282" t="s">
        <v>757</v>
      </c>
      <c r="D1282" t="s">
        <v>511</v>
      </c>
      <c r="E1282" s="54">
        <v>35</v>
      </c>
      <c r="F1282" s="45" t="s">
        <v>407</v>
      </c>
      <c r="G1282" s="45" t="s">
        <v>408</v>
      </c>
      <c r="H1282" s="45" t="s">
        <v>412</v>
      </c>
      <c r="I1282" s="53">
        <v>75647.94</v>
      </c>
      <c r="J1282" s="58">
        <f t="shared" si="266"/>
        <v>78522.561719999998</v>
      </c>
      <c r="K1282" s="58">
        <f t="shared" si="267"/>
        <v>81113.806256759985</v>
      </c>
      <c r="L1282" s="74">
        <f t="shared" si="268"/>
        <v>6006.9759715800001</v>
      </c>
      <c r="M1282" s="74">
        <f t="shared" si="269"/>
        <v>116.2133913456</v>
      </c>
      <c r="N1282" s="74">
        <f t="shared" si="270"/>
        <v>384.00225982776948</v>
      </c>
      <c r="O1282" s="74">
        <f t="shared" si="271"/>
        <v>10109.77982145</v>
      </c>
      <c r="P1282" s="39">
        <f t="shared" si="272"/>
        <v>19044</v>
      </c>
      <c r="Q1282" s="73">
        <f t="shared" si="273"/>
        <v>6205.2061786421391</v>
      </c>
      <c r="R1282" s="73">
        <f t="shared" si="274"/>
        <v>120.04843326000477</v>
      </c>
      <c r="S1282" s="73">
        <f t="shared" si="275"/>
        <v>384.00225982776948</v>
      </c>
      <c r="T1282" s="73">
        <f t="shared" si="276"/>
        <v>10585.351716507179</v>
      </c>
      <c r="U1282" s="73">
        <f t="shared" si="277"/>
        <v>19236</v>
      </c>
      <c r="V1282" s="73">
        <f t="shared" si="278"/>
        <v>114183.53316420337</v>
      </c>
      <c r="W1282" s="73">
        <f t="shared" si="279"/>
        <v>117644.41484499708</v>
      </c>
    </row>
    <row r="1283" spans="2:23">
      <c r="B1283" t="s">
        <v>2444</v>
      </c>
      <c r="C1283" t="s">
        <v>735</v>
      </c>
      <c r="D1283" t="s">
        <v>474</v>
      </c>
      <c r="E1283" s="54">
        <v>35</v>
      </c>
      <c r="F1283" s="45" t="s">
        <v>407</v>
      </c>
      <c r="G1283" s="45" t="s">
        <v>408</v>
      </c>
      <c r="H1283" s="45" t="s">
        <v>412</v>
      </c>
      <c r="I1283" s="53">
        <v>100172.59</v>
      </c>
      <c r="J1283" s="58">
        <f t="shared" si="266"/>
        <v>103979.14842</v>
      </c>
      <c r="K1283" s="58">
        <f t="shared" si="267"/>
        <v>107410.46031785999</v>
      </c>
      <c r="L1283" s="74">
        <f t="shared" si="268"/>
        <v>7954.4048541299999</v>
      </c>
      <c r="M1283" s="74">
        <f t="shared" si="269"/>
        <v>153.88913966159998</v>
      </c>
      <c r="N1283" s="74">
        <f t="shared" si="270"/>
        <v>384.00225982776948</v>
      </c>
      <c r="O1283" s="74">
        <f t="shared" si="271"/>
        <v>13387.315359075001</v>
      </c>
      <c r="P1283" s="39">
        <f t="shared" si="272"/>
        <v>19044</v>
      </c>
      <c r="Q1283" s="73">
        <f t="shared" si="273"/>
        <v>8216.9002143162888</v>
      </c>
      <c r="R1283" s="73">
        <f t="shared" si="274"/>
        <v>158.96748127043278</v>
      </c>
      <c r="S1283" s="73">
        <f t="shared" si="275"/>
        <v>384.00225982776948</v>
      </c>
      <c r="T1283" s="73">
        <f t="shared" si="276"/>
        <v>14017.065071480729</v>
      </c>
      <c r="U1283" s="73">
        <f t="shared" si="277"/>
        <v>19236</v>
      </c>
      <c r="V1283" s="73">
        <f t="shared" si="278"/>
        <v>144902.76003269438</v>
      </c>
      <c r="W1283" s="73">
        <f t="shared" si="279"/>
        <v>149423.3953447552</v>
      </c>
    </row>
    <row r="1284" spans="2:23">
      <c r="B1284" t="s">
        <v>2445</v>
      </c>
      <c r="C1284" t="s">
        <v>2446</v>
      </c>
      <c r="D1284" t="s">
        <v>2447</v>
      </c>
      <c r="E1284" s="54">
        <v>40</v>
      </c>
      <c r="F1284" s="45" t="s">
        <v>407</v>
      </c>
      <c r="G1284" s="45" t="s">
        <v>408</v>
      </c>
      <c r="H1284" s="45" t="s">
        <v>412</v>
      </c>
      <c r="I1284" s="53">
        <v>62487.83</v>
      </c>
      <c r="J1284" s="58">
        <f t="shared" si="266"/>
        <v>64862.367540000007</v>
      </c>
      <c r="K1284" s="58">
        <f t="shared" si="267"/>
        <v>67002.825668820005</v>
      </c>
      <c r="L1284" s="74">
        <f t="shared" si="268"/>
        <v>4961.9711168100002</v>
      </c>
      <c r="M1284" s="74">
        <f t="shared" si="269"/>
        <v>95.996303959200006</v>
      </c>
      <c r="N1284" s="74">
        <f t="shared" si="270"/>
        <v>384.00225982776948</v>
      </c>
      <c r="O1284" s="74">
        <f t="shared" si="271"/>
        <v>8351.0298207750002</v>
      </c>
      <c r="P1284" s="39">
        <f t="shared" si="272"/>
        <v>19044</v>
      </c>
      <c r="Q1284" s="73">
        <f t="shared" si="273"/>
        <v>5125.7161636647306</v>
      </c>
      <c r="R1284" s="73">
        <f t="shared" si="274"/>
        <v>99.164181989853603</v>
      </c>
      <c r="S1284" s="73">
        <f t="shared" si="275"/>
        <v>384.00225982776948</v>
      </c>
      <c r="T1284" s="73">
        <f t="shared" si="276"/>
        <v>8743.8687497810115</v>
      </c>
      <c r="U1284" s="73">
        <f t="shared" si="277"/>
        <v>19236</v>
      </c>
      <c r="V1284" s="73">
        <f t="shared" si="278"/>
        <v>97699.367041371981</v>
      </c>
      <c r="W1284" s="73">
        <f t="shared" si="279"/>
        <v>100591.57702408337</v>
      </c>
    </row>
    <row r="1285" spans="2:23">
      <c r="B1285" t="s">
        <v>2448</v>
      </c>
      <c r="C1285" t="s">
        <v>2449</v>
      </c>
      <c r="D1285" t="s">
        <v>1513</v>
      </c>
      <c r="E1285" s="54">
        <v>40</v>
      </c>
      <c r="F1285" s="45" t="s">
        <v>407</v>
      </c>
      <c r="G1285" s="45" t="s">
        <v>408</v>
      </c>
      <c r="H1285" s="45" t="s">
        <v>412</v>
      </c>
      <c r="I1285" s="53">
        <v>63969.57</v>
      </c>
      <c r="J1285" s="58">
        <f t="shared" si="266"/>
        <v>66400.413660000006</v>
      </c>
      <c r="K1285" s="58">
        <f t="shared" si="267"/>
        <v>68591.627310779993</v>
      </c>
      <c r="L1285" s="74">
        <f t="shared" si="268"/>
        <v>5079.6316449900005</v>
      </c>
      <c r="M1285" s="74">
        <f t="shared" si="269"/>
        <v>98.272612216800013</v>
      </c>
      <c r="N1285" s="74">
        <f t="shared" si="270"/>
        <v>384.00225982776948</v>
      </c>
      <c r="O1285" s="74">
        <f t="shared" si="271"/>
        <v>8549.0532587250018</v>
      </c>
      <c r="P1285" s="39">
        <f t="shared" si="272"/>
        <v>19044</v>
      </c>
      <c r="Q1285" s="73">
        <f t="shared" si="273"/>
        <v>5247.2594892746692</v>
      </c>
      <c r="R1285" s="73">
        <f t="shared" si="274"/>
        <v>101.51560841995439</v>
      </c>
      <c r="S1285" s="73">
        <f t="shared" si="275"/>
        <v>384.00225982776948</v>
      </c>
      <c r="T1285" s="73">
        <f t="shared" si="276"/>
        <v>8951.2073640567887</v>
      </c>
      <c r="U1285" s="73">
        <f t="shared" si="277"/>
        <v>19236</v>
      </c>
      <c r="V1285" s="73">
        <f t="shared" si="278"/>
        <v>99555.373435759568</v>
      </c>
      <c r="W1285" s="73">
        <f t="shared" si="279"/>
        <v>102511.61203235917</v>
      </c>
    </row>
    <row r="1286" spans="2:23">
      <c r="B1286" t="s">
        <v>2450</v>
      </c>
      <c r="C1286" t="s">
        <v>2416</v>
      </c>
      <c r="D1286" t="s">
        <v>1499</v>
      </c>
      <c r="E1286" s="54">
        <v>40</v>
      </c>
      <c r="F1286" s="45" t="s">
        <v>407</v>
      </c>
      <c r="G1286" s="45" t="s">
        <v>408</v>
      </c>
      <c r="H1286" s="45" t="s">
        <v>412</v>
      </c>
      <c r="I1286" s="53">
        <v>61074.69</v>
      </c>
      <c r="J1286" s="58">
        <f t="shared" si="266"/>
        <v>63395.528220000007</v>
      </c>
      <c r="K1286" s="58">
        <f t="shared" si="267"/>
        <v>65487.580651260003</v>
      </c>
      <c r="L1286" s="74">
        <f t="shared" si="268"/>
        <v>4849.7579088300008</v>
      </c>
      <c r="M1286" s="74">
        <f t="shared" si="269"/>
        <v>93.825381765600014</v>
      </c>
      <c r="N1286" s="74">
        <f t="shared" si="270"/>
        <v>384.00225982776948</v>
      </c>
      <c r="O1286" s="74">
        <f t="shared" si="271"/>
        <v>8162.1742583250016</v>
      </c>
      <c r="P1286" s="39">
        <f t="shared" si="272"/>
        <v>19044</v>
      </c>
      <c r="Q1286" s="73">
        <f t="shared" si="273"/>
        <v>5009.7999198213902</v>
      </c>
      <c r="R1286" s="73">
        <f t="shared" si="274"/>
        <v>96.921619363864806</v>
      </c>
      <c r="S1286" s="73">
        <f t="shared" si="275"/>
        <v>384.00225982776948</v>
      </c>
      <c r="T1286" s="73">
        <f t="shared" si="276"/>
        <v>8546.129274989431</v>
      </c>
      <c r="U1286" s="73">
        <f t="shared" si="277"/>
        <v>19236</v>
      </c>
      <c r="V1286" s="73">
        <f t="shared" si="278"/>
        <v>95929.288028748386</v>
      </c>
      <c r="W1286" s="73">
        <f t="shared" si="279"/>
        <v>98760.433725262468</v>
      </c>
    </row>
    <row r="1287" spans="2:23">
      <c r="B1287" t="s">
        <v>2451</v>
      </c>
      <c r="C1287" t="s">
        <v>2452</v>
      </c>
      <c r="D1287" t="s">
        <v>1516</v>
      </c>
      <c r="E1287" s="54">
        <v>40</v>
      </c>
      <c r="F1287" s="45" t="s">
        <v>407</v>
      </c>
      <c r="G1287" s="45" t="s">
        <v>408</v>
      </c>
      <c r="H1287" s="45" t="s">
        <v>412</v>
      </c>
      <c r="I1287" s="53">
        <v>63969.57</v>
      </c>
      <c r="J1287" s="58">
        <f t="shared" si="266"/>
        <v>66400.413660000006</v>
      </c>
      <c r="K1287" s="58">
        <f t="shared" si="267"/>
        <v>68591.627310779993</v>
      </c>
      <c r="L1287" s="74">
        <f t="shared" si="268"/>
        <v>5079.6316449900005</v>
      </c>
      <c r="M1287" s="74">
        <f t="shared" si="269"/>
        <v>98.272612216800013</v>
      </c>
      <c r="N1287" s="74">
        <f t="shared" si="270"/>
        <v>384.00225982776948</v>
      </c>
      <c r="O1287" s="74">
        <f t="shared" si="271"/>
        <v>8549.0532587250018</v>
      </c>
      <c r="P1287" s="39">
        <f t="shared" si="272"/>
        <v>19044</v>
      </c>
      <c r="Q1287" s="73">
        <f t="shared" si="273"/>
        <v>5247.2594892746692</v>
      </c>
      <c r="R1287" s="73">
        <f t="shared" si="274"/>
        <v>101.51560841995439</v>
      </c>
      <c r="S1287" s="73">
        <f t="shared" si="275"/>
        <v>384.00225982776948</v>
      </c>
      <c r="T1287" s="73">
        <f t="shared" si="276"/>
        <v>8951.2073640567887</v>
      </c>
      <c r="U1287" s="73">
        <f t="shared" si="277"/>
        <v>19236</v>
      </c>
      <c r="V1287" s="73">
        <f t="shared" si="278"/>
        <v>99555.373435759568</v>
      </c>
      <c r="W1287" s="73">
        <f t="shared" si="279"/>
        <v>102511.61203235917</v>
      </c>
    </row>
    <row r="1288" spans="2:23">
      <c r="B1288" t="s">
        <v>2453</v>
      </c>
      <c r="C1288" t="s">
        <v>2446</v>
      </c>
      <c r="D1288" t="s">
        <v>1564</v>
      </c>
      <c r="E1288" s="54">
        <v>40</v>
      </c>
      <c r="F1288" s="45" t="s">
        <v>407</v>
      </c>
      <c r="G1288" s="45" t="s">
        <v>408</v>
      </c>
      <c r="H1288" s="45" t="s">
        <v>412</v>
      </c>
      <c r="I1288" s="53">
        <v>62487.83</v>
      </c>
      <c r="J1288" s="58">
        <f t="shared" si="266"/>
        <v>64862.367540000007</v>
      </c>
      <c r="K1288" s="58">
        <f t="shared" si="267"/>
        <v>67002.825668820005</v>
      </c>
      <c r="L1288" s="74">
        <f t="shared" si="268"/>
        <v>4961.9711168100002</v>
      </c>
      <c r="M1288" s="74">
        <f t="shared" si="269"/>
        <v>95.996303959200006</v>
      </c>
      <c r="N1288" s="74">
        <f t="shared" si="270"/>
        <v>384.00225982776948</v>
      </c>
      <c r="O1288" s="74">
        <f t="shared" si="271"/>
        <v>8351.0298207750002</v>
      </c>
      <c r="P1288" s="39">
        <f t="shared" si="272"/>
        <v>19044</v>
      </c>
      <c r="Q1288" s="73">
        <f t="shared" si="273"/>
        <v>5125.7161636647306</v>
      </c>
      <c r="R1288" s="73">
        <f t="shared" si="274"/>
        <v>99.164181989853603</v>
      </c>
      <c r="S1288" s="73">
        <f t="shared" si="275"/>
        <v>384.00225982776948</v>
      </c>
      <c r="T1288" s="73">
        <f t="shared" si="276"/>
        <v>8743.8687497810115</v>
      </c>
      <c r="U1288" s="73">
        <f t="shared" si="277"/>
        <v>19236</v>
      </c>
      <c r="V1288" s="73">
        <f t="shared" si="278"/>
        <v>97699.367041371981</v>
      </c>
      <c r="W1288" s="73">
        <f t="shared" si="279"/>
        <v>100591.57702408337</v>
      </c>
    </row>
    <row r="1289" spans="2:23">
      <c r="B1289" t="s">
        <v>2454</v>
      </c>
      <c r="C1289" t="s">
        <v>2455</v>
      </c>
      <c r="D1289" t="s">
        <v>1564</v>
      </c>
      <c r="E1289" s="54">
        <v>40</v>
      </c>
      <c r="F1289" s="45" t="s">
        <v>407</v>
      </c>
      <c r="G1289" s="45" t="s">
        <v>408</v>
      </c>
      <c r="H1289" s="45" t="s">
        <v>412</v>
      </c>
      <c r="I1289" s="53">
        <v>56330.83</v>
      </c>
      <c r="J1289" s="58">
        <f t="shared" si="266"/>
        <v>58471.401540000006</v>
      </c>
      <c r="K1289" s="58">
        <f t="shared" si="267"/>
        <v>60400.957790820001</v>
      </c>
      <c r="L1289" s="74">
        <f t="shared" si="268"/>
        <v>4473.0622178100002</v>
      </c>
      <c r="M1289" s="74">
        <f t="shared" si="269"/>
        <v>86.537674279200004</v>
      </c>
      <c r="N1289" s="74">
        <f t="shared" si="270"/>
        <v>384.00225982776948</v>
      </c>
      <c r="O1289" s="74">
        <f t="shared" si="271"/>
        <v>7528.1929482750011</v>
      </c>
      <c r="P1289" s="39">
        <f t="shared" si="272"/>
        <v>19044</v>
      </c>
      <c r="Q1289" s="73">
        <f t="shared" si="273"/>
        <v>4620.6732709977296</v>
      </c>
      <c r="R1289" s="73">
        <f t="shared" si="274"/>
        <v>89.393417530413601</v>
      </c>
      <c r="S1289" s="73">
        <f t="shared" si="275"/>
        <v>384.00225982776948</v>
      </c>
      <c r="T1289" s="73">
        <f t="shared" si="276"/>
        <v>7882.3249917020103</v>
      </c>
      <c r="U1289" s="73">
        <f t="shared" si="277"/>
        <v>19236</v>
      </c>
      <c r="V1289" s="73">
        <f t="shared" si="278"/>
        <v>89987.196640191978</v>
      </c>
      <c r="W1289" s="73">
        <f t="shared" si="279"/>
        <v>92613.351730877926</v>
      </c>
    </row>
    <row r="1290" spans="2:23">
      <c r="B1290" t="s">
        <v>2456</v>
      </c>
      <c r="C1290" t="s">
        <v>416</v>
      </c>
      <c r="D1290" t="s">
        <v>417</v>
      </c>
      <c r="E1290" s="54">
        <v>40</v>
      </c>
      <c r="F1290" s="45" t="s">
        <v>407</v>
      </c>
      <c r="G1290" s="45" t="s">
        <v>408</v>
      </c>
      <c r="H1290" s="45" t="s">
        <v>412</v>
      </c>
      <c r="I1290" s="53">
        <v>64480.21</v>
      </c>
      <c r="J1290" s="58">
        <f t="shared" ref="J1290:J1353" si="280">I1290*(1+$F$1)</f>
        <v>66930.457980000007</v>
      </c>
      <c r="K1290" s="58">
        <f t="shared" ref="K1290:K1353" si="281">J1290*(1+$F$2)</f>
        <v>69139.163093340001</v>
      </c>
      <c r="L1290" s="74">
        <f t="shared" ref="L1290:L1353" si="282">IF(J1290-$L$2&lt;0,J1290*$I$3,($L$2*$I$3)+(J1290-$L$2)*$I$4)</f>
        <v>5120.1800354700008</v>
      </c>
      <c r="M1290" s="74">
        <f t="shared" ref="M1290:M1353" si="283">J1290*0.00148</f>
        <v>99.057077810400003</v>
      </c>
      <c r="N1290" s="74">
        <f t="shared" ref="N1290:N1353" si="284">2080*0.184616471071043</f>
        <v>384.00225982776948</v>
      </c>
      <c r="O1290" s="74">
        <f t="shared" ref="O1290:O1353" si="285">J1290*0.12875</f>
        <v>8617.2964649250007</v>
      </c>
      <c r="P1290" s="39">
        <f t="shared" ref="P1290:P1353" si="286">1587*12</f>
        <v>19044</v>
      </c>
      <c r="Q1290" s="73">
        <f t="shared" ref="Q1290:Q1353" si="287">IF(K1290-$L$2&lt;0,K1290*$I$3,($L$2*$I$3)+(K1290-$L$2)*$I$4)</f>
        <v>5289.1459766405096</v>
      </c>
      <c r="R1290" s="73">
        <f t="shared" ref="R1290:R1353" si="288">K1290*0.00148</f>
        <v>102.32596137814321</v>
      </c>
      <c r="S1290" s="73">
        <f t="shared" ref="S1290:S1353" si="289">2080*0.184616471071043</f>
        <v>384.00225982776948</v>
      </c>
      <c r="T1290" s="73">
        <f t="shared" ref="T1290:T1353" si="290">K1290*0.1305</f>
        <v>9022.6607836808707</v>
      </c>
      <c r="U1290" s="73">
        <f t="shared" ref="U1290:U1353" si="291">1603*12</f>
        <v>19236</v>
      </c>
      <c r="V1290" s="73">
        <f t="shared" ref="V1290:V1353" si="292">J1290+SUM(L1290:P1290)</f>
        <v>100194.99381803318</v>
      </c>
      <c r="W1290" s="73">
        <f t="shared" ref="W1290:W1353" si="293">K1290+SUM(Q1290:U1290)</f>
        <v>103173.29807486729</v>
      </c>
    </row>
    <row r="1291" spans="2:23">
      <c r="B1291" t="s">
        <v>2457</v>
      </c>
      <c r="C1291" t="s">
        <v>636</v>
      </c>
      <c r="D1291" t="s">
        <v>483</v>
      </c>
      <c r="E1291" s="54">
        <v>40</v>
      </c>
      <c r="F1291" s="45" t="s">
        <v>407</v>
      </c>
      <c r="G1291" s="45" t="s">
        <v>408</v>
      </c>
      <c r="H1291" s="45" t="s">
        <v>412</v>
      </c>
      <c r="I1291" s="53">
        <v>62912.07</v>
      </c>
      <c r="J1291" s="58">
        <f t="shared" si="280"/>
        <v>65302.728660000001</v>
      </c>
      <c r="K1291" s="58">
        <f t="shared" si="281"/>
        <v>67457.718705779989</v>
      </c>
      <c r="L1291" s="74">
        <f t="shared" si="282"/>
        <v>4995.6587424899999</v>
      </c>
      <c r="M1291" s="74">
        <f t="shared" si="283"/>
        <v>96.648038416800006</v>
      </c>
      <c r="N1291" s="74">
        <f t="shared" si="284"/>
        <v>384.00225982776948</v>
      </c>
      <c r="O1291" s="74">
        <f t="shared" si="285"/>
        <v>8407.7263149749997</v>
      </c>
      <c r="P1291" s="39">
        <f t="shared" si="286"/>
        <v>19044</v>
      </c>
      <c r="Q1291" s="73">
        <f t="shared" si="287"/>
        <v>5160.5154809921687</v>
      </c>
      <c r="R1291" s="73">
        <f t="shared" si="288"/>
        <v>99.837423684554381</v>
      </c>
      <c r="S1291" s="73">
        <f t="shared" si="289"/>
        <v>384.00225982776948</v>
      </c>
      <c r="T1291" s="73">
        <f t="shared" si="290"/>
        <v>8803.2322911042884</v>
      </c>
      <c r="U1291" s="73">
        <f t="shared" si="291"/>
        <v>19236</v>
      </c>
      <c r="V1291" s="73">
        <f t="shared" si="292"/>
        <v>98230.764015709574</v>
      </c>
      <c r="W1291" s="73">
        <f t="shared" si="293"/>
        <v>101141.30616138877</v>
      </c>
    </row>
    <row r="1292" spans="2:23">
      <c r="B1292" t="s">
        <v>2458</v>
      </c>
      <c r="C1292" t="s">
        <v>2459</v>
      </c>
      <c r="D1292" t="s">
        <v>1513</v>
      </c>
      <c r="E1292" s="54">
        <v>40</v>
      </c>
      <c r="F1292" s="45" t="s">
        <v>407</v>
      </c>
      <c r="G1292" s="45" t="s">
        <v>408</v>
      </c>
      <c r="H1292" s="45" t="s">
        <v>412</v>
      </c>
      <c r="I1292" s="53">
        <v>70335.259999999995</v>
      </c>
      <c r="J1292" s="58">
        <f t="shared" si="280"/>
        <v>73007.999880000003</v>
      </c>
      <c r="K1292" s="58">
        <f t="shared" si="281"/>
        <v>75417.26387604</v>
      </c>
      <c r="L1292" s="74">
        <f t="shared" si="282"/>
        <v>5585.1119908199998</v>
      </c>
      <c r="M1292" s="74">
        <f t="shared" si="283"/>
        <v>108.0518398224</v>
      </c>
      <c r="N1292" s="74">
        <f t="shared" si="284"/>
        <v>384.00225982776948</v>
      </c>
      <c r="O1292" s="74">
        <f t="shared" si="285"/>
        <v>9399.7799845500012</v>
      </c>
      <c r="P1292" s="39">
        <f t="shared" si="286"/>
        <v>19044</v>
      </c>
      <c r="Q1292" s="73">
        <f t="shared" si="287"/>
        <v>5769.4206865170599</v>
      </c>
      <c r="R1292" s="73">
        <f t="shared" si="288"/>
        <v>111.6175505365392</v>
      </c>
      <c r="S1292" s="73">
        <f t="shared" si="289"/>
        <v>384.00225982776948</v>
      </c>
      <c r="T1292" s="73">
        <f t="shared" si="290"/>
        <v>9841.9529358232212</v>
      </c>
      <c r="U1292" s="73">
        <f t="shared" si="291"/>
        <v>19236</v>
      </c>
      <c r="V1292" s="73">
        <f t="shared" si="292"/>
        <v>107528.94595502017</v>
      </c>
      <c r="W1292" s="73">
        <f t="shared" si="293"/>
        <v>110760.25730874459</v>
      </c>
    </row>
    <row r="1293" spans="2:23">
      <c r="B1293" t="s">
        <v>2460</v>
      </c>
      <c r="C1293" t="s">
        <v>2461</v>
      </c>
      <c r="D1293" t="s">
        <v>498</v>
      </c>
      <c r="E1293" s="54">
        <v>40</v>
      </c>
      <c r="F1293" s="45" t="s">
        <v>407</v>
      </c>
      <c r="G1293" s="45" t="s">
        <v>492</v>
      </c>
      <c r="H1293" s="45" t="s">
        <v>412</v>
      </c>
      <c r="I1293" s="53">
        <v>70937.02</v>
      </c>
      <c r="J1293" s="58">
        <f t="shared" si="280"/>
        <v>73632.626760000014</v>
      </c>
      <c r="K1293" s="58">
        <f t="shared" si="281"/>
        <v>76062.503443080015</v>
      </c>
      <c r="L1293" s="74">
        <f t="shared" si="282"/>
        <v>5632.8959471400012</v>
      </c>
      <c r="M1293" s="74">
        <f t="shared" si="283"/>
        <v>108.97628760480002</v>
      </c>
      <c r="N1293" s="74">
        <f t="shared" si="284"/>
        <v>384.00225982776948</v>
      </c>
      <c r="O1293" s="74">
        <f t="shared" si="285"/>
        <v>9480.2006953500022</v>
      </c>
      <c r="P1293" s="39">
        <f t="shared" si="286"/>
        <v>19044</v>
      </c>
      <c r="Q1293" s="73">
        <f t="shared" si="287"/>
        <v>5818.781513395621</v>
      </c>
      <c r="R1293" s="73">
        <f t="shared" si="288"/>
        <v>112.57250509575842</v>
      </c>
      <c r="S1293" s="73">
        <f t="shared" si="289"/>
        <v>384.00225982776948</v>
      </c>
      <c r="T1293" s="73">
        <f t="shared" si="290"/>
        <v>9926.1566993219421</v>
      </c>
      <c r="U1293" s="73">
        <f t="shared" si="291"/>
        <v>19236</v>
      </c>
      <c r="V1293" s="73">
        <f t="shared" si="292"/>
        <v>108282.70194992259</v>
      </c>
      <c r="W1293" s="73">
        <f t="shared" si="293"/>
        <v>111540.01642072111</v>
      </c>
    </row>
    <row r="1294" spans="2:23">
      <c r="B1294" t="s">
        <v>2462</v>
      </c>
      <c r="C1294" t="s">
        <v>2463</v>
      </c>
      <c r="D1294" t="s">
        <v>1564</v>
      </c>
      <c r="E1294" s="54">
        <v>40</v>
      </c>
      <c r="F1294" s="45" t="s">
        <v>407</v>
      </c>
      <c r="G1294" s="45" t="s">
        <v>408</v>
      </c>
      <c r="H1294" s="45" t="s">
        <v>412</v>
      </c>
      <c r="I1294" s="53">
        <v>70335.259999999995</v>
      </c>
      <c r="J1294" s="58">
        <f t="shared" si="280"/>
        <v>73007.999880000003</v>
      </c>
      <c r="K1294" s="58">
        <f t="shared" si="281"/>
        <v>75417.26387604</v>
      </c>
      <c r="L1294" s="74">
        <f t="shared" si="282"/>
        <v>5585.1119908199998</v>
      </c>
      <c r="M1294" s="74">
        <f t="shared" si="283"/>
        <v>108.0518398224</v>
      </c>
      <c r="N1294" s="74">
        <f t="shared" si="284"/>
        <v>384.00225982776948</v>
      </c>
      <c r="O1294" s="74">
        <f t="shared" si="285"/>
        <v>9399.7799845500012</v>
      </c>
      <c r="P1294" s="39">
        <f t="shared" si="286"/>
        <v>19044</v>
      </c>
      <c r="Q1294" s="73">
        <f t="shared" si="287"/>
        <v>5769.4206865170599</v>
      </c>
      <c r="R1294" s="73">
        <f t="shared" si="288"/>
        <v>111.6175505365392</v>
      </c>
      <c r="S1294" s="73">
        <f t="shared" si="289"/>
        <v>384.00225982776948</v>
      </c>
      <c r="T1294" s="73">
        <f t="shared" si="290"/>
        <v>9841.9529358232212</v>
      </c>
      <c r="U1294" s="73">
        <f t="shared" si="291"/>
        <v>19236</v>
      </c>
      <c r="V1294" s="73">
        <f t="shared" si="292"/>
        <v>107528.94595502017</v>
      </c>
      <c r="W1294" s="73">
        <f t="shared" si="293"/>
        <v>110760.25730874459</v>
      </c>
    </row>
    <row r="1295" spans="2:23">
      <c r="B1295" t="s">
        <v>2464</v>
      </c>
      <c r="C1295" t="s">
        <v>2465</v>
      </c>
      <c r="D1295" t="s">
        <v>1499</v>
      </c>
      <c r="E1295" s="54">
        <v>40</v>
      </c>
      <c r="F1295" s="45" t="s">
        <v>407</v>
      </c>
      <c r="G1295" s="45" t="s">
        <v>408</v>
      </c>
      <c r="H1295" s="45" t="s">
        <v>412</v>
      </c>
      <c r="I1295" s="53">
        <v>69520.710000000006</v>
      </c>
      <c r="J1295" s="58">
        <f t="shared" si="280"/>
        <v>72162.496980000011</v>
      </c>
      <c r="K1295" s="58">
        <f t="shared" si="281"/>
        <v>74543.85938034</v>
      </c>
      <c r="L1295" s="74">
        <f t="shared" si="282"/>
        <v>5520.4310189700009</v>
      </c>
      <c r="M1295" s="74">
        <f t="shared" si="283"/>
        <v>106.80049553040001</v>
      </c>
      <c r="N1295" s="74">
        <f t="shared" si="284"/>
        <v>384.00225982776948</v>
      </c>
      <c r="O1295" s="74">
        <f t="shared" si="285"/>
        <v>9290.9214861750024</v>
      </c>
      <c r="P1295" s="39">
        <f t="shared" si="286"/>
        <v>19044</v>
      </c>
      <c r="Q1295" s="73">
        <f t="shared" si="287"/>
        <v>5702.6052425960097</v>
      </c>
      <c r="R1295" s="73">
        <f t="shared" si="288"/>
        <v>110.32491188290319</v>
      </c>
      <c r="S1295" s="73">
        <f t="shared" si="289"/>
        <v>384.00225982776948</v>
      </c>
      <c r="T1295" s="73">
        <f t="shared" si="290"/>
        <v>9727.9736491343701</v>
      </c>
      <c r="U1295" s="73">
        <f t="shared" si="291"/>
        <v>19236</v>
      </c>
      <c r="V1295" s="73">
        <f t="shared" si="292"/>
        <v>106508.65224050319</v>
      </c>
      <c r="W1295" s="73">
        <f t="shared" si="293"/>
        <v>109704.76544378106</v>
      </c>
    </row>
    <row r="1296" spans="2:23">
      <c r="B1296" t="s">
        <v>2466</v>
      </c>
      <c r="C1296" t="s">
        <v>2463</v>
      </c>
      <c r="D1296" t="s">
        <v>2447</v>
      </c>
      <c r="E1296" s="54">
        <v>40</v>
      </c>
      <c r="F1296" s="45" t="s">
        <v>407</v>
      </c>
      <c r="G1296" s="45" t="s">
        <v>408</v>
      </c>
      <c r="H1296" s="45" t="s">
        <v>412</v>
      </c>
      <c r="I1296" s="53">
        <v>70335.259999999995</v>
      </c>
      <c r="J1296" s="58">
        <f t="shared" si="280"/>
        <v>73007.999880000003</v>
      </c>
      <c r="K1296" s="58">
        <f t="shared" si="281"/>
        <v>75417.26387604</v>
      </c>
      <c r="L1296" s="74">
        <f t="shared" si="282"/>
        <v>5585.1119908199998</v>
      </c>
      <c r="M1296" s="74">
        <f t="shared" si="283"/>
        <v>108.0518398224</v>
      </c>
      <c r="N1296" s="74">
        <f t="shared" si="284"/>
        <v>384.00225982776948</v>
      </c>
      <c r="O1296" s="74">
        <f t="shared" si="285"/>
        <v>9399.7799845500012</v>
      </c>
      <c r="P1296" s="39">
        <f t="shared" si="286"/>
        <v>19044</v>
      </c>
      <c r="Q1296" s="73">
        <f t="shared" si="287"/>
        <v>5769.4206865170599</v>
      </c>
      <c r="R1296" s="73">
        <f t="shared" si="288"/>
        <v>111.6175505365392</v>
      </c>
      <c r="S1296" s="73">
        <f t="shared" si="289"/>
        <v>384.00225982776948</v>
      </c>
      <c r="T1296" s="73">
        <f t="shared" si="290"/>
        <v>9841.9529358232212</v>
      </c>
      <c r="U1296" s="73">
        <f t="shared" si="291"/>
        <v>19236</v>
      </c>
      <c r="V1296" s="73">
        <f t="shared" si="292"/>
        <v>107528.94595502017</v>
      </c>
      <c r="W1296" s="73">
        <f t="shared" si="293"/>
        <v>110760.25730874459</v>
      </c>
    </row>
    <row r="1297" spans="2:23">
      <c r="B1297" t="s">
        <v>2467</v>
      </c>
      <c r="C1297" t="s">
        <v>2468</v>
      </c>
      <c r="D1297" t="s">
        <v>1564</v>
      </c>
      <c r="E1297" s="54">
        <v>40</v>
      </c>
      <c r="F1297" s="45" t="s">
        <v>407</v>
      </c>
      <c r="G1297" s="45" t="s">
        <v>408</v>
      </c>
      <c r="H1297" s="45" t="s">
        <v>412</v>
      </c>
      <c r="I1297" s="53">
        <v>63160.31</v>
      </c>
      <c r="J1297" s="58">
        <f t="shared" si="280"/>
        <v>65560.40178</v>
      </c>
      <c r="K1297" s="58">
        <f t="shared" si="281"/>
        <v>67723.895038739996</v>
      </c>
      <c r="L1297" s="74">
        <f t="shared" si="282"/>
        <v>5015.3707361699999</v>
      </c>
      <c r="M1297" s="74">
        <f t="shared" si="283"/>
        <v>97.029394634399992</v>
      </c>
      <c r="N1297" s="74">
        <f t="shared" si="284"/>
        <v>384.00225982776948</v>
      </c>
      <c r="O1297" s="74">
        <f t="shared" si="285"/>
        <v>8440.9017291750006</v>
      </c>
      <c r="P1297" s="39">
        <f t="shared" si="286"/>
        <v>19044</v>
      </c>
      <c r="Q1297" s="73">
        <f t="shared" si="287"/>
        <v>5180.8779704636099</v>
      </c>
      <c r="R1297" s="73">
        <f t="shared" si="288"/>
        <v>100.23136465733519</v>
      </c>
      <c r="S1297" s="73">
        <f t="shared" si="289"/>
        <v>384.00225982776948</v>
      </c>
      <c r="T1297" s="73">
        <f t="shared" si="290"/>
        <v>8837.9683025555696</v>
      </c>
      <c r="U1297" s="73">
        <f t="shared" si="291"/>
        <v>19236</v>
      </c>
      <c r="V1297" s="73">
        <f t="shared" si="292"/>
        <v>98541.705899807173</v>
      </c>
      <c r="W1297" s="73">
        <f t="shared" si="293"/>
        <v>101462.97493624428</v>
      </c>
    </row>
    <row r="1298" spans="2:23">
      <c r="B1298" t="s">
        <v>2469</v>
      </c>
      <c r="C1298" t="s">
        <v>2470</v>
      </c>
      <c r="D1298" t="s">
        <v>1513</v>
      </c>
      <c r="E1298" s="54">
        <v>40</v>
      </c>
      <c r="F1298" s="45" t="s">
        <v>407</v>
      </c>
      <c r="G1298" s="45" t="s">
        <v>408</v>
      </c>
      <c r="H1298" s="45" t="s">
        <v>412</v>
      </c>
      <c r="I1298" s="53">
        <v>67551.22</v>
      </c>
      <c r="J1298" s="58">
        <f t="shared" si="280"/>
        <v>70118.166360000003</v>
      </c>
      <c r="K1298" s="58">
        <f t="shared" si="281"/>
        <v>72432.065849880004</v>
      </c>
      <c r="L1298" s="74">
        <f t="shared" si="282"/>
        <v>5364.0397265399997</v>
      </c>
      <c r="M1298" s="74">
        <f t="shared" si="283"/>
        <v>103.7748862128</v>
      </c>
      <c r="N1298" s="74">
        <f t="shared" si="284"/>
        <v>384.00225982776948</v>
      </c>
      <c r="O1298" s="74">
        <f t="shared" si="285"/>
        <v>9027.7139188500005</v>
      </c>
      <c r="P1298" s="39">
        <f t="shared" si="286"/>
        <v>19044</v>
      </c>
      <c r="Q1298" s="73">
        <f t="shared" si="287"/>
        <v>5541.0530375158205</v>
      </c>
      <c r="R1298" s="73">
        <f t="shared" si="288"/>
        <v>107.1994574578224</v>
      </c>
      <c r="S1298" s="73">
        <f t="shared" si="289"/>
        <v>384.00225982776948</v>
      </c>
      <c r="T1298" s="73">
        <f t="shared" si="290"/>
        <v>9452.3845934093406</v>
      </c>
      <c r="U1298" s="73">
        <f t="shared" si="291"/>
        <v>19236</v>
      </c>
      <c r="V1298" s="73">
        <f t="shared" si="292"/>
        <v>104041.69715143058</v>
      </c>
      <c r="W1298" s="73">
        <f t="shared" si="293"/>
        <v>107152.70519809076</v>
      </c>
    </row>
    <row r="1299" spans="2:23">
      <c r="B1299" t="s">
        <v>2471</v>
      </c>
      <c r="C1299" t="s">
        <v>2472</v>
      </c>
      <c r="D1299" t="s">
        <v>1564</v>
      </c>
      <c r="E1299" s="54">
        <v>40</v>
      </c>
      <c r="F1299" s="45" t="s">
        <v>407</v>
      </c>
      <c r="G1299" s="45" t="s">
        <v>408</v>
      </c>
      <c r="H1299" s="45" t="s">
        <v>412</v>
      </c>
      <c r="I1299" s="53">
        <v>75521.850000000006</v>
      </c>
      <c r="J1299" s="58">
        <f t="shared" si="280"/>
        <v>78391.680300000007</v>
      </c>
      <c r="K1299" s="58">
        <f t="shared" si="281"/>
        <v>80978.605749900002</v>
      </c>
      <c r="L1299" s="74">
        <f t="shared" si="282"/>
        <v>5996.9635429500004</v>
      </c>
      <c r="M1299" s="74">
        <f t="shared" si="283"/>
        <v>116.01968684400001</v>
      </c>
      <c r="N1299" s="74">
        <f t="shared" si="284"/>
        <v>384.00225982776948</v>
      </c>
      <c r="O1299" s="74">
        <f t="shared" si="285"/>
        <v>10092.928838625001</v>
      </c>
      <c r="P1299" s="39">
        <f t="shared" si="286"/>
        <v>19044</v>
      </c>
      <c r="Q1299" s="73">
        <f t="shared" si="287"/>
        <v>6194.8633398673501</v>
      </c>
      <c r="R1299" s="73">
        <f t="shared" si="288"/>
        <v>119.848336509852</v>
      </c>
      <c r="S1299" s="73">
        <f t="shared" si="289"/>
        <v>384.00225982776948</v>
      </c>
      <c r="T1299" s="73">
        <f t="shared" si="290"/>
        <v>10567.708050361951</v>
      </c>
      <c r="U1299" s="73">
        <f t="shared" si="291"/>
        <v>19236</v>
      </c>
      <c r="V1299" s="73">
        <f t="shared" si="292"/>
        <v>114025.59462824678</v>
      </c>
      <c r="W1299" s="73">
        <f t="shared" si="293"/>
        <v>117481.02773646693</v>
      </c>
    </row>
    <row r="1300" spans="2:23">
      <c r="B1300" t="s">
        <v>2473</v>
      </c>
      <c r="C1300" t="s">
        <v>2474</v>
      </c>
      <c r="D1300" t="s">
        <v>1499</v>
      </c>
      <c r="E1300" s="54">
        <v>40</v>
      </c>
      <c r="F1300" s="45" t="s">
        <v>407</v>
      </c>
      <c r="G1300" s="45" t="s">
        <v>408</v>
      </c>
      <c r="H1300" s="45" t="s">
        <v>412</v>
      </c>
      <c r="I1300" s="53">
        <v>75521.850000000006</v>
      </c>
      <c r="J1300" s="58">
        <f t="shared" si="280"/>
        <v>78391.680300000007</v>
      </c>
      <c r="K1300" s="58">
        <f t="shared" si="281"/>
        <v>80978.605749900002</v>
      </c>
      <c r="L1300" s="74">
        <f t="shared" si="282"/>
        <v>5996.9635429500004</v>
      </c>
      <c r="M1300" s="74">
        <f t="shared" si="283"/>
        <v>116.01968684400001</v>
      </c>
      <c r="N1300" s="74">
        <f t="shared" si="284"/>
        <v>384.00225982776948</v>
      </c>
      <c r="O1300" s="74">
        <f t="shared" si="285"/>
        <v>10092.928838625001</v>
      </c>
      <c r="P1300" s="39">
        <f t="shared" si="286"/>
        <v>19044</v>
      </c>
      <c r="Q1300" s="73">
        <f t="shared" si="287"/>
        <v>6194.8633398673501</v>
      </c>
      <c r="R1300" s="73">
        <f t="shared" si="288"/>
        <v>119.848336509852</v>
      </c>
      <c r="S1300" s="73">
        <f t="shared" si="289"/>
        <v>384.00225982776948</v>
      </c>
      <c r="T1300" s="73">
        <f t="shared" si="290"/>
        <v>10567.708050361951</v>
      </c>
      <c r="U1300" s="73">
        <f t="shared" si="291"/>
        <v>19236</v>
      </c>
      <c r="V1300" s="73">
        <f t="shared" si="292"/>
        <v>114025.59462824678</v>
      </c>
      <c r="W1300" s="73">
        <f t="shared" si="293"/>
        <v>117481.02773646693</v>
      </c>
    </row>
    <row r="1301" spans="2:23">
      <c r="B1301" t="s">
        <v>2475</v>
      </c>
      <c r="C1301" t="s">
        <v>2476</v>
      </c>
      <c r="D1301" t="s">
        <v>1564</v>
      </c>
      <c r="E1301" s="54">
        <v>40</v>
      </c>
      <c r="F1301" s="45" t="s">
        <v>407</v>
      </c>
      <c r="G1301" s="45" t="s">
        <v>408</v>
      </c>
      <c r="H1301" s="45" t="s">
        <v>412</v>
      </c>
      <c r="I1301" s="53">
        <v>73410.649999999994</v>
      </c>
      <c r="J1301" s="58">
        <f t="shared" si="280"/>
        <v>76200.25469999999</v>
      </c>
      <c r="K1301" s="58">
        <f t="shared" si="281"/>
        <v>78714.863105099983</v>
      </c>
      <c r="L1301" s="74">
        <f t="shared" si="282"/>
        <v>5829.3194845499993</v>
      </c>
      <c r="M1301" s="74">
        <f t="shared" si="283"/>
        <v>112.77637695599998</v>
      </c>
      <c r="N1301" s="74">
        <f t="shared" si="284"/>
        <v>384.00225982776948</v>
      </c>
      <c r="O1301" s="74">
        <f t="shared" si="285"/>
        <v>9810.7827926249993</v>
      </c>
      <c r="P1301" s="39">
        <f t="shared" si="286"/>
        <v>19044</v>
      </c>
      <c r="Q1301" s="73">
        <f t="shared" si="287"/>
        <v>6021.6870275401488</v>
      </c>
      <c r="R1301" s="73">
        <f t="shared" si="288"/>
        <v>116.49799739554797</v>
      </c>
      <c r="S1301" s="73">
        <f t="shared" si="289"/>
        <v>384.00225982776948</v>
      </c>
      <c r="T1301" s="73">
        <f t="shared" si="290"/>
        <v>10272.289635215548</v>
      </c>
      <c r="U1301" s="73">
        <f t="shared" si="291"/>
        <v>19236</v>
      </c>
      <c r="V1301" s="73">
        <f t="shared" si="292"/>
        <v>111381.13561395876</v>
      </c>
      <c r="W1301" s="73">
        <f t="shared" si="293"/>
        <v>114745.340025079</v>
      </c>
    </row>
    <row r="1302" spans="2:23">
      <c r="B1302" t="s">
        <v>2477</v>
      </c>
      <c r="C1302" t="s">
        <v>1356</v>
      </c>
      <c r="D1302" t="s">
        <v>417</v>
      </c>
      <c r="E1302" s="54">
        <v>40</v>
      </c>
      <c r="F1302" s="45" t="s">
        <v>407</v>
      </c>
      <c r="G1302" s="45" t="s">
        <v>408</v>
      </c>
      <c r="H1302" s="45" t="s">
        <v>412</v>
      </c>
      <c r="I1302" s="53">
        <v>66741.429999999993</v>
      </c>
      <c r="J1302" s="58">
        <f t="shared" si="280"/>
        <v>69277.604339999991</v>
      </c>
      <c r="K1302" s="58">
        <f t="shared" si="281"/>
        <v>71563.765283219982</v>
      </c>
      <c r="L1302" s="74">
        <f t="shared" si="282"/>
        <v>5299.7367320099993</v>
      </c>
      <c r="M1302" s="74">
        <f t="shared" si="283"/>
        <v>102.53085442319998</v>
      </c>
      <c r="N1302" s="74">
        <f t="shared" si="284"/>
        <v>384.00225982776948</v>
      </c>
      <c r="O1302" s="74">
        <f t="shared" si="285"/>
        <v>8919.4915587749983</v>
      </c>
      <c r="P1302" s="39">
        <f t="shared" si="286"/>
        <v>19044</v>
      </c>
      <c r="Q1302" s="73">
        <f t="shared" si="287"/>
        <v>5474.6280441663284</v>
      </c>
      <c r="R1302" s="73">
        <f t="shared" si="288"/>
        <v>105.91437261916558</v>
      </c>
      <c r="S1302" s="73">
        <f t="shared" si="289"/>
        <v>384.00225982776948</v>
      </c>
      <c r="T1302" s="73">
        <f t="shared" si="290"/>
        <v>9339.0713694602073</v>
      </c>
      <c r="U1302" s="73">
        <f t="shared" si="291"/>
        <v>19236</v>
      </c>
      <c r="V1302" s="73">
        <f t="shared" si="292"/>
        <v>103027.36574503596</v>
      </c>
      <c r="W1302" s="73">
        <f t="shared" si="293"/>
        <v>106103.38132929345</v>
      </c>
    </row>
    <row r="1303" spans="2:23">
      <c r="B1303" t="s">
        <v>2478</v>
      </c>
      <c r="C1303" t="s">
        <v>1380</v>
      </c>
      <c r="D1303" t="s">
        <v>417</v>
      </c>
      <c r="E1303" s="54">
        <v>40</v>
      </c>
      <c r="F1303" s="45" t="s">
        <v>407</v>
      </c>
      <c r="G1303" s="45" t="s">
        <v>408</v>
      </c>
      <c r="H1303" s="45" t="s">
        <v>785</v>
      </c>
      <c r="I1303" s="53">
        <v>72810.11</v>
      </c>
      <c r="J1303" s="58">
        <f t="shared" si="280"/>
        <v>75576.894180000003</v>
      </c>
      <c r="K1303" s="58">
        <f t="shared" si="281"/>
        <v>78070.931687939999</v>
      </c>
      <c r="L1303" s="74">
        <f t="shared" si="282"/>
        <v>5781.63240477</v>
      </c>
      <c r="M1303" s="74">
        <f t="shared" si="283"/>
        <v>111.8538033864</v>
      </c>
      <c r="N1303" s="74">
        <f t="shared" si="284"/>
        <v>384.00225982776948</v>
      </c>
      <c r="O1303" s="74">
        <f t="shared" si="285"/>
        <v>9730.5251256749998</v>
      </c>
      <c r="P1303" s="39">
        <f t="shared" si="286"/>
        <v>19044</v>
      </c>
      <c r="Q1303" s="73">
        <f t="shared" si="287"/>
        <v>5972.4262741274097</v>
      </c>
      <c r="R1303" s="73">
        <f t="shared" si="288"/>
        <v>115.5449788981512</v>
      </c>
      <c r="S1303" s="73">
        <f t="shared" si="289"/>
        <v>384.00225982776948</v>
      </c>
      <c r="T1303" s="73">
        <f t="shared" si="290"/>
        <v>10188.256585276171</v>
      </c>
      <c r="U1303" s="73">
        <f t="shared" si="291"/>
        <v>19236</v>
      </c>
      <c r="V1303" s="73">
        <f t="shared" si="292"/>
        <v>110628.90777365917</v>
      </c>
      <c r="W1303" s="73">
        <f t="shared" si="293"/>
        <v>113967.1617860695</v>
      </c>
    </row>
    <row r="1304" spans="2:23">
      <c r="B1304" t="s">
        <v>2479</v>
      </c>
      <c r="C1304" t="s">
        <v>924</v>
      </c>
      <c r="D1304" t="s">
        <v>417</v>
      </c>
      <c r="E1304" s="54">
        <v>40</v>
      </c>
      <c r="F1304" s="45" t="s">
        <v>407</v>
      </c>
      <c r="G1304" s="45" t="s">
        <v>408</v>
      </c>
      <c r="H1304" s="45" t="s">
        <v>412</v>
      </c>
      <c r="I1304" s="53">
        <v>129194.36</v>
      </c>
      <c r="J1304" s="58">
        <f t="shared" si="280"/>
        <v>134103.74567999999</v>
      </c>
      <c r="K1304" s="58">
        <f t="shared" si="281"/>
        <v>138529.16928743999</v>
      </c>
      <c r="L1304" s="74">
        <f t="shared" si="282"/>
        <v>9905.30431236</v>
      </c>
      <c r="M1304" s="74">
        <f t="shared" si="283"/>
        <v>198.4735436064</v>
      </c>
      <c r="N1304" s="74">
        <f t="shared" si="284"/>
        <v>384.00225982776948</v>
      </c>
      <c r="O1304" s="74">
        <f t="shared" si="285"/>
        <v>17265.857256299998</v>
      </c>
      <c r="P1304" s="39">
        <f t="shared" si="286"/>
        <v>19044</v>
      </c>
      <c r="Q1304" s="73">
        <f t="shared" si="287"/>
        <v>9969.4729546678809</v>
      </c>
      <c r="R1304" s="73">
        <f t="shared" si="288"/>
        <v>205.02317054541118</v>
      </c>
      <c r="S1304" s="73">
        <f t="shared" si="289"/>
        <v>384.00225982776948</v>
      </c>
      <c r="T1304" s="73">
        <f t="shared" si="290"/>
        <v>18078.056592010918</v>
      </c>
      <c r="U1304" s="73">
        <f t="shared" si="291"/>
        <v>19236</v>
      </c>
      <c r="V1304" s="73">
        <f t="shared" si="292"/>
        <v>180901.38305209417</v>
      </c>
      <c r="W1304" s="73">
        <f t="shared" si="293"/>
        <v>186401.72426449196</v>
      </c>
    </row>
    <row r="1305" spans="2:23">
      <c r="B1305" t="s">
        <v>2480</v>
      </c>
      <c r="C1305" t="s">
        <v>1111</v>
      </c>
      <c r="D1305" t="s">
        <v>458</v>
      </c>
      <c r="E1305" s="54">
        <v>35</v>
      </c>
      <c r="F1305" s="45" t="s">
        <v>407</v>
      </c>
      <c r="G1305" s="45" t="s">
        <v>408</v>
      </c>
      <c r="H1305" s="45" t="s">
        <v>412</v>
      </c>
      <c r="I1305" s="53">
        <v>140069.54</v>
      </c>
      <c r="J1305" s="58">
        <f t="shared" si="280"/>
        <v>145392.18252</v>
      </c>
      <c r="K1305" s="58">
        <f t="shared" si="281"/>
        <v>150190.12454316</v>
      </c>
      <c r="L1305" s="74">
        <f t="shared" si="282"/>
        <v>10068.986646540001</v>
      </c>
      <c r="M1305" s="74">
        <f t="shared" si="283"/>
        <v>215.18043012960001</v>
      </c>
      <c r="N1305" s="74">
        <f t="shared" si="284"/>
        <v>384.00225982776948</v>
      </c>
      <c r="O1305" s="74">
        <f t="shared" si="285"/>
        <v>18719.24349945</v>
      </c>
      <c r="P1305" s="39">
        <f t="shared" si="286"/>
        <v>19044</v>
      </c>
      <c r="Q1305" s="73">
        <f t="shared" si="287"/>
        <v>10138.55680587582</v>
      </c>
      <c r="R1305" s="73">
        <f t="shared" si="288"/>
        <v>222.28138432387678</v>
      </c>
      <c r="S1305" s="73">
        <f t="shared" si="289"/>
        <v>384.00225982776948</v>
      </c>
      <c r="T1305" s="73">
        <f t="shared" si="290"/>
        <v>19599.81125288238</v>
      </c>
      <c r="U1305" s="73">
        <f t="shared" si="291"/>
        <v>19236</v>
      </c>
      <c r="V1305" s="73">
        <f t="shared" si="292"/>
        <v>193823.59535594739</v>
      </c>
      <c r="W1305" s="73">
        <f t="shared" si="293"/>
        <v>199770.77624606984</v>
      </c>
    </row>
    <row r="1306" spans="2:23">
      <c r="B1306" t="s">
        <v>2481</v>
      </c>
      <c r="C1306" t="s">
        <v>735</v>
      </c>
      <c r="D1306" t="s">
        <v>474</v>
      </c>
      <c r="E1306" s="54">
        <v>40</v>
      </c>
      <c r="F1306" s="45" t="s">
        <v>407</v>
      </c>
      <c r="G1306" s="45" t="s">
        <v>408</v>
      </c>
      <c r="H1306" s="45" t="s">
        <v>412</v>
      </c>
      <c r="I1306" s="53">
        <v>100172.59</v>
      </c>
      <c r="J1306" s="58">
        <f t="shared" si="280"/>
        <v>103979.14842</v>
      </c>
      <c r="K1306" s="58">
        <f t="shared" si="281"/>
        <v>107410.46031785999</v>
      </c>
      <c r="L1306" s="74">
        <f t="shared" si="282"/>
        <v>7954.4048541299999</v>
      </c>
      <c r="M1306" s="74">
        <f t="shared" si="283"/>
        <v>153.88913966159998</v>
      </c>
      <c r="N1306" s="74">
        <f t="shared" si="284"/>
        <v>384.00225982776948</v>
      </c>
      <c r="O1306" s="74">
        <f t="shared" si="285"/>
        <v>13387.315359075001</v>
      </c>
      <c r="P1306" s="39">
        <f t="shared" si="286"/>
        <v>19044</v>
      </c>
      <c r="Q1306" s="73">
        <f t="shared" si="287"/>
        <v>8216.9002143162888</v>
      </c>
      <c r="R1306" s="73">
        <f t="shared" si="288"/>
        <v>158.96748127043278</v>
      </c>
      <c r="S1306" s="73">
        <f t="shared" si="289"/>
        <v>384.00225982776948</v>
      </c>
      <c r="T1306" s="73">
        <f t="shared" si="290"/>
        <v>14017.065071480729</v>
      </c>
      <c r="U1306" s="73">
        <f t="shared" si="291"/>
        <v>19236</v>
      </c>
      <c r="V1306" s="73">
        <f t="shared" si="292"/>
        <v>144902.76003269438</v>
      </c>
      <c r="W1306" s="73">
        <f t="shared" si="293"/>
        <v>149423.3953447552</v>
      </c>
    </row>
    <row r="1307" spans="2:23">
      <c r="B1307" t="s">
        <v>2482</v>
      </c>
      <c r="C1307" t="s">
        <v>751</v>
      </c>
      <c r="D1307" t="s">
        <v>474</v>
      </c>
      <c r="E1307" s="54">
        <v>35</v>
      </c>
      <c r="F1307" s="45" t="s">
        <v>407</v>
      </c>
      <c r="G1307" s="45" t="s">
        <v>408</v>
      </c>
      <c r="H1307" s="45" t="s">
        <v>412</v>
      </c>
      <c r="I1307" s="53">
        <v>115410.28</v>
      </c>
      <c r="J1307" s="58">
        <f t="shared" si="280"/>
        <v>119795.87064000001</v>
      </c>
      <c r="K1307" s="58">
        <f t="shared" si="281"/>
        <v>123749.13437112</v>
      </c>
      <c r="L1307" s="74">
        <f t="shared" si="282"/>
        <v>9164.3841039600011</v>
      </c>
      <c r="M1307" s="74">
        <f t="shared" si="283"/>
        <v>177.29788854720002</v>
      </c>
      <c r="N1307" s="74">
        <f t="shared" si="284"/>
        <v>384.00225982776948</v>
      </c>
      <c r="O1307" s="74">
        <f t="shared" si="285"/>
        <v>15423.718344900002</v>
      </c>
      <c r="P1307" s="39">
        <f t="shared" si="286"/>
        <v>19044</v>
      </c>
      <c r="Q1307" s="73">
        <f t="shared" si="287"/>
        <v>9466.8087793906798</v>
      </c>
      <c r="R1307" s="73">
        <f t="shared" si="288"/>
        <v>183.14871886925761</v>
      </c>
      <c r="S1307" s="73">
        <f t="shared" si="289"/>
        <v>384.00225982776948</v>
      </c>
      <c r="T1307" s="73">
        <f t="shared" si="290"/>
        <v>16149.26203543116</v>
      </c>
      <c r="U1307" s="73">
        <f t="shared" si="291"/>
        <v>19236</v>
      </c>
      <c r="V1307" s="73">
        <f t="shared" si="292"/>
        <v>163989.27323723497</v>
      </c>
      <c r="W1307" s="73">
        <f t="shared" si="293"/>
        <v>169168.35616463888</v>
      </c>
    </row>
    <row r="1308" spans="2:23">
      <c r="B1308" t="s">
        <v>2483</v>
      </c>
      <c r="C1308" t="s">
        <v>751</v>
      </c>
      <c r="D1308" t="s">
        <v>474</v>
      </c>
      <c r="E1308" s="54">
        <v>35</v>
      </c>
      <c r="F1308" s="45" t="s">
        <v>407</v>
      </c>
      <c r="G1308" s="45" t="s">
        <v>408</v>
      </c>
      <c r="H1308" s="45" t="s">
        <v>412</v>
      </c>
      <c r="I1308" s="53">
        <v>115410.28</v>
      </c>
      <c r="J1308" s="58">
        <f t="shared" si="280"/>
        <v>119795.87064000001</v>
      </c>
      <c r="K1308" s="58">
        <f t="shared" si="281"/>
        <v>123749.13437112</v>
      </c>
      <c r="L1308" s="74">
        <f t="shared" si="282"/>
        <v>9164.3841039600011</v>
      </c>
      <c r="M1308" s="74">
        <f t="shared" si="283"/>
        <v>177.29788854720002</v>
      </c>
      <c r="N1308" s="74">
        <f t="shared" si="284"/>
        <v>384.00225982776948</v>
      </c>
      <c r="O1308" s="74">
        <f t="shared" si="285"/>
        <v>15423.718344900002</v>
      </c>
      <c r="P1308" s="39">
        <f t="shared" si="286"/>
        <v>19044</v>
      </c>
      <c r="Q1308" s="73">
        <f t="shared" si="287"/>
        <v>9466.8087793906798</v>
      </c>
      <c r="R1308" s="73">
        <f t="shared" si="288"/>
        <v>183.14871886925761</v>
      </c>
      <c r="S1308" s="73">
        <f t="shared" si="289"/>
        <v>384.00225982776948</v>
      </c>
      <c r="T1308" s="73">
        <f t="shared" si="290"/>
        <v>16149.26203543116</v>
      </c>
      <c r="U1308" s="73">
        <f t="shared" si="291"/>
        <v>19236</v>
      </c>
      <c r="V1308" s="73">
        <f t="shared" si="292"/>
        <v>163989.27323723497</v>
      </c>
      <c r="W1308" s="73">
        <f t="shared" si="293"/>
        <v>169168.35616463888</v>
      </c>
    </row>
    <row r="1309" spans="2:23">
      <c r="B1309" t="s">
        <v>2484</v>
      </c>
      <c r="C1309" t="s">
        <v>809</v>
      </c>
      <c r="D1309" t="s">
        <v>417</v>
      </c>
      <c r="E1309" s="54">
        <v>40</v>
      </c>
      <c r="F1309" s="45" t="s">
        <v>407</v>
      </c>
      <c r="G1309" s="45" t="s">
        <v>408</v>
      </c>
      <c r="H1309" s="45" t="s">
        <v>785</v>
      </c>
      <c r="I1309" s="53">
        <v>120165.43</v>
      </c>
      <c r="J1309" s="58">
        <f t="shared" si="280"/>
        <v>124731.71634</v>
      </c>
      <c r="K1309" s="58">
        <f t="shared" si="281"/>
        <v>128847.86297921999</v>
      </c>
      <c r="L1309" s="74">
        <f t="shared" si="282"/>
        <v>9541.9763000099992</v>
      </c>
      <c r="M1309" s="74">
        <f t="shared" si="283"/>
        <v>184.60294018319999</v>
      </c>
      <c r="N1309" s="74">
        <f t="shared" si="284"/>
        <v>384.00225982776948</v>
      </c>
      <c r="O1309" s="74">
        <f t="shared" si="285"/>
        <v>16059.208478775001</v>
      </c>
      <c r="P1309" s="39">
        <f t="shared" si="286"/>
        <v>19044</v>
      </c>
      <c r="Q1309" s="73">
        <f t="shared" si="287"/>
        <v>9829.0940131986899</v>
      </c>
      <c r="R1309" s="73">
        <f t="shared" si="288"/>
        <v>190.69483720924558</v>
      </c>
      <c r="S1309" s="73">
        <f t="shared" si="289"/>
        <v>384.00225982776948</v>
      </c>
      <c r="T1309" s="73">
        <f t="shared" si="290"/>
        <v>16814.646118788209</v>
      </c>
      <c r="U1309" s="73">
        <f t="shared" si="291"/>
        <v>19236</v>
      </c>
      <c r="V1309" s="73">
        <f t="shared" si="292"/>
        <v>169945.50631879596</v>
      </c>
      <c r="W1309" s="73">
        <f t="shared" si="293"/>
        <v>175302.30020824389</v>
      </c>
    </row>
    <row r="1310" spans="2:23">
      <c r="B1310" t="s">
        <v>2485</v>
      </c>
      <c r="C1310" t="s">
        <v>2486</v>
      </c>
      <c r="D1310" t="s">
        <v>2487</v>
      </c>
      <c r="E1310" s="54">
        <v>38</v>
      </c>
      <c r="F1310" s="45" t="s">
        <v>407</v>
      </c>
      <c r="G1310" s="45" t="s">
        <v>408</v>
      </c>
      <c r="H1310" s="45" t="s">
        <v>785</v>
      </c>
      <c r="I1310" s="53">
        <v>84977.78</v>
      </c>
      <c r="J1310" s="58">
        <f t="shared" si="280"/>
        <v>88206.935639999996</v>
      </c>
      <c r="K1310" s="58">
        <f t="shared" si="281"/>
        <v>91117.764516119991</v>
      </c>
      <c r="L1310" s="74">
        <f t="shared" si="282"/>
        <v>6747.83057646</v>
      </c>
      <c r="M1310" s="74">
        <f t="shared" si="283"/>
        <v>130.54626474719998</v>
      </c>
      <c r="N1310" s="74">
        <f t="shared" si="284"/>
        <v>384.00225982776948</v>
      </c>
      <c r="O1310" s="74">
        <f t="shared" si="285"/>
        <v>11356.64296365</v>
      </c>
      <c r="P1310" s="39">
        <f t="shared" si="286"/>
        <v>19044</v>
      </c>
      <c r="Q1310" s="73">
        <f t="shared" si="287"/>
        <v>6970.5089854831795</v>
      </c>
      <c r="R1310" s="73">
        <f t="shared" si="288"/>
        <v>134.85429148385759</v>
      </c>
      <c r="S1310" s="73">
        <f t="shared" si="289"/>
        <v>384.00225982776948</v>
      </c>
      <c r="T1310" s="73">
        <f t="shared" si="290"/>
        <v>11890.868269353659</v>
      </c>
      <c r="U1310" s="73">
        <f t="shared" si="291"/>
        <v>19236</v>
      </c>
      <c r="V1310" s="73">
        <f t="shared" si="292"/>
        <v>125869.95770468496</v>
      </c>
      <c r="W1310" s="73">
        <f t="shared" si="293"/>
        <v>129733.99832226845</v>
      </c>
    </row>
    <row r="1311" spans="2:23">
      <c r="B1311" t="s">
        <v>2488</v>
      </c>
      <c r="C1311" t="s">
        <v>2333</v>
      </c>
      <c r="D1311" t="s">
        <v>2489</v>
      </c>
      <c r="E1311" s="54">
        <v>40</v>
      </c>
      <c r="F1311" s="45" t="s">
        <v>407</v>
      </c>
      <c r="G1311" s="45" t="s">
        <v>408</v>
      </c>
      <c r="H1311" s="45" t="s">
        <v>412</v>
      </c>
      <c r="I1311" s="53">
        <v>103217.26</v>
      </c>
      <c r="J1311" s="58">
        <f t="shared" si="280"/>
        <v>107139.51587999999</v>
      </c>
      <c r="K1311" s="58">
        <f t="shared" si="281"/>
        <v>110675.11990403998</v>
      </c>
      <c r="L1311" s="74">
        <f t="shared" si="282"/>
        <v>8196.1729648199998</v>
      </c>
      <c r="M1311" s="74">
        <f t="shared" si="283"/>
        <v>158.56648350239999</v>
      </c>
      <c r="N1311" s="74">
        <f t="shared" si="284"/>
        <v>384.00225982776948</v>
      </c>
      <c r="O1311" s="74">
        <f t="shared" si="285"/>
        <v>13794.212669549999</v>
      </c>
      <c r="P1311" s="39">
        <f t="shared" si="286"/>
        <v>19044</v>
      </c>
      <c r="Q1311" s="73">
        <f t="shared" si="287"/>
        <v>8466.6466726590588</v>
      </c>
      <c r="R1311" s="73">
        <f t="shared" si="288"/>
        <v>163.79917745797917</v>
      </c>
      <c r="S1311" s="73">
        <f t="shared" si="289"/>
        <v>384.00225982776948</v>
      </c>
      <c r="T1311" s="73">
        <f t="shared" si="290"/>
        <v>14443.103147477217</v>
      </c>
      <c r="U1311" s="73">
        <f t="shared" si="291"/>
        <v>19236</v>
      </c>
      <c r="V1311" s="73">
        <f t="shared" si="292"/>
        <v>148716.47025770016</v>
      </c>
      <c r="W1311" s="73">
        <f t="shared" si="293"/>
        <v>153368.671161462</v>
      </c>
    </row>
    <row r="1312" spans="2:23">
      <c r="B1312" t="s">
        <v>2490</v>
      </c>
      <c r="C1312" t="s">
        <v>2491</v>
      </c>
      <c r="D1312" t="s">
        <v>2492</v>
      </c>
      <c r="E1312" s="54">
        <v>40</v>
      </c>
      <c r="F1312" s="45" t="s">
        <v>407</v>
      </c>
      <c r="G1312" s="45" t="s">
        <v>408</v>
      </c>
      <c r="H1312" s="45" t="s">
        <v>785</v>
      </c>
      <c r="I1312" s="53">
        <v>80479.19</v>
      </c>
      <c r="J1312" s="58">
        <f t="shared" si="280"/>
        <v>83537.399220000007</v>
      </c>
      <c r="K1312" s="58">
        <f t="shared" si="281"/>
        <v>86294.133394260003</v>
      </c>
      <c r="L1312" s="74">
        <f t="shared" si="282"/>
        <v>6390.6110403300008</v>
      </c>
      <c r="M1312" s="74">
        <f t="shared" si="283"/>
        <v>123.6353508456</v>
      </c>
      <c r="N1312" s="74">
        <f t="shared" si="284"/>
        <v>384.00225982776948</v>
      </c>
      <c r="O1312" s="74">
        <f t="shared" si="285"/>
        <v>10755.440149575001</v>
      </c>
      <c r="P1312" s="39">
        <f t="shared" si="286"/>
        <v>19044</v>
      </c>
      <c r="Q1312" s="73">
        <f t="shared" si="287"/>
        <v>6601.5012046608899</v>
      </c>
      <c r="R1312" s="73">
        <f t="shared" si="288"/>
        <v>127.7153174235048</v>
      </c>
      <c r="S1312" s="73">
        <f t="shared" si="289"/>
        <v>384.00225982776948</v>
      </c>
      <c r="T1312" s="73">
        <f t="shared" si="290"/>
        <v>11261.384407950931</v>
      </c>
      <c r="U1312" s="73">
        <f t="shared" si="291"/>
        <v>19236</v>
      </c>
      <c r="V1312" s="73">
        <f t="shared" si="292"/>
        <v>120235.08802057838</v>
      </c>
      <c r="W1312" s="73">
        <f t="shared" si="293"/>
        <v>123904.73658412309</v>
      </c>
    </row>
    <row r="1313" spans="2:23">
      <c r="B1313" t="s">
        <v>2493</v>
      </c>
      <c r="C1313" t="s">
        <v>1282</v>
      </c>
      <c r="D1313" t="s">
        <v>458</v>
      </c>
      <c r="E1313" s="54">
        <v>35</v>
      </c>
      <c r="F1313" s="45" t="s">
        <v>407</v>
      </c>
      <c r="G1313" s="45" t="s">
        <v>408</v>
      </c>
      <c r="H1313" s="45" t="s">
        <v>412</v>
      </c>
      <c r="I1313" s="53">
        <v>107672.08</v>
      </c>
      <c r="J1313" s="58">
        <f t="shared" si="280"/>
        <v>111763.61904000001</v>
      </c>
      <c r="K1313" s="58">
        <f t="shared" si="281"/>
        <v>115451.81846831999</v>
      </c>
      <c r="L1313" s="74">
        <f t="shared" si="282"/>
        <v>8549.9168565599994</v>
      </c>
      <c r="M1313" s="74">
        <f t="shared" si="283"/>
        <v>165.41015617920002</v>
      </c>
      <c r="N1313" s="74">
        <f t="shared" si="284"/>
        <v>384.00225982776948</v>
      </c>
      <c r="O1313" s="74">
        <f t="shared" si="285"/>
        <v>14389.565951400002</v>
      </c>
      <c r="P1313" s="39">
        <f t="shared" si="286"/>
        <v>19044</v>
      </c>
      <c r="Q1313" s="73">
        <f t="shared" si="287"/>
        <v>8832.0641128264797</v>
      </c>
      <c r="R1313" s="73">
        <f t="shared" si="288"/>
        <v>170.86869133311359</v>
      </c>
      <c r="S1313" s="73">
        <f t="shared" si="289"/>
        <v>384.00225982776948</v>
      </c>
      <c r="T1313" s="73">
        <f t="shared" si="290"/>
        <v>15066.462310115759</v>
      </c>
      <c r="U1313" s="73">
        <f t="shared" si="291"/>
        <v>19236</v>
      </c>
      <c r="V1313" s="73">
        <f t="shared" si="292"/>
        <v>154296.51426396699</v>
      </c>
      <c r="W1313" s="73">
        <f t="shared" si="293"/>
        <v>159141.21584242312</v>
      </c>
    </row>
    <row r="1314" spans="2:23">
      <c r="B1314" t="s">
        <v>2494</v>
      </c>
      <c r="C1314" t="s">
        <v>1019</v>
      </c>
      <c r="D1314" t="s">
        <v>417</v>
      </c>
      <c r="E1314" s="54">
        <v>40</v>
      </c>
      <c r="F1314" s="45" t="s">
        <v>407</v>
      </c>
      <c r="G1314" s="45" t="s">
        <v>408</v>
      </c>
      <c r="H1314" s="45" t="s">
        <v>412</v>
      </c>
      <c r="I1314" s="53">
        <v>99089.25</v>
      </c>
      <c r="J1314" s="58">
        <f t="shared" si="280"/>
        <v>102854.6415</v>
      </c>
      <c r="K1314" s="58">
        <f t="shared" si="281"/>
        <v>106248.84466949999</v>
      </c>
      <c r="L1314" s="74">
        <f t="shared" si="282"/>
        <v>7868.3800747499999</v>
      </c>
      <c r="M1314" s="74">
        <f t="shared" si="283"/>
        <v>152.22486942</v>
      </c>
      <c r="N1314" s="74">
        <f t="shared" si="284"/>
        <v>384.00225982776948</v>
      </c>
      <c r="O1314" s="74">
        <f t="shared" si="285"/>
        <v>13242.535093125</v>
      </c>
      <c r="P1314" s="39">
        <f t="shared" si="286"/>
        <v>19044</v>
      </c>
      <c r="Q1314" s="73">
        <f t="shared" si="287"/>
        <v>8128.0366172167487</v>
      </c>
      <c r="R1314" s="73">
        <f t="shared" si="288"/>
        <v>157.24829011085998</v>
      </c>
      <c r="S1314" s="73">
        <f t="shared" si="289"/>
        <v>384.00225982776948</v>
      </c>
      <c r="T1314" s="73">
        <f t="shared" si="290"/>
        <v>13865.474229369749</v>
      </c>
      <c r="U1314" s="73">
        <f t="shared" si="291"/>
        <v>19236</v>
      </c>
      <c r="V1314" s="73">
        <f t="shared" si="292"/>
        <v>143545.78379712277</v>
      </c>
      <c r="W1314" s="73">
        <f t="shared" si="293"/>
        <v>148019.60606602512</v>
      </c>
    </row>
    <row r="1315" spans="2:23">
      <c r="B1315" t="s">
        <v>2495</v>
      </c>
      <c r="C1315" t="s">
        <v>1625</v>
      </c>
      <c r="D1315" t="s">
        <v>801</v>
      </c>
      <c r="E1315" s="54">
        <v>40</v>
      </c>
      <c r="F1315" s="45" t="s">
        <v>407</v>
      </c>
      <c r="G1315" s="45" t="s">
        <v>408</v>
      </c>
      <c r="H1315" s="45" t="s">
        <v>412</v>
      </c>
      <c r="I1315" s="53">
        <v>99135.44</v>
      </c>
      <c r="J1315" s="58">
        <f t="shared" si="280"/>
        <v>102902.58672000001</v>
      </c>
      <c r="K1315" s="58">
        <f t="shared" si="281"/>
        <v>106298.37208176</v>
      </c>
      <c r="L1315" s="74">
        <f t="shared" si="282"/>
        <v>7872.0478840800006</v>
      </c>
      <c r="M1315" s="74">
        <f t="shared" si="283"/>
        <v>152.2958283456</v>
      </c>
      <c r="N1315" s="74">
        <f t="shared" si="284"/>
        <v>384.00225982776948</v>
      </c>
      <c r="O1315" s="74">
        <f t="shared" si="285"/>
        <v>13248.708040200001</v>
      </c>
      <c r="P1315" s="39">
        <f t="shared" si="286"/>
        <v>19044</v>
      </c>
      <c r="Q1315" s="73">
        <f t="shared" si="287"/>
        <v>8131.8254642546399</v>
      </c>
      <c r="R1315" s="73">
        <f t="shared" si="288"/>
        <v>157.32159068100481</v>
      </c>
      <c r="S1315" s="73">
        <f t="shared" si="289"/>
        <v>384.00225982776948</v>
      </c>
      <c r="T1315" s="73">
        <f t="shared" si="290"/>
        <v>13871.93755666968</v>
      </c>
      <c r="U1315" s="73">
        <f t="shared" si="291"/>
        <v>19236</v>
      </c>
      <c r="V1315" s="73">
        <f t="shared" si="292"/>
        <v>143603.64073245338</v>
      </c>
      <c r="W1315" s="73">
        <f t="shared" si="293"/>
        <v>148079.4589531931</v>
      </c>
    </row>
    <row r="1316" spans="2:23">
      <c r="B1316" t="s">
        <v>2496</v>
      </c>
      <c r="C1316" t="s">
        <v>471</v>
      </c>
      <c r="D1316" t="s">
        <v>417</v>
      </c>
      <c r="E1316" s="54">
        <v>40</v>
      </c>
      <c r="F1316" s="45" t="s">
        <v>407</v>
      </c>
      <c r="G1316" s="45" t="s">
        <v>408</v>
      </c>
      <c r="H1316" s="45" t="s">
        <v>412</v>
      </c>
      <c r="I1316" s="53">
        <v>116856.44</v>
      </c>
      <c r="J1316" s="58">
        <f t="shared" si="280"/>
        <v>121296.98472000001</v>
      </c>
      <c r="K1316" s="58">
        <f t="shared" si="281"/>
        <v>125299.78521576</v>
      </c>
      <c r="L1316" s="74">
        <f t="shared" si="282"/>
        <v>9279.2193310800012</v>
      </c>
      <c r="M1316" s="74">
        <f t="shared" si="283"/>
        <v>179.51953738560002</v>
      </c>
      <c r="N1316" s="74">
        <f t="shared" si="284"/>
        <v>384.00225982776948</v>
      </c>
      <c r="O1316" s="74">
        <f t="shared" si="285"/>
        <v>15616.986782700002</v>
      </c>
      <c r="P1316" s="39">
        <f t="shared" si="286"/>
        <v>19044</v>
      </c>
      <c r="Q1316" s="73">
        <f t="shared" si="287"/>
        <v>9585.4335690056396</v>
      </c>
      <c r="R1316" s="73">
        <f t="shared" si="288"/>
        <v>185.44368211932479</v>
      </c>
      <c r="S1316" s="73">
        <f t="shared" si="289"/>
        <v>384.00225982776948</v>
      </c>
      <c r="T1316" s="73">
        <f t="shared" si="290"/>
        <v>16351.621970656681</v>
      </c>
      <c r="U1316" s="73">
        <f t="shared" si="291"/>
        <v>19236</v>
      </c>
      <c r="V1316" s="73">
        <f t="shared" si="292"/>
        <v>165800.7126309934</v>
      </c>
      <c r="W1316" s="73">
        <f t="shared" si="293"/>
        <v>171042.28669736942</v>
      </c>
    </row>
    <row r="1317" spans="2:23">
      <c r="B1317" t="s">
        <v>2497</v>
      </c>
      <c r="C1317" t="s">
        <v>513</v>
      </c>
      <c r="D1317" t="s">
        <v>417</v>
      </c>
      <c r="E1317" s="54">
        <v>40</v>
      </c>
      <c r="F1317" s="45" t="s">
        <v>407</v>
      </c>
      <c r="G1317" s="45" t="s">
        <v>408</v>
      </c>
      <c r="H1317" s="45" t="s">
        <v>412</v>
      </c>
      <c r="I1317" s="53">
        <v>137012.22</v>
      </c>
      <c r="J1317" s="58">
        <f t="shared" si="280"/>
        <v>142218.68436000001</v>
      </c>
      <c r="K1317" s="58">
        <f t="shared" si="281"/>
        <v>146911.90094388</v>
      </c>
      <c r="L1317" s="74">
        <f t="shared" si="282"/>
        <v>10022.97092322</v>
      </c>
      <c r="M1317" s="74">
        <f t="shared" si="283"/>
        <v>210.48365285280002</v>
      </c>
      <c r="N1317" s="74">
        <f t="shared" si="284"/>
        <v>384.00225982776948</v>
      </c>
      <c r="O1317" s="74">
        <f t="shared" si="285"/>
        <v>18310.655611350001</v>
      </c>
      <c r="P1317" s="39">
        <f t="shared" si="286"/>
        <v>19044</v>
      </c>
      <c r="Q1317" s="73">
        <f t="shared" si="287"/>
        <v>10091.02256368626</v>
      </c>
      <c r="R1317" s="73">
        <f t="shared" si="288"/>
        <v>217.42961339694239</v>
      </c>
      <c r="S1317" s="73">
        <f t="shared" si="289"/>
        <v>384.00225982776948</v>
      </c>
      <c r="T1317" s="73">
        <f t="shared" si="290"/>
        <v>19172.00307317634</v>
      </c>
      <c r="U1317" s="73">
        <f t="shared" si="291"/>
        <v>19236</v>
      </c>
      <c r="V1317" s="73">
        <f t="shared" si="292"/>
        <v>190190.79680725059</v>
      </c>
      <c r="W1317" s="73">
        <f t="shared" si="293"/>
        <v>196012.35845396732</v>
      </c>
    </row>
    <row r="1318" spans="2:23">
      <c r="B1318" t="s">
        <v>2498</v>
      </c>
      <c r="C1318" t="s">
        <v>2499</v>
      </c>
      <c r="D1318" t="s">
        <v>1204</v>
      </c>
      <c r="E1318" s="54">
        <v>40</v>
      </c>
      <c r="F1318" s="45" t="s">
        <v>407</v>
      </c>
      <c r="G1318" s="45" t="s">
        <v>408</v>
      </c>
      <c r="H1318" s="45" t="s">
        <v>412</v>
      </c>
      <c r="I1318" s="53">
        <v>138097.26999999999</v>
      </c>
      <c r="J1318" s="58">
        <f t="shared" si="280"/>
        <v>143344.96625999999</v>
      </c>
      <c r="K1318" s="58">
        <f t="shared" si="281"/>
        <v>148075.35014657996</v>
      </c>
      <c r="L1318" s="74">
        <f t="shared" si="282"/>
        <v>10039.302010769999</v>
      </c>
      <c r="M1318" s="74">
        <f t="shared" si="283"/>
        <v>212.15055006479997</v>
      </c>
      <c r="N1318" s="74">
        <f t="shared" si="284"/>
        <v>384.00225982776948</v>
      </c>
      <c r="O1318" s="74">
        <f t="shared" si="285"/>
        <v>18455.664405975</v>
      </c>
      <c r="P1318" s="39">
        <f t="shared" si="286"/>
        <v>19044</v>
      </c>
      <c r="Q1318" s="73">
        <f t="shared" si="287"/>
        <v>10107.892577125411</v>
      </c>
      <c r="R1318" s="73">
        <f t="shared" si="288"/>
        <v>219.15151821693834</v>
      </c>
      <c r="S1318" s="73">
        <f t="shared" si="289"/>
        <v>384.00225982776948</v>
      </c>
      <c r="T1318" s="73">
        <f t="shared" si="290"/>
        <v>19323.833194128685</v>
      </c>
      <c r="U1318" s="73">
        <f t="shared" si="291"/>
        <v>19236</v>
      </c>
      <c r="V1318" s="73">
        <f t="shared" si="292"/>
        <v>191480.08548663754</v>
      </c>
      <c r="W1318" s="73">
        <f t="shared" si="293"/>
        <v>197346.22969587878</v>
      </c>
    </row>
    <row r="1319" spans="2:23">
      <c r="B1319" t="s">
        <v>2500</v>
      </c>
      <c r="C1319" t="s">
        <v>1200</v>
      </c>
      <c r="D1319" t="s">
        <v>417</v>
      </c>
      <c r="E1319" s="54">
        <v>40</v>
      </c>
      <c r="F1319" s="45" t="s">
        <v>407</v>
      </c>
      <c r="G1319" s="45" t="s">
        <v>408</v>
      </c>
      <c r="H1319" s="45" t="s">
        <v>412</v>
      </c>
      <c r="I1319" s="53">
        <v>147649.28</v>
      </c>
      <c r="J1319" s="58">
        <f t="shared" si="280"/>
        <v>153259.95264</v>
      </c>
      <c r="K1319" s="58">
        <f t="shared" si="281"/>
        <v>158317.53107711999</v>
      </c>
      <c r="L1319" s="74">
        <f t="shared" si="282"/>
        <v>10183.069313280001</v>
      </c>
      <c r="M1319" s="74">
        <f t="shared" si="283"/>
        <v>226.82472990720001</v>
      </c>
      <c r="N1319" s="74">
        <f t="shared" si="284"/>
        <v>384.00225982776948</v>
      </c>
      <c r="O1319" s="74">
        <f t="shared" si="285"/>
        <v>19732.2189024</v>
      </c>
      <c r="P1319" s="39">
        <f t="shared" si="286"/>
        <v>19044</v>
      </c>
      <c r="Q1319" s="73">
        <f t="shared" si="287"/>
        <v>10256.404200618241</v>
      </c>
      <c r="R1319" s="73">
        <f t="shared" si="288"/>
        <v>234.30994599413756</v>
      </c>
      <c r="S1319" s="73">
        <f t="shared" si="289"/>
        <v>384.00225982776948</v>
      </c>
      <c r="T1319" s="73">
        <f t="shared" si="290"/>
        <v>20660.437805564161</v>
      </c>
      <c r="U1319" s="73">
        <f t="shared" si="291"/>
        <v>19236</v>
      </c>
      <c r="V1319" s="73">
        <f t="shared" si="292"/>
        <v>202830.06784541497</v>
      </c>
      <c r="W1319" s="73">
        <f t="shared" si="293"/>
        <v>209088.68528912429</v>
      </c>
    </row>
    <row r="1320" spans="2:23">
      <c r="B1320" t="s">
        <v>2501</v>
      </c>
      <c r="C1320" t="s">
        <v>1203</v>
      </c>
      <c r="D1320" t="s">
        <v>1204</v>
      </c>
      <c r="E1320" s="54">
        <v>40</v>
      </c>
      <c r="F1320" s="45" t="s">
        <v>407</v>
      </c>
      <c r="G1320" s="45" t="s">
        <v>408</v>
      </c>
      <c r="H1320" s="45" t="s">
        <v>412</v>
      </c>
      <c r="I1320" s="53">
        <v>149532</v>
      </c>
      <c r="J1320" s="58">
        <f t="shared" si="280"/>
        <v>155214.21600000001</v>
      </c>
      <c r="K1320" s="58">
        <f t="shared" si="281"/>
        <v>160336.28512799999</v>
      </c>
      <c r="L1320" s="74">
        <f t="shared" si="282"/>
        <v>10211.406132</v>
      </c>
      <c r="M1320" s="74">
        <f t="shared" si="283"/>
        <v>229.71703968000003</v>
      </c>
      <c r="N1320" s="74">
        <f t="shared" si="284"/>
        <v>384.00225982776948</v>
      </c>
      <c r="O1320" s="74">
        <f t="shared" si="285"/>
        <v>19983.830310000001</v>
      </c>
      <c r="P1320" s="39">
        <f t="shared" si="286"/>
        <v>19044</v>
      </c>
      <c r="Q1320" s="73">
        <f t="shared" si="287"/>
        <v>10285.676134356001</v>
      </c>
      <c r="R1320" s="73">
        <f t="shared" si="288"/>
        <v>237.29770198943999</v>
      </c>
      <c r="S1320" s="73">
        <f t="shared" si="289"/>
        <v>384.00225982776948</v>
      </c>
      <c r="T1320" s="73">
        <f t="shared" si="290"/>
        <v>20923.885209204</v>
      </c>
      <c r="U1320" s="73">
        <f t="shared" si="291"/>
        <v>19236</v>
      </c>
      <c r="V1320" s="73">
        <f t="shared" si="292"/>
        <v>205067.17174150777</v>
      </c>
      <c r="W1320" s="73">
        <f t="shared" si="293"/>
        <v>211403.1464333772</v>
      </c>
    </row>
    <row r="1321" spans="2:23">
      <c r="B1321" t="s">
        <v>2502</v>
      </c>
      <c r="C1321" t="s">
        <v>922</v>
      </c>
      <c r="D1321" t="s">
        <v>417</v>
      </c>
      <c r="E1321" s="54">
        <v>40</v>
      </c>
      <c r="F1321" s="45" t="s">
        <v>407</v>
      </c>
      <c r="G1321" s="45" t="s">
        <v>408</v>
      </c>
      <c r="H1321" s="45" t="s">
        <v>412</v>
      </c>
      <c r="I1321" s="53">
        <v>149716</v>
      </c>
      <c r="J1321" s="58">
        <f t="shared" si="280"/>
        <v>155405.20800000001</v>
      </c>
      <c r="K1321" s="58">
        <f t="shared" si="281"/>
        <v>160533.579864</v>
      </c>
      <c r="L1321" s="74">
        <f t="shared" si="282"/>
        <v>10214.175516000001</v>
      </c>
      <c r="M1321" s="74">
        <f t="shared" si="283"/>
        <v>229.99970784000001</v>
      </c>
      <c r="N1321" s="74">
        <f t="shared" si="284"/>
        <v>384.00225982776948</v>
      </c>
      <c r="O1321" s="74">
        <f t="shared" si="285"/>
        <v>20008.420530000003</v>
      </c>
      <c r="P1321" s="39">
        <f t="shared" si="286"/>
        <v>19044</v>
      </c>
      <c r="Q1321" s="73">
        <f t="shared" si="287"/>
        <v>10288.536908028</v>
      </c>
      <c r="R1321" s="73">
        <f t="shared" si="288"/>
        <v>237.58969819871999</v>
      </c>
      <c r="S1321" s="73">
        <f t="shared" si="289"/>
        <v>384.00225982776948</v>
      </c>
      <c r="T1321" s="73">
        <f t="shared" si="290"/>
        <v>20949.632172252001</v>
      </c>
      <c r="U1321" s="73">
        <f t="shared" si="291"/>
        <v>19236</v>
      </c>
      <c r="V1321" s="73">
        <f t="shared" si="292"/>
        <v>205285.80601366778</v>
      </c>
      <c r="W1321" s="73">
        <f t="shared" si="293"/>
        <v>211629.34090230649</v>
      </c>
    </row>
    <row r="1322" spans="2:23">
      <c r="B1322" t="s">
        <v>2503</v>
      </c>
      <c r="C1322" t="s">
        <v>2504</v>
      </c>
      <c r="D1322" t="s">
        <v>1204</v>
      </c>
      <c r="E1322" s="54">
        <v>40</v>
      </c>
      <c r="F1322" s="45" t="s">
        <v>407</v>
      </c>
      <c r="G1322" s="45" t="s">
        <v>408</v>
      </c>
      <c r="H1322" s="45" t="s">
        <v>412</v>
      </c>
      <c r="I1322" s="53">
        <v>147227.41</v>
      </c>
      <c r="J1322" s="58">
        <f t="shared" si="280"/>
        <v>152822.05158</v>
      </c>
      <c r="K1322" s="58">
        <f t="shared" si="281"/>
        <v>157865.17928213999</v>
      </c>
      <c r="L1322" s="74">
        <f t="shared" si="282"/>
        <v>10176.71974791</v>
      </c>
      <c r="M1322" s="74">
        <f t="shared" si="283"/>
        <v>226.17663633839999</v>
      </c>
      <c r="N1322" s="74">
        <f t="shared" si="284"/>
        <v>384.00225982776948</v>
      </c>
      <c r="O1322" s="74">
        <f t="shared" si="285"/>
        <v>19675.839140925</v>
      </c>
      <c r="P1322" s="39">
        <f t="shared" si="286"/>
        <v>19044</v>
      </c>
      <c r="Q1322" s="73">
        <f t="shared" si="287"/>
        <v>10249.84509959103</v>
      </c>
      <c r="R1322" s="73">
        <f t="shared" si="288"/>
        <v>233.64046533756718</v>
      </c>
      <c r="S1322" s="73">
        <f t="shared" si="289"/>
        <v>384.00225982776948</v>
      </c>
      <c r="T1322" s="73">
        <f t="shared" si="290"/>
        <v>20601.405896319269</v>
      </c>
      <c r="U1322" s="73">
        <f t="shared" si="291"/>
        <v>19236</v>
      </c>
      <c r="V1322" s="73">
        <f t="shared" si="292"/>
        <v>202328.78936500117</v>
      </c>
      <c r="W1322" s="73">
        <f t="shared" si="293"/>
        <v>208570.07300321563</v>
      </c>
    </row>
    <row r="1323" spans="2:23">
      <c r="B1323" t="s">
        <v>2505</v>
      </c>
      <c r="C1323" t="s">
        <v>1927</v>
      </c>
      <c r="D1323" t="s">
        <v>801</v>
      </c>
      <c r="E1323" s="54">
        <v>40</v>
      </c>
      <c r="F1323" s="45" t="s">
        <v>407</v>
      </c>
      <c r="G1323" s="45" t="s">
        <v>408</v>
      </c>
      <c r="H1323" s="45" t="s">
        <v>412</v>
      </c>
      <c r="I1323" s="53">
        <v>101802</v>
      </c>
      <c r="J1323" s="58">
        <f t="shared" si="280"/>
        <v>105670.47600000001</v>
      </c>
      <c r="K1323" s="58">
        <f t="shared" si="281"/>
        <v>109157.601708</v>
      </c>
      <c r="L1323" s="74">
        <f t="shared" si="282"/>
        <v>8083.7914140000003</v>
      </c>
      <c r="M1323" s="74">
        <f t="shared" si="283"/>
        <v>156.39230448000001</v>
      </c>
      <c r="N1323" s="74">
        <f t="shared" si="284"/>
        <v>384.00225982776948</v>
      </c>
      <c r="O1323" s="74">
        <f t="shared" si="285"/>
        <v>13605.073785000002</v>
      </c>
      <c r="P1323" s="39">
        <f t="shared" si="286"/>
        <v>19044</v>
      </c>
      <c r="Q1323" s="73">
        <f t="shared" si="287"/>
        <v>8350.5565306619992</v>
      </c>
      <c r="R1323" s="73">
        <f t="shared" si="288"/>
        <v>161.55325052783999</v>
      </c>
      <c r="S1323" s="73">
        <f t="shared" si="289"/>
        <v>384.00225982776948</v>
      </c>
      <c r="T1323" s="73">
        <f t="shared" si="290"/>
        <v>14245.067022894002</v>
      </c>
      <c r="U1323" s="73">
        <f t="shared" si="291"/>
        <v>19236</v>
      </c>
      <c r="V1323" s="73">
        <f t="shared" si="292"/>
        <v>146943.73576330778</v>
      </c>
      <c r="W1323" s="73">
        <f t="shared" si="293"/>
        <v>151534.78077191161</v>
      </c>
    </row>
    <row r="1324" spans="2:23">
      <c r="B1324" t="s">
        <v>2506</v>
      </c>
      <c r="C1324" t="s">
        <v>1746</v>
      </c>
      <c r="D1324" t="s">
        <v>801</v>
      </c>
      <c r="E1324" s="54">
        <v>40</v>
      </c>
      <c r="F1324" s="45" t="s">
        <v>407</v>
      </c>
      <c r="G1324" s="45" t="s">
        <v>408</v>
      </c>
      <c r="H1324" s="45" t="s">
        <v>412</v>
      </c>
      <c r="I1324" s="53">
        <v>90307.51</v>
      </c>
      <c r="J1324" s="58">
        <f t="shared" si="280"/>
        <v>93739.195380000005</v>
      </c>
      <c r="K1324" s="58">
        <f t="shared" si="281"/>
        <v>96832.588827539992</v>
      </c>
      <c r="L1324" s="74">
        <f t="shared" si="282"/>
        <v>7171.0484465700001</v>
      </c>
      <c r="M1324" s="74">
        <f t="shared" si="283"/>
        <v>138.73400916240001</v>
      </c>
      <c r="N1324" s="74">
        <f t="shared" si="284"/>
        <v>384.00225982776948</v>
      </c>
      <c r="O1324" s="74">
        <f t="shared" si="285"/>
        <v>12068.921405175</v>
      </c>
      <c r="P1324" s="39">
        <f t="shared" si="286"/>
        <v>19044</v>
      </c>
      <c r="Q1324" s="73">
        <f t="shared" si="287"/>
        <v>7407.6930453068089</v>
      </c>
      <c r="R1324" s="73">
        <f t="shared" si="288"/>
        <v>143.31223146475918</v>
      </c>
      <c r="S1324" s="73">
        <f t="shared" si="289"/>
        <v>384.00225982776948</v>
      </c>
      <c r="T1324" s="73">
        <f t="shared" si="290"/>
        <v>12636.65284199397</v>
      </c>
      <c r="U1324" s="73">
        <f t="shared" si="291"/>
        <v>19236</v>
      </c>
      <c r="V1324" s="73">
        <f t="shared" si="292"/>
        <v>132545.90150073517</v>
      </c>
      <c r="W1324" s="73">
        <f t="shared" si="293"/>
        <v>136640.2492061333</v>
      </c>
    </row>
    <row r="1325" spans="2:23">
      <c r="B1325" t="s">
        <v>2507</v>
      </c>
      <c r="C1325" t="s">
        <v>515</v>
      </c>
      <c r="D1325" t="s">
        <v>417</v>
      </c>
      <c r="E1325" s="54">
        <v>40</v>
      </c>
      <c r="F1325" s="45" t="s">
        <v>407</v>
      </c>
      <c r="G1325" s="45" t="s">
        <v>408</v>
      </c>
      <c r="H1325" s="45" t="s">
        <v>412</v>
      </c>
      <c r="I1325" s="53">
        <v>123734</v>
      </c>
      <c r="J1325" s="58">
        <f t="shared" si="280"/>
        <v>128435.89200000001</v>
      </c>
      <c r="K1325" s="58">
        <f t="shared" si="281"/>
        <v>132674.27643599999</v>
      </c>
      <c r="L1325" s="74">
        <f t="shared" si="282"/>
        <v>9823.1204340000004</v>
      </c>
      <c r="M1325" s="74">
        <f t="shared" si="283"/>
        <v>190.08512016</v>
      </c>
      <c r="N1325" s="74">
        <f t="shared" si="284"/>
        <v>384.00225982776948</v>
      </c>
      <c r="O1325" s="74">
        <f t="shared" si="285"/>
        <v>16536.121095000002</v>
      </c>
      <c r="P1325" s="39">
        <f t="shared" si="286"/>
        <v>19044</v>
      </c>
      <c r="Q1325" s="73">
        <f t="shared" si="287"/>
        <v>9884.5770083219995</v>
      </c>
      <c r="R1325" s="73">
        <f t="shared" si="288"/>
        <v>196.35792912527998</v>
      </c>
      <c r="S1325" s="73">
        <f t="shared" si="289"/>
        <v>384.00225982776948</v>
      </c>
      <c r="T1325" s="73">
        <f t="shared" si="290"/>
        <v>17313.993074898</v>
      </c>
      <c r="U1325" s="73">
        <f t="shared" si="291"/>
        <v>19236</v>
      </c>
      <c r="V1325" s="73">
        <f t="shared" si="292"/>
        <v>174413.22090898777</v>
      </c>
      <c r="W1325" s="73">
        <f t="shared" si="293"/>
        <v>179689.20670817303</v>
      </c>
    </row>
    <row r="1326" spans="2:23">
      <c r="B1326" t="s">
        <v>2508</v>
      </c>
      <c r="C1326" t="s">
        <v>513</v>
      </c>
      <c r="D1326" t="s">
        <v>417</v>
      </c>
      <c r="E1326" s="54">
        <v>40</v>
      </c>
      <c r="F1326" s="45" t="s">
        <v>407</v>
      </c>
      <c r="G1326" s="45" t="s">
        <v>408</v>
      </c>
      <c r="H1326" s="45" t="s">
        <v>412</v>
      </c>
      <c r="I1326" s="53">
        <v>137012.22</v>
      </c>
      <c r="J1326" s="58">
        <f t="shared" si="280"/>
        <v>142218.68436000001</v>
      </c>
      <c r="K1326" s="58">
        <f t="shared" si="281"/>
        <v>146911.90094388</v>
      </c>
      <c r="L1326" s="74">
        <f t="shared" si="282"/>
        <v>10022.97092322</v>
      </c>
      <c r="M1326" s="74">
        <f t="shared" si="283"/>
        <v>210.48365285280002</v>
      </c>
      <c r="N1326" s="74">
        <f t="shared" si="284"/>
        <v>384.00225982776948</v>
      </c>
      <c r="O1326" s="74">
        <f t="shared" si="285"/>
        <v>18310.655611350001</v>
      </c>
      <c r="P1326" s="39">
        <f t="shared" si="286"/>
        <v>19044</v>
      </c>
      <c r="Q1326" s="73">
        <f t="shared" si="287"/>
        <v>10091.02256368626</v>
      </c>
      <c r="R1326" s="73">
        <f t="shared" si="288"/>
        <v>217.42961339694239</v>
      </c>
      <c r="S1326" s="73">
        <f t="shared" si="289"/>
        <v>384.00225982776948</v>
      </c>
      <c r="T1326" s="73">
        <f t="shared" si="290"/>
        <v>19172.00307317634</v>
      </c>
      <c r="U1326" s="73">
        <f t="shared" si="291"/>
        <v>19236</v>
      </c>
      <c r="V1326" s="73">
        <f t="shared" si="292"/>
        <v>190190.79680725059</v>
      </c>
      <c r="W1326" s="73">
        <f t="shared" si="293"/>
        <v>196012.35845396732</v>
      </c>
    </row>
    <row r="1327" spans="2:23">
      <c r="B1327" t="s">
        <v>2509</v>
      </c>
      <c r="C1327" t="s">
        <v>2499</v>
      </c>
      <c r="D1327" t="s">
        <v>1204</v>
      </c>
      <c r="E1327" s="54">
        <v>40</v>
      </c>
      <c r="F1327" s="45" t="s">
        <v>407</v>
      </c>
      <c r="G1327" s="45" t="s">
        <v>408</v>
      </c>
      <c r="H1327" s="45" t="s">
        <v>412</v>
      </c>
      <c r="I1327" s="53">
        <v>138097.26999999999</v>
      </c>
      <c r="J1327" s="58">
        <f t="shared" si="280"/>
        <v>143344.96625999999</v>
      </c>
      <c r="K1327" s="58">
        <f t="shared" si="281"/>
        <v>148075.35014657996</v>
      </c>
      <c r="L1327" s="74">
        <f t="shared" si="282"/>
        <v>10039.302010769999</v>
      </c>
      <c r="M1327" s="74">
        <f t="shared" si="283"/>
        <v>212.15055006479997</v>
      </c>
      <c r="N1327" s="74">
        <f t="shared" si="284"/>
        <v>384.00225982776948</v>
      </c>
      <c r="O1327" s="74">
        <f t="shared" si="285"/>
        <v>18455.664405975</v>
      </c>
      <c r="P1327" s="39">
        <f t="shared" si="286"/>
        <v>19044</v>
      </c>
      <c r="Q1327" s="73">
        <f t="shared" si="287"/>
        <v>10107.892577125411</v>
      </c>
      <c r="R1327" s="73">
        <f t="shared" si="288"/>
        <v>219.15151821693834</v>
      </c>
      <c r="S1327" s="73">
        <f t="shared" si="289"/>
        <v>384.00225982776948</v>
      </c>
      <c r="T1327" s="73">
        <f t="shared" si="290"/>
        <v>19323.833194128685</v>
      </c>
      <c r="U1327" s="73">
        <f t="shared" si="291"/>
        <v>19236</v>
      </c>
      <c r="V1327" s="73">
        <f t="shared" si="292"/>
        <v>191480.08548663754</v>
      </c>
      <c r="W1327" s="73">
        <f t="shared" si="293"/>
        <v>197346.22969587878</v>
      </c>
    </row>
    <row r="1328" spans="2:23">
      <c r="B1328" t="s">
        <v>2510</v>
      </c>
      <c r="C1328" t="s">
        <v>1200</v>
      </c>
      <c r="D1328" t="s">
        <v>417</v>
      </c>
      <c r="E1328" s="54">
        <v>40</v>
      </c>
      <c r="F1328" s="45" t="s">
        <v>407</v>
      </c>
      <c r="G1328" s="45" t="s">
        <v>408</v>
      </c>
      <c r="H1328" s="45" t="s">
        <v>412</v>
      </c>
      <c r="I1328" s="53">
        <v>147649.28</v>
      </c>
      <c r="J1328" s="58">
        <f t="shared" si="280"/>
        <v>153259.95264</v>
      </c>
      <c r="K1328" s="58">
        <f t="shared" si="281"/>
        <v>158317.53107711999</v>
      </c>
      <c r="L1328" s="74">
        <f t="shared" si="282"/>
        <v>10183.069313280001</v>
      </c>
      <c r="M1328" s="74">
        <f t="shared" si="283"/>
        <v>226.82472990720001</v>
      </c>
      <c r="N1328" s="74">
        <f t="shared" si="284"/>
        <v>384.00225982776948</v>
      </c>
      <c r="O1328" s="74">
        <f t="shared" si="285"/>
        <v>19732.2189024</v>
      </c>
      <c r="P1328" s="39">
        <f t="shared" si="286"/>
        <v>19044</v>
      </c>
      <c r="Q1328" s="73">
        <f t="shared" si="287"/>
        <v>10256.404200618241</v>
      </c>
      <c r="R1328" s="73">
        <f t="shared" si="288"/>
        <v>234.30994599413756</v>
      </c>
      <c r="S1328" s="73">
        <f t="shared" si="289"/>
        <v>384.00225982776948</v>
      </c>
      <c r="T1328" s="73">
        <f t="shared" si="290"/>
        <v>20660.437805564161</v>
      </c>
      <c r="U1328" s="73">
        <f t="shared" si="291"/>
        <v>19236</v>
      </c>
      <c r="V1328" s="73">
        <f t="shared" si="292"/>
        <v>202830.06784541497</v>
      </c>
      <c r="W1328" s="73">
        <f t="shared" si="293"/>
        <v>209088.68528912429</v>
      </c>
    </row>
    <row r="1329" spans="2:23">
      <c r="B1329" t="s">
        <v>2511</v>
      </c>
      <c r="C1329" t="s">
        <v>922</v>
      </c>
      <c r="D1329" t="s">
        <v>417</v>
      </c>
      <c r="E1329" s="54">
        <v>40</v>
      </c>
      <c r="F1329" s="45" t="s">
        <v>407</v>
      </c>
      <c r="G1329" s="45" t="s">
        <v>408</v>
      </c>
      <c r="H1329" s="45" t="s">
        <v>412</v>
      </c>
      <c r="I1329" s="53">
        <v>149716</v>
      </c>
      <c r="J1329" s="58">
        <f t="shared" si="280"/>
        <v>155405.20800000001</v>
      </c>
      <c r="K1329" s="58">
        <f t="shared" si="281"/>
        <v>160533.579864</v>
      </c>
      <c r="L1329" s="74">
        <f t="shared" si="282"/>
        <v>10214.175516000001</v>
      </c>
      <c r="M1329" s="74">
        <f t="shared" si="283"/>
        <v>229.99970784000001</v>
      </c>
      <c r="N1329" s="74">
        <f t="shared" si="284"/>
        <v>384.00225982776948</v>
      </c>
      <c r="O1329" s="74">
        <f t="shared" si="285"/>
        <v>20008.420530000003</v>
      </c>
      <c r="P1329" s="39">
        <f t="shared" si="286"/>
        <v>19044</v>
      </c>
      <c r="Q1329" s="73">
        <f t="shared" si="287"/>
        <v>10288.536908028</v>
      </c>
      <c r="R1329" s="73">
        <f t="shared" si="288"/>
        <v>237.58969819871999</v>
      </c>
      <c r="S1329" s="73">
        <f t="shared" si="289"/>
        <v>384.00225982776948</v>
      </c>
      <c r="T1329" s="73">
        <f t="shared" si="290"/>
        <v>20949.632172252001</v>
      </c>
      <c r="U1329" s="73">
        <f t="shared" si="291"/>
        <v>19236</v>
      </c>
      <c r="V1329" s="73">
        <f t="shared" si="292"/>
        <v>205285.80601366778</v>
      </c>
      <c r="W1329" s="73">
        <f t="shared" si="293"/>
        <v>211629.34090230649</v>
      </c>
    </row>
    <row r="1330" spans="2:23">
      <c r="B1330" t="s">
        <v>2512</v>
      </c>
      <c r="C1330" t="s">
        <v>735</v>
      </c>
      <c r="D1330" t="s">
        <v>417</v>
      </c>
      <c r="E1330" s="54">
        <v>40</v>
      </c>
      <c r="F1330" s="45" t="s">
        <v>407</v>
      </c>
      <c r="G1330" s="45" t="s">
        <v>408</v>
      </c>
      <c r="H1330" s="45" t="s">
        <v>412</v>
      </c>
      <c r="I1330" s="53">
        <v>100172.59</v>
      </c>
      <c r="J1330" s="58">
        <f t="shared" si="280"/>
        <v>103979.14842</v>
      </c>
      <c r="K1330" s="58">
        <f t="shared" si="281"/>
        <v>107410.46031785999</v>
      </c>
      <c r="L1330" s="74">
        <f t="shared" si="282"/>
        <v>7954.4048541299999</v>
      </c>
      <c r="M1330" s="74">
        <f t="shared" si="283"/>
        <v>153.88913966159998</v>
      </c>
      <c r="N1330" s="74">
        <f t="shared" si="284"/>
        <v>384.00225982776948</v>
      </c>
      <c r="O1330" s="74">
        <f t="shared" si="285"/>
        <v>13387.315359075001</v>
      </c>
      <c r="P1330" s="39">
        <f t="shared" si="286"/>
        <v>19044</v>
      </c>
      <c r="Q1330" s="73">
        <f t="shared" si="287"/>
        <v>8216.9002143162888</v>
      </c>
      <c r="R1330" s="73">
        <f t="shared" si="288"/>
        <v>158.96748127043278</v>
      </c>
      <c r="S1330" s="73">
        <f t="shared" si="289"/>
        <v>384.00225982776948</v>
      </c>
      <c r="T1330" s="73">
        <f t="shared" si="290"/>
        <v>14017.065071480729</v>
      </c>
      <c r="U1330" s="73">
        <f t="shared" si="291"/>
        <v>19236</v>
      </c>
      <c r="V1330" s="73">
        <f t="shared" si="292"/>
        <v>144902.76003269438</v>
      </c>
      <c r="W1330" s="73">
        <f t="shared" si="293"/>
        <v>149423.3953447552</v>
      </c>
    </row>
    <row r="1331" spans="2:23">
      <c r="B1331" t="s">
        <v>2513</v>
      </c>
      <c r="C1331" t="s">
        <v>2514</v>
      </c>
      <c r="D1331" t="s">
        <v>801</v>
      </c>
      <c r="E1331" s="54">
        <v>40</v>
      </c>
      <c r="F1331" s="45" t="s">
        <v>407</v>
      </c>
      <c r="G1331" s="45" t="s">
        <v>408</v>
      </c>
      <c r="H1331" s="45" t="s">
        <v>412</v>
      </c>
      <c r="I1331" s="53">
        <v>102594.49</v>
      </c>
      <c r="J1331" s="58">
        <f t="shared" si="280"/>
        <v>106493.08062000001</v>
      </c>
      <c r="K1331" s="58">
        <f t="shared" si="281"/>
        <v>110007.35228045999</v>
      </c>
      <c r="L1331" s="74">
        <f t="shared" si="282"/>
        <v>8146.7206674300005</v>
      </c>
      <c r="M1331" s="74">
        <f t="shared" si="283"/>
        <v>157.60975931760001</v>
      </c>
      <c r="N1331" s="74">
        <f t="shared" si="284"/>
        <v>384.00225982776948</v>
      </c>
      <c r="O1331" s="74">
        <f t="shared" si="285"/>
        <v>13710.984129825001</v>
      </c>
      <c r="P1331" s="39">
        <f t="shared" si="286"/>
        <v>19044</v>
      </c>
      <c r="Q1331" s="73">
        <f t="shared" si="287"/>
        <v>8415.5624494551885</v>
      </c>
      <c r="R1331" s="73">
        <f t="shared" si="288"/>
        <v>162.81088137508078</v>
      </c>
      <c r="S1331" s="73">
        <f t="shared" si="289"/>
        <v>384.00225982776948</v>
      </c>
      <c r="T1331" s="73">
        <f t="shared" si="290"/>
        <v>14355.959472600029</v>
      </c>
      <c r="U1331" s="73">
        <f t="shared" si="291"/>
        <v>19236</v>
      </c>
      <c r="V1331" s="73">
        <f t="shared" si="292"/>
        <v>147936.39743640038</v>
      </c>
      <c r="W1331" s="73">
        <f t="shared" si="293"/>
        <v>152561.68734371808</v>
      </c>
    </row>
    <row r="1332" spans="2:23">
      <c r="B1332" t="s">
        <v>2515</v>
      </c>
      <c r="C1332" t="s">
        <v>739</v>
      </c>
      <c r="D1332" t="s">
        <v>661</v>
      </c>
      <c r="E1332" s="54">
        <v>40</v>
      </c>
      <c r="F1332" s="45" t="s">
        <v>407</v>
      </c>
      <c r="G1332" s="45" t="s">
        <v>408</v>
      </c>
      <c r="H1332" s="45" t="s">
        <v>412</v>
      </c>
      <c r="I1332" s="53">
        <v>104425.16</v>
      </c>
      <c r="J1332" s="58">
        <f t="shared" si="280"/>
        <v>108393.31608</v>
      </c>
      <c r="K1332" s="58">
        <f t="shared" si="281"/>
        <v>111970.29551063999</v>
      </c>
      <c r="L1332" s="74">
        <f t="shared" si="282"/>
        <v>8292.0886801199995</v>
      </c>
      <c r="M1332" s="74">
        <f t="shared" si="283"/>
        <v>160.42210779839999</v>
      </c>
      <c r="N1332" s="74">
        <f t="shared" si="284"/>
        <v>384.00225982776948</v>
      </c>
      <c r="O1332" s="74">
        <f t="shared" si="285"/>
        <v>13955.639445300001</v>
      </c>
      <c r="P1332" s="39">
        <f t="shared" si="286"/>
        <v>19044</v>
      </c>
      <c r="Q1332" s="73">
        <f t="shared" si="287"/>
        <v>8565.7276065639599</v>
      </c>
      <c r="R1332" s="73">
        <f t="shared" si="288"/>
        <v>165.71603735574718</v>
      </c>
      <c r="S1332" s="73">
        <f t="shared" si="289"/>
        <v>384.00225982776948</v>
      </c>
      <c r="T1332" s="73">
        <f t="shared" si="290"/>
        <v>14612.123564138519</v>
      </c>
      <c r="U1332" s="73">
        <f t="shared" si="291"/>
        <v>19236</v>
      </c>
      <c r="V1332" s="73">
        <f t="shared" si="292"/>
        <v>150229.46857304618</v>
      </c>
      <c r="W1332" s="73">
        <f t="shared" si="293"/>
        <v>154933.86497852599</v>
      </c>
    </row>
    <row r="1333" spans="2:23">
      <c r="B1333" t="s">
        <v>2516</v>
      </c>
      <c r="C1333" t="s">
        <v>743</v>
      </c>
      <c r="D1333" t="s">
        <v>420</v>
      </c>
      <c r="E1333" s="54">
        <v>40</v>
      </c>
      <c r="F1333" s="45" t="s">
        <v>407</v>
      </c>
      <c r="G1333" s="45" t="s">
        <v>408</v>
      </c>
      <c r="H1333" s="45" t="s">
        <v>412</v>
      </c>
      <c r="I1333" s="53">
        <v>103168.21</v>
      </c>
      <c r="J1333" s="58">
        <f t="shared" si="280"/>
        <v>107088.60198000001</v>
      </c>
      <c r="K1333" s="58">
        <f t="shared" si="281"/>
        <v>110622.52584534</v>
      </c>
      <c r="L1333" s="74">
        <f t="shared" si="282"/>
        <v>8192.2780514700007</v>
      </c>
      <c r="M1333" s="74">
        <f t="shared" si="283"/>
        <v>158.4911309304</v>
      </c>
      <c r="N1333" s="74">
        <f t="shared" si="284"/>
        <v>384.00225982776948</v>
      </c>
      <c r="O1333" s="74">
        <f t="shared" si="285"/>
        <v>13787.657504925</v>
      </c>
      <c r="P1333" s="39">
        <f t="shared" si="286"/>
        <v>19044</v>
      </c>
      <c r="Q1333" s="73">
        <f t="shared" si="287"/>
        <v>8462.6232271685094</v>
      </c>
      <c r="R1333" s="73">
        <f t="shared" si="288"/>
        <v>163.72133825110319</v>
      </c>
      <c r="S1333" s="73">
        <f t="shared" si="289"/>
        <v>384.00225982776948</v>
      </c>
      <c r="T1333" s="73">
        <f t="shared" si="290"/>
        <v>14436.239622816871</v>
      </c>
      <c r="U1333" s="73">
        <f t="shared" si="291"/>
        <v>19236</v>
      </c>
      <c r="V1333" s="73">
        <f t="shared" si="292"/>
        <v>148655.03092715319</v>
      </c>
      <c r="W1333" s="73">
        <f t="shared" si="293"/>
        <v>153305.11229340427</v>
      </c>
    </row>
    <row r="1334" spans="2:23">
      <c r="B1334" t="s">
        <v>2517</v>
      </c>
      <c r="C1334" t="s">
        <v>464</v>
      </c>
      <c r="D1334" t="s">
        <v>417</v>
      </c>
      <c r="E1334" s="54">
        <v>40</v>
      </c>
      <c r="F1334" s="45" t="s">
        <v>407</v>
      </c>
      <c r="G1334" s="45" t="s">
        <v>408</v>
      </c>
      <c r="H1334" s="45" t="s">
        <v>412</v>
      </c>
      <c r="I1334" s="53">
        <v>86498.28</v>
      </c>
      <c r="J1334" s="58">
        <f t="shared" si="280"/>
        <v>89785.214640000006</v>
      </c>
      <c r="K1334" s="58">
        <f t="shared" si="281"/>
        <v>92748.126723120004</v>
      </c>
      <c r="L1334" s="74">
        <f t="shared" si="282"/>
        <v>6868.5689199600001</v>
      </c>
      <c r="M1334" s="74">
        <f t="shared" si="283"/>
        <v>132.88211766719999</v>
      </c>
      <c r="N1334" s="74">
        <f t="shared" si="284"/>
        <v>384.00225982776948</v>
      </c>
      <c r="O1334" s="74">
        <f t="shared" si="285"/>
        <v>11559.846384900002</v>
      </c>
      <c r="P1334" s="39">
        <f t="shared" si="286"/>
        <v>19044</v>
      </c>
      <c r="Q1334" s="73">
        <f t="shared" si="287"/>
        <v>7095.2316943186797</v>
      </c>
      <c r="R1334" s="73">
        <f t="shared" si="288"/>
        <v>137.2672275502176</v>
      </c>
      <c r="S1334" s="73">
        <f t="shared" si="289"/>
        <v>384.00225982776948</v>
      </c>
      <c r="T1334" s="73">
        <f t="shared" si="290"/>
        <v>12103.63053736716</v>
      </c>
      <c r="U1334" s="73">
        <f t="shared" si="291"/>
        <v>19236</v>
      </c>
      <c r="V1334" s="73">
        <f t="shared" si="292"/>
        <v>127774.51432235498</v>
      </c>
      <c r="W1334" s="73">
        <f t="shared" si="293"/>
        <v>131704.25844218384</v>
      </c>
    </row>
    <row r="1335" spans="2:23">
      <c r="B1335" t="s">
        <v>2518</v>
      </c>
      <c r="C1335" t="s">
        <v>2519</v>
      </c>
      <c r="D1335" t="s">
        <v>801</v>
      </c>
      <c r="E1335" s="54">
        <v>40</v>
      </c>
      <c r="F1335" s="45" t="s">
        <v>407</v>
      </c>
      <c r="G1335" s="45" t="s">
        <v>408</v>
      </c>
      <c r="H1335" s="45" t="s">
        <v>412</v>
      </c>
      <c r="I1335" s="53">
        <v>87692.35</v>
      </c>
      <c r="J1335" s="58">
        <f t="shared" si="280"/>
        <v>91024.659300000014</v>
      </c>
      <c r="K1335" s="58">
        <f t="shared" si="281"/>
        <v>94028.473056900009</v>
      </c>
      <c r="L1335" s="74">
        <f t="shared" si="282"/>
        <v>6963.3864364500014</v>
      </c>
      <c r="M1335" s="74">
        <f t="shared" si="283"/>
        <v>134.71649576400003</v>
      </c>
      <c r="N1335" s="74">
        <f t="shared" si="284"/>
        <v>384.00225982776948</v>
      </c>
      <c r="O1335" s="74">
        <f t="shared" si="285"/>
        <v>11719.424884875001</v>
      </c>
      <c r="P1335" s="39">
        <f t="shared" si="286"/>
        <v>19044</v>
      </c>
      <c r="Q1335" s="73">
        <f t="shared" si="287"/>
        <v>7193.1781888528503</v>
      </c>
      <c r="R1335" s="73">
        <f t="shared" si="288"/>
        <v>139.16214012421202</v>
      </c>
      <c r="S1335" s="73">
        <f t="shared" si="289"/>
        <v>384.00225982776948</v>
      </c>
      <c r="T1335" s="73">
        <f t="shared" si="290"/>
        <v>12270.715733925452</v>
      </c>
      <c r="U1335" s="73">
        <f t="shared" si="291"/>
        <v>19236</v>
      </c>
      <c r="V1335" s="73">
        <f t="shared" si="292"/>
        <v>129270.18937691679</v>
      </c>
      <c r="W1335" s="73">
        <f t="shared" si="293"/>
        <v>133251.53137963029</v>
      </c>
    </row>
    <row r="1336" spans="2:23">
      <c r="B1336" t="s">
        <v>2520</v>
      </c>
      <c r="C1336" t="s">
        <v>998</v>
      </c>
      <c r="D1336" t="s">
        <v>661</v>
      </c>
      <c r="E1336" s="54">
        <v>40</v>
      </c>
      <c r="F1336" s="45" t="s">
        <v>407</v>
      </c>
      <c r="G1336" s="45" t="s">
        <v>408</v>
      </c>
      <c r="H1336" s="45" t="s">
        <v>412</v>
      </c>
      <c r="I1336" s="53">
        <v>91600.29</v>
      </c>
      <c r="J1336" s="58">
        <f t="shared" si="280"/>
        <v>95081.101020000002</v>
      </c>
      <c r="K1336" s="58">
        <f t="shared" si="281"/>
        <v>98218.77735366</v>
      </c>
      <c r="L1336" s="74">
        <f t="shared" si="282"/>
        <v>7273.7042280300002</v>
      </c>
      <c r="M1336" s="74">
        <f t="shared" si="283"/>
        <v>140.72002950960001</v>
      </c>
      <c r="N1336" s="74">
        <f t="shared" si="284"/>
        <v>384.00225982776948</v>
      </c>
      <c r="O1336" s="74">
        <f t="shared" si="285"/>
        <v>12241.691756325001</v>
      </c>
      <c r="P1336" s="39">
        <f t="shared" si="286"/>
        <v>19044</v>
      </c>
      <c r="Q1336" s="73">
        <f t="shared" si="287"/>
        <v>7513.7364675549898</v>
      </c>
      <c r="R1336" s="73">
        <f t="shared" si="288"/>
        <v>145.36379048341681</v>
      </c>
      <c r="S1336" s="73">
        <f t="shared" si="289"/>
        <v>384.00225982776948</v>
      </c>
      <c r="T1336" s="73">
        <f t="shared" si="290"/>
        <v>12817.55044465263</v>
      </c>
      <c r="U1336" s="73">
        <f t="shared" si="291"/>
        <v>19236</v>
      </c>
      <c r="V1336" s="73">
        <f t="shared" si="292"/>
        <v>134165.21929369238</v>
      </c>
      <c r="W1336" s="73">
        <f t="shared" si="293"/>
        <v>138315.4303161788</v>
      </c>
    </row>
    <row r="1337" spans="2:23">
      <c r="B1337" t="s">
        <v>2521</v>
      </c>
      <c r="C1337" t="s">
        <v>1001</v>
      </c>
      <c r="D1337" t="s">
        <v>420</v>
      </c>
      <c r="E1337" s="54">
        <v>40</v>
      </c>
      <c r="F1337" s="45" t="s">
        <v>407</v>
      </c>
      <c r="G1337" s="45" t="s">
        <v>408</v>
      </c>
      <c r="H1337" s="45" t="s">
        <v>412</v>
      </c>
      <c r="I1337" s="53">
        <v>88557.45</v>
      </c>
      <c r="J1337" s="58">
        <f t="shared" si="280"/>
        <v>91922.633100000006</v>
      </c>
      <c r="K1337" s="58">
        <f t="shared" si="281"/>
        <v>94956.079992300001</v>
      </c>
      <c r="L1337" s="74">
        <f t="shared" si="282"/>
        <v>7032.0814321500002</v>
      </c>
      <c r="M1337" s="74">
        <f t="shared" si="283"/>
        <v>136.045496988</v>
      </c>
      <c r="N1337" s="74">
        <f t="shared" si="284"/>
        <v>384.00225982776948</v>
      </c>
      <c r="O1337" s="74">
        <f t="shared" si="285"/>
        <v>11835.039011625002</v>
      </c>
      <c r="P1337" s="39">
        <f t="shared" si="286"/>
        <v>19044</v>
      </c>
      <c r="Q1337" s="73">
        <f t="shared" si="287"/>
        <v>7264.1401194109503</v>
      </c>
      <c r="R1337" s="73">
        <f t="shared" si="288"/>
        <v>140.53499838860401</v>
      </c>
      <c r="S1337" s="73">
        <f t="shared" si="289"/>
        <v>384.00225982776948</v>
      </c>
      <c r="T1337" s="73">
        <f t="shared" si="290"/>
        <v>12391.76843899515</v>
      </c>
      <c r="U1337" s="73">
        <f t="shared" si="291"/>
        <v>19236</v>
      </c>
      <c r="V1337" s="73">
        <f t="shared" si="292"/>
        <v>130353.80130059077</v>
      </c>
      <c r="W1337" s="73">
        <f t="shared" si="293"/>
        <v>134372.52580892248</v>
      </c>
    </row>
    <row r="1338" spans="2:23">
      <c r="B1338" t="s">
        <v>2522</v>
      </c>
      <c r="C1338" t="s">
        <v>1700</v>
      </c>
      <c r="D1338" t="s">
        <v>417</v>
      </c>
      <c r="E1338" s="54">
        <v>40</v>
      </c>
      <c r="F1338" s="45" t="s">
        <v>407</v>
      </c>
      <c r="G1338" s="45" t="s">
        <v>408</v>
      </c>
      <c r="H1338" s="45" t="s">
        <v>412</v>
      </c>
      <c r="I1338" s="53">
        <v>181437.83</v>
      </c>
      <c r="J1338" s="58">
        <f t="shared" si="280"/>
        <v>188332.46753999998</v>
      </c>
      <c r="K1338" s="58">
        <f t="shared" si="281"/>
        <v>194547.43896881997</v>
      </c>
      <c r="L1338" s="74">
        <f t="shared" si="282"/>
        <v>10691.62077933</v>
      </c>
      <c r="M1338" s="74">
        <f t="shared" si="283"/>
        <v>278.73205195919996</v>
      </c>
      <c r="N1338" s="74">
        <f t="shared" si="284"/>
        <v>384.00225982776948</v>
      </c>
      <c r="O1338" s="74">
        <f t="shared" si="285"/>
        <v>24247.805195774999</v>
      </c>
      <c r="P1338" s="39">
        <f t="shared" si="286"/>
        <v>19044</v>
      </c>
      <c r="Q1338" s="73">
        <f t="shared" si="287"/>
        <v>10781.737865047889</v>
      </c>
      <c r="R1338" s="73">
        <f t="shared" si="288"/>
        <v>287.93020967385354</v>
      </c>
      <c r="S1338" s="73">
        <f t="shared" si="289"/>
        <v>384.00225982776948</v>
      </c>
      <c r="T1338" s="73">
        <f t="shared" si="290"/>
        <v>25388.440785431008</v>
      </c>
      <c r="U1338" s="73">
        <f t="shared" si="291"/>
        <v>19236</v>
      </c>
      <c r="V1338" s="73">
        <f t="shared" si="292"/>
        <v>242978.62782689196</v>
      </c>
      <c r="W1338" s="73">
        <f t="shared" si="293"/>
        <v>250625.55008880049</v>
      </c>
    </row>
    <row r="1339" spans="2:23">
      <c r="B1339" t="s">
        <v>2523</v>
      </c>
      <c r="C1339" t="s">
        <v>2524</v>
      </c>
      <c r="D1339" t="s">
        <v>1204</v>
      </c>
      <c r="E1339" s="54">
        <v>40</v>
      </c>
      <c r="F1339" s="45" t="s">
        <v>407</v>
      </c>
      <c r="G1339" s="45" t="s">
        <v>408</v>
      </c>
      <c r="H1339" s="45" t="s">
        <v>412</v>
      </c>
      <c r="I1339" s="53">
        <v>158646.76</v>
      </c>
      <c r="J1339" s="58">
        <f t="shared" si="280"/>
        <v>164675.33688000002</v>
      </c>
      <c r="K1339" s="58">
        <f t="shared" si="281"/>
        <v>170109.62299704002</v>
      </c>
      <c r="L1339" s="74">
        <f t="shared" si="282"/>
        <v>10348.592384760001</v>
      </c>
      <c r="M1339" s="74">
        <f t="shared" si="283"/>
        <v>243.71949858240004</v>
      </c>
      <c r="N1339" s="74">
        <f t="shared" si="284"/>
        <v>384.00225982776948</v>
      </c>
      <c r="O1339" s="74">
        <f t="shared" si="285"/>
        <v>21201.949623300003</v>
      </c>
      <c r="P1339" s="39">
        <f t="shared" si="286"/>
        <v>19044</v>
      </c>
      <c r="Q1339" s="73">
        <f t="shared" si="287"/>
        <v>10427.389533457081</v>
      </c>
      <c r="R1339" s="73">
        <f t="shared" si="288"/>
        <v>251.76224203561921</v>
      </c>
      <c r="S1339" s="73">
        <f t="shared" si="289"/>
        <v>384.00225982776948</v>
      </c>
      <c r="T1339" s="73">
        <f t="shared" si="290"/>
        <v>22199.305801113722</v>
      </c>
      <c r="U1339" s="73">
        <f t="shared" si="291"/>
        <v>19236</v>
      </c>
      <c r="V1339" s="73">
        <f t="shared" si="292"/>
        <v>215897.60064647021</v>
      </c>
      <c r="W1339" s="73">
        <f t="shared" si="293"/>
        <v>222608.08283347421</v>
      </c>
    </row>
    <row r="1340" spans="2:23">
      <c r="B1340" t="s">
        <v>2525</v>
      </c>
      <c r="C1340" t="s">
        <v>1208</v>
      </c>
      <c r="D1340" t="s">
        <v>417</v>
      </c>
      <c r="E1340" s="54">
        <v>40</v>
      </c>
      <c r="F1340" s="45" t="s">
        <v>407</v>
      </c>
      <c r="G1340" s="45" t="s">
        <v>408</v>
      </c>
      <c r="H1340" s="45" t="s">
        <v>412</v>
      </c>
      <c r="I1340" s="53">
        <v>222389.09</v>
      </c>
      <c r="J1340" s="58">
        <f t="shared" si="280"/>
        <v>230839.87542</v>
      </c>
      <c r="K1340" s="58">
        <f t="shared" si="281"/>
        <v>238457.59130885999</v>
      </c>
      <c r="L1340" s="74">
        <f t="shared" si="282"/>
        <v>11307.978193590001</v>
      </c>
      <c r="M1340" s="74">
        <f t="shared" si="283"/>
        <v>341.6430156216</v>
      </c>
      <c r="N1340" s="74">
        <f t="shared" si="284"/>
        <v>384.00225982776948</v>
      </c>
      <c r="O1340" s="74">
        <f t="shared" si="285"/>
        <v>29720.633960325002</v>
      </c>
      <c r="P1340" s="39">
        <f t="shared" si="286"/>
        <v>19044</v>
      </c>
      <c r="Q1340" s="73">
        <f t="shared" si="287"/>
        <v>11418.435073978471</v>
      </c>
      <c r="R1340" s="73">
        <f t="shared" si="288"/>
        <v>352.91723513711275</v>
      </c>
      <c r="S1340" s="73">
        <f t="shared" si="289"/>
        <v>384.00225982776948</v>
      </c>
      <c r="T1340" s="73">
        <f t="shared" si="290"/>
        <v>31118.71566580623</v>
      </c>
      <c r="U1340" s="73">
        <f t="shared" si="291"/>
        <v>19236</v>
      </c>
      <c r="V1340" s="73">
        <f t="shared" si="292"/>
        <v>291638.13284936437</v>
      </c>
      <c r="W1340" s="73">
        <f t="shared" si="293"/>
        <v>300967.66154360957</v>
      </c>
    </row>
    <row r="1341" spans="2:23">
      <c r="B1341" t="s">
        <v>2526</v>
      </c>
      <c r="C1341" t="s">
        <v>922</v>
      </c>
      <c r="D1341" t="s">
        <v>417</v>
      </c>
      <c r="E1341" s="54">
        <v>40</v>
      </c>
      <c r="F1341" s="45" t="s">
        <v>407</v>
      </c>
      <c r="G1341" s="45" t="s">
        <v>408</v>
      </c>
      <c r="H1341" s="45" t="s">
        <v>412</v>
      </c>
      <c r="I1341" s="53">
        <v>149716</v>
      </c>
      <c r="J1341" s="58">
        <f t="shared" si="280"/>
        <v>155405.20800000001</v>
      </c>
      <c r="K1341" s="58">
        <f t="shared" si="281"/>
        <v>160533.579864</v>
      </c>
      <c r="L1341" s="74">
        <f t="shared" si="282"/>
        <v>10214.175516000001</v>
      </c>
      <c r="M1341" s="74">
        <f t="shared" si="283"/>
        <v>229.99970784000001</v>
      </c>
      <c r="N1341" s="74">
        <f t="shared" si="284"/>
        <v>384.00225982776948</v>
      </c>
      <c r="O1341" s="74">
        <f t="shared" si="285"/>
        <v>20008.420530000003</v>
      </c>
      <c r="P1341" s="39">
        <f t="shared" si="286"/>
        <v>19044</v>
      </c>
      <c r="Q1341" s="73">
        <f t="shared" si="287"/>
        <v>10288.536908028</v>
      </c>
      <c r="R1341" s="73">
        <f t="shared" si="288"/>
        <v>237.58969819871999</v>
      </c>
      <c r="S1341" s="73">
        <f t="shared" si="289"/>
        <v>384.00225982776948</v>
      </c>
      <c r="T1341" s="73">
        <f t="shared" si="290"/>
        <v>20949.632172252001</v>
      </c>
      <c r="U1341" s="73">
        <f t="shared" si="291"/>
        <v>19236</v>
      </c>
      <c r="V1341" s="73">
        <f t="shared" si="292"/>
        <v>205285.80601366778</v>
      </c>
      <c r="W1341" s="73">
        <f t="shared" si="293"/>
        <v>211629.34090230649</v>
      </c>
    </row>
    <row r="1342" spans="2:23">
      <c r="B1342" t="s">
        <v>2527</v>
      </c>
      <c r="C1342" t="s">
        <v>1621</v>
      </c>
      <c r="D1342" t="s">
        <v>511</v>
      </c>
      <c r="E1342" s="54">
        <v>40</v>
      </c>
      <c r="F1342" s="45" t="s">
        <v>407</v>
      </c>
      <c r="G1342" s="45" t="s">
        <v>408</v>
      </c>
      <c r="H1342" s="45" t="s">
        <v>412</v>
      </c>
      <c r="I1342" s="53">
        <v>115605.13</v>
      </c>
      <c r="J1342" s="58">
        <f t="shared" si="280"/>
        <v>119998.12494000001</v>
      </c>
      <c r="K1342" s="58">
        <f t="shared" si="281"/>
        <v>123958.06306302</v>
      </c>
      <c r="L1342" s="74">
        <f t="shared" si="282"/>
        <v>9179.8565579100014</v>
      </c>
      <c r="M1342" s="74">
        <f t="shared" si="283"/>
        <v>177.59722491120002</v>
      </c>
      <c r="N1342" s="74">
        <f t="shared" si="284"/>
        <v>384.00225982776948</v>
      </c>
      <c r="O1342" s="74">
        <f t="shared" si="285"/>
        <v>15449.758586025002</v>
      </c>
      <c r="P1342" s="39">
        <f t="shared" si="286"/>
        <v>19044</v>
      </c>
      <c r="Q1342" s="73">
        <f t="shared" si="287"/>
        <v>9482.7918243210297</v>
      </c>
      <c r="R1342" s="73">
        <f t="shared" si="288"/>
        <v>183.45793333326961</v>
      </c>
      <c r="S1342" s="73">
        <f t="shared" si="289"/>
        <v>384.00225982776948</v>
      </c>
      <c r="T1342" s="73">
        <f t="shared" si="290"/>
        <v>16176.527229724112</v>
      </c>
      <c r="U1342" s="73">
        <f t="shared" si="291"/>
        <v>19236</v>
      </c>
      <c r="V1342" s="73">
        <f t="shared" si="292"/>
        <v>164233.33956867398</v>
      </c>
      <c r="W1342" s="73">
        <f t="shared" si="293"/>
        <v>169420.84231022617</v>
      </c>
    </row>
    <row r="1343" spans="2:23">
      <c r="B1343" t="s">
        <v>2528</v>
      </c>
      <c r="C1343" t="s">
        <v>2529</v>
      </c>
      <c r="D1343" t="s">
        <v>455</v>
      </c>
      <c r="E1343" s="54">
        <v>40</v>
      </c>
      <c r="F1343" s="45" t="s">
        <v>407</v>
      </c>
      <c r="G1343" s="45" t="s">
        <v>408</v>
      </c>
      <c r="H1343" s="45" t="s">
        <v>412</v>
      </c>
      <c r="I1343" s="53">
        <v>103713.17</v>
      </c>
      <c r="J1343" s="58">
        <f t="shared" si="280"/>
        <v>107654.27046</v>
      </c>
      <c r="K1343" s="58">
        <f t="shared" si="281"/>
        <v>111206.86138517999</v>
      </c>
      <c r="L1343" s="74">
        <f t="shared" si="282"/>
        <v>8235.5516901899991</v>
      </c>
      <c r="M1343" s="74">
        <f t="shared" si="283"/>
        <v>159.3283202808</v>
      </c>
      <c r="N1343" s="74">
        <f t="shared" si="284"/>
        <v>384.00225982776948</v>
      </c>
      <c r="O1343" s="74">
        <f t="shared" si="285"/>
        <v>13860.487321725001</v>
      </c>
      <c r="P1343" s="39">
        <f t="shared" si="286"/>
        <v>19044</v>
      </c>
      <c r="Q1343" s="73">
        <f t="shared" si="287"/>
        <v>8507.3248959662687</v>
      </c>
      <c r="R1343" s="73">
        <f t="shared" si="288"/>
        <v>164.58615485006638</v>
      </c>
      <c r="S1343" s="73">
        <f t="shared" si="289"/>
        <v>384.00225982776948</v>
      </c>
      <c r="T1343" s="73">
        <f t="shared" si="290"/>
        <v>14512.495410765989</v>
      </c>
      <c r="U1343" s="73">
        <f t="shared" si="291"/>
        <v>19236</v>
      </c>
      <c r="V1343" s="73">
        <f t="shared" si="292"/>
        <v>149337.64005202358</v>
      </c>
      <c r="W1343" s="73">
        <f t="shared" si="293"/>
        <v>154011.27010659009</v>
      </c>
    </row>
    <row r="1344" spans="2:23">
      <c r="B1344" t="s">
        <v>2530</v>
      </c>
      <c r="C1344" t="s">
        <v>779</v>
      </c>
      <c r="D1344" t="s">
        <v>417</v>
      </c>
      <c r="E1344" s="54">
        <v>40</v>
      </c>
      <c r="F1344" s="45" t="s">
        <v>407</v>
      </c>
      <c r="G1344" s="45" t="s">
        <v>408</v>
      </c>
      <c r="H1344" s="45" t="s">
        <v>412</v>
      </c>
      <c r="I1344" s="53">
        <v>112070.13</v>
      </c>
      <c r="J1344" s="58">
        <f t="shared" si="280"/>
        <v>116328.79494000001</v>
      </c>
      <c r="K1344" s="58">
        <f t="shared" si="281"/>
        <v>120167.64517301999</v>
      </c>
      <c r="L1344" s="74">
        <f t="shared" si="282"/>
        <v>8899.1528129100006</v>
      </c>
      <c r="M1344" s="74">
        <f t="shared" si="283"/>
        <v>172.1666165112</v>
      </c>
      <c r="N1344" s="74">
        <f t="shared" si="284"/>
        <v>384.00225982776948</v>
      </c>
      <c r="O1344" s="74">
        <f t="shared" si="285"/>
        <v>14977.332348525002</v>
      </c>
      <c r="P1344" s="39">
        <f t="shared" si="286"/>
        <v>19044</v>
      </c>
      <c r="Q1344" s="73">
        <f t="shared" si="287"/>
        <v>9192.8248557360293</v>
      </c>
      <c r="R1344" s="73">
        <f t="shared" si="288"/>
        <v>177.84811485606957</v>
      </c>
      <c r="S1344" s="73">
        <f t="shared" si="289"/>
        <v>384.00225982776948</v>
      </c>
      <c r="T1344" s="73">
        <f t="shared" si="290"/>
        <v>15681.877695079109</v>
      </c>
      <c r="U1344" s="73">
        <f t="shared" si="291"/>
        <v>19236</v>
      </c>
      <c r="V1344" s="73">
        <f t="shared" si="292"/>
        <v>159805.44897777398</v>
      </c>
      <c r="W1344" s="73">
        <f t="shared" si="293"/>
        <v>164840.19809851897</v>
      </c>
    </row>
    <row r="1345" spans="2:23">
      <c r="B1345" t="s">
        <v>2531</v>
      </c>
      <c r="C1345" t="s">
        <v>1612</v>
      </c>
      <c r="D1345" t="s">
        <v>801</v>
      </c>
      <c r="E1345" s="54">
        <v>40</v>
      </c>
      <c r="F1345" s="45" t="s">
        <v>407</v>
      </c>
      <c r="G1345" s="45" t="s">
        <v>408</v>
      </c>
      <c r="H1345" s="45" t="s">
        <v>412</v>
      </c>
      <c r="I1345" s="53">
        <v>117716.96</v>
      </c>
      <c r="J1345" s="58">
        <f t="shared" si="280"/>
        <v>122190.20448000001</v>
      </c>
      <c r="K1345" s="58">
        <f t="shared" si="281"/>
        <v>126222.48122784001</v>
      </c>
      <c r="L1345" s="74">
        <f t="shared" si="282"/>
        <v>9347.5506427200016</v>
      </c>
      <c r="M1345" s="74">
        <f t="shared" si="283"/>
        <v>180.84150263040002</v>
      </c>
      <c r="N1345" s="74">
        <f t="shared" si="284"/>
        <v>384.00225982776948</v>
      </c>
      <c r="O1345" s="74">
        <f t="shared" si="285"/>
        <v>15731.988826800003</v>
      </c>
      <c r="P1345" s="39">
        <f t="shared" si="286"/>
        <v>19044</v>
      </c>
      <c r="Q1345" s="73">
        <f t="shared" si="287"/>
        <v>9656.0198139297609</v>
      </c>
      <c r="R1345" s="73">
        <f t="shared" si="288"/>
        <v>186.80927221720322</v>
      </c>
      <c r="S1345" s="73">
        <f t="shared" si="289"/>
        <v>384.00225982776948</v>
      </c>
      <c r="T1345" s="73">
        <f t="shared" si="290"/>
        <v>16472.033800233123</v>
      </c>
      <c r="U1345" s="73">
        <f t="shared" si="291"/>
        <v>19236</v>
      </c>
      <c r="V1345" s="73">
        <f t="shared" si="292"/>
        <v>166878.58771197818</v>
      </c>
      <c r="W1345" s="73">
        <f t="shared" si="293"/>
        <v>172157.34637404786</v>
      </c>
    </row>
    <row r="1346" spans="2:23">
      <c r="B1346" t="s">
        <v>2532</v>
      </c>
      <c r="C1346" t="s">
        <v>1046</v>
      </c>
      <c r="D1346" t="s">
        <v>661</v>
      </c>
      <c r="E1346" s="54">
        <v>40</v>
      </c>
      <c r="F1346" s="45" t="s">
        <v>407</v>
      </c>
      <c r="G1346" s="45" t="s">
        <v>408</v>
      </c>
      <c r="H1346" s="45" t="s">
        <v>412</v>
      </c>
      <c r="I1346" s="53">
        <v>115515.76</v>
      </c>
      <c r="J1346" s="58">
        <f t="shared" si="280"/>
        <v>119905.35888</v>
      </c>
      <c r="K1346" s="58">
        <f t="shared" si="281"/>
        <v>123862.23572303999</v>
      </c>
      <c r="L1346" s="74">
        <f t="shared" si="282"/>
        <v>9172.7599543199995</v>
      </c>
      <c r="M1346" s="74">
        <f t="shared" si="283"/>
        <v>177.45993114239999</v>
      </c>
      <c r="N1346" s="74">
        <f t="shared" si="284"/>
        <v>384.00225982776948</v>
      </c>
      <c r="O1346" s="74">
        <f t="shared" si="285"/>
        <v>15437.8149558</v>
      </c>
      <c r="P1346" s="39">
        <f t="shared" si="286"/>
        <v>19044</v>
      </c>
      <c r="Q1346" s="73">
        <f t="shared" si="287"/>
        <v>9475.46103281256</v>
      </c>
      <c r="R1346" s="73">
        <f t="shared" si="288"/>
        <v>183.31610887009919</v>
      </c>
      <c r="S1346" s="73">
        <f t="shared" si="289"/>
        <v>384.00225982776948</v>
      </c>
      <c r="T1346" s="73">
        <f t="shared" si="290"/>
        <v>16164.02176185672</v>
      </c>
      <c r="U1346" s="73">
        <f t="shared" si="291"/>
        <v>19236</v>
      </c>
      <c r="V1346" s="73">
        <f t="shared" si="292"/>
        <v>164121.39598109017</v>
      </c>
      <c r="W1346" s="73">
        <f t="shared" si="293"/>
        <v>169305.03688640715</v>
      </c>
    </row>
    <row r="1347" spans="2:23">
      <c r="B1347" t="s">
        <v>2533</v>
      </c>
      <c r="C1347" t="s">
        <v>1044</v>
      </c>
      <c r="D1347" t="s">
        <v>658</v>
      </c>
      <c r="E1347" s="54">
        <v>40</v>
      </c>
      <c r="F1347" s="45" t="s">
        <v>407</v>
      </c>
      <c r="G1347" s="45" t="s">
        <v>408</v>
      </c>
      <c r="H1347" s="45" t="s">
        <v>412</v>
      </c>
      <c r="I1347" s="53">
        <v>121668.35</v>
      </c>
      <c r="J1347" s="58">
        <f t="shared" si="280"/>
        <v>126291.74730000002</v>
      </c>
      <c r="K1347" s="58">
        <f t="shared" si="281"/>
        <v>130459.37496090001</v>
      </c>
      <c r="L1347" s="74">
        <f t="shared" si="282"/>
        <v>9661.3186684500015</v>
      </c>
      <c r="M1347" s="74">
        <f t="shared" si="283"/>
        <v>186.91178600400002</v>
      </c>
      <c r="N1347" s="74">
        <f t="shared" si="284"/>
        <v>384.00225982776948</v>
      </c>
      <c r="O1347" s="74">
        <f t="shared" si="285"/>
        <v>16260.062464875002</v>
      </c>
      <c r="P1347" s="39">
        <f t="shared" si="286"/>
        <v>19044</v>
      </c>
      <c r="Q1347" s="73">
        <f t="shared" si="287"/>
        <v>9852.4609369330501</v>
      </c>
      <c r="R1347" s="73">
        <f t="shared" si="288"/>
        <v>193.07987494213202</v>
      </c>
      <c r="S1347" s="73">
        <f t="shared" si="289"/>
        <v>384.00225982776948</v>
      </c>
      <c r="T1347" s="73">
        <f t="shared" si="290"/>
        <v>17024.94843239745</v>
      </c>
      <c r="U1347" s="73">
        <f t="shared" si="291"/>
        <v>19236</v>
      </c>
      <c r="V1347" s="73">
        <f t="shared" si="292"/>
        <v>171828.04247915681</v>
      </c>
      <c r="W1347" s="73">
        <f t="shared" si="293"/>
        <v>177149.86646500041</v>
      </c>
    </row>
    <row r="1348" spans="2:23">
      <c r="B1348" t="s">
        <v>2534</v>
      </c>
      <c r="C1348" t="s">
        <v>1042</v>
      </c>
      <c r="D1348" t="s">
        <v>420</v>
      </c>
      <c r="E1348" s="54">
        <v>40</v>
      </c>
      <c r="F1348" s="45" t="s">
        <v>407</v>
      </c>
      <c r="G1348" s="45" t="s">
        <v>408</v>
      </c>
      <c r="H1348" s="45" t="s">
        <v>412</v>
      </c>
      <c r="I1348" s="53">
        <v>112559.71</v>
      </c>
      <c r="J1348" s="58">
        <f t="shared" si="280"/>
        <v>116836.97898000001</v>
      </c>
      <c r="K1348" s="58">
        <f t="shared" si="281"/>
        <v>120692.59928634</v>
      </c>
      <c r="L1348" s="74">
        <f t="shared" si="282"/>
        <v>8938.0288919700015</v>
      </c>
      <c r="M1348" s="74">
        <f t="shared" si="283"/>
        <v>172.91872889040002</v>
      </c>
      <c r="N1348" s="74">
        <f t="shared" si="284"/>
        <v>384.00225982776948</v>
      </c>
      <c r="O1348" s="74">
        <f t="shared" si="285"/>
        <v>15042.761043675002</v>
      </c>
      <c r="P1348" s="39">
        <f t="shared" si="286"/>
        <v>19044</v>
      </c>
      <c r="Q1348" s="73">
        <f t="shared" si="287"/>
        <v>9232.9838454050096</v>
      </c>
      <c r="R1348" s="73">
        <f t="shared" si="288"/>
        <v>178.62504694378319</v>
      </c>
      <c r="S1348" s="73">
        <f t="shared" si="289"/>
        <v>384.00225982776948</v>
      </c>
      <c r="T1348" s="73">
        <f t="shared" si="290"/>
        <v>15750.384206867371</v>
      </c>
      <c r="U1348" s="73">
        <f t="shared" si="291"/>
        <v>19236</v>
      </c>
      <c r="V1348" s="73">
        <f t="shared" si="292"/>
        <v>160418.68990436319</v>
      </c>
      <c r="W1348" s="73">
        <f t="shared" si="293"/>
        <v>165474.59464538394</v>
      </c>
    </row>
    <row r="1349" spans="2:23">
      <c r="B1349" t="s">
        <v>2535</v>
      </c>
      <c r="C1349" t="s">
        <v>1048</v>
      </c>
      <c r="D1349" t="s">
        <v>446</v>
      </c>
      <c r="E1349" s="54">
        <v>86.67</v>
      </c>
      <c r="F1349" s="45" t="s">
        <v>407</v>
      </c>
      <c r="G1349" s="45" t="s">
        <v>408</v>
      </c>
      <c r="H1349" s="45" t="s">
        <v>412</v>
      </c>
      <c r="I1349" s="53">
        <v>112193.79</v>
      </c>
      <c r="J1349" s="58">
        <f t="shared" si="280"/>
        <v>116457.15402</v>
      </c>
      <c r="K1349" s="58">
        <f t="shared" si="281"/>
        <v>120300.24010266</v>
      </c>
      <c r="L1349" s="74">
        <f t="shared" si="282"/>
        <v>8908.9722825299996</v>
      </c>
      <c r="M1349" s="74">
        <f t="shared" si="283"/>
        <v>172.3565879496</v>
      </c>
      <c r="N1349" s="74">
        <f t="shared" si="284"/>
        <v>384.00225982776948</v>
      </c>
      <c r="O1349" s="74">
        <f t="shared" si="285"/>
        <v>14993.858580075001</v>
      </c>
      <c r="P1349" s="39">
        <f t="shared" si="286"/>
        <v>19044</v>
      </c>
      <c r="Q1349" s="73">
        <f t="shared" si="287"/>
        <v>9202.9683678534893</v>
      </c>
      <c r="R1349" s="73">
        <f t="shared" si="288"/>
        <v>178.04435535193679</v>
      </c>
      <c r="S1349" s="73">
        <f t="shared" si="289"/>
        <v>384.00225982776948</v>
      </c>
      <c r="T1349" s="73">
        <f t="shared" si="290"/>
        <v>15699.181333397129</v>
      </c>
      <c r="U1349" s="73">
        <f t="shared" si="291"/>
        <v>19236</v>
      </c>
      <c r="V1349" s="73">
        <f t="shared" si="292"/>
        <v>159960.34373038239</v>
      </c>
      <c r="W1349" s="73">
        <f t="shared" si="293"/>
        <v>165000.43641909031</v>
      </c>
    </row>
    <row r="1350" spans="2:23">
      <c r="B1350" t="s">
        <v>2536</v>
      </c>
      <c r="C1350" t="s">
        <v>1044</v>
      </c>
      <c r="D1350" t="s">
        <v>807</v>
      </c>
      <c r="E1350" s="54">
        <v>40</v>
      </c>
      <c r="F1350" s="45" t="s">
        <v>407</v>
      </c>
      <c r="G1350" s="45" t="s">
        <v>408</v>
      </c>
      <c r="H1350" s="45" t="s">
        <v>412</v>
      </c>
      <c r="I1350" s="53">
        <v>121668.35</v>
      </c>
      <c r="J1350" s="58">
        <f t="shared" si="280"/>
        <v>126291.74730000002</v>
      </c>
      <c r="K1350" s="58">
        <f t="shared" si="281"/>
        <v>130459.37496090001</v>
      </c>
      <c r="L1350" s="74">
        <f t="shared" si="282"/>
        <v>9661.3186684500015</v>
      </c>
      <c r="M1350" s="74">
        <f t="shared" si="283"/>
        <v>186.91178600400002</v>
      </c>
      <c r="N1350" s="74">
        <f t="shared" si="284"/>
        <v>384.00225982776948</v>
      </c>
      <c r="O1350" s="74">
        <f t="shared" si="285"/>
        <v>16260.062464875002</v>
      </c>
      <c r="P1350" s="39">
        <f t="shared" si="286"/>
        <v>19044</v>
      </c>
      <c r="Q1350" s="73">
        <f t="shared" si="287"/>
        <v>9852.4609369330501</v>
      </c>
      <c r="R1350" s="73">
        <f t="shared" si="288"/>
        <v>193.07987494213202</v>
      </c>
      <c r="S1350" s="73">
        <f t="shared" si="289"/>
        <v>384.00225982776948</v>
      </c>
      <c r="T1350" s="73">
        <f t="shared" si="290"/>
        <v>17024.94843239745</v>
      </c>
      <c r="U1350" s="73">
        <f t="shared" si="291"/>
        <v>19236</v>
      </c>
      <c r="V1350" s="73">
        <f t="shared" si="292"/>
        <v>171828.04247915681</v>
      </c>
      <c r="W1350" s="73">
        <f t="shared" si="293"/>
        <v>177149.86646500041</v>
      </c>
    </row>
    <row r="1351" spans="2:23">
      <c r="B1351" t="s">
        <v>2537</v>
      </c>
      <c r="C1351" t="s">
        <v>2538</v>
      </c>
      <c r="D1351" t="s">
        <v>455</v>
      </c>
      <c r="E1351" s="54">
        <v>40</v>
      </c>
      <c r="F1351" s="45" t="s">
        <v>407</v>
      </c>
      <c r="G1351" s="45" t="s">
        <v>408</v>
      </c>
      <c r="H1351" s="45" t="s">
        <v>412</v>
      </c>
      <c r="I1351" s="53">
        <v>118271.3</v>
      </c>
      <c r="J1351" s="58">
        <f t="shared" si="280"/>
        <v>122765.6094</v>
      </c>
      <c r="K1351" s="58">
        <f t="shared" si="281"/>
        <v>126816.8745102</v>
      </c>
      <c r="L1351" s="74">
        <f t="shared" si="282"/>
        <v>9391.5691191000005</v>
      </c>
      <c r="M1351" s="74">
        <f t="shared" si="283"/>
        <v>181.693101912</v>
      </c>
      <c r="N1351" s="74">
        <f t="shared" si="284"/>
        <v>384.00225982776948</v>
      </c>
      <c r="O1351" s="74">
        <f t="shared" si="285"/>
        <v>15806.07221025</v>
      </c>
      <c r="P1351" s="39">
        <f t="shared" si="286"/>
        <v>19044</v>
      </c>
      <c r="Q1351" s="73">
        <f t="shared" si="287"/>
        <v>9701.4909000302996</v>
      </c>
      <c r="R1351" s="73">
        <f t="shared" si="288"/>
        <v>187.688974275096</v>
      </c>
      <c r="S1351" s="73">
        <f t="shared" si="289"/>
        <v>384.00225982776948</v>
      </c>
      <c r="T1351" s="73">
        <f t="shared" si="290"/>
        <v>16549.602123581099</v>
      </c>
      <c r="U1351" s="73">
        <f t="shared" si="291"/>
        <v>19236</v>
      </c>
      <c r="V1351" s="73">
        <f t="shared" si="292"/>
        <v>167572.94609108978</v>
      </c>
      <c r="W1351" s="73">
        <f t="shared" si="293"/>
        <v>172875.65876791425</v>
      </c>
    </row>
    <row r="1352" spans="2:23">
      <c r="B1352" t="s">
        <v>2539</v>
      </c>
      <c r="C1352" t="s">
        <v>924</v>
      </c>
      <c r="D1352" t="s">
        <v>417</v>
      </c>
      <c r="E1352" s="54">
        <v>40</v>
      </c>
      <c r="F1352" s="45" t="s">
        <v>407</v>
      </c>
      <c r="G1352" s="45" t="s">
        <v>408</v>
      </c>
      <c r="H1352" s="45" t="s">
        <v>412</v>
      </c>
      <c r="I1352" s="53">
        <v>129194.36</v>
      </c>
      <c r="J1352" s="58">
        <f t="shared" si="280"/>
        <v>134103.74567999999</v>
      </c>
      <c r="K1352" s="58">
        <f t="shared" si="281"/>
        <v>138529.16928743999</v>
      </c>
      <c r="L1352" s="74">
        <f t="shared" si="282"/>
        <v>9905.30431236</v>
      </c>
      <c r="M1352" s="74">
        <f t="shared" si="283"/>
        <v>198.4735436064</v>
      </c>
      <c r="N1352" s="74">
        <f t="shared" si="284"/>
        <v>384.00225982776948</v>
      </c>
      <c r="O1352" s="74">
        <f t="shared" si="285"/>
        <v>17265.857256299998</v>
      </c>
      <c r="P1352" s="39">
        <f t="shared" si="286"/>
        <v>19044</v>
      </c>
      <c r="Q1352" s="73">
        <f t="shared" si="287"/>
        <v>9969.4729546678809</v>
      </c>
      <c r="R1352" s="73">
        <f t="shared" si="288"/>
        <v>205.02317054541118</v>
      </c>
      <c r="S1352" s="73">
        <f t="shared" si="289"/>
        <v>384.00225982776948</v>
      </c>
      <c r="T1352" s="73">
        <f t="shared" si="290"/>
        <v>18078.056592010918</v>
      </c>
      <c r="U1352" s="73">
        <f t="shared" si="291"/>
        <v>19236</v>
      </c>
      <c r="V1352" s="73">
        <f t="shared" si="292"/>
        <v>180901.38305209417</v>
      </c>
      <c r="W1352" s="73">
        <f t="shared" si="293"/>
        <v>186401.72426449196</v>
      </c>
    </row>
    <row r="1353" spans="2:23">
      <c r="B1353" t="s">
        <v>2540</v>
      </c>
      <c r="C1353" t="s">
        <v>1610</v>
      </c>
      <c r="D1353" t="s">
        <v>801</v>
      </c>
      <c r="E1353" s="54">
        <v>40</v>
      </c>
      <c r="F1353" s="45" t="s">
        <v>407</v>
      </c>
      <c r="G1353" s="45" t="s">
        <v>408</v>
      </c>
      <c r="H1353" s="45" t="s">
        <v>412</v>
      </c>
      <c r="I1353" s="53">
        <v>132400.43</v>
      </c>
      <c r="J1353" s="58">
        <f t="shared" si="280"/>
        <v>137431.64634000001</v>
      </c>
      <c r="K1353" s="58">
        <f t="shared" si="281"/>
        <v>141966.89066921998</v>
      </c>
      <c r="L1353" s="74">
        <f t="shared" si="282"/>
        <v>9953.5588719300013</v>
      </c>
      <c r="M1353" s="74">
        <f t="shared" si="283"/>
        <v>203.39883658319999</v>
      </c>
      <c r="N1353" s="74">
        <f t="shared" si="284"/>
        <v>384.00225982776948</v>
      </c>
      <c r="O1353" s="74">
        <f t="shared" si="285"/>
        <v>17694.324466275</v>
      </c>
      <c r="P1353" s="39">
        <f t="shared" si="286"/>
        <v>19044</v>
      </c>
      <c r="Q1353" s="73">
        <f t="shared" si="287"/>
        <v>10019.31991470369</v>
      </c>
      <c r="R1353" s="73">
        <f t="shared" si="288"/>
        <v>210.11099819044557</v>
      </c>
      <c r="S1353" s="73">
        <f t="shared" si="289"/>
        <v>384.00225982776948</v>
      </c>
      <c r="T1353" s="73">
        <f t="shared" si="290"/>
        <v>18526.679232333208</v>
      </c>
      <c r="U1353" s="73">
        <f t="shared" si="291"/>
        <v>19236</v>
      </c>
      <c r="V1353" s="73">
        <f t="shared" si="292"/>
        <v>184710.93077461596</v>
      </c>
      <c r="W1353" s="73">
        <f t="shared" si="293"/>
        <v>190343.0030742751</v>
      </c>
    </row>
    <row r="1354" spans="2:23">
      <c r="B1354" t="s">
        <v>2541</v>
      </c>
      <c r="C1354" t="s">
        <v>1639</v>
      </c>
      <c r="D1354" t="s">
        <v>661</v>
      </c>
      <c r="E1354" s="54">
        <v>40</v>
      </c>
      <c r="F1354" s="45" t="s">
        <v>407</v>
      </c>
      <c r="G1354" s="45" t="s">
        <v>408</v>
      </c>
      <c r="H1354" s="45" t="s">
        <v>412</v>
      </c>
      <c r="I1354" s="53">
        <v>133927.98000000001</v>
      </c>
      <c r="J1354" s="58">
        <f t="shared" ref="J1354:J1417" si="294">I1354*(1+$F$1)</f>
        <v>139017.24324000001</v>
      </c>
      <c r="K1354" s="58">
        <f t="shared" ref="K1354:K1417" si="295">J1354*(1+$F$2)</f>
        <v>143604.81226691999</v>
      </c>
      <c r="L1354" s="74">
        <f t="shared" ref="L1354:L1417" si="296">IF(J1354-$L$2&lt;0,J1354*$I$3,($L$2*$I$3)+(J1354-$L$2)*$I$4)</f>
        <v>9976.5500269800013</v>
      </c>
      <c r="M1354" s="74">
        <f t="shared" ref="M1354:M1417" si="297">J1354*0.00148</f>
        <v>205.74551999520003</v>
      </c>
      <c r="N1354" s="74">
        <f t="shared" ref="N1354:N1417" si="298">2080*0.184616471071043</f>
        <v>384.00225982776948</v>
      </c>
      <c r="O1354" s="74">
        <f t="shared" ref="O1354:O1417" si="299">J1354*0.12875</f>
        <v>17898.470067150003</v>
      </c>
      <c r="P1354" s="39">
        <f t="shared" ref="P1354:P1417" si="300">1587*12</f>
        <v>19044</v>
      </c>
      <c r="Q1354" s="73">
        <f t="shared" ref="Q1354:Q1417" si="301">IF(K1354-$L$2&lt;0,K1354*$I$3,($L$2*$I$3)+(K1354-$L$2)*$I$4)</f>
        <v>10043.06977787034</v>
      </c>
      <c r="R1354" s="73">
        <f t="shared" ref="R1354:R1417" si="302">K1354*0.00148</f>
        <v>212.53512215504159</v>
      </c>
      <c r="S1354" s="73">
        <f t="shared" ref="S1354:S1417" si="303">2080*0.184616471071043</f>
        <v>384.00225982776948</v>
      </c>
      <c r="T1354" s="73">
        <f t="shared" ref="T1354:T1417" si="304">K1354*0.1305</f>
        <v>18740.428000833061</v>
      </c>
      <c r="U1354" s="73">
        <f t="shared" ref="U1354:U1417" si="305">1603*12</f>
        <v>19236</v>
      </c>
      <c r="V1354" s="73">
        <f t="shared" ref="V1354:V1417" si="306">J1354+SUM(L1354:P1354)</f>
        <v>186526.01111395299</v>
      </c>
      <c r="W1354" s="73">
        <f t="shared" ref="W1354:W1417" si="307">K1354+SUM(Q1354:U1354)</f>
        <v>192220.8474276062</v>
      </c>
    </row>
    <row r="1355" spans="2:23">
      <c r="B1355" t="s">
        <v>2542</v>
      </c>
      <c r="C1355" t="s">
        <v>1641</v>
      </c>
      <c r="D1355" t="s">
        <v>658</v>
      </c>
      <c r="E1355" s="54">
        <v>40</v>
      </c>
      <c r="F1355" s="45" t="s">
        <v>407</v>
      </c>
      <c r="G1355" s="45" t="s">
        <v>408</v>
      </c>
      <c r="H1355" s="45" t="s">
        <v>412</v>
      </c>
      <c r="I1355" s="53">
        <v>116555.55</v>
      </c>
      <c r="J1355" s="58">
        <f t="shared" si="294"/>
        <v>120984.6609</v>
      </c>
      <c r="K1355" s="58">
        <f t="shared" si="295"/>
        <v>124977.15470969999</v>
      </c>
      <c r="L1355" s="74">
        <f t="shared" si="296"/>
        <v>9255.3265588499999</v>
      </c>
      <c r="M1355" s="74">
        <f t="shared" si="297"/>
        <v>179.057298132</v>
      </c>
      <c r="N1355" s="74">
        <f t="shared" si="298"/>
        <v>384.00225982776948</v>
      </c>
      <c r="O1355" s="74">
        <f t="shared" si="299"/>
        <v>15576.775090875</v>
      </c>
      <c r="P1355" s="39">
        <f t="shared" si="300"/>
        <v>19044</v>
      </c>
      <c r="Q1355" s="73">
        <f t="shared" si="301"/>
        <v>9560.7523352920489</v>
      </c>
      <c r="R1355" s="73">
        <f t="shared" si="302"/>
        <v>184.96618897035597</v>
      </c>
      <c r="S1355" s="73">
        <f t="shared" si="303"/>
        <v>384.00225982776948</v>
      </c>
      <c r="T1355" s="73">
        <f t="shared" si="304"/>
        <v>16309.518689615848</v>
      </c>
      <c r="U1355" s="73">
        <f t="shared" si="305"/>
        <v>19236</v>
      </c>
      <c r="V1355" s="73">
        <f t="shared" si="306"/>
        <v>165423.82210768477</v>
      </c>
      <c r="W1355" s="73">
        <f t="shared" si="307"/>
        <v>170652.39418340602</v>
      </c>
    </row>
    <row r="1356" spans="2:23">
      <c r="B1356" t="s">
        <v>2543</v>
      </c>
      <c r="C1356" t="s">
        <v>1643</v>
      </c>
      <c r="D1356" t="s">
        <v>420</v>
      </c>
      <c r="E1356" s="54">
        <v>40</v>
      </c>
      <c r="F1356" s="45" t="s">
        <v>407</v>
      </c>
      <c r="G1356" s="45" t="s">
        <v>408</v>
      </c>
      <c r="H1356" s="45" t="s">
        <v>412</v>
      </c>
      <c r="I1356" s="53">
        <v>116555.55</v>
      </c>
      <c r="J1356" s="58">
        <f t="shared" si="294"/>
        <v>120984.6609</v>
      </c>
      <c r="K1356" s="58">
        <f t="shared" si="295"/>
        <v>124977.15470969999</v>
      </c>
      <c r="L1356" s="74">
        <f t="shared" si="296"/>
        <v>9255.3265588499999</v>
      </c>
      <c r="M1356" s="74">
        <f t="shared" si="297"/>
        <v>179.057298132</v>
      </c>
      <c r="N1356" s="74">
        <f t="shared" si="298"/>
        <v>384.00225982776948</v>
      </c>
      <c r="O1356" s="74">
        <f t="shared" si="299"/>
        <v>15576.775090875</v>
      </c>
      <c r="P1356" s="39">
        <f t="shared" si="300"/>
        <v>19044</v>
      </c>
      <c r="Q1356" s="73">
        <f t="shared" si="301"/>
        <v>9560.7523352920489</v>
      </c>
      <c r="R1356" s="73">
        <f t="shared" si="302"/>
        <v>184.96618897035597</v>
      </c>
      <c r="S1356" s="73">
        <f t="shared" si="303"/>
        <v>384.00225982776948</v>
      </c>
      <c r="T1356" s="73">
        <f t="shared" si="304"/>
        <v>16309.518689615848</v>
      </c>
      <c r="U1356" s="73">
        <f t="shared" si="305"/>
        <v>19236</v>
      </c>
      <c r="V1356" s="73">
        <f t="shared" si="306"/>
        <v>165423.82210768477</v>
      </c>
      <c r="W1356" s="73">
        <f t="shared" si="307"/>
        <v>170652.39418340602</v>
      </c>
    </row>
    <row r="1357" spans="2:23">
      <c r="B1357" t="s">
        <v>2544</v>
      </c>
      <c r="C1357" t="s">
        <v>2545</v>
      </c>
      <c r="D1357" t="s">
        <v>725</v>
      </c>
      <c r="E1357" s="54">
        <v>86.67</v>
      </c>
      <c r="F1357" s="45" t="s">
        <v>407</v>
      </c>
      <c r="G1357" s="45" t="s">
        <v>408</v>
      </c>
      <c r="H1357" s="45" t="s">
        <v>412</v>
      </c>
      <c r="I1357" s="53">
        <v>137336.79999999999</v>
      </c>
      <c r="J1357" s="58">
        <f t="shared" si="294"/>
        <v>142555.59839999999</v>
      </c>
      <c r="K1357" s="58">
        <f t="shared" si="295"/>
        <v>147259.93314719998</v>
      </c>
      <c r="L1357" s="74">
        <f t="shared" si="296"/>
        <v>10027.8561768</v>
      </c>
      <c r="M1357" s="74">
        <f t="shared" si="297"/>
        <v>210.98228563199999</v>
      </c>
      <c r="N1357" s="74">
        <f t="shared" si="298"/>
        <v>384.00225982776948</v>
      </c>
      <c r="O1357" s="74">
        <f t="shared" si="299"/>
        <v>18354.033294000001</v>
      </c>
      <c r="P1357" s="39">
        <f t="shared" si="300"/>
        <v>19044</v>
      </c>
      <c r="Q1357" s="73">
        <f t="shared" si="301"/>
        <v>10096.0690306344</v>
      </c>
      <c r="R1357" s="73">
        <f t="shared" si="302"/>
        <v>217.94470105785595</v>
      </c>
      <c r="S1357" s="73">
        <f t="shared" si="303"/>
        <v>384.00225982776948</v>
      </c>
      <c r="T1357" s="73">
        <f t="shared" si="304"/>
        <v>19217.421275709599</v>
      </c>
      <c r="U1357" s="73">
        <f t="shared" si="305"/>
        <v>19236</v>
      </c>
      <c r="V1357" s="73">
        <f t="shared" si="306"/>
        <v>190576.47241625976</v>
      </c>
      <c r="W1357" s="73">
        <f t="shared" si="307"/>
        <v>196411.37041442961</v>
      </c>
    </row>
    <row r="1358" spans="2:23">
      <c r="B1358" t="s">
        <v>2546</v>
      </c>
      <c r="C1358" t="s">
        <v>1641</v>
      </c>
      <c r="D1358" t="s">
        <v>807</v>
      </c>
      <c r="E1358" s="54">
        <v>40</v>
      </c>
      <c r="F1358" s="45" t="s">
        <v>407</v>
      </c>
      <c r="G1358" s="45" t="s">
        <v>408</v>
      </c>
      <c r="H1358" s="45" t="s">
        <v>412</v>
      </c>
      <c r="I1358" s="53">
        <v>116555.55</v>
      </c>
      <c r="J1358" s="58">
        <f t="shared" si="294"/>
        <v>120984.6609</v>
      </c>
      <c r="K1358" s="58">
        <f t="shared" si="295"/>
        <v>124977.15470969999</v>
      </c>
      <c r="L1358" s="74">
        <f t="shared" si="296"/>
        <v>9255.3265588499999</v>
      </c>
      <c r="M1358" s="74">
        <f t="shared" si="297"/>
        <v>179.057298132</v>
      </c>
      <c r="N1358" s="74">
        <f t="shared" si="298"/>
        <v>384.00225982776948</v>
      </c>
      <c r="O1358" s="74">
        <f t="shared" si="299"/>
        <v>15576.775090875</v>
      </c>
      <c r="P1358" s="39">
        <f t="shared" si="300"/>
        <v>19044</v>
      </c>
      <c r="Q1358" s="73">
        <f t="shared" si="301"/>
        <v>9560.7523352920489</v>
      </c>
      <c r="R1358" s="73">
        <f t="shared" si="302"/>
        <v>184.96618897035597</v>
      </c>
      <c r="S1358" s="73">
        <f t="shared" si="303"/>
        <v>384.00225982776948</v>
      </c>
      <c r="T1358" s="73">
        <f t="shared" si="304"/>
        <v>16309.518689615848</v>
      </c>
      <c r="U1358" s="73">
        <f t="shared" si="305"/>
        <v>19236</v>
      </c>
      <c r="V1358" s="73">
        <f t="shared" si="306"/>
        <v>165423.82210768477</v>
      </c>
      <c r="W1358" s="73">
        <f t="shared" si="307"/>
        <v>170652.39418340602</v>
      </c>
    </row>
    <row r="1359" spans="2:23">
      <c r="B1359" t="s">
        <v>2547</v>
      </c>
      <c r="C1359" t="s">
        <v>1883</v>
      </c>
      <c r="D1359" t="s">
        <v>417</v>
      </c>
      <c r="E1359" s="54">
        <v>40</v>
      </c>
      <c r="F1359" s="45" t="s">
        <v>407</v>
      </c>
      <c r="G1359" s="45" t="s">
        <v>408</v>
      </c>
      <c r="H1359" s="45" t="s">
        <v>412</v>
      </c>
      <c r="I1359" s="53">
        <v>132859.17000000001</v>
      </c>
      <c r="J1359" s="58">
        <f t="shared" si="294"/>
        <v>137907.81846000001</v>
      </c>
      <c r="K1359" s="58">
        <f t="shared" si="295"/>
        <v>142458.77646918001</v>
      </c>
      <c r="L1359" s="74">
        <f t="shared" si="296"/>
        <v>9960.4633676700014</v>
      </c>
      <c r="M1359" s="74">
        <f t="shared" si="297"/>
        <v>204.1035713208</v>
      </c>
      <c r="N1359" s="74">
        <f t="shared" si="298"/>
        <v>384.00225982776948</v>
      </c>
      <c r="O1359" s="74">
        <f t="shared" si="299"/>
        <v>17755.631626725</v>
      </c>
      <c r="P1359" s="39">
        <f t="shared" si="300"/>
        <v>19044</v>
      </c>
      <c r="Q1359" s="73">
        <f t="shared" si="301"/>
        <v>10026.45225880311</v>
      </c>
      <c r="R1359" s="73">
        <f t="shared" si="302"/>
        <v>210.83898917438643</v>
      </c>
      <c r="S1359" s="73">
        <f t="shared" si="303"/>
        <v>384.00225982776948</v>
      </c>
      <c r="T1359" s="73">
        <f t="shared" si="304"/>
        <v>18590.870329227993</v>
      </c>
      <c r="U1359" s="73">
        <f t="shared" si="305"/>
        <v>19236</v>
      </c>
      <c r="V1359" s="73">
        <f t="shared" si="306"/>
        <v>185256.01928554359</v>
      </c>
      <c r="W1359" s="73">
        <f t="shared" si="307"/>
        <v>190906.94030621328</v>
      </c>
    </row>
    <row r="1360" spans="2:23">
      <c r="B1360" t="s">
        <v>2548</v>
      </c>
      <c r="C1360" t="s">
        <v>513</v>
      </c>
      <c r="D1360" t="s">
        <v>417</v>
      </c>
      <c r="E1360" s="54">
        <v>40</v>
      </c>
      <c r="F1360" s="45" t="s">
        <v>407</v>
      </c>
      <c r="G1360" s="45" t="s">
        <v>408</v>
      </c>
      <c r="H1360" s="45" t="s">
        <v>412</v>
      </c>
      <c r="I1360" s="53">
        <v>137012.22</v>
      </c>
      <c r="J1360" s="58">
        <f t="shared" si="294"/>
        <v>142218.68436000001</v>
      </c>
      <c r="K1360" s="58">
        <f t="shared" si="295"/>
        <v>146911.90094388</v>
      </c>
      <c r="L1360" s="74">
        <f t="shared" si="296"/>
        <v>10022.97092322</v>
      </c>
      <c r="M1360" s="74">
        <f t="shared" si="297"/>
        <v>210.48365285280002</v>
      </c>
      <c r="N1360" s="74">
        <f t="shared" si="298"/>
        <v>384.00225982776948</v>
      </c>
      <c r="O1360" s="74">
        <f t="shared" si="299"/>
        <v>18310.655611350001</v>
      </c>
      <c r="P1360" s="39">
        <f t="shared" si="300"/>
        <v>19044</v>
      </c>
      <c r="Q1360" s="73">
        <f t="shared" si="301"/>
        <v>10091.02256368626</v>
      </c>
      <c r="R1360" s="73">
        <f t="shared" si="302"/>
        <v>217.42961339694239</v>
      </c>
      <c r="S1360" s="73">
        <f t="shared" si="303"/>
        <v>384.00225982776948</v>
      </c>
      <c r="T1360" s="73">
        <f t="shared" si="304"/>
        <v>19172.00307317634</v>
      </c>
      <c r="U1360" s="73">
        <f t="shared" si="305"/>
        <v>19236</v>
      </c>
      <c r="V1360" s="73">
        <f t="shared" si="306"/>
        <v>190190.79680725059</v>
      </c>
      <c r="W1360" s="73">
        <f t="shared" si="307"/>
        <v>196012.35845396732</v>
      </c>
    </row>
    <row r="1361" spans="2:23">
      <c r="B1361" t="s">
        <v>2549</v>
      </c>
      <c r="C1361" t="s">
        <v>2499</v>
      </c>
      <c r="D1361" t="s">
        <v>1204</v>
      </c>
      <c r="E1361" s="54">
        <v>40</v>
      </c>
      <c r="F1361" s="45" t="s">
        <v>407</v>
      </c>
      <c r="G1361" s="45" t="s">
        <v>408</v>
      </c>
      <c r="H1361" s="45" t="s">
        <v>412</v>
      </c>
      <c r="I1361" s="53">
        <v>138097.26999999999</v>
      </c>
      <c r="J1361" s="58">
        <f t="shared" si="294"/>
        <v>143344.96625999999</v>
      </c>
      <c r="K1361" s="58">
        <f t="shared" si="295"/>
        <v>148075.35014657996</v>
      </c>
      <c r="L1361" s="74">
        <f t="shared" si="296"/>
        <v>10039.302010769999</v>
      </c>
      <c r="M1361" s="74">
        <f t="shared" si="297"/>
        <v>212.15055006479997</v>
      </c>
      <c r="N1361" s="74">
        <f t="shared" si="298"/>
        <v>384.00225982776948</v>
      </c>
      <c r="O1361" s="74">
        <f t="shared" si="299"/>
        <v>18455.664405975</v>
      </c>
      <c r="P1361" s="39">
        <f t="shared" si="300"/>
        <v>19044</v>
      </c>
      <c r="Q1361" s="73">
        <f t="shared" si="301"/>
        <v>10107.892577125411</v>
      </c>
      <c r="R1361" s="73">
        <f t="shared" si="302"/>
        <v>219.15151821693834</v>
      </c>
      <c r="S1361" s="73">
        <f t="shared" si="303"/>
        <v>384.00225982776948</v>
      </c>
      <c r="T1361" s="73">
        <f t="shared" si="304"/>
        <v>19323.833194128685</v>
      </c>
      <c r="U1361" s="73">
        <f t="shared" si="305"/>
        <v>19236</v>
      </c>
      <c r="V1361" s="73">
        <f t="shared" si="306"/>
        <v>191480.08548663754</v>
      </c>
      <c r="W1361" s="73">
        <f t="shared" si="307"/>
        <v>197346.22969587878</v>
      </c>
    </row>
    <row r="1362" spans="2:23">
      <c r="B1362" t="s">
        <v>2550</v>
      </c>
      <c r="C1362" t="s">
        <v>924</v>
      </c>
      <c r="D1362" t="s">
        <v>417</v>
      </c>
      <c r="E1362" s="54">
        <v>40</v>
      </c>
      <c r="F1362" s="45" t="s">
        <v>407</v>
      </c>
      <c r="G1362" s="45" t="s">
        <v>408</v>
      </c>
      <c r="H1362" s="45" t="s">
        <v>412</v>
      </c>
      <c r="I1362" s="53">
        <v>129194.36</v>
      </c>
      <c r="J1362" s="58">
        <f t="shared" si="294"/>
        <v>134103.74567999999</v>
      </c>
      <c r="K1362" s="58">
        <f t="shared" si="295"/>
        <v>138529.16928743999</v>
      </c>
      <c r="L1362" s="74">
        <f t="shared" si="296"/>
        <v>9905.30431236</v>
      </c>
      <c r="M1362" s="74">
        <f t="shared" si="297"/>
        <v>198.4735436064</v>
      </c>
      <c r="N1362" s="74">
        <f t="shared" si="298"/>
        <v>384.00225982776948</v>
      </c>
      <c r="O1362" s="74">
        <f t="shared" si="299"/>
        <v>17265.857256299998</v>
      </c>
      <c r="P1362" s="39">
        <f t="shared" si="300"/>
        <v>19044</v>
      </c>
      <c r="Q1362" s="73">
        <f t="shared" si="301"/>
        <v>9969.4729546678809</v>
      </c>
      <c r="R1362" s="73">
        <f t="shared" si="302"/>
        <v>205.02317054541118</v>
      </c>
      <c r="S1362" s="73">
        <f t="shared" si="303"/>
        <v>384.00225982776948</v>
      </c>
      <c r="T1362" s="73">
        <f t="shared" si="304"/>
        <v>18078.056592010918</v>
      </c>
      <c r="U1362" s="73">
        <f t="shared" si="305"/>
        <v>19236</v>
      </c>
      <c r="V1362" s="73">
        <f t="shared" si="306"/>
        <v>180901.38305209417</v>
      </c>
      <c r="W1362" s="73">
        <f t="shared" si="307"/>
        <v>186401.72426449196</v>
      </c>
    </row>
    <row r="1363" spans="2:23">
      <c r="B1363" t="s">
        <v>2551</v>
      </c>
      <c r="C1363" t="s">
        <v>1449</v>
      </c>
      <c r="D1363" t="s">
        <v>417</v>
      </c>
      <c r="E1363" s="54">
        <v>40</v>
      </c>
      <c r="F1363" s="45" t="s">
        <v>407</v>
      </c>
      <c r="G1363" s="45" t="s">
        <v>408</v>
      </c>
      <c r="H1363" s="45" t="s">
        <v>412</v>
      </c>
      <c r="I1363" s="53">
        <v>145185.18</v>
      </c>
      <c r="J1363" s="58">
        <f t="shared" si="294"/>
        <v>150702.21684000001</v>
      </c>
      <c r="K1363" s="58">
        <f t="shared" si="295"/>
        <v>155675.38999572</v>
      </c>
      <c r="L1363" s="74">
        <f t="shared" si="296"/>
        <v>10145.982144180001</v>
      </c>
      <c r="M1363" s="74">
        <f t="shared" si="297"/>
        <v>223.03928092320001</v>
      </c>
      <c r="N1363" s="74">
        <f t="shared" si="298"/>
        <v>384.00225982776948</v>
      </c>
      <c r="O1363" s="74">
        <f t="shared" si="299"/>
        <v>19402.910418150001</v>
      </c>
      <c r="P1363" s="39">
        <f t="shared" si="300"/>
        <v>19044</v>
      </c>
      <c r="Q1363" s="73">
        <f t="shared" si="301"/>
        <v>10218.09315493794</v>
      </c>
      <c r="R1363" s="73">
        <f t="shared" si="302"/>
        <v>230.39957719366561</v>
      </c>
      <c r="S1363" s="73">
        <f t="shared" si="303"/>
        <v>384.00225982776948</v>
      </c>
      <c r="T1363" s="73">
        <f t="shared" si="304"/>
        <v>20315.638394441463</v>
      </c>
      <c r="U1363" s="73">
        <f t="shared" si="305"/>
        <v>19236</v>
      </c>
      <c r="V1363" s="73">
        <f t="shared" si="306"/>
        <v>199902.15094308098</v>
      </c>
      <c r="W1363" s="73">
        <f t="shared" si="307"/>
        <v>206059.52338212085</v>
      </c>
    </row>
    <row r="1364" spans="2:23">
      <c r="B1364" t="s">
        <v>2552</v>
      </c>
      <c r="C1364" t="s">
        <v>2553</v>
      </c>
      <c r="D1364" t="s">
        <v>455</v>
      </c>
      <c r="E1364" s="54">
        <v>40</v>
      </c>
      <c r="F1364" s="45" t="s">
        <v>407</v>
      </c>
      <c r="G1364" s="45" t="s">
        <v>408</v>
      </c>
      <c r="H1364" s="45" t="s">
        <v>412</v>
      </c>
      <c r="I1364" s="53">
        <v>145478.74</v>
      </c>
      <c r="J1364" s="58">
        <f t="shared" si="294"/>
        <v>151006.93211999998</v>
      </c>
      <c r="K1364" s="58">
        <f t="shared" si="295"/>
        <v>155990.16087995996</v>
      </c>
      <c r="L1364" s="74">
        <f t="shared" si="296"/>
        <v>10150.400515740001</v>
      </c>
      <c r="M1364" s="74">
        <f t="shared" si="297"/>
        <v>223.49025953759997</v>
      </c>
      <c r="N1364" s="74">
        <f t="shared" si="298"/>
        <v>384.00225982776948</v>
      </c>
      <c r="O1364" s="74">
        <f t="shared" si="299"/>
        <v>19442.142510449998</v>
      </c>
      <c r="P1364" s="39">
        <f t="shared" si="300"/>
        <v>19044</v>
      </c>
      <c r="Q1364" s="73">
        <f t="shared" si="301"/>
        <v>10222.65733275942</v>
      </c>
      <c r="R1364" s="73">
        <f t="shared" si="302"/>
        <v>230.86543810234073</v>
      </c>
      <c r="S1364" s="73">
        <f t="shared" si="303"/>
        <v>384.00225982776948</v>
      </c>
      <c r="T1364" s="73">
        <f t="shared" si="304"/>
        <v>20356.715994834776</v>
      </c>
      <c r="U1364" s="73">
        <f t="shared" si="305"/>
        <v>19236</v>
      </c>
      <c r="V1364" s="73">
        <f t="shared" si="306"/>
        <v>200250.96766555536</v>
      </c>
      <c r="W1364" s="73">
        <f t="shared" si="307"/>
        <v>206420.40190548426</v>
      </c>
    </row>
    <row r="1365" spans="2:23">
      <c r="B1365" t="s">
        <v>2554</v>
      </c>
      <c r="C1365" t="s">
        <v>922</v>
      </c>
      <c r="D1365" t="s">
        <v>417</v>
      </c>
      <c r="E1365" s="54">
        <v>40</v>
      </c>
      <c r="F1365" s="45" t="s">
        <v>407</v>
      </c>
      <c r="G1365" s="45" t="s">
        <v>408</v>
      </c>
      <c r="H1365" s="45" t="s">
        <v>412</v>
      </c>
      <c r="I1365" s="53">
        <v>149716</v>
      </c>
      <c r="J1365" s="58">
        <f t="shared" si="294"/>
        <v>155405.20800000001</v>
      </c>
      <c r="K1365" s="58">
        <f t="shared" si="295"/>
        <v>160533.579864</v>
      </c>
      <c r="L1365" s="74">
        <f t="shared" si="296"/>
        <v>10214.175516000001</v>
      </c>
      <c r="M1365" s="74">
        <f t="shared" si="297"/>
        <v>229.99970784000001</v>
      </c>
      <c r="N1365" s="74">
        <f t="shared" si="298"/>
        <v>384.00225982776948</v>
      </c>
      <c r="O1365" s="74">
        <f t="shared" si="299"/>
        <v>20008.420530000003</v>
      </c>
      <c r="P1365" s="39">
        <f t="shared" si="300"/>
        <v>19044</v>
      </c>
      <c r="Q1365" s="73">
        <f t="shared" si="301"/>
        <v>10288.536908028</v>
      </c>
      <c r="R1365" s="73">
        <f t="shared" si="302"/>
        <v>237.58969819871999</v>
      </c>
      <c r="S1365" s="73">
        <f t="shared" si="303"/>
        <v>384.00225982776948</v>
      </c>
      <c r="T1365" s="73">
        <f t="shared" si="304"/>
        <v>20949.632172252001</v>
      </c>
      <c r="U1365" s="73">
        <f t="shared" si="305"/>
        <v>19236</v>
      </c>
      <c r="V1365" s="73">
        <f t="shared" si="306"/>
        <v>205285.80601366778</v>
      </c>
      <c r="W1365" s="73">
        <f t="shared" si="307"/>
        <v>211629.34090230649</v>
      </c>
    </row>
    <row r="1366" spans="2:23">
      <c r="B1366" t="s">
        <v>2555</v>
      </c>
      <c r="C1366" t="s">
        <v>2504</v>
      </c>
      <c r="D1366" t="s">
        <v>1204</v>
      </c>
      <c r="E1366" s="54">
        <v>40</v>
      </c>
      <c r="F1366" s="45" t="s">
        <v>407</v>
      </c>
      <c r="G1366" s="45" t="s">
        <v>408</v>
      </c>
      <c r="H1366" s="45" t="s">
        <v>412</v>
      </c>
      <c r="I1366" s="53">
        <v>147227.41</v>
      </c>
      <c r="J1366" s="58">
        <f t="shared" si="294"/>
        <v>152822.05158</v>
      </c>
      <c r="K1366" s="58">
        <f t="shared" si="295"/>
        <v>157865.17928213999</v>
      </c>
      <c r="L1366" s="74">
        <f t="shared" si="296"/>
        <v>10176.71974791</v>
      </c>
      <c r="M1366" s="74">
        <f t="shared" si="297"/>
        <v>226.17663633839999</v>
      </c>
      <c r="N1366" s="74">
        <f t="shared" si="298"/>
        <v>384.00225982776948</v>
      </c>
      <c r="O1366" s="74">
        <f t="shared" si="299"/>
        <v>19675.839140925</v>
      </c>
      <c r="P1366" s="39">
        <f t="shared" si="300"/>
        <v>19044</v>
      </c>
      <c r="Q1366" s="73">
        <f t="shared" si="301"/>
        <v>10249.84509959103</v>
      </c>
      <c r="R1366" s="73">
        <f t="shared" si="302"/>
        <v>233.64046533756718</v>
      </c>
      <c r="S1366" s="73">
        <f t="shared" si="303"/>
        <v>384.00225982776948</v>
      </c>
      <c r="T1366" s="73">
        <f t="shared" si="304"/>
        <v>20601.405896319269</v>
      </c>
      <c r="U1366" s="73">
        <f t="shared" si="305"/>
        <v>19236</v>
      </c>
      <c r="V1366" s="73">
        <f t="shared" si="306"/>
        <v>202328.78936500117</v>
      </c>
      <c r="W1366" s="73">
        <f t="shared" si="307"/>
        <v>208570.07300321563</v>
      </c>
    </row>
    <row r="1367" spans="2:23">
      <c r="B1367" t="s">
        <v>2556</v>
      </c>
      <c r="C1367" t="s">
        <v>1200</v>
      </c>
      <c r="D1367" t="s">
        <v>474</v>
      </c>
      <c r="E1367" s="54">
        <v>35</v>
      </c>
      <c r="F1367" s="45" t="s">
        <v>407</v>
      </c>
      <c r="G1367" s="45" t="s">
        <v>408</v>
      </c>
      <c r="H1367" s="45" t="s">
        <v>412</v>
      </c>
      <c r="I1367" s="53">
        <v>147649.28</v>
      </c>
      <c r="J1367" s="58">
        <f t="shared" si="294"/>
        <v>153259.95264</v>
      </c>
      <c r="K1367" s="58">
        <f t="shared" si="295"/>
        <v>158317.53107711999</v>
      </c>
      <c r="L1367" s="74">
        <f t="shared" si="296"/>
        <v>10183.069313280001</v>
      </c>
      <c r="M1367" s="74">
        <f t="shared" si="297"/>
        <v>226.82472990720001</v>
      </c>
      <c r="N1367" s="74">
        <f t="shared" si="298"/>
        <v>384.00225982776948</v>
      </c>
      <c r="O1367" s="74">
        <f t="shared" si="299"/>
        <v>19732.2189024</v>
      </c>
      <c r="P1367" s="39">
        <f t="shared" si="300"/>
        <v>19044</v>
      </c>
      <c r="Q1367" s="73">
        <f t="shared" si="301"/>
        <v>10256.404200618241</v>
      </c>
      <c r="R1367" s="73">
        <f t="shared" si="302"/>
        <v>234.30994599413756</v>
      </c>
      <c r="S1367" s="73">
        <f t="shared" si="303"/>
        <v>384.00225982776948</v>
      </c>
      <c r="T1367" s="73">
        <f t="shared" si="304"/>
        <v>20660.437805564161</v>
      </c>
      <c r="U1367" s="73">
        <f t="shared" si="305"/>
        <v>19236</v>
      </c>
      <c r="V1367" s="73">
        <f t="shared" si="306"/>
        <v>202830.06784541497</v>
      </c>
      <c r="W1367" s="73">
        <f t="shared" si="307"/>
        <v>209088.68528912429</v>
      </c>
    </row>
    <row r="1368" spans="2:23">
      <c r="B1368" t="s">
        <v>2557</v>
      </c>
      <c r="C1368" t="s">
        <v>513</v>
      </c>
      <c r="D1368" t="s">
        <v>417</v>
      </c>
      <c r="E1368" s="54">
        <v>40</v>
      </c>
      <c r="F1368" s="45" t="s">
        <v>407</v>
      </c>
      <c r="G1368" s="45" t="s">
        <v>408</v>
      </c>
      <c r="H1368" s="45" t="s">
        <v>412</v>
      </c>
      <c r="I1368" s="53">
        <v>137012.22</v>
      </c>
      <c r="J1368" s="58">
        <f t="shared" si="294"/>
        <v>142218.68436000001</v>
      </c>
      <c r="K1368" s="58">
        <f t="shared" si="295"/>
        <v>146911.90094388</v>
      </c>
      <c r="L1368" s="74">
        <f t="shared" si="296"/>
        <v>10022.97092322</v>
      </c>
      <c r="M1368" s="74">
        <f t="shared" si="297"/>
        <v>210.48365285280002</v>
      </c>
      <c r="N1368" s="74">
        <f t="shared" si="298"/>
        <v>384.00225982776948</v>
      </c>
      <c r="O1368" s="74">
        <f t="shared" si="299"/>
        <v>18310.655611350001</v>
      </c>
      <c r="P1368" s="39">
        <f t="shared" si="300"/>
        <v>19044</v>
      </c>
      <c r="Q1368" s="73">
        <f t="shared" si="301"/>
        <v>10091.02256368626</v>
      </c>
      <c r="R1368" s="73">
        <f t="shared" si="302"/>
        <v>217.42961339694239</v>
      </c>
      <c r="S1368" s="73">
        <f t="shared" si="303"/>
        <v>384.00225982776948</v>
      </c>
      <c r="T1368" s="73">
        <f t="shared" si="304"/>
        <v>19172.00307317634</v>
      </c>
      <c r="U1368" s="73">
        <f t="shared" si="305"/>
        <v>19236</v>
      </c>
      <c r="V1368" s="73">
        <f t="shared" si="306"/>
        <v>190190.79680725059</v>
      </c>
      <c r="W1368" s="73">
        <f t="shared" si="307"/>
        <v>196012.35845396732</v>
      </c>
    </row>
    <row r="1369" spans="2:23">
      <c r="B1369" t="s">
        <v>2558</v>
      </c>
      <c r="C1369" t="s">
        <v>2499</v>
      </c>
      <c r="D1369" t="s">
        <v>1204</v>
      </c>
      <c r="E1369" s="54">
        <v>40</v>
      </c>
      <c r="F1369" s="45" t="s">
        <v>407</v>
      </c>
      <c r="G1369" s="45" t="s">
        <v>408</v>
      </c>
      <c r="H1369" s="45" t="s">
        <v>412</v>
      </c>
      <c r="I1369" s="53">
        <v>138097.26999999999</v>
      </c>
      <c r="J1369" s="58">
        <f t="shared" si="294"/>
        <v>143344.96625999999</v>
      </c>
      <c r="K1369" s="58">
        <f t="shared" si="295"/>
        <v>148075.35014657996</v>
      </c>
      <c r="L1369" s="74">
        <f t="shared" si="296"/>
        <v>10039.302010769999</v>
      </c>
      <c r="M1369" s="74">
        <f t="shared" si="297"/>
        <v>212.15055006479997</v>
      </c>
      <c r="N1369" s="74">
        <f t="shared" si="298"/>
        <v>384.00225982776948</v>
      </c>
      <c r="O1369" s="74">
        <f t="shared" si="299"/>
        <v>18455.664405975</v>
      </c>
      <c r="P1369" s="39">
        <f t="shared" si="300"/>
        <v>19044</v>
      </c>
      <c r="Q1369" s="73">
        <f t="shared" si="301"/>
        <v>10107.892577125411</v>
      </c>
      <c r="R1369" s="73">
        <f t="shared" si="302"/>
        <v>219.15151821693834</v>
      </c>
      <c r="S1369" s="73">
        <f t="shared" si="303"/>
        <v>384.00225982776948</v>
      </c>
      <c r="T1369" s="73">
        <f t="shared" si="304"/>
        <v>19323.833194128685</v>
      </c>
      <c r="U1369" s="73">
        <f t="shared" si="305"/>
        <v>19236</v>
      </c>
      <c r="V1369" s="73">
        <f t="shared" si="306"/>
        <v>191480.08548663754</v>
      </c>
      <c r="W1369" s="73">
        <f t="shared" si="307"/>
        <v>197346.22969587878</v>
      </c>
    </row>
    <row r="1370" spans="2:23">
      <c r="B1370" t="s">
        <v>2559</v>
      </c>
      <c r="C1370" t="s">
        <v>2560</v>
      </c>
      <c r="D1370" t="s">
        <v>725</v>
      </c>
      <c r="E1370" s="54">
        <v>86.67</v>
      </c>
      <c r="F1370" s="45" t="s">
        <v>407</v>
      </c>
      <c r="G1370" s="45" t="s">
        <v>408</v>
      </c>
      <c r="H1370" s="45" t="s">
        <v>412</v>
      </c>
      <c r="I1370" s="53">
        <v>140442.15</v>
      </c>
      <c r="J1370" s="58">
        <f t="shared" si="294"/>
        <v>145778.95170000001</v>
      </c>
      <c r="K1370" s="58">
        <f t="shared" si="295"/>
        <v>150589.6571061</v>
      </c>
      <c r="L1370" s="74">
        <f t="shared" si="296"/>
        <v>10074.59479965</v>
      </c>
      <c r="M1370" s="74">
        <f t="shared" si="297"/>
        <v>215.752848516</v>
      </c>
      <c r="N1370" s="74">
        <f t="shared" si="298"/>
        <v>384.00225982776948</v>
      </c>
      <c r="O1370" s="74">
        <f t="shared" si="299"/>
        <v>18769.040031375</v>
      </c>
      <c r="P1370" s="39">
        <f t="shared" si="300"/>
        <v>19044</v>
      </c>
      <c r="Q1370" s="73">
        <f t="shared" si="301"/>
        <v>10144.350028038451</v>
      </c>
      <c r="R1370" s="73">
        <f t="shared" si="302"/>
        <v>222.87269251702799</v>
      </c>
      <c r="S1370" s="73">
        <f t="shared" si="303"/>
        <v>384.00225982776948</v>
      </c>
      <c r="T1370" s="73">
        <f t="shared" si="304"/>
        <v>19651.950252346051</v>
      </c>
      <c r="U1370" s="73">
        <f t="shared" si="305"/>
        <v>19236</v>
      </c>
      <c r="V1370" s="73">
        <f t="shared" si="306"/>
        <v>194266.34163936877</v>
      </c>
      <c r="W1370" s="73">
        <f t="shared" si="307"/>
        <v>200228.83233882929</v>
      </c>
    </row>
    <row r="1371" spans="2:23">
      <c r="B1371" t="s">
        <v>2561</v>
      </c>
      <c r="C1371" t="s">
        <v>1200</v>
      </c>
      <c r="D1371" t="s">
        <v>417</v>
      </c>
      <c r="E1371" s="54">
        <v>40</v>
      </c>
      <c r="F1371" s="45" t="s">
        <v>407</v>
      </c>
      <c r="G1371" s="45" t="s">
        <v>408</v>
      </c>
      <c r="H1371" s="45" t="s">
        <v>412</v>
      </c>
      <c r="I1371" s="53">
        <v>147649.28</v>
      </c>
      <c r="J1371" s="58">
        <f t="shared" si="294"/>
        <v>153259.95264</v>
      </c>
      <c r="K1371" s="58">
        <f t="shared" si="295"/>
        <v>158317.53107711999</v>
      </c>
      <c r="L1371" s="74">
        <f t="shared" si="296"/>
        <v>10183.069313280001</v>
      </c>
      <c r="M1371" s="74">
        <f t="shared" si="297"/>
        <v>226.82472990720001</v>
      </c>
      <c r="N1371" s="74">
        <f t="shared" si="298"/>
        <v>384.00225982776948</v>
      </c>
      <c r="O1371" s="74">
        <f t="shared" si="299"/>
        <v>19732.2189024</v>
      </c>
      <c r="P1371" s="39">
        <f t="shared" si="300"/>
        <v>19044</v>
      </c>
      <c r="Q1371" s="73">
        <f t="shared" si="301"/>
        <v>10256.404200618241</v>
      </c>
      <c r="R1371" s="73">
        <f t="shared" si="302"/>
        <v>234.30994599413756</v>
      </c>
      <c r="S1371" s="73">
        <f t="shared" si="303"/>
        <v>384.00225982776948</v>
      </c>
      <c r="T1371" s="73">
        <f t="shared" si="304"/>
        <v>20660.437805564161</v>
      </c>
      <c r="U1371" s="73">
        <f t="shared" si="305"/>
        <v>19236</v>
      </c>
      <c r="V1371" s="73">
        <f t="shared" si="306"/>
        <v>202830.06784541497</v>
      </c>
      <c r="W1371" s="73">
        <f t="shared" si="307"/>
        <v>209088.68528912429</v>
      </c>
    </row>
    <row r="1372" spans="2:23">
      <c r="B1372" t="s">
        <v>2562</v>
      </c>
      <c r="C1372" t="s">
        <v>1203</v>
      </c>
      <c r="D1372" t="s">
        <v>1204</v>
      </c>
      <c r="E1372" s="54">
        <v>40</v>
      </c>
      <c r="F1372" s="45" t="s">
        <v>407</v>
      </c>
      <c r="G1372" s="45" t="s">
        <v>408</v>
      </c>
      <c r="H1372" s="45" t="s">
        <v>412</v>
      </c>
      <c r="I1372" s="53">
        <v>149532</v>
      </c>
      <c r="J1372" s="58">
        <f t="shared" si="294"/>
        <v>155214.21600000001</v>
      </c>
      <c r="K1372" s="58">
        <f t="shared" si="295"/>
        <v>160336.28512799999</v>
      </c>
      <c r="L1372" s="74">
        <f t="shared" si="296"/>
        <v>10211.406132</v>
      </c>
      <c r="M1372" s="74">
        <f t="shared" si="297"/>
        <v>229.71703968000003</v>
      </c>
      <c r="N1372" s="74">
        <f t="shared" si="298"/>
        <v>384.00225982776948</v>
      </c>
      <c r="O1372" s="74">
        <f t="shared" si="299"/>
        <v>19983.830310000001</v>
      </c>
      <c r="P1372" s="39">
        <f t="shared" si="300"/>
        <v>19044</v>
      </c>
      <c r="Q1372" s="73">
        <f t="shared" si="301"/>
        <v>10285.676134356001</v>
      </c>
      <c r="R1372" s="73">
        <f t="shared" si="302"/>
        <v>237.29770198943999</v>
      </c>
      <c r="S1372" s="73">
        <f t="shared" si="303"/>
        <v>384.00225982776948</v>
      </c>
      <c r="T1372" s="73">
        <f t="shared" si="304"/>
        <v>20923.885209204</v>
      </c>
      <c r="U1372" s="73">
        <f t="shared" si="305"/>
        <v>19236</v>
      </c>
      <c r="V1372" s="73">
        <f t="shared" si="306"/>
        <v>205067.17174150777</v>
      </c>
      <c r="W1372" s="73">
        <f t="shared" si="307"/>
        <v>211403.1464333772</v>
      </c>
    </row>
    <row r="1373" spans="2:23">
      <c r="B1373" t="s">
        <v>2563</v>
      </c>
      <c r="C1373" t="s">
        <v>922</v>
      </c>
      <c r="D1373" t="s">
        <v>417</v>
      </c>
      <c r="E1373" s="54">
        <v>40</v>
      </c>
      <c r="F1373" s="45" t="s">
        <v>407</v>
      </c>
      <c r="G1373" s="45" t="s">
        <v>408</v>
      </c>
      <c r="H1373" s="45" t="s">
        <v>412</v>
      </c>
      <c r="I1373" s="53">
        <v>149716</v>
      </c>
      <c r="J1373" s="58">
        <f t="shared" si="294"/>
        <v>155405.20800000001</v>
      </c>
      <c r="K1373" s="58">
        <f t="shared" si="295"/>
        <v>160533.579864</v>
      </c>
      <c r="L1373" s="74">
        <f t="shared" si="296"/>
        <v>10214.175516000001</v>
      </c>
      <c r="M1373" s="74">
        <f t="shared" si="297"/>
        <v>229.99970784000001</v>
      </c>
      <c r="N1373" s="74">
        <f t="shared" si="298"/>
        <v>384.00225982776948</v>
      </c>
      <c r="O1373" s="74">
        <f t="shared" si="299"/>
        <v>20008.420530000003</v>
      </c>
      <c r="P1373" s="39">
        <f t="shared" si="300"/>
        <v>19044</v>
      </c>
      <c r="Q1373" s="73">
        <f t="shared" si="301"/>
        <v>10288.536908028</v>
      </c>
      <c r="R1373" s="73">
        <f t="shared" si="302"/>
        <v>237.58969819871999</v>
      </c>
      <c r="S1373" s="73">
        <f t="shared" si="303"/>
        <v>384.00225982776948</v>
      </c>
      <c r="T1373" s="73">
        <f t="shared" si="304"/>
        <v>20949.632172252001</v>
      </c>
      <c r="U1373" s="73">
        <f t="shared" si="305"/>
        <v>19236</v>
      </c>
      <c r="V1373" s="73">
        <f t="shared" si="306"/>
        <v>205285.80601366778</v>
      </c>
      <c r="W1373" s="73">
        <f t="shared" si="307"/>
        <v>211629.34090230649</v>
      </c>
    </row>
    <row r="1374" spans="2:23">
      <c r="B1374" t="s">
        <v>2564</v>
      </c>
      <c r="C1374" t="s">
        <v>2504</v>
      </c>
      <c r="D1374" t="s">
        <v>1204</v>
      </c>
      <c r="E1374" s="54">
        <v>40</v>
      </c>
      <c r="F1374" s="45" t="s">
        <v>407</v>
      </c>
      <c r="G1374" s="45" t="s">
        <v>408</v>
      </c>
      <c r="H1374" s="45" t="s">
        <v>412</v>
      </c>
      <c r="I1374" s="53">
        <v>147227.41</v>
      </c>
      <c r="J1374" s="58">
        <f t="shared" si="294"/>
        <v>152822.05158</v>
      </c>
      <c r="K1374" s="58">
        <f t="shared" si="295"/>
        <v>157865.17928213999</v>
      </c>
      <c r="L1374" s="74">
        <f t="shared" si="296"/>
        <v>10176.71974791</v>
      </c>
      <c r="M1374" s="74">
        <f t="shared" si="297"/>
        <v>226.17663633839999</v>
      </c>
      <c r="N1374" s="74">
        <f t="shared" si="298"/>
        <v>384.00225982776948</v>
      </c>
      <c r="O1374" s="74">
        <f t="shared" si="299"/>
        <v>19675.839140925</v>
      </c>
      <c r="P1374" s="39">
        <f t="shared" si="300"/>
        <v>19044</v>
      </c>
      <c r="Q1374" s="73">
        <f t="shared" si="301"/>
        <v>10249.84509959103</v>
      </c>
      <c r="R1374" s="73">
        <f t="shared" si="302"/>
        <v>233.64046533756718</v>
      </c>
      <c r="S1374" s="73">
        <f t="shared" si="303"/>
        <v>384.00225982776948</v>
      </c>
      <c r="T1374" s="73">
        <f t="shared" si="304"/>
        <v>20601.405896319269</v>
      </c>
      <c r="U1374" s="73">
        <f t="shared" si="305"/>
        <v>19236</v>
      </c>
      <c r="V1374" s="73">
        <f t="shared" si="306"/>
        <v>202328.78936500117</v>
      </c>
      <c r="W1374" s="73">
        <f t="shared" si="307"/>
        <v>208570.07300321563</v>
      </c>
    </row>
    <row r="1375" spans="2:23">
      <c r="B1375" t="s">
        <v>2565</v>
      </c>
      <c r="C1375" t="s">
        <v>924</v>
      </c>
      <c r="D1375" t="s">
        <v>474</v>
      </c>
      <c r="E1375" s="54">
        <v>35</v>
      </c>
      <c r="F1375" s="45" t="s">
        <v>407</v>
      </c>
      <c r="G1375" s="45" t="s">
        <v>408</v>
      </c>
      <c r="H1375" s="45" t="s">
        <v>412</v>
      </c>
      <c r="I1375" s="53">
        <v>129194.36</v>
      </c>
      <c r="J1375" s="58">
        <f t="shared" si="294"/>
        <v>134103.74567999999</v>
      </c>
      <c r="K1375" s="58">
        <f t="shared" si="295"/>
        <v>138529.16928743999</v>
      </c>
      <c r="L1375" s="74">
        <f t="shared" si="296"/>
        <v>9905.30431236</v>
      </c>
      <c r="M1375" s="74">
        <f t="shared" si="297"/>
        <v>198.4735436064</v>
      </c>
      <c r="N1375" s="74">
        <f t="shared" si="298"/>
        <v>384.00225982776948</v>
      </c>
      <c r="O1375" s="74">
        <f t="shared" si="299"/>
        <v>17265.857256299998</v>
      </c>
      <c r="P1375" s="39">
        <f t="shared" si="300"/>
        <v>19044</v>
      </c>
      <c r="Q1375" s="73">
        <f t="shared" si="301"/>
        <v>9969.4729546678809</v>
      </c>
      <c r="R1375" s="73">
        <f t="shared" si="302"/>
        <v>205.02317054541118</v>
      </c>
      <c r="S1375" s="73">
        <f t="shared" si="303"/>
        <v>384.00225982776948</v>
      </c>
      <c r="T1375" s="73">
        <f t="shared" si="304"/>
        <v>18078.056592010918</v>
      </c>
      <c r="U1375" s="73">
        <f t="shared" si="305"/>
        <v>19236</v>
      </c>
      <c r="V1375" s="73">
        <f t="shared" si="306"/>
        <v>180901.38305209417</v>
      </c>
      <c r="W1375" s="73">
        <f t="shared" si="307"/>
        <v>186401.72426449196</v>
      </c>
    </row>
    <row r="1376" spans="2:23">
      <c r="B1376" t="s">
        <v>2566</v>
      </c>
      <c r="C1376" t="s">
        <v>924</v>
      </c>
      <c r="D1376" t="s">
        <v>417</v>
      </c>
      <c r="E1376" s="54">
        <v>40</v>
      </c>
      <c r="F1376" s="45" t="s">
        <v>407</v>
      </c>
      <c r="G1376" s="45" t="s">
        <v>408</v>
      </c>
      <c r="H1376" s="45" t="s">
        <v>412</v>
      </c>
      <c r="I1376" s="53">
        <v>129194.36</v>
      </c>
      <c r="J1376" s="58">
        <f t="shared" si="294"/>
        <v>134103.74567999999</v>
      </c>
      <c r="K1376" s="58">
        <f t="shared" si="295"/>
        <v>138529.16928743999</v>
      </c>
      <c r="L1376" s="74">
        <f t="shared" si="296"/>
        <v>9905.30431236</v>
      </c>
      <c r="M1376" s="74">
        <f t="shared" si="297"/>
        <v>198.4735436064</v>
      </c>
      <c r="N1376" s="74">
        <f t="shared" si="298"/>
        <v>384.00225982776948</v>
      </c>
      <c r="O1376" s="74">
        <f t="shared" si="299"/>
        <v>17265.857256299998</v>
      </c>
      <c r="P1376" s="39">
        <f t="shared" si="300"/>
        <v>19044</v>
      </c>
      <c r="Q1376" s="73">
        <f t="shared" si="301"/>
        <v>9969.4729546678809</v>
      </c>
      <c r="R1376" s="73">
        <f t="shared" si="302"/>
        <v>205.02317054541118</v>
      </c>
      <c r="S1376" s="73">
        <f t="shared" si="303"/>
        <v>384.00225982776948</v>
      </c>
      <c r="T1376" s="73">
        <f t="shared" si="304"/>
        <v>18078.056592010918</v>
      </c>
      <c r="U1376" s="73">
        <f t="shared" si="305"/>
        <v>19236</v>
      </c>
      <c r="V1376" s="73">
        <f t="shared" si="306"/>
        <v>180901.38305209417</v>
      </c>
      <c r="W1376" s="73">
        <f t="shared" si="307"/>
        <v>186401.72426449196</v>
      </c>
    </row>
    <row r="1377" spans="2:23">
      <c r="B1377" t="s">
        <v>2567</v>
      </c>
      <c r="C1377" t="s">
        <v>2568</v>
      </c>
      <c r="D1377" t="s">
        <v>1204</v>
      </c>
      <c r="E1377" s="54">
        <v>40</v>
      </c>
      <c r="F1377" s="45" t="s">
        <v>407</v>
      </c>
      <c r="G1377" s="45" t="s">
        <v>408</v>
      </c>
      <c r="H1377" s="45" t="s">
        <v>412</v>
      </c>
      <c r="I1377" s="53">
        <v>126936.23</v>
      </c>
      <c r="J1377" s="58">
        <f t="shared" si="294"/>
        <v>131759.80674</v>
      </c>
      <c r="K1377" s="58">
        <f t="shared" si="295"/>
        <v>136107.88036241999</v>
      </c>
      <c r="L1377" s="74">
        <f t="shared" si="296"/>
        <v>9871.3171977300008</v>
      </c>
      <c r="M1377" s="74">
        <f t="shared" si="297"/>
        <v>195.00451397519998</v>
      </c>
      <c r="N1377" s="74">
        <f t="shared" si="298"/>
        <v>384.00225982776948</v>
      </c>
      <c r="O1377" s="74">
        <f t="shared" si="299"/>
        <v>16964.075117774999</v>
      </c>
      <c r="P1377" s="39">
        <f t="shared" si="300"/>
        <v>19044</v>
      </c>
      <c r="Q1377" s="73">
        <f t="shared" si="301"/>
        <v>9934.3642652550898</v>
      </c>
      <c r="R1377" s="73">
        <f t="shared" si="302"/>
        <v>201.43966293638158</v>
      </c>
      <c r="S1377" s="73">
        <f t="shared" si="303"/>
        <v>384.00225982776948</v>
      </c>
      <c r="T1377" s="73">
        <f t="shared" si="304"/>
        <v>17762.078387295809</v>
      </c>
      <c r="U1377" s="73">
        <f t="shared" si="305"/>
        <v>19236</v>
      </c>
      <c r="V1377" s="73">
        <f t="shared" si="306"/>
        <v>178218.20582930796</v>
      </c>
      <c r="W1377" s="73">
        <f t="shared" si="307"/>
        <v>183625.76493773505</v>
      </c>
    </row>
    <row r="1378" spans="2:23">
      <c r="B1378" t="s">
        <v>2569</v>
      </c>
      <c r="C1378" t="s">
        <v>1883</v>
      </c>
      <c r="D1378" t="s">
        <v>417</v>
      </c>
      <c r="E1378" s="54">
        <v>40</v>
      </c>
      <c r="F1378" s="45" t="s">
        <v>407</v>
      </c>
      <c r="G1378" s="45" t="s">
        <v>408</v>
      </c>
      <c r="H1378" s="45" t="s">
        <v>412</v>
      </c>
      <c r="I1378" s="53">
        <v>132859.17000000001</v>
      </c>
      <c r="J1378" s="58">
        <f t="shared" si="294"/>
        <v>137907.81846000001</v>
      </c>
      <c r="K1378" s="58">
        <f t="shared" si="295"/>
        <v>142458.77646918001</v>
      </c>
      <c r="L1378" s="74">
        <f t="shared" si="296"/>
        <v>9960.4633676700014</v>
      </c>
      <c r="M1378" s="74">
        <f t="shared" si="297"/>
        <v>204.1035713208</v>
      </c>
      <c r="N1378" s="74">
        <f t="shared" si="298"/>
        <v>384.00225982776948</v>
      </c>
      <c r="O1378" s="74">
        <f t="shared" si="299"/>
        <v>17755.631626725</v>
      </c>
      <c r="P1378" s="39">
        <f t="shared" si="300"/>
        <v>19044</v>
      </c>
      <c r="Q1378" s="73">
        <f t="shared" si="301"/>
        <v>10026.45225880311</v>
      </c>
      <c r="R1378" s="73">
        <f t="shared" si="302"/>
        <v>210.83898917438643</v>
      </c>
      <c r="S1378" s="73">
        <f t="shared" si="303"/>
        <v>384.00225982776948</v>
      </c>
      <c r="T1378" s="73">
        <f t="shared" si="304"/>
        <v>18590.870329227993</v>
      </c>
      <c r="U1378" s="73">
        <f t="shared" si="305"/>
        <v>19236</v>
      </c>
      <c r="V1378" s="73">
        <f t="shared" si="306"/>
        <v>185256.01928554359</v>
      </c>
      <c r="W1378" s="73">
        <f t="shared" si="307"/>
        <v>190906.94030621328</v>
      </c>
    </row>
    <row r="1379" spans="2:23">
      <c r="B1379" t="s">
        <v>2570</v>
      </c>
      <c r="C1379" t="s">
        <v>924</v>
      </c>
      <c r="D1379" t="s">
        <v>417</v>
      </c>
      <c r="E1379" s="54">
        <v>40</v>
      </c>
      <c r="F1379" s="45" t="s">
        <v>407</v>
      </c>
      <c r="G1379" s="45" t="s">
        <v>408</v>
      </c>
      <c r="H1379" s="45" t="s">
        <v>412</v>
      </c>
      <c r="I1379" s="53">
        <v>129194.36</v>
      </c>
      <c r="J1379" s="58">
        <f t="shared" si="294"/>
        <v>134103.74567999999</v>
      </c>
      <c r="K1379" s="58">
        <f t="shared" si="295"/>
        <v>138529.16928743999</v>
      </c>
      <c r="L1379" s="74">
        <f t="shared" si="296"/>
        <v>9905.30431236</v>
      </c>
      <c r="M1379" s="74">
        <f t="shared" si="297"/>
        <v>198.4735436064</v>
      </c>
      <c r="N1379" s="74">
        <f t="shared" si="298"/>
        <v>384.00225982776948</v>
      </c>
      <c r="O1379" s="74">
        <f t="shared" si="299"/>
        <v>17265.857256299998</v>
      </c>
      <c r="P1379" s="39">
        <f t="shared" si="300"/>
        <v>19044</v>
      </c>
      <c r="Q1379" s="73">
        <f t="shared" si="301"/>
        <v>9969.4729546678809</v>
      </c>
      <c r="R1379" s="73">
        <f t="shared" si="302"/>
        <v>205.02317054541118</v>
      </c>
      <c r="S1379" s="73">
        <f t="shared" si="303"/>
        <v>384.00225982776948</v>
      </c>
      <c r="T1379" s="73">
        <f t="shared" si="304"/>
        <v>18078.056592010918</v>
      </c>
      <c r="U1379" s="73">
        <f t="shared" si="305"/>
        <v>19236</v>
      </c>
      <c r="V1379" s="73">
        <f t="shared" si="306"/>
        <v>180901.38305209417</v>
      </c>
      <c r="W1379" s="73">
        <f t="shared" si="307"/>
        <v>186401.72426449196</v>
      </c>
    </row>
    <row r="1380" spans="2:23">
      <c r="B1380" t="s">
        <v>2571</v>
      </c>
      <c r="C1380" t="s">
        <v>1643</v>
      </c>
      <c r="D1380" t="s">
        <v>420</v>
      </c>
      <c r="E1380" s="54">
        <v>40</v>
      </c>
      <c r="F1380" s="45" t="s">
        <v>407</v>
      </c>
      <c r="G1380" s="45" t="s">
        <v>408</v>
      </c>
      <c r="H1380" s="45" t="s">
        <v>412</v>
      </c>
      <c r="I1380" s="53">
        <v>116555.55</v>
      </c>
      <c r="J1380" s="58">
        <f t="shared" si="294"/>
        <v>120984.6609</v>
      </c>
      <c r="K1380" s="58">
        <f t="shared" si="295"/>
        <v>124977.15470969999</v>
      </c>
      <c r="L1380" s="74">
        <f t="shared" si="296"/>
        <v>9255.3265588499999</v>
      </c>
      <c r="M1380" s="74">
        <f t="shared" si="297"/>
        <v>179.057298132</v>
      </c>
      <c r="N1380" s="74">
        <f t="shared" si="298"/>
        <v>384.00225982776948</v>
      </c>
      <c r="O1380" s="74">
        <f t="shared" si="299"/>
        <v>15576.775090875</v>
      </c>
      <c r="P1380" s="39">
        <f t="shared" si="300"/>
        <v>19044</v>
      </c>
      <c r="Q1380" s="73">
        <f t="shared" si="301"/>
        <v>9560.7523352920489</v>
      </c>
      <c r="R1380" s="73">
        <f t="shared" si="302"/>
        <v>184.96618897035597</v>
      </c>
      <c r="S1380" s="73">
        <f t="shared" si="303"/>
        <v>384.00225982776948</v>
      </c>
      <c r="T1380" s="73">
        <f t="shared" si="304"/>
        <v>16309.518689615848</v>
      </c>
      <c r="U1380" s="73">
        <f t="shared" si="305"/>
        <v>19236</v>
      </c>
      <c r="V1380" s="73">
        <f t="shared" si="306"/>
        <v>165423.82210768477</v>
      </c>
      <c r="W1380" s="73">
        <f t="shared" si="307"/>
        <v>170652.39418340602</v>
      </c>
    </row>
    <row r="1381" spans="2:23">
      <c r="B1381" t="s">
        <v>2572</v>
      </c>
      <c r="C1381" t="s">
        <v>1641</v>
      </c>
      <c r="D1381" t="s">
        <v>658</v>
      </c>
      <c r="E1381" s="54">
        <v>40</v>
      </c>
      <c r="F1381" s="45" t="s">
        <v>407</v>
      </c>
      <c r="G1381" s="45" t="s">
        <v>408</v>
      </c>
      <c r="H1381" s="45" t="s">
        <v>412</v>
      </c>
      <c r="I1381" s="53">
        <v>116555.55</v>
      </c>
      <c r="J1381" s="58">
        <f t="shared" si="294"/>
        <v>120984.6609</v>
      </c>
      <c r="K1381" s="58">
        <f t="shared" si="295"/>
        <v>124977.15470969999</v>
      </c>
      <c r="L1381" s="74">
        <f t="shared" si="296"/>
        <v>9255.3265588499999</v>
      </c>
      <c r="M1381" s="74">
        <f t="shared" si="297"/>
        <v>179.057298132</v>
      </c>
      <c r="N1381" s="74">
        <f t="shared" si="298"/>
        <v>384.00225982776948</v>
      </c>
      <c r="O1381" s="74">
        <f t="shared" si="299"/>
        <v>15576.775090875</v>
      </c>
      <c r="P1381" s="39">
        <f t="shared" si="300"/>
        <v>19044</v>
      </c>
      <c r="Q1381" s="73">
        <f t="shared" si="301"/>
        <v>9560.7523352920489</v>
      </c>
      <c r="R1381" s="73">
        <f t="shared" si="302"/>
        <v>184.96618897035597</v>
      </c>
      <c r="S1381" s="73">
        <f t="shared" si="303"/>
        <v>384.00225982776948</v>
      </c>
      <c r="T1381" s="73">
        <f t="shared" si="304"/>
        <v>16309.518689615848</v>
      </c>
      <c r="U1381" s="73">
        <f t="shared" si="305"/>
        <v>19236</v>
      </c>
      <c r="V1381" s="73">
        <f t="shared" si="306"/>
        <v>165423.82210768477</v>
      </c>
      <c r="W1381" s="73">
        <f t="shared" si="307"/>
        <v>170652.39418340602</v>
      </c>
    </row>
    <row r="1382" spans="2:23">
      <c r="B1382" t="s">
        <v>2573</v>
      </c>
      <c r="C1382" t="s">
        <v>2545</v>
      </c>
      <c r="D1382" t="s">
        <v>725</v>
      </c>
      <c r="E1382" s="54">
        <v>86.67</v>
      </c>
      <c r="F1382" s="45" t="s">
        <v>407</v>
      </c>
      <c r="G1382" s="45" t="s">
        <v>408</v>
      </c>
      <c r="H1382" s="45" t="s">
        <v>412</v>
      </c>
      <c r="I1382" s="53">
        <v>137336.79999999999</v>
      </c>
      <c r="J1382" s="58">
        <f t="shared" si="294"/>
        <v>142555.59839999999</v>
      </c>
      <c r="K1382" s="58">
        <f t="shared" si="295"/>
        <v>147259.93314719998</v>
      </c>
      <c r="L1382" s="74">
        <f t="shared" si="296"/>
        <v>10027.8561768</v>
      </c>
      <c r="M1382" s="74">
        <f t="shared" si="297"/>
        <v>210.98228563199999</v>
      </c>
      <c r="N1382" s="74">
        <f t="shared" si="298"/>
        <v>384.00225982776948</v>
      </c>
      <c r="O1382" s="74">
        <f t="shared" si="299"/>
        <v>18354.033294000001</v>
      </c>
      <c r="P1382" s="39">
        <f t="shared" si="300"/>
        <v>19044</v>
      </c>
      <c r="Q1382" s="73">
        <f t="shared" si="301"/>
        <v>10096.0690306344</v>
      </c>
      <c r="R1382" s="73">
        <f t="shared" si="302"/>
        <v>217.94470105785595</v>
      </c>
      <c r="S1382" s="73">
        <f t="shared" si="303"/>
        <v>384.00225982776948</v>
      </c>
      <c r="T1382" s="73">
        <f t="shared" si="304"/>
        <v>19217.421275709599</v>
      </c>
      <c r="U1382" s="73">
        <f t="shared" si="305"/>
        <v>19236</v>
      </c>
      <c r="V1382" s="73">
        <f t="shared" si="306"/>
        <v>190576.47241625976</v>
      </c>
      <c r="W1382" s="73">
        <f t="shared" si="307"/>
        <v>196411.37041442961</v>
      </c>
    </row>
    <row r="1383" spans="2:23">
      <c r="B1383" t="s">
        <v>2574</v>
      </c>
      <c r="C1383" t="s">
        <v>2568</v>
      </c>
      <c r="D1383" t="s">
        <v>1204</v>
      </c>
      <c r="E1383" s="54">
        <v>40</v>
      </c>
      <c r="F1383" s="45" t="s">
        <v>407</v>
      </c>
      <c r="G1383" s="45" t="s">
        <v>408</v>
      </c>
      <c r="H1383" s="45" t="s">
        <v>412</v>
      </c>
      <c r="I1383" s="53">
        <v>126936.23</v>
      </c>
      <c r="J1383" s="58">
        <f t="shared" si="294"/>
        <v>131759.80674</v>
      </c>
      <c r="K1383" s="58">
        <f t="shared" si="295"/>
        <v>136107.88036241999</v>
      </c>
      <c r="L1383" s="74">
        <f t="shared" si="296"/>
        <v>9871.3171977300008</v>
      </c>
      <c r="M1383" s="74">
        <f t="shared" si="297"/>
        <v>195.00451397519998</v>
      </c>
      <c r="N1383" s="74">
        <f t="shared" si="298"/>
        <v>384.00225982776948</v>
      </c>
      <c r="O1383" s="74">
        <f t="shared" si="299"/>
        <v>16964.075117774999</v>
      </c>
      <c r="P1383" s="39">
        <f t="shared" si="300"/>
        <v>19044</v>
      </c>
      <c r="Q1383" s="73">
        <f t="shared" si="301"/>
        <v>9934.3642652550898</v>
      </c>
      <c r="R1383" s="73">
        <f t="shared" si="302"/>
        <v>201.43966293638158</v>
      </c>
      <c r="S1383" s="73">
        <f t="shared" si="303"/>
        <v>384.00225982776948</v>
      </c>
      <c r="T1383" s="73">
        <f t="shared" si="304"/>
        <v>17762.078387295809</v>
      </c>
      <c r="U1383" s="73">
        <f t="shared" si="305"/>
        <v>19236</v>
      </c>
      <c r="V1383" s="73">
        <f t="shared" si="306"/>
        <v>178218.20582930796</v>
      </c>
      <c r="W1383" s="73">
        <f t="shared" si="307"/>
        <v>183625.76493773505</v>
      </c>
    </row>
    <row r="1384" spans="2:23">
      <c r="B1384" t="s">
        <v>2575</v>
      </c>
      <c r="C1384" t="s">
        <v>1641</v>
      </c>
      <c r="D1384" t="s">
        <v>807</v>
      </c>
      <c r="E1384" s="54">
        <v>40</v>
      </c>
      <c r="F1384" s="45" t="s">
        <v>407</v>
      </c>
      <c r="G1384" s="45" t="s">
        <v>408</v>
      </c>
      <c r="H1384" s="45" t="s">
        <v>412</v>
      </c>
      <c r="I1384" s="53">
        <v>116555.55</v>
      </c>
      <c r="J1384" s="58">
        <f t="shared" si="294"/>
        <v>120984.6609</v>
      </c>
      <c r="K1384" s="58">
        <f t="shared" si="295"/>
        <v>124977.15470969999</v>
      </c>
      <c r="L1384" s="74">
        <f t="shared" si="296"/>
        <v>9255.3265588499999</v>
      </c>
      <c r="M1384" s="74">
        <f t="shared" si="297"/>
        <v>179.057298132</v>
      </c>
      <c r="N1384" s="74">
        <f t="shared" si="298"/>
        <v>384.00225982776948</v>
      </c>
      <c r="O1384" s="74">
        <f t="shared" si="299"/>
        <v>15576.775090875</v>
      </c>
      <c r="P1384" s="39">
        <f t="shared" si="300"/>
        <v>19044</v>
      </c>
      <c r="Q1384" s="73">
        <f t="shared" si="301"/>
        <v>9560.7523352920489</v>
      </c>
      <c r="R1384" s="73">
        <f t="shared" si="302"/>
        <v>184.96618897035597</v>
      </c>
      <c r="S1384" s="73">
        <f t="shared" si="303"/>
        <v>384.00225982776948</v>
      </c>
      <c r="T1384" s="73">
        <f t="shared" si="304"/>
        <v>16309.518689615848</v>
      </c>
      <c r="U1384" s="73">
        <f t="shared" si="305"/>
        <v>19236</v>
      </c>
      <c r="V1384" s="73">
        <f t="shared" si="306"/>
        <v>165423.82210768477</v>
      </c>
      <c r="W1384" s="73">
        <f t="shared" si="307"/>
        <v>170652.39418340602</v>
      </c>
    </row>
    <row r="1385" spans="2:23">
      <c r="B1385" t="s">
        <v>2576</v>
      </c>
      <c r="C1385" t="s">
        <v>513</v>
      </c>
      <c r="D1385" t="s">
        <v>417</v>
      </c>
      <c r="E1385" s="54">
        <v>40</v>
      </c>
      <c r="F1385" s="45" t="s">
        <v>407</v>
      </c>
      <c r="G1385" s="45" t="s">
        <v>408</v>
      </c>
      <c r="H1385" s="45" t="s">
        <v>412</v>
      </c>
      <c r="I1385" s="53">
        <v>137012.22</v>
      </c>
      <c r="J1385" s="58">
        <f t="shared" si="294"/>
        <v>142218.68436000001</v>
      </c>
      <c r="K1385" s="58">
        <f t="shared" si="295"/>
        <v>146911.90094388</v>
      </c>
      <c r="L1385" s="74">
        <f t="shared" si="296"/>
        <v>10022.97092322</v>
      </c>
      <c r="M1385" s="74">
        <f t="shared" si="297"/>
        <v>210.48365285280002</v>
      </c>
      <c r="N1385" s="74">
        <f t="shared" si="298"/>
        <v>384.00225982776948</v>
      </c>
      <c r="O1385" s="74">
        <f t="shared" si="299"/>
        <v>18310.655611350001</v>
      </c>
      <c r="P1385" s="39">
        <f t="shared" si="300"/>
        <v>19044</v>
      </c>
      <c r="Q1385" s="73">
        <f t="shared" si="301"/>
        <v>10091.02256368626</v>
      </c>
      <c r="R1385" s="73">
        <f t="shared" si="302"/>
        <v>217.42961339694239</v>
      </c>
      <c r="S1385" s="73">
        <f t="shared" si="303"/>
        <v>384.00225982776948</v>
      </c>
      <c r="T1385" s="73">
        <f t="shared" si="304"/>
        <v>19172.00307317634</v>
      </c>
      <c r="U1385" s="73">
        <f t="shared" si="305"/>
        <v>19236</v>
      </c>
      <c r="V1385" s="73">
        <f t="shared" si="306"/>
        <v>190190.79680725059</v>
      </c>
      <c r="W1385" s="73">
        <f t="shared" si="307"/>
        <v>196012.35845396732</v>
      </c>
    </row>
    <row r="1386" spans="2:23">
      <c r="B1386" t="s">
        <v>2577</v>
      </c>
      <c r="C1386" t="s">
        <v>2560</v>
      </c>
      <c r="D1386" t="s">
        <v>725</v>
      </c>
      <c r="E1386" s="54">
        <v>86.67</v>
      </c>
      <c r="F1386" s="45" t="s">
        <v>407</v>
      </c>
      <c r="G1386" s="45" t="s">
        <v>408</v>
      </c>
      <c r="H1386" s="45" t="s">
        <v>412</v>
      </c>
      <c r="I1386" s="53">
        <v>140442.15</v>
      </c>
      <c r="J1386" s="58">
        <f t="shared" si="294"/>
        <v>145778.95170000001</v>
      </c>
      <c r="K1386" s="58">
        <f t="shared" si="295"/>
        <v>150589.6571061</v>
      </c>
      <c r="L1386" s="74">
        <f t="shared" si="296"/>
        <v>10074.59479965</v>
      </c>
      <c r="M1386" s="74">
        <f t="shared" si="297"/>
        <v>215.752848516</v>
      </c>
      <c r="N1386" s="74">
        <f t="shared" si="298"/>
        <v>384.00225982776948</v>
      </c>
      <c r="O1386" s="74">
        <f t="shared" si="299"/>
        <v>18769.040031375</v>
      </c>
      <c r="P1386" s="39">
        <f t="shared" si="300"/>
        <v>19044</v>
      </c>
      <c r="Q1386" s="73">
        <f t="shared" si="301"/>
        <v>10144.350028038451</v>
      </c>
      <c r="R1386" s="73">
        <f t="shared" si="302"/>
        <v>222.87269251702799</v>
      </c>
      <c r="S1386" s="73">
        <f t="shared" si="303"/>
        <v>384.00225982776948</v>
      </c>
      <c r="T1386" s="73">
        <f t="shared" si="304"/>
        <v>19651.950252346051</v>
      </c>
      <c r="U1386" s="73">
        <f t="shared" si="305"/>
        <v>19236</v>
      </c>
      <c r="V1386" s="73">
        <f t="shared" si="306"/>
        <v>194266.34163936877</v>
      </c>
      <c r="W1386" s="73">
        <f t="shared" si="307"/>
        <v>200228.83233882929</v>
      </c>
    </row>
    <row r="1387" spans="2:23">
      <c r="B1387" t="s">
        <v>2578</v>
      </c>
      <c r="C1387" t="s">
        <v>2499</v>
      </c>
      <c r="D1387" t="s">
        <v>1204</v>
      </c>
      <c r="E1387" s="54">
        <v>40</v>
      </c>
      <c r="F1387" s="45" t="s">
        <v>407</v>
      </c>
      <c r="G1387" s="45" t="s">
        <v>408</v>
      </c>
      <c r="H1387" s="45" t="s">
        <v>412</v>
      </c>
      <c r="I1387" s="53">
        <v>138097.26999999999</v>
      </c>
      <c r="J1387" s="58">
        <f t="shared" si="294"/>
        <v>143344.96625999999</v>
      </c>
      <c r="K1387" s="58">
        <f t="shared" si="295"/>
        <v>148075.35014657996</v>
      </c>
      <c r="L1387" s="74">
        <f t="shared" si="296"/>
        <v>10039.302010769999</v>
      </c>
      <c r="M1387" s="74">
        <f t="shared" si="297"/>
        <v>212.15055006479997</v>
      </c>
      <c r="N1387" s="74">
        <f t="shared" si="298"/>
        <v>384.00225982776948</v>
      </c>
      <c r="O1387" s="74">
        <f t="shared" si="299"/>
        <v>18455.664405975</v>
      </c>
      <c r="P1387" s="39">
        <f t="shared" si="300"/>
        <v>19044</v>
      </c>
      <c r="Q1387" s="73">
        <f t="shared" si="301"/>
        <v>10107.892577125411</v>
      </c>
      <c r="R1387" s="73">
        <f t="shared" si="302"/>
        <v>219.15151821693834</v>
      </c>
      <c r="S1387" s="73">
        <f t="shared" si="303"/>
        <v>384.00225982776948</v>
      </c>
      <c r="T1387" s="73">
        <f t="shared" si="304"/>
        <v>19323.833194128685</v>
      </c>
      <c r="U1387" s="73">
        <f t="shared" si="305"/>
        <v>19236</v>
      </c>
      <c r="V1387" s="73">
        <f t="shared" si="306"/>
        <v>191480.08548663754</v>
      </c>
      <c r="W1387" s="73">
        <f t="shared" si="307"/>
        <v>197346.22969587878</v>
      </c>
    </row>
    <row r="1388" spans="2:23">
      <c r="B1388" t="s">
        <v>2579</v>
      </c>
      <c r="C1388" t="s">
        <v>1291</v>
      </c>
      <c r="D1388" t="s">
        <v>417</v>
      </c>
      <c r="E1388" s="54">
        <v>40</v>
      </c>
      <c r="F1388" s="45" t="s">
        <v>407</v>
      </c>
      <c r="G1388" s="45" t="s">
        <v>408</v>
      </c>
      <c r="H1388" s="45" t="s">
        <v>412</v>
      </c>
      <c r="I1388" s="53">
        <v>73949.13</v>
      </c>
      <c r="J1388" s="58">
        <f t="shared" si="294"/>
        <v>76759.196940000009</v>
      </c>
      <c r="K1388" s="58">
        <f t="shared" si="295"/>
        <v>79292.250439020005</v>
      </c>
      <c r="L1388" s="74">
        <f t="shared" si="296"/>
        <v>5872.0785659100002</v>
      </c>
      <c r="M1388" s="74">
        <f t="shared" si="297"/>
        <v>113.60361147120001</v>
      </c>
      <c r="N1388" s="74">
        <f t="shared" si="298"/>
        <v>384.00225982776948</v>
      </c>
      <c r="O1388" s="74">
        <f t="shared" si="299"/>
        <v>9882.7466060250008</v>
      </c>
      <c r="P1388" s="39">
        <f t="shared" si="300"/>
        <v>19044</v>
      </c>
      <c r="Q1388" s="73">
        <f t="shared" si="301"/>
        <v>6065.8571585850304</v>
      </c>
      <c r="R1388" s="73">
        <f t="shared" si="302"/>
        <v>117.35253064974961</v>
      </c>
      <c r="S1388" s="73">
        <f t="shared" si="303"/>
        <v>384.00225982776948</v>
      </c>
      <c r="T1388" s="73">
        <f t="shared" si="304"/>
        <v>10347.63868229211</v>
      </c>
      <c r="U1388" s="73">
        <f t="shared" si="305"/>
        <v>19236</v>
      </c>
      <c r="V1388" s="73">
        <f t="shared" si="306"/>
        <v>112055.62798323398</v>
      </c>
      <c r="W1388" s="73">
        <f t="shared" si="307"/>
        <v>115443.10107037466</v>
      </c>
    </row>
    <row r="1389" spans="2:23">
      <c r="B1389" t="s">
        <v>2580</v>
      </c>
      <c r="C1389" t="s">
        <v>1740</v>
      </c>
      <c r="D1389" t="s">
        <v>801</v>
      </c>
      <c r="E1389" s="54">
        <v>40</v>
      </c>
      <c r="F1389" s="45" t="s">
        <v>407</v>
      </c>
      <c r="G1389" s="45" t="s">
        <v>408</v>
      </c>
      <c r="H1389" s="45" t="s">
        <v>412</v>
      </c>
      <c r="I1389" s="53">
        <v>70832.45</v>
      </c>
      <c r="J1389" s="58">
        <f t="shared" si="294"/>
        <v>73524.083100000003</v>
      </c>
      <c r="K1389" s="58">
        <f t="shared" si="295"/>
        <v>75950.377842300004</v>
      </c>
      <c r="L1389" s="74">
        <f t="shared" si="296"/>
        <v>5624.5923571499998</v>
      </c>
      <c r="M1389" s="74">
        <f t="shared" si="297"/>
        <v>108.81564298800001</v>
      </c>
      <c r="N1389" s="74">
        <f t="shared" si="298"/>
        <v>384.00225982776948</v>
      </c>
      <c r="O1389" s="74">
        <f t="shared" si="299"/>
        <v>9466.2256991250015</v>
      </c>
      <c r="P1389" s="39">
        <f t="shared" si="300"/>
        <v>19044</v>
      </c>
      <c r="Q1389" s="73">
        <f t="shared" si="301"/>
        <v>5810.20390493595</v>
      </c>
      <c r="R1389" s="73">
        <f t="shared" si="302"/>
        <v>112.406559206604</v>
      </c>
      <c r="S1389" s="73">
        <f t="shared" si="303"/>
        <v>384.00225982776948</v>
      </c>
      <c r="T1389" s="73">
        <f t="shared" si="304"/>
        <v>9911.5243084201502</v>
      </c>
      <c r="U1389" s="73">
        <f t="shared" si="305"/>
        <v>19236</v>
      </c>
      <c r="V1389" s="73">
        <f t="shared" si="306"/>
        <v>108151.71905909077</v>
      </c>
      <c r="W1389" s="73">
        <f t="shared" si="307"/>
        <v>111404.51487469047</v>
      </c>
    </row>
    <row r="1390" spans="2:23">
      <c r="B1390" t="s">
        <v>2581</v>
      </c>
      <c r="C1390" t="s">
        <v>1295</v>
      </c>
      <c r="D1390" t="s">
        <v>661</v>
      </c>
      <c r="E1390" s="54">
        <v>40</v>
      </c>
      <c r="F1390" s="45" t="s">
        <v>407</v>
      </c>
      <c r="G1390" s="45" t="s">
        <v>408</v>
      </c>
      <c r="H1390" s="45" t="s">
        <v>412</v>
      </c>
      <c r="I1390" s="53">
        <v>70832.45</v>
      </c>
      <c r="J1390" s="58">
        <f t="shared" si="294"/>
        <v>73524.083100000003</v>
      </c>
      <c r="K1390" s="58">
        <f t="shared" si="295"/>
        <v>75950.377842300004</v>
      </c>
      <c r="L1390" s="74">
        <f t="shared" si="296"/>
        <v>5624.5923571499998</v>
      </c>
      <c r="M1390" s="74">
        <f t="shared" si="297"/>
        <v>108.81564298800001</v>
      </c>
      <c r="N1390" s="74">
        <f t="shared" si="298"/>
        <v>384.00225982776948</v>
      </c>
      <c r="O1390" s="74">
        <f t="shared" si="299"/>
        <v>9466.2256991250015</v>
      </c>
      <c r="P1390" s="39">
        <f t="shared" si="300"/>
        <v>19044</v>
      </c>
      <c r="Q1390" s="73">
        <f t="shared" si="301"/>
        <v>5810.20390493595</v>
      </c>
      <c r="R1390" s="73">
        <f t="shared" si="302"/>
        <v>112.406559206604</v>
      </c>
      <c r="S1390" s="73">
        <f t="shared" si="303"/>
        <v>384.00225982776948</v>
      </c>
      <c r="T1390" s="73">
        <f t="shared" si="304"/>
        <v>9911.5243084201502</v>
      </c>
      <c r="U1390" s="73">
        <f t="shared" si="305"/>
        <v>19236</v>
      </c>
      <c r="V1390" s="73">
        <f t="shared" si="306"/>
        <v>108151.71905909077</v>
      </c>
      <c r="W1390" s="73">
        <f t="shared" si="307"/>
        <v>111404.51487469047</v>
      </c>
    </row>
    <row r="1391" spans="2:23">
      <c r="B1391" t="s">
        <v>2582</v>
      </c>
      <c r="C1391" t="s">
        <v>1299</v>
      </c>
      <c r="D1391" t="s">
        <v>658</v>
      </c>
      <c r="E1391" s="54">
        <v>40</v>
      </c>
      <c r="F1391" s="45" t="s">
        <v>407</v>
      </c>
      <c r="G1391" s="45" t="s">
        <v>408</v>
      </c>
      <c r="H1391" s="45" t="s">
        <v>412</v>
      </c>
      <c r="I1391" s="53">
        <v>70832.45</v>
      </c>
      <c r="J1391" s="58">
        <f t="shared" si="294"/>
        <v>73524.083100000003</v>
      </c>
      <c r="K1391" s="58">
        <f t="shared" si="295"/>
        <v>75950.377842300004</v>
      </c>
      <c r="L1391" s="74">
        <f t="shared" si="296"/>
        <v>5624.5923571499998</v>
      </c>
      <c r="M1391" s="74">
        <f t="shared" si="297"/>
        <v>108.81564298800001</v>
      </c>
      <c r="N1391" s="74">
        <f t="shared" si="298"/>
        <v>384.00225982776948</v>
      </c>
      <c r="O1391" s="74">
        <f t="shared" si="299"/>
        <v>9466.2256991250015</v>
      </c>
      <c r="P1391" s="39">
        <f t="shared" si="300"/>
        <v>19044</v>
      </c>
      <c r="Q1391" s="73">
        <f t="shared" si="301"/>
        <v>5810.20390493595</v>
      </c>
      <c r="R1391" s="73">
        <f t="shared" si="302"/>
        <v>112.406559206604</v>
      </c>
      <c r="S1391" s="73">
        <f t="shared" si="303"/>
        <v>384.00225982776948</v>
      </c>
      <c r="T1391" s="73">
        <f t="shared" si="304"/>
        <v>9911.5243084201502</v>
      </c>
      <c r="U1391" s="73">
        <f t="shared" si="305"/>
        <v>19236</v>
      </c>
      <c r="V1391" s="73">
        <f t="shared" si="306"/>
        <v>108151.71905909077</v>
      </c>
      <c r="W1391" s="73">
        <f t="shared" si="307"/>
        <v>111404.51487469047</v>
      </c>
    </row>
    <row r="1392" spans="2:23">
      <c r="B1392" t="s">
        <v>2583</v>
      </c>
      <c r="C1392" t="s">
        <v>1293</v>
      </c>
      <c r="D1392" t="s">
        <v>420</v>
      </c>
      <c r="E1392" s="54">
        <v>40</v>
      </c>
      <c r="F1392" s="45" t="s">
        <v>407</v>
      </c>
      <c r="G1392" s="45" t="s">
        <v>408</v>
      </c>
      <c r="H1392" s="45" t="s">
        <v>412</v>
      </c>
      <c r="I1392" s="53">
        <v>73929.649999999994</v>
      </c>
      <c r="J1392" s="58">
        <f t="shared" si="294"/>
        <v>76738.976699999999</v>
      </c>
      <c r="K1392" s="58">
        <f t="shared" si="295"/>
        <v>79271.362931099997</v>
      </c>
      <c r="L1392" s="74">
        <f t="shared" si="296"/>
        <v>5870.5317175499995</v>
      </c>
      <c r="M1392" s="74">
        <f t="shared" si="297"/>
        <v>113.573685516</v>
      </c>
      <c r="N1392" s="74">
        <f t="shared" si="298"/>
        <v>384.00225982776948</v>
      </c>
      <c r="O1392" s="74">
        <f t="shared" si="299"/>
        <v>9880.1432501250001</v>
      </c>
      <c r="P1392" s="39">
        <f t="shared" si="300"/>
        <v>19044</v>
      </c>
      <c r="Q1392" s="73">
        <f t="shared" si="301"/>
        <v>6064.2592642291493</v>
      </c>
      <c r="R1392" s="73">
        <f t="shared" si="302"/>
        <v>117.32161713802799</v>
      </c>
      <c r="S1392" s="73">
        <f t="shared" si="303"/>
        <v>384.00225982776948</v>
      </c>
      <c r="T1392" s="73">
        <f t="shared" si="304"/>
        <v>10344.91286250855</v>
      </c>
      <c r="U1392" s="73">
        <f t="shared" si="305"/>
        <v>19236</v>
      </c>
      <c r="V1392" s="73">
        <f t="shared" si="306"/>
        <v>112031.22761301877</v>
      </c>
      <c r="W1392" s="73">
        <f t="shared" si="307"/>
        <v>115417.85893480349</v>
      </c>
    </row>
    <row r="1393" spans="2:23">
      <c r="B1393" t="s">
        <v>2584</v>
      </c>
      <c r="C1393" t="s">
        <v>1299</v>
      </c>
      <c r="D1393" t="s">
        <v>807</v>
      </c>
      <c r="E1393" s="54">
        <v>40</v>
      </c>
      <c r="F1393" s="45" t="s">
        <v>407</v>
      </c>
      <c r="G1393" s="45" t="s">
        <v>408</v>
      </c>
      <c r="H1393" s="45" t="s">
        <v>412</v>
      </c>
      <c r="I1393" s="53">
        <v>70832.45</v>
      </c>
      <c r="J1393" s="58">
        <f t="shared" si="294"/>
        <v>73524.083100000003</v>
      </c>
      <c r="K1393" s="58">
        <f t="shared" si="295"/>
        <v>75950.377842300004</v>
      </c>
      <c r="L1393" s="74">
        <f t="shared" si="296"/>
        <v>5624.5923571499998</v>
      </c>
      <c r="M1393" s="74">
        <f t="shared" si="297"/>
        <v>108.81564298800001</v>
      </c>
      <c r="N1393" s="74">
        <f t="shared" si="298"/>
        <v>384.00225982776948</v>
      </c>
      <c r="O1393" s="74">
        <f t="shared" si="299"/>
        <v>9466.2256991250015</v>
      </c>
      <c r="P1393" s="39">
        <f t="shared" si="300"/>
        <v>19044</v>
      </c>
      <c r="Q1393" s="73">
        <f t="shared" si="301"/>
        <v>5810.20390493595</v>
      </c>
      <c r="R1393" s="73">
        <f t="shared" si="302"/>
        <v>112.406559206604</v>
      </c>
      <c r="S1393" s="73">
        <f t="shared" si="303"/>
        <v>384.00225982776948</v>
      </c>
      <c r="T1393" s="73">
        <f t="shared" si="304"/>
        <v>9911.5243084201502</v>
      </c>
      <c r="U1393" s="73">
        <f t="shared" si="305"/>
        <v>19236</v>
      </c>
      <c r="V1393" s="73">
        <f t="shared" si="306"/>
        <v>108151.71905909077</v>
      </c>
      <c r="W1393" s="73">
        <f t="shared" si="307"/>
        <v>111404.51487469047</v>
      </c>
    </row>
    <row r="1394" spans="2:23">
      <c r="B1394" t="s">
        <v>2585</v>
      </c>
      <c r="C1394" t="s">
        <v>435</v>
      </c>
      <c r="D1394" t="s">
        <v>417</v>
      </c>
      <c r="E1394" s="54">
        <v>40</v>
      </c>
      <c r="F1394" s="45" t="s">
        <v>407</v>
      </c>
      <c r="G1394" s="45" t="s">
        <v>408</v>
      </c>
      <c r="H1394" s="45" t="s">
        <v>412</v>
      </c>
      <c r="I1394" s="53">
        <v>83348.490000000005</v>
      </c>
      <c r="J1394" s="58">
        <f t="shared" si="294"/>
        <v>86515.73262000001</v>
      </c>
      <c r="K1394" s="58">
        <f t="shared" si="295"/>
        <v>89370.751796459997</v>
      </c>
      <c r="L1394" s="74">
        <f t="shared" si="296"/>
        <v>6618.4535454300003</v>
      </c>
      <c r="M1394" s="74">
        <f t="shared" si="297"/>
        <v>128.04328427760001</v>
      </c>
      <c r="N1394" s="74">
        <f t="shared" si="298"/>
        <v>384.00225982776948</v>
      </c>
      <c r="O1394" s="74">
        <f t="shared" si="299"/>
        <v>11138.900574825002</v>
      </c>
      <c r="P1394" s="39">
        <f t="shared" si="300"/>
        <v>19044</v>
      </c>
      <c r="Q1394" s="73">
        <f t="shared" si="301"/>
        <v>6836.8625124291893</v>
      </c>
      <c r="R1394" s="73">
        <f t="shared" si="302"/>
        <v>132.26871265876079</v>
      </c>
      <c r="S1394" s="73">
        <f t="shared" si="303"/>
        <v>384.00225982776948</v>
      </c>
      <c r="T1394" s="73">
        <f t="shared" si="304"/>
        <v>11662.883109438029</v>
      </c>
      <c r="U1394" s="73">
        <f t="shared" si="305"/>
        <v>19236</v>
      </c>
      <c r="V1394" s="73">
        <f t="shared" si="306"/>
        <v>123829.13228436038</v>
      </c>
      <c r="W1394" s="73">
        <f t="shared" si="307"/>
        <v>127622.76839081376</v>
      </c>
    </row>
    <row r="1395" spans="2:23">
      <c r="B1395" t="s">
        <v>2586</v>
      </c>
      <c r="C1395" t="s">
        <v>1746</v>
      </c>
      <c r="D1395" t="s">
        <v>801</v>
      </c>
      <c r="E1395" s="54">
        <v>40</v>
      </c>
      <c r="F1395" s="45" t="s">
        <v>407</v>
      </c>
      <c r="G1395" s="45" t="s">
        <v>408</v>
      </c>
      <c r="H1395" s="45" t="s">
        <v>412</v>
      </c>
      <c r="I1395" s="53">
        <v>90307.51</v>
      </c>
      <c r="J1395" s="58">
        <f t="shared" si="294"/>
        <v>93739.195380000005</v>
      </c>
      <c r="K1395" s="58">
        <f t="shared" si="295"/>
        <v>96832.588827539992</v>
      </c>
      <c r="L1395" s="74">
        <f t="shared" si="296"/>
        <v>7171.0484465700001</v>
      </c>
      <c r="M1395" s="74">
        <f t="shared" si="297"/>
        <v>138.73400916240001</v>
      </c>
      <c r="N1395" s="74">
        <f t="shared" si="298"/>
        <v>384.00225982776948</v>
      </c>
      <c r="O1395" s="74">
        <f t="shared" si="299"/>
        <v>12068.921405175</v>
      </c>
      <c r="P1395" s="39">
        <f t="shared" si="300"/>
        <v>19044</v>
      </c>
      <c r="Q1395" s="73">
        <f t="shared" si="301"/>
        <v>7407.6930453068089</v>
      </c>
      <c r="R1395" s="73">
        <f t="shared" si="302"/>
        <v>143.31223146475918</v>
      </c>
      <c r="S1395" s="73">
        <f t="shared" si="303"/>
        <v>384.00225982776948</v>
      </c>
      <c r="T1395" s="73">
        <f t="shared" si="304"/>
        <v>12636.65284199397</v>
      </c>
      <c r="U1395" s="73">
        <f t="shared" si="305"/>
        <v>19236</v>
      </c>
      <c r="V1395" s="73">
        <f t="shared" si="306"/>
        <v>132545.90150073517</v>
      </c>
      <c r="W1395" s="73">
        <f t="shared" si="307"/>
        <v>136640.2492061333</v>
      </c>
    </row>
    <row r="1396" spans="2:23">
      <c r="B1396" t="s">
        <v>2587</v>
      </c>
      <c r="C1396" t="s">
        <v>705</v>
      </c>
      <c r="D1396" t="s">
        <v>661</v>
      </c>
      <c r="E1396" s="54">
        <v>40</v>
      </c>
      <c r="F1396" s="45" t="s">
        <v>407</v>
      </c>
      <c r="G1396" s="45" t="s">
        <v>408</v>
      </c>
      <c r="H1396" s="45" t="s">
        <v>412</v>
      </c>
      <c r="I1396" s="53">
        <v>91430.16</v>
      </c>
      <c r="J1396" s="58">
        <f t="shared" si="294"/>
        <v>94904.506080000006</v>
      </c>
      <c r="K1396" s="58">
        <f t="shared" si="295"/>
        <v>98036.354780640002</v>
      </c>
      <c r="L1396" s="74">
        <f t="shared" si="296"/>
        <v>7260.1947151200002</v>
      </c>
      <c r="M1396" s="74">
        <f t="shared" si="297"/>
        <v>140.45866899840001</v>
      </c>
      <c r="N1396" s="74">
        <f t="shared" si="298"/>
        <v>384.00225982776948</v>
      </c>
      <c r="O1396" s="74">
        <f t="shared" si="299"/>
        <v>12218.955157800001</v>
      </c>
      <c r="P1396" s="39">
        <f t="shared" si="300"/>
        <v>19044</v>
      </c>
      <c r="Q1396" s="73">
        <f t="shared" si="301"/>
        <v>7499.7811407189602</v>
      </c>
      <c r="R1396" s="73">
        <f t="shared" si="302"/>
        <v>145.09380507534721</v>
      </c>
      <c r="S1396" s="73">
        <f t="shared" si="303"/>
        <v>384.00225982776948</v>
      </c>
      <c r="T1396" s="73">
        <f t="shared" si="304"/>
        <v>12793.74429887352</v>
      </c>
      <c r="U1396" s="73">
        <f t="shared" si="305"/>
        <v>19236</v>
      </c>
      <c r="V1396" s="73">
        <f t="shared" si="306"/>
        <v>133952.11688174616</v>
      </c>
      <c r="W1396" s="73">
        <f t="shared" si="307"/>
        <v>138094.97628513561</v>
      </c>
    </row>
    <row r="1397" spans="2:23">
      <c r="B1397" t="s">
        <v>2588</v>
      </c>
      <c r="C1397" t="s">
        <v>714</v>
      </c>
      <c r="D1397" t="s">
        <v>658</v>
      </c>
      <c r="E1397" s="54">
        <v>40</v>
      </c>
      <c r="F1397" s="45" t="s">
        <v>407</v>
      </c>
      <c r="G1397" s="45" t="s">
        <v>408</v>
      </c>
      <c r="H1397" s="45" t="s">
        <v>412</v>
      </c>
      <c r="I1397" s="53">
        <v>93618.21</v>
      </c>
      <c r="J1397" s="58">
        <f t="shared" si="294"/>
        <v>97175.701980000013</v>
      </c>
      <c r="K1397" s="58">
        <f t="shared" si="295"/>
        <v>100382.50014534</v>
      </c>
      <c r="L1397" s="74">
        <f t="shared" si="296"/>
        <v>7433.941201470001</v>
      </c>
      <c r="M1397" s="74">
        <f t="shared" si="297"/>
        <v>143.82003893040002</v>
      </c>
      <c r="N1397" s="74">
        <f t="shared" si="298"/>
        <v>384.00225982776948</v>
      </c>
      <c r="O1397" s="74">
        <f t="shared" si="299"/>
        <v>12511.371629925003</v>
      </c>
      <c r="P1397" s="39">
        <f t="shared" si="300"/>
        <v>19044</v>
      </c>
      <c r="Q1397" s="73">
        <f t="shared" si="301"/>
        <v>7679.2612611185104</v>
      </c>
      <c r="R1397" s="73">
        <f t="shared" si="302"/>
        <v>148.56610021510321</v>
      </c>
      <c r="S1397" s="73">
        <f t="shared" si="303"/>
        <v>384.00225982776948</v>
      </c>
      <c r="T1397" s="73">
        <f t="shared" si="304"/>
        <v>13099.91626896687</v>
      </c>
      <c r="U1397" s="73">
        <f t="shared" si="305"/>
        <v>19236</v>
      </c>
      <c r="V1397" s="73">
        <f t="shared" si="306"/>
        <v>136692.83711015317</v>
      </c>
      <c r="W1397" s="73">
        <f t="shared" si="307"/>
        <v>140930.24603546824</v>
      </c>
    </row>
    <row r="1398" spans="2:23">
      <c r="B1398" t="s">
        <v>2589</v>
      </c>
      <c r="C1398" t="s">
        <v>432</v>
      </c>
      <c r="D1398" t="s">
        <v>420</v>
      </c>
      <c r="E1398" s="54">
        <v>40</v>
      </c>
      <c r="F1398" s="45" t="s">
        <v>407</v>
      </c>
      <c r="G1398" s="45" t="s">
        <v>408</v>
      </c>
      <c r="H1398" s="45" t="s">
        <v>412</v>
      </c>
      <c r="I1398" s="53">
        <v>84962.48</v>
      </c>
      <c r="J1398" s="58">
        <f t="shared" si="294"/>
        <v>88191.054239999998</v>
      </c>
      <c r="K1398" s="58">
        <f t="shared" si="295"/>
        <v>91101.359029919986</v>
      </c>
      <c r="L1398" s="74">
        <f t="shared" si="296"/>
        <v>6746.6156493600001</v>
      </c>
      <c r="M1398" s="74">
        <f t="shared" si="297"/>
        <v>130.5227602752</v>
      </c>
      <c r="N1398" s="74">
        <f t="shared" si="298"/>
        <v>384.00225982776948</v>
      </c>
      <c r="O1398" s="74">
        <f t="shared" si="299"/>
        <v>11354.5982334</v>
      </c>
      <c r="P1398" s="39">
        <f t="shared" si="300"/>
        <v>19044</v>
      </c>
      <c r="Q1398" s="73">
        <f t="shared" si="301"/>
        <v>6969.2539657888792</v>
      </c>
      <c r="R1398" s="73">
        <f t="shared" si="302"/>
        <v>134.83001136428157</v>
      </c>
      <c r="S1398" s="73">
        <f t="shared" si="303"/>
        <v>384.00225982776948</v>
      </c>
      <c r="T1398" s="73">
        <f t="shared" si="304"/>
        <v>11888.727353404558</v>
      </c>
      <c r="U1398" s="73">
        <f t="shared" si="305"/>
        <v>19236</v>
      </c>
      <c r="V1398" s="73">
        <f t="shared" si="306"/>
        <v>125850.79314286297</v>
      </c>
      <c r="W1398" s="73">
        <f t="shared" si="307"/>
        <v>129714.17262030547</v>
      </c>
    </row>
    <row r="1399" spans="2:23">
      <c r="B1399" t="s">
        <v>2590</v>
      </c>
      <c r="C1399" t="s">
        <v>712</v>
      </c>
      <c r="D1399" t="s">
        <v>446</v>
      </c>
      <c r="E1399" s="54">
        <v>87</v>
      </c>
      <c r="F1399" s="45" t="s">
        <v>407</v>
      </c>
      <c r="G1399" s="45" t="s">
        <v>408</v>
      </c>
      <c r="H1399" s="45" t="s">
        <v>412</v>
      </c>
      <c r="I1399" s="53">
        <v>90864.94</v>
      </c>
      <c r="J1399" s="58">
        <f t="shared" si="294"/>
        <v>94317.807720000012</v>
      </c>
      <c r="K1399" s="58">
        <f t="shared" si="295"/>
        <v>97430.295374760011</v>
      </c>
      <c r="L1399" s="74">
        <f t="shared" si="296"/>
        <v>7215.312290580001</v>
      </c>
      <c r="M1399" s="74">
        <f t="shared" si="297"/>
        <v>139.59035542560002</v>
      </c>
      <c r="N1399" s="74">
        <f t="shared" si="298"/>
        <v>384.00225982776948</v>
      </c>
      <c r="O1399" s="74">
        <f t="shared" si="299"/>
        <v>12143.417743950002</v>
      </c>
      <c r="P1399" s="39">
        <f t="shared" si="300"/>
        <v>19044</v>
      </c>
      <c r="Q1399" s="73">
        <f t="shared" si="301"/>
        <v>7453.4175961691408</v>
      </c>
      <c r="R1399" s="73">
        <f t="shared" si="302"/>
        <v>144.19683715464481</v>
      </c>
      <c r="S1399" s="73">
        <f t="shared" si="303"/>
        <v>384.00225982776948</v>
      </c>
      <c r="T1399" s="73">
        <f t="shared" si="304"/>
        <v>12714.653546406182</v>
      </c>
      <c r="U1399" s="73">
        <f t="shared" si="305"/>
        <v>19236</v>
      </c>
      <c r="V1399" s="73">
        <f t="shared" si="306"/>
        <v>133244.13036978338</v>
      </c>
      <c r="W1399" s="73">
        <f t="shared" si="307"/>
        <v>137362.56561431775</v>
      </c>
    </row>
    <row r="1400" spans="2:23">
      <c r="B1400" t="s">
        <v>2591</v>
      </c>
      <c r="C1400" t="s">
        <v>714</v>
      </c>
      <c r="D1400" t="s">
        <v>807</v>
      </c>
      <c r="E1400" s="54">
        <v>40</v>
      </c>
      <c r="F1400" s="45" t="s">
        <v>407</v>
      </c>
      <c r="G1400" s="45" t="s">
        <v>408</v>
      </c>
      <c r="H1400" s="45" t="s">
        <v>412</v>
      </c>
      <c r="I1400" s="53">
        <v>93618.21</v>
      </c>
      <c r="J1400" s="58">
        <f t="shared" si="294"/>
        <v>97175.701980000013</v>
      </c>
      <c r="K1400" s="58">
        <f t="shared" si="295"/>
        <v>100382.50014534</v>
      </c>
      <c r="L1400" s="74">
        <f t="shared" si="296"/>
        <v>7433.941201470001</v>
      </c>
      <c r="M1400" s="74">
        <f t="shared" si="297"/>
        <v>143.82003893040002</v>
      </c>
      <c r="N1400" s="74">
        <f t="shared" si="298"/>
        <v>384.00225982776948</v>
      </c>
      <c r="O1400" s="74">
        <f t="shared" si="299"/>
        <v>12511.371629925003</v>
      </c>
      <c r="P1400" s="39">
        <f t="shared" si="300"/>
        <v>19044</v>
      </c>
      <c r="Q1400" s="73">
        <f t="shared" si="301"/>
        <v>7679.2612611185104</v>
      </c>
      <c r="R1400" s="73">
        <f t="shared" si="302"/>
        <v>148.56610021510321</v>
      </c>
      <c r="S1400" s="73">
        <f t="shared" si="303"/>
        <v>384.00225982776948</v>
      </c>
      <c r="T1400" s="73">
        <f t="shared" si="304"/>
        <v>13099.91626896687</v>
      </c>
      <c r="U1400" s="73">
        <f t="shared" si="305"/>
        <v>19236</v>
      </c>
      <c r="V1400" s="73">
        <f t="shared" si="306"/>
        <v>136692.83711015317</v>
      </c>
      <c r="W1400" s="73">
        <f t="shared" si="307"/>
        <v>140930.24603546824</v>
      </c>
    </row>
    <row r="1401" spans="2:23">
      <c r="B1401" t="s">
        <v>2592</v>
      </c>
      <c r="C1401" t="s">
        <v>821</v>
      </c>
      <c r="D1401" t="s">
        <v>417</v>
      </c>
      <c r="E1401" s="54">
        <v>40</v>
      </c>
      <c r="F1401" s="45" t="s">
        <v>407</v>
      </c>
      <c r="G1401" s="45" t="s">
        <v>408</v>
      </c>
      <c r="H1401" s="45" t="s">
        <v>412</v>
      </c>
      <c r="I1401" s="53">
        <v>110947.93</v>
      </c>
      <c r="J1401" s="58">
        <f t="shared" si="294"/>
        <v>115163.95134</v>
      </c>
      <c r="K1401" s="58">
        <f t="shared" si="295"/>
        <v>118964.36173421999</v>
      </c>
      <c r="L1401" s="74">
        <f t="shared" si="296"/>
        <v>8810.0422775099996</v>
      </c>
      <c r="M1401" s="74">
        <f t="shared" si="297"/>
        <v>170.4426479832</v>
      </c>
      <c r="N1401" s="74">
        <f t="shared" si="298"/>
        <v>384.00225982776948</v>
      </c>
      <c r="O1401" s="74">
        <f t="shared" si="299"/>
        <v>14827.358735025</v>
      </c>
      <c r="P1401" s="39">
        <f t="shared" si="300"/>
        <v>19044</v>
      </c>
      <c r="Q1401" s="73">
        <f t="shared" si="301"/>
        <v>9100.7736726678286</v>
      </c>
      <c r="R1401" s="73">
        <f t="shared" si="302"/>
        <v>176.06725536664558</v>
      </c>
      <c r="S1401" s="73">
        <f t="shared" si="303"/>
        <v>384.00225982776948</v>
      </c>
      <c r="T1401" s="73">
        <f t="shared" si="304"/>
        <v>15524.849206315708</v>
      </c>
      <c r="U1401" s="73">
        <f t="shared" si="305"/>
        <v>19236</v>
      </c>
      <c r="V1401" s="73">
        <f t="shared" si="306"/>
        <v>158399.79726034598</v>
      </c>
      <c r="W1401" s="73">
        <f t="shared" si="307"/>
        <v>163386.05412839795</v>
      </c>
    </row>
    <row r="1402" spans="2:23">
      <c r="B1402" t="s">
        <v>2593</v>
      </c>
      <c r="C1402" t="s">
        <v>2594</v>
      </c>
      <c r="D1402" t="s">
        <v>801</v>
      </c>
      <c r="E1402" s="54">
        <v>40</v>
      </c>
      <c r="F1402" s="45" t="s">
        <v>407</v>
      </c>
      <c r="G1402" s="45" t="s">
        <v>408</v>
      </c>
      <c r="H1402" s="45" t="s">
        <v>412</v>
      </c>
      <c r="I1402" s="53">
        <v>114759.46</v>
      </c>
      <c r="J1402" s="58">
        <f t="shared" si="294"/>
        <v>119120.31948000001</v>
      </c>
      <c r="K1402" s="58">
        <f t="shared" si="295"/>
        <v>123051.29002284</v>
      </c>
      <c r="L1402" s="74">
        <f t="shared" si="296"/>
        <v>9112.7044402200008</v>
      </c>
      <c r="M1402" s="74">
        <f t="shared" si="297"/>
        <v>176.2980728304</v>
      </c>
      <c r="N1402" s="74">
        <f t="shared" si="298"/>
        <v>384.00225982776948</v>
      </c>
      <c r="O1402" s="74">
        <f t="shared" si="299"/>
        <v>15336.741133050002</v>
      </c>
      <c r="P1402" s="39">
        <f t="shared" si="300"/>
        <v>19044</v>
      </c>
      <c r="Q1402" s="73">
        <f t="shared" si="301"/>
        <v>9413.4236867472591</v>
      </c>
      <c r="R1402" s="73">
        <f t="shared" si="302"/>
        <v>182.11590923380319</v>
      </c>
      <c r="S1402" s="73">
        <f t="shared" si="303"/>
        <v>384.00225982776948</v>
      </c>
      <c r="T1402" s="73">
        <f t="shared" si="304"/>
        <v>16058.193347980619</v>
      </c>
      <c r="U1402" s="73">
        <f t="shared" si="305"/>
        <v>19236</v>
      </c>
      <c r="V1402" s="73">
        <f t="shared" si="306"/>
        <v>163174.06538592817</v>
      </c>
      <c r="W1402" s="73">
        <f t="shared" si="307"/>
        <v>168325.02522662946</v>
      </c>
    </row>
    <row r="1403" spans="2:23">
      <c r="B1403" t="s">
        <v>2595</v>
      </c>
      <c r="C1403" t="s">
        <v>1399</v>
      </c>
      <c r="D1403" t="s">
        <v>661</v>
      </c>
      <c r="E1403" s="54">
        <v>40</v>
      </c>
      <c r="F1403" s="45" t="s">
        <v>407</v>
      </c>
      <c r="G1403" s="45" t="s">
        <v>408</v>
      </c>
      <c r="H1403" s="45" t="s">
        <v>412</v>
      </c>
      <c r="I1403" s="53">
        <v>118675.41</v>
      </c>
      <c r="J1403" s="58">
        <f t="shared" si="294"/>
        <v>123185.07558</v>
      </c>
      <c r="K1403" s="58">
        <f t="shared" si="295"/>
        <v>127250.18307413999</v>
      </c>
      <c r="L1403" s="74">
        <f t="shared" si="296"/>
        <v>9423.6582818700008</v>
      </c>
      <c r="M1403" s="74">
        <f t="shared" si="297"/>
        <v>182.31391185839999</v>
      </c>
      <c r="N1403" s="74">
        <f t="shared" si="298"/>
        <v>384.00225982776948</v>
      </c>
      <c r="O1403" s="74">
        <f t="shared" si="299"/>
        <v>15860.078480925002</v>
      </c>
      <c r="P1403" s="39">
        <f t="shared" si="300"/>
        <v>19044</v>
      </c>
      <c r="Q1403" s="73">
        <f t="shared" si="301"/>
        <v>9734.6390051717099</v>
      </c>
      <c r="R1403" s="73">
        <f t="shared" si="302"/>
        <v>188.33027094972718</v>
      </c>
      <c r="S1403" s="73">
        <f t="shared" si="303"/>
        <v>384.00225982776948</v>
      </c>
      <c r="T1403" s="73">
        <f t="shared" si="304"/>
        <v>16606.148891175268</v>
      </c>
      <c r="U1403" s="73">
        <f t="shared" si="305"/>
        <v>19236</v>
      </c>
      <c r="V1403" s="73">
        <f t="shared" si="306"/>
        <v>168079.12851448118</v>
      </c>
      <c r="W1403" s="73">
        <f t="shared" si="307"/>
        <v>173399.30350126448</v>
      </c>
    </row>
    <row r="1404" spans="2:23">
      <c r="B1404" t="s">
        <v>2596</v>
      </c>
      <c r="C1404" t="s">
        <v>2597</v>
      </c>
      <c r="D1404" t="s">
        <v>658</v>
      </c>
      <c r="E1404" s="54">
        <v>40</v>
      </c>
      <c r="F1404" s="45" t="s">
        <v>407</v>
      </c>
      <c r="G1404" s="45" t="s">
        <v>408</v>
      </c>
      <c r="H1404" s="45" t="s">
        <v>412</v>
      </c>
      <c r="I1404" s="53">
        <v>101095.66</v>
      </c>
      <c r="J1404" s="58">
        <f t="shared" si="294"/>
        <v>104937.29508000001</v>
      </c>
      <c r="K1404" s="58">
        <f t="shared" si="295"/>
        <v>108400.22581764001</v>
      </c>
      <c r="L1404" s="74">
        <f t="shared" si="296"/>
        <v>8027.7030736200004</v>
      </c>
      <c r="M1404" s="74">
        <f t="shared" si="297"/>
        <v>155.30719671840001</v>
      </c>
      <c r="N1404" s="74">
        <f t="shared" si="298"/>
        <v>384.00225982776948</v>
      </c>
      <c r="O1404" s="74">
        <f t="shared" si="299"/>
        <v>13510.676741550002</v>
      </c>
      <c r="P1404" s="39">
        <f t="shared" si="300"/>
        <v>19044</v>
      </c>
      <c r="Q1404" s="73">
        <f t="shared" si="301"/>
        <v>8292.6172750494607</v>
      </c>
      <c r="R1404" s="73">
        <f t="shared" si="302"/>
        <v>160.4323342101072</v>
      </c>
      <c r="S1404" s="73">
        <f t="shared" si="303"/>
        <v>384.00225982776948</v>
      </c>
      <c r="T1404" s="73">
        <f t="shared" si="304"/>
        <v>14146.22946920202</v>
      </c>
      <c r="U1404" s="73">
        <f t="shared" si="305"/>
        <v>19236</v>
      </c>
      <c r="V1404" s="73">
        <f t="shared" si="306"/>
        <v>146058.98435171618</v>
      </c>
      <c r="W1404" s="73">
        <f t="shared" si="307"/>
        <v>150619.50715592937</v>
      </c>
    </row>
    <row r="1405" spans="2:23">
      <c r="B1405" t="s">
        <v>2598</v>
      </c>
      <c r="C1405" t="s">
        <v>2599</v>
      </c>
      <c r="D1405" t="s">
        <v>420</v>
      </c>
      <c r="E1405" s="54">
        <v>40</v>
      </c>
      <c r="F1405" s="45" t="s">
        <v>407</v>
      </c>
      <c r="G1405" s="45" t="s">
        <v>408</v>
      </c>
      <c r="H1405" s="45" t="s">
        <v>412</v>
      </c>
      <c r="I1405" s="53">
        <v>101095.66</v>
      </c>
      <c r="J1405" s="58">
        <f t="shared" si="294"/>
        <v>104937.29508000001</v>
      </c>
      <c r="K1405" s="58">
        <f t="shared" si="295"/>
        <v>108400.22581764001</v>
      </c>
      <c r="L1405" s="74">
        <f t="shared" si="296"/>
        <v>8027.7030736200004</v>
      </c>
      <c r="M1405" s="74">
        <f t="shared" si="297"/>
        <v>155.30719671840001</v>
      </c>
      <c r="N1405" s="74">
        <f t="shared" si="298"/>
        <v>384.00225982776948</v>
      </c>
      <c r="O1405" s="74">
        <f t="shared" si="299"/>
        <v>13510.676741550002</v>
      </c>
      <c r="P1405" s="39">
        <f t="shared" si="300"/>
        <v>19044</v>
      </c>
      <c r="Q1405" s="73">
        <f t="shared" si="301"/>
        <v>8292.6172750494607</v>
      </c>
      <c r="R1405" s="73">
        <f t="shared" si="302"/>
        <v>160.4323342101072</v>
      </c>
      <c r="S1405" s="73">
        <f t="shared" si="303"/>
        <v>384.00225982776948</v>
      </c>
      <c r="T1405" s="73">
        <f t="shared" si="304"/>
        <v>14146.22946920202</v>
      </c>
      <c r="U1405" s="73">
        <f t="shared" si="305"/>
        <v>19236</v>
      </c>
      <c r="V1405" s="73">
        <f t="shared" si="306"/>
        <v>146058.98435171618</v>
      </c>
      <c r="W1405" s="73">
        <f t="shared" si="307"/>
        <v>150619.50715592937</v>
      </c>
    </row>
    <row r="1406" spans="2:23">
      <c r="B1406" t="s">
        <v>2600</v>
      </c>
      <c r="C1406" t="s">
        <v>2597</v>
      </c>
      <c r="D1406" t="s">
        <v>807</v>
      </c>
      <c r="E1406" s="54">
        <v>40</v>
      </c>
      <c r="F1406" s="45" t="s">
        <v>407</v>
      </c>
      <c r="G1406" s="45" t="s">
        <v>408</v>
      </c>
      <c r="H1406" s="45" t="s">
        <v>412</v>
      </c>
      <c r="I1406" s="53">
        <v>101095.66</v>
      </c>
      <c r="J1406" s="58">
        <f t="shared" si="294"/>
        <v>104937.29508000001</v>
      </c>
      <c r="K1406" s="58">
        <f t="shared" si="295"/>
        <v>108400.22581764001</v>
      </c>
      <c r="L1406" s="74">
        <f t="shared" si="296"/>
        <v>8027.7030736200004</v>
      </c>
      <c r="M1406" s="74">
        <f t="shared" si="297"/>
        <v>155.30719671840001</v>
      </c>
      <c r="N1406" s="74">
        <f t="shared" si="298"/>
        <v>384.00225982776948</v>
      </c>
      <c r="O1406" s="74">
        <f t="shared" si="299"/>
        <v>13510.676741550002</v>
      </c>
      <c r="P1406" s="39">
        <f t="shared" si="300"/>
        <v>19044</v>
      </c>
      <c r="Q1406" s="73">
        <f t="shared" si="301"/>
        <v>8292.6172750494607</v>
      </c>
      <c r="R1406" s="73">
        <f t="shared" si="302"/>
        <v>160.4323342101072</v>
      </c>
      <c r="S1406" s="73">
        <f t="shared" si="303"/>
        <v>384.00225982776948</v>
      </c>
      <c r="T1406" s="73">
        <f t="shared" si="304"/>
        <v>14146.22946920202</v>
      </c>
      <c r="U1406" s="73">
        <f t="shared" si="305"/>
        <v>19236</v>
      </c>
      <c r="V1406" s="73">
        <f t="shared" si="306"/>
        <v>146058.98435171618</v>
      </c>
      <c r="W1406" s="73">
        <f t="shared" si="307"/>
        <v>150619.50715592937</v>
      </c>
    </row>
    <row r="1407" spans="2:23">
      <c r="B1407" t="s">
        <v>2601</v>
      </c>
      <c r="C1407" t="s">
        <v>1478</v>
      </c>
      <c r="D1407" t="s">
        <v>511</v>
      </c>
      <c r="E1407" s="54">
        <v>35</v>
      </c>
      <c r="F1407" s="45" t="s">
        <v>407</v>
      </c>
      <c r="G1407" s="45" t="s">
        <v>408</v>
      </c>
      <c r="H1407" s="45" t="s">
        <v>412</v>
      </c>
      <c r="I1407" s="53">
        <v>91786.3</v>
      </c>
      <c r="J1407" s="58">
        <f t="shared" si="294"/>
        <v>95274.179400000008</v>
      </c>
      <c r="K1407" s="58">
        <f t="shared" si="295"/>
        <v>98418.227320200007</v>
      </c>
      <c r="L1407" s="74">
        <f t="shared" si="296"/>
        <v>7288.4747241000005</v>
      </c>
      <c r="M1407" s="74">
        <f t="shared" si="297"/>
        <v>141.00578551200002</v>
      </c>
      <c r="N1407" s="74">
        <f t="shared" si="298"/>
        <v>384.00225982776948</v>
      </c>
      <c r="O1407" s="74">
        <f t="shared" si="299"/>
        <v>12266.550597750002</v>
      </c>
      <c r="P1407" s="39">
        <f t="shared" si="300"/>
        <v>19044</v>
      </c>
      <c r="Q1407" s="73">
        <f t="shared" si="301"/>
        <v>7528.9943899953005</v>
      </c>
      <c r="R1407" s="73">
        <f t="shared" si="302"/>
        <v>145.65897643389602</v>
      </c>
      <c r="S1407" s="73">
        <f t="shared" si="303"/>
        <v>384.00225982776948</v>
      </c>
      <c r="T1407" s="73">
        <f t="shared" si="304"/>
        <v>12843.578665286101</v>
      </c>
      <c r="U1407" s="73">
        <f t="shared" si="305"/>
        <v>19236</v>
      </c>
      <c r="V1407" s="73">
        <f t="shared" si="306"/>
        <v>134398.21276718978</v>
      </c>
      <c r="W1407" s="73">
        <f t="shared" si="307"/>
        <v>138556.46161174309</v>
      </c>
    </row>
    <row r="1408" spans="2:23">
      <c r="B1408" t="s">
        <v>2602</v>
      </c>
      <c r="C1408" t="s">
        <v>934</v>
      </c>
      <c r="D1408" t="s">
        <v>417</v>
      </c>
      <c r="E1408" s="54">
        <v>40</v>
      </c>
      <c r="F1408" s="45" t="s">
        <v>407</v>
      </c>
      <c r="G1408" s="45" t="s">
        <v>408</v>
      </c>
      <c r="H1408" s="45" t="s">
        <v>412</v>
      </c>
      <c r="I1408" s="53">
        <v>96537.06</v>
      </c>
      <c r="J1408" s="58">
        <f t="shared" si="294"/>
        <v>100205.46828</v>
      </c>
      <c r="K1408" s="58">
        <f t="shared" si="295"/>
        <v>103512.24873323999</v>
      </c>
      <c r="L1408" s="74">
        <f t="shared" si="296"/>
        <v>7665.7183234200002</v>
      </c>
      <c r="M1408" s="74">
        <f t="shared" si="297"/>
        <v>148.3040930544</v>
      </c>
      <c r="N1408" s="74">
        <f t="shared" si="298"/>
        <v>384.00225982776948</v>
      </c>
      <c r="O1408" s="74">
        <f t="shared" si="299"/>
        <v>12901.454041050001</v>
      </c>
      <c r="P1408" s="39">
        <f t="shared" si="300"/>
        <v>19044</v>
      </c>
      <c r="Q1408" s="73">
        <f t="shared" si="301"/>
        <v>7918.6870280928588</v>
      </c>
      <c r="R1408" s="73">
        <f t="shared" si="302"/>
        <v>153.19812812519518</v>
      </c>
      <c r="S1408" s="73">
        <f t="shared" si="303"/>
        <v>384.00225982776948</v>
      </c>
      <c r="T1408" s="73">
        <f t="shared" si="304"/>
        <v>13508.348459687819</v>
      </c>
      <c r="U1408" s="73">
        <f t="shared" si="305"/>
        <v>19236</v>
      </c>
      <c r="V1408" s="73">
        <f t="shared" si="306"/>
        <v>140348.94699735218</v>
      </c>
      <c r="W1408" s="73">
        <f t="shared" si="307"/>
        <v>144712.48460897364</v>
      </c>
    </row>
    <row r="1409" spans="2:23">
      <c r="B1409" t="s">
        <v>2603</v>
      </c>
      <c r="C1409" t="s">
        <v>1927</v>
      </c>
      <c r="D1409" t="s">
        <v>801</v>
      </c>
      <c r="E1409" s="54">
        <v>40</v>
      </c>
      <c r="F1409" s="45" t="s">
        <v>407</v>
      </c>
      <c r="G1409" s="45" t="s">
        <v>408</v>
      </c>
      <c r="H1409" s="45" t="s">
        <v>412</v>
      </c>
      <c r="I1409" s="53">
        <v>101802</v>
      </c>
      <c r="J1409" s="58">
        <f t="shared" si="294"/>
        <v>105670.47600000001</v>
      </c>
      <c r="K1409" s="58">
        <f t="shared" si="295"/>
        <v>109157.601708</v>
      </c>
      <c r="L1409" s="74">
        <f t="shared" si="296"/>
        <v>8083.7914140000003</v>
      </c>
      <c r="M1409" s="74">
        <f t="shared" si="297"/>
        <v>156.39230448000001</v>
      </c>
      <c r="N1409" s="74">
        <f t="shared" si="298"/>
        <v>384.00225982776948</v>
      </c>
      <c r="O1409" s="74">
        <f t="shared" si="299"/>
        <v>13605.073785000002</v>
      </c>
      <c r="P1409" s="39">
        <f t="shared" si="300"/>
        <v>19044</v>
      </c>
      <c r="Q1409" s="73">
        <f t="shared" si="301"/>
        <v>8350.5565306619992</v>
      </c>
      <c r="R1409" s="73">
        <f t="shared" si="302"/>
        <v>161.55325052783999</v>
      </c>
      <c r="S1409" s="73">
        <f t="shared" si="303"/>
        <v>384.00225982776948</v>
      </c>
      <c r="T1409" s="73">
        <f t="shared" si="304"/>
        <v>14245.067022894002</v>
      </c>
      <c r="U1409" s="73">
        <f t="shared" si="305"/>
        <v>19236</v>
      </c>
      <c r="V1409" s="73">
        <f t="shared" si="306"/>
        <v>146943.73576330778</v>
      </c>
      <c r="W1409" s="73">
        <f t="shared" si="307"/>
        <v>151534.78077191161</v>
      </c>
    </row>
    <row r="1410" spans="2:23">
      <c r="B1410" t="s">
        <v>2604</v>
      </c>
      <c r="C1410" t="s">
        <v>1929</v>
      </c>
      <c r="D1410" t="s">
        <v>661</v>
      </c>
      <c r="E1410" s="54">
        <v>40</v>
      </c>
      <c r="F1410" s="45" t="s">
        <v>407</v>
      </c>
      <c r="G1410" s="45" t="s">
        <v>408</v>
      </c>
      <c r="H1410" s="45" t="s">
        <v>412</v>
      </c>
      <c r="I1410" s="53">
        <v>102673.23</v>
      </c>
      <c r="J1410" s="58">
        <f t="shared" si="294"/>
        <v>106574.81273999999</v>
      </c>
      <c r="K1410" s="58">
        <f t="shared" si="295"/>
        <v>110091.78156041999</v>
      </c>
      <c r="L1410" s="74">
        <f t="shared" si="296"/>
        <v>8152.9731746099997</v>
      </c>
      <c r="M1410" s="74">
        <f t="shared" si="297"/>
        <v>157.73072285519999</v>
      </c>
      <c r="N1410" s="74">
        <f t="shared" si="298"/>
        <v>384.00225982776948</v>
      </c>
      <c r="O1410" s="74">
        <f t="shared" si="299"/>
        <v>13721.507140275</v>
      </c>
      <c r="P1410" s="39">
        <f t="shared" si="300"/>
        <v>19044</v>
      </c>
      <c r="Q1410" s="73">
        <f t="shared" si="301"/>
        <v>8422.0212893721291</v>
      </c>
      <c r="R1410" s="73">
        <f t="shared" si="302"/>
        <v>162.93583670942158</v>
      </c>
      <c r="S1410" s="73">
        <f t="shared" si="303"/>
        <v>384.00225982776948</v>
      </c>
      <c r="T1410" s="73">
        <f t="shared" si="304"/>
        <v>14366.977493634809</v>
      </c>
      <c r="U1410" s="73">
        <f t="shared" si="305"/>
        <v>19236</v>
      </c>
      <c r="V1410" s="73">
        <f t="shared" si="306"/>
        <v>148035.02603756796</v>
      </c>
      <c r="W1410" s="73">
        <f t="shared" si="307"/>
        <v>152663.71843996411</v>
      </c>
    </row>
    <row r="1411" spans="2:23">
      <c r="B1411" t="s">
        <v>2605</v>
      </c>
      <c r="C1411" t="s">
        <v>2606</v>
      </c>
      <c r="D1411" t="s">
        <v>658</v>
      </c>
      <c r="E1411" s="54">
        <v>40</v>
      </c>
      <c r="F1411" s="45" t="s">
        <v>407</v>
      </c>
      <c r="G1411" s="45" t="s">
        <v>408</v>
      </c>
      <c r="H1411" s="45" t="s">
        <v>412</v>
      </c>
      <c r="I1411" s="53">
        <v>89791.02</v>
      </c>
      <c r="J1411" s="58">
        <f t="shared" si="294"/>
        <v>93203.078760000004</v>
      </c>
      <c r="K1411" s="58">
        <f t="shared" si="295"/>
        <v>96278.780359080003</v>
      </c>
      <c r="L1411" s="74">
        <f t="shared" si="296"/>
        <v>7130.0355251400006</v>
      </c>
      <c r="M1411" s="74">
        <f t="shared" si="297"/>
        <v>137.9405565648</v>
      </c>
      <c r="N1411" s="74">
        <f t="shared" si="298"/>
        <v>384.00225982776948</v>
      </c>
      <c r="O1411" s="74">
        <f t="shared" si="299"/>
        <v>11999.896390350001</v>
      </c>
      <c r="P1411" s="39">
        <f t="shared" si="300"/>
        <v>19044</v>
      </c>
      <c r="Q1411" s="73">
        <f t="shared" si="301"/>
        <v>7365.3266974696198</v>
      </c>
      <c r="R1411" s="73">
        <f t="shared" si="302"/>
        <v>142.49259493143839</v>
      </c>
      <c r="S1411" s="73">
        <f t="shared" si="303"/>
        <v>384.00225982776948</v>
      </c>
      <c r="T1411" s="73">
        <f t="shared" si="304"/>
        <v>12564.38083685994</v>
      </c>
      <c r="U1411" s="73">
        <f t="shared" si="305"/>
        <v>19236</v>
      </c>
      <c r="V1411" s="73">
        <f t="shared" si="306"/>
        <v>131898.95349188257</v>
      </c>
      <c r="W1411" s="73">
        <f t="shared" si="307"/>
        <v>135970.98274816875</v>
      </c>
    </row>
    <row r="1412" spans="2:23">
      <c r="B1412" t="s">
        <v>2607</v>
      </c>
      <c r="C1412" t="s">
        <v>1931</v>
      </c>
      <c r="D1412" t="s">
        <v>420</v>
      </c>
      <c r="E1412" s="54">
        <v>40</v>
      </c>
      <c r="F1412" s="45" t="s">
        <v>407</v>
      </c>
      <c r="G1412" s="45" t="s">
        <v>408</v>
      </c>
      <c r="H1412" s="45" t="s">
        <v>412</v>
      </c>
      <c r="I1412" s="53">
        <v>99797.69</v>
      </c>
      <c r="J1412" s="58">
        <f t="shared" si="294"/>
        <v>103590.00222000001</v>
      </c>
      <c r="K1412" s="58">
        <f t="shared" si="295"/>
        <v>107008.47229326</v>
      </c>
      <c r="L1412" s="74">
        <f t="shared" si="296"/>
        <v>7924.6351698300005</v>
      </c>
      <c r="M1412" s="74">
        <f t="shared" si="297"/>
        <v>153.31320328560003</v>
      </c>
      <c r="N1412" s="74">
        <f t="shared" si="298"/>
        <v>384.00225982776948</v>
      </c>
      <c r="O1412" s="74">
        <f t="shared" si="299"/>
        <v>13337.212785825002</v>
      </c>
      <c r="P1412" s="39">
        <f t="shared" si="300"/>
        <v>19044</v>
      </c>
      <c r="Q1412" s="73">
        <f t="shared" si="301"/>
        <v>8186.1481304343897</v>
      </c>
      <c r="R1412" s="73">
        <f t="shared" si="302"/>
        <v>158.37253899402481</v>
      </c>
      <c r="S1412" s="73">
        <f t="shared" si="303"/>
        <v>384.00225982776948</v>
      </c>
      <c r="T1412" s="73">
        <f t="shared" si="304"/>
        <v>13964.605634270431</v>
      </c>
      <c r="U1412" s="73">
        <f t="shared" si="305"/>
        <v>19236</v>
      </c>
      <c r="V1412" s="73">
        <f t="shared" si="306"/>
        <v>144433.16563876838</v>
      </c>
      <c r="W1412" s="73">
        <f t="shared" si="307"/>
        <v>148937.60085678662</v>
      </c>
    </row>
    <row r="1413" spans="2:23">
      <c r="B1413" t="s">
        <v>2608</v>
      </c>
      <c r="C1413" t="s">
        <v>2606</v>
      </c>
      <c r="D1413" t="s">
        <v>807</v>
      </c>
      <c r="E1413" s="54">
        <v>40</v>
      </c>
      <c r="F1413" s="45" t="s">
        <v>407</v>
      </c>
      <c r="G1413" s="45" t="s">
        <v>408</v>
      </c>
      <c r="H1413" s="45" t="s">
        <v>412</v>
      </c>
      <c r="I1413" s="53">
        <v>89791.02</v>
      </c>
      <c r="J1413" s="58">
        <f t="shared" si="294"/>
        <v>93203.078760000004</v>
      </c>
      <c r="K1413" s="58">
        <f t="shared" si="295"/>
        <v>96278.780359080003</v>
      </c>
      <c r="L1413" s="74">
        <f t="shared" si="296"/>
        <v>7130.0355251400006</v>
      </c>
      <c r="M1413" s="74">
        <f t="shared" si="297"/>
        <v>137.9405565648</v>
      </c>
      <c r="N1413" s="74">
        <f t="shared" si="298"/>
        <v>384.00225982776948</v>
      </c>
      <c r="O1413" s="74">
        <f t="shared" si="299"/>
        <v>11999.896390350001</v>
      </c>
      <c r="P1413" s="39">
        <f t="shared" si="300"/>
        <v>19044</v>
      </c>
      <c r="Q1413" s="73">
        <f t="shared" si="301"/>
        <v>7365.3266974696198</v>
      </c>
      <c r="R1413" s="73">
        <f t="shared" si="302"/>
        <v>142.49259493143839</v>
      </c>
      <c r="S1413" s="73">
        <f t="shared" si="303"/>
        <v>384.00225982776948</v>
      </c>
      <c r="T1413" s="73">
        <f t="shared" si="304"/>
        <v>12564.38083685994</v>
      </c>
      <c r="U1413" s="73">
        <f t="shared" si="305"/>
        <v>19236</v>
      </c>
      <c r="V1413" s="73">
        <f t="shared" si="306"/>
        <v>131898.95349188257</v>
      </c>
      <c r="W1413" s="73">
        <f t="shared" si="307"/>
        <v>135970.98274816875</v>
      </c>
    </row>
    <row r="1414" spans="2:23">
      <c r="B1414" t="s">
        <v>2609</v>
      </c>
      <c r="C1414" t="s">
        <v>2610</v>
      </c>
      <c r="D1414" t="s">
        <v>446</v>
      </c>
      <c r="E1414" s="54">
        <v>86.67</v>
      </c>
      <c r="F1414" s="45" t="s">
        <v>407</v>
      </c>
      <c r="G1414" s="45" t="s">
        <v>408</v>
      </c>
      <c r="H1414" s="45" t="s">
        <v>412</v>
      </c>
      <c r="I1414" s="53">
        <v>103374.02</v>
      </c>
      <c r="J1414" s="58">
        <f t="shared" si="294"/>
        <v>107302.23276000001</v>
      </c>
      <c r="K1414" s="58">
        <f t="shared" si="295"/>
        <v>110843.20644108001</v>
      </c>
      <c r="L1414" s="74">
        <f t="shared" si="296"/>
        <v>8208.6208061400012</v>
      </c>
      <c r="M1414" s="74">
        <f t="shared" si="297"/>
        <v>158.80730448480003</v>
      </c>
      <c r="N1414" s="74">
        <f t="shared" si="298"/>
        <v>384.00225982776948</v>
      </c>
      <c r="O1414" s="74">
        <f t="shared" si="299"/>
        <v>13815.162467850003</v>
      </c>
      <c r="P1414" s="39">
        <f t="shared" si="300"/>
        <v>19044</v>
      </c>
      <c r="Q1414" s="73">
        <f t="shared" si="301"/>
        <v>8479.5052927426204</v>
      </c>
      <c r="R1414" s="73">
        <f t="shared" si="302"/>
        <v>164.04794553279842</v>
      </c>
      <c r="S1414" s="73">
        <f t="shared" si="303"/>
        <v>384.00225982776948</v>
      </c>
      <c r="T1414" s="73">
        <f t="shared" si="304"/>
        <v>14465.038440560942</v>
      </c>
      <c r="U1414" s="73">
        <f t="shared" si="305"/>
        <v>19236</v>
      </c>
      <c r="V1414" s="73">
        <f t="shared" si="306"/>
        <v>148912.82559830259</v>
      </c>
      <c r="W1414" s="73">
        <f t="shared" si="307"/>
        <v>153571.80037974415</v>
      </c>
    </row>
    <row r="1415" spans="2:23">
      <c r="B1415" t="s">
        <v>2611</v>
      </c>
      <c r="C1415" t="s">
        <v>937</v>
      </c>
      <c r="D1415" t="s">
        <v>511</v>
      </c>
      <c r="E1415" s="54">
        <v>35</v>
      </c>
      <c r="F1415" s="45" t="s">
        <v>407</v>
      </c>
      <c r="G1415" s="45" t="s">
        <v>408</v>
      </c>
      <c r="H1415" s="45" t="s">
        <v>412</v>
      </c>
      <c r="I1415" s="53">
        <v>99489.12</v>
      </c>
      <c r="J1415" s="58">
        <f t="shared" si="294"/>
        <v>103269.70655999999</v>
      </c>
      <c r="K1415" s="58">
        <f t="shared" si="295"/>
        <v>106677.60687647999</v>
      </c>
      <c r="L1415" s="74">
        <f t="shared" si="296"/>
        <v>7900.132551839999</v>
      </c>
      <c r="M1415" s="74">
        <f t="shared" si="297"/>
        <v>152.83916570879998</v>
      </c>
      <c r="N1415" s="74">
        <f t="shared" si="298"/>
        <v>384.00225982776948</v>
      </c>
      <c r="O1415" s="74">
        <f t="shared" si="299"/>
        <v>13295.974719599999</v>
      </c>
      <c r="P1415" s="39">
        <f t="shared" si="300"/>
        <v>19044</v>
      </c>
      <c r="Q1415" s="73">
        <f t="shared" si="301"/>
        <v>8160.8369260507188</v>
      </c>
      <c r="R1415" s="73">
        <f t="shared" si="302"/>
        <v>157.88285817719037</v>
      </c>
      <c r="S1415" s="73">
        <f t="shared" si="303"/>
        <v>384.00225982776948</v>
      </c>
      <c r="T1415" s="73">
        <f t="shared" si="304"/>
        <v>13921.427697380639</v>
      </c>
      <c r="U1415" s="73">
        <f t="shared" si="305"/>
        <v>19236</v>
      </c>
      <c r="V1415" s="73">
        <f t="shared" si="306"/>
        <v>144046.65525697655</v>
      </c>
      <c r="W1415" s="73">
        <f t="shared" si="307"/>
        <v>148537.75661791631</v>
      </c>
    </row>
    <row r="1416" spans="2:23">
      <c r="B1416" t="s">
        <v>2612</v>
      </c>
      <c r="C1416" t="s">
        <v>1375</v>
      </c>
      <c r="D1416" t="s">
        <v>511</v>
      </c>
      <c r="E1416" s="54">
        <v>35</v>
      </c>
      <c r="F1416" s="45" t="s">
        <v>407</v>
      </c>
      <c r="G1416" s="45" t="s">
        <v>408</v>
      </c>
      <c r="H1416" s="45" t="s">
        <v>412</v>
      </c>
      <c r="I1416" s="53">
        <v>113130.75</v>
      </c>
      <c r="J1416" s="58">
        <f t="shared" si="294"/>
        <v>117429.7185</v>
      </c>
      <c r="K1416" s="58">
        <f t="shared" si="295"/>
        <v>121304.89921049999</v>
      </c>
      <c r="L1416" s="74">
        <f t="shared" si="296"/>
        <v>8983.3734652500007</v>
      </c>
      <c r="M1416" s="74">
        <f t="shared" si="297"/>
        <v>173.79598338</v>
      </c>
      <c r="N1416" s="74">
        <f t="shared" si="298"/>
        <v>384.00225982776948</v>
      </c>
      <c r="O1416" s="74">
        <f t="shared" si="299"/>
        <v>15119.076256875001</v>
      </c>
      <c r="P1416" s="39">
        <f t="shared" si="300"/>
        <v>19044</v>
      </c>
      <c r="Q1416" s="73">
        <f t="shared" si="301"/>
        <v>9279.8247896032499</v>
      </c>
      <c r="R1416" s="73">
        <f t="shared" si="302"/>
        <v>179.53125083153998</v>
      </c>
      <c r="S1416" s="73">
        <f t="shared" si="303"/>
        <v>384.00225982776948</v>
      </c>
      <c r="T1416" s="73">
        <f t="shared" si="304"/>
        <v>15830.28934697025</v>
      </c>
      <c r="U1416" s="73">
        <f t="shared" si="305"/>
        <v>19236</v>
      </c>
      <c r="V1416" s="73">
        <f t="shared" si="306"/>
        <v>161133.96646533278</v>
      </c>
      <c r="W1416" s="73">
        <f t="shared" si="307"/>
        <v>166214.54685773281</v>
      </c>
    </row>
    <row r="1417" spans="2:23">
      <c r="B1417" t="s">
        <v>2613</v>
      </c>
      <c r="C1417" t="s">
        <v>1501</v>
      </c>
      <c r="D1417" t="s">
        <v>417</v>
      </c>
      <c r="E1417" s="54">
        <v>40</v>
      </c>
      <c r="F1417" s="45" t="s">
        <v>407</v>
      </c>
      <c r="G1417" s="45" t="s">
        <v>408</v>
      </c>
      <c r="H1417" s="45" t="s">
        <v>412</v>
      </c>
      <c r="I1417" s="53">
        <v>79621.009999999995</v>
      </c>
      <c r="J1417" s="58">
        <f t="shared" si="294"/>
        <v>82646.608379999991</v>
      </c>
      <c r="K1417" s="58">
        <f t="shared" si="295"/>
        <v>85373.946456539983</v>
      </c>
      <c r="L1417" s="74">
        <f t="shared" si="296"/>
        <v>6322.4655410699988</v>
      </c>
      <c r="M1417" s="74">
        <f t="shared" si="297"/>
        <v>122.31698040239998</v>
      </c>
      <c r="N1417" s="74">
        <f t="shared" si="298"/>
        <v>384.00225982776948</v>
      </c>
      <c r="O1417" s="74">
        <f t="shared" si="299"/>
        <v>10640.750828925</v>
      </c>
      <c r="P1417" s="39">
        <f t="shared" si="300"/>
        <v>19044</v>
      </c>
      <c r="Q1417" s="73">
        <f t="shared" si="301"/>
        <v>6531.1069039253089</v>
      </c>
      <c r="R1417" s="73">
        <f t="shared" si="302"/>
        <v>126.35344075567917</v>
      </c>
      <c r="S1417" s="73">
        <f t="shared" si="303"/>
        <v>384.00225982776948</v>
      </c>
      <c r="T1417" s="73">
        <f t="shared" si="304"/>
        <v>11141.300012578467</v>
      </c>
      <c r="U1417" s="73">
        <f t="shared" si="305"/>
        <v>19236</v>
      </c>
      <c r="V1417" s="73">
        <f t="shared" si="306"/>
        <v>119160.14399022516</v>
      </c>
      <c r="W1417" s="73">
        <f t="shared" si="307"/>
        <v>122792.70907362721</v>
      </c>
    </row>
    <row r="1418" spans="2:23">
      <c r="B1418" t="s">
        <v>2614</v>
      </c>
      <c r="C1418" t="s">
        <v>1659</v>
      </c>
      <c r="D1418" t="s">
        <v>801</v>
      </c>
      <c r="E1418" s="54">
        <v>40</v>
      </c>
      <c r="F1418" s="45" t="s">
        <v>407</v>
      </c>
      <c r="G1418" s="45" t="s">
        <v>408</v>
      </c>
      <c r="H1418" s="45" t="s">
        <v>412</v>
      </c>
      <c r="I1418" s="53">
        <v>81882.679999999993</v>
      </c>
      <c r="J1418" s="58">
        <f t="shared" ref="J1418:J1481" si="308">I1418*(1+$F$1)</f>
        <v>84994.221839999998</v>
      </c>
      <c r="K1418" s="58">
        <f t="shared" ref="K1418:K1481" si="309">J1418*(1+$F$2)</f>
        <v>87799.031160719998</v>
      </c>
      <c r="L1418" s="74">
        <f t="shared" ref="L1418:L1481" si="310">IF(J1418-$L$2&lt;0,J1418*$I$3,($L$2*$I$3)+(J1418-$L$2)*$I$4)</f>
        <v>6502.05797076</v>
      </c>
      <c r="M1418" s="74">
        <f t="shared" ref="M1418:M1481" si="311">J1418*0.00148</f>
        <v>125.7914483232</v>
      </c>
      <c r="N1418" s="74">
        <f t="shared" ref="N1418:N1481" si="312">2080*0.184616471071043</f>
        <v>384.00225982776948</v>
      </c>
      <c r="O1418" s="74">
        <f t="shared" ref="O1418:O1481" si="313">J1418*0.12875</f>
        <v>10943.0060619</v>
      </c>
      <c r="P1418" s="39">
        <f t="shared" ref="P1418:P1481" si="314">1587*12</f>
        <v>19044</v>
      </c>
      <c r="Q1418" s="73">
        <f t="shared" ref="Q1418:Q1481" si="315">IF(K1418-$L$2&lt;0,K1418*$I$3,($L$2*$I$3)+(K1418-$L$2)*$I$4)</f>
        <v>6716.62588379508</v>
      </c>
      <c r="R1418" s="73">
        <f t="shared" ref="R1418:R1481" si="316">K1418*0.00148</f>
        <v>129.9425661178656</v>
      </c>
      <c r="S1418" s="73">
        <f t="shared" ref="S1418:S1481" si="317">2080*0.184616471071043</f>
        <v>384.00225982776948</v>
      </c>
      <c r="T1418" s="73">
        <f t="shared" ref="T1418:T1481" si="318">K1418*0.1305</f>
        <v>11457.773566473959</v>
      </c>
      <c r="U1418" s="73">
        <f t="shared" ref="U1418:U1481" si="319">1603*12</f>
        <v>19236</v>
      </c>
      <c r="V1418" s="73">
        <f t="shared" ref="V1418:V1481" si="320">J1418+SUM(L1418:P1418)</f>
        <v>121993.07958081097</v>
      </c>
      <c r="W1418" s="73">
        <f t="shared" ref="W1418:W1481" si="321">K1418+SUM(Q1418:U1418)</f>
        <v>125723.37543693467</v>
      </c>
    </row>
    <row r="1419" spans="2:23">
      <c r="B1419" t="s">
        <v>2615</v>
      </c>
      <c r="C1419" t="s">
        <v>1600</v>
      </c>
      <c r="D1419" t="s">
        <v>661</v>
      </c>
      <c r="E1419" s="54">
        <v>40</v>
      </c>
      <c r="F1419" s="45" t="s">
        <v>407</v>
      </c>
      <c r="G1419" s="45" t="s">
        <v>408</v>
      </c>
      <c r="H1419" s="45" t="s">
        <v>412</v>
      </c>
      <c r="I1419" s="53">
        <v>85877.119999999995</v>
      </c>
      <c r="J1419" s="58">
        <f t="shared" si="308"/>
        <v>89140.450559999997</v>
      </c>
      <c r="K1419" s="58">
        <f t="shared" si="309"/>
        <v>92082.085428479986</v>
      </c>
      <c r="L1419" s="74">
        <f t="shared" si="310"/>
        <v>6819.2444678399997</v>
      </c>
      <c r="M1419" s="74">
        <f t="shared" si="311"/>
        <v>131.92786682880001</v>
      </c>
      <c r="N1419" s="74">
        <f t="shared" si="312"/>
        <v>384.00225982776948</v>
      </c>
      <c r="O1419" s="74">
        <f t="shared" si="313"/>
        <v>11476.833009600001</v>
      </c>
      <c r="P1419" s="39">
        <f t="shared" si="314"/>
        <v>19044</v>
      </c>
      <c r="Q1419" s="73">
        <f t="shared" si="315"/>
        <v>7044.2795352787189</v>
      </c>
      <c r="R1419" s="73">
        <f t="shared" si="316"/>
        <v>136.28148643415037</v>
      </c>
      <c r="S1419" s="73">
        <f t="shared" si="317"/>
        <v>384.00225982776948</v>
      </c>
      <c r="T1419" s="73">
        <f t="shared" si="318"/>
        <v>12016.712148416638</v>
      </c>
      <c r="U1419" s="73">
        <f t="shared" si="319"/>
        <v>19236</v>
      </c>
      <c r="V1419" s="73">
        <f t="shared" si="320"/>
        <v>126996.45816409656</v>
      </c>
      <c r="W1419" s="73">
        <f t="shared" si="321"/>
        <v>130899.36085843726</v>
      </c>
    </row>
    <row r="1420" spans="2:23">
      <c r="B1420" t="s">
        <v>2616</v>
      </c>
      <c r="C1420" t="s">
        <v>1664</v>
      </c>
      <c r="D1420" t="s">
        <v>420</v>
      </c>
      <c r="E1420" s="54">
        <v>40</v>
      </c>
      <c r="F1420" s="45" t="s">
        <v>407</v>
      </c>
      <c r="G1420" s="45" t="s">
        <v>408</v>
      </c>
      <c r="H1420" s="45" t="s">
        <v>412</v>
      </c>
      <c r="I1420" s="53">
        <v>80004.2</v>
      </c>
      <c r="J1420" s="58">
        <f t="shared" si="308"/>
        <v>83044.359599999996</v>
      </c>
      <c r="K1420" s="58">
        <f t="shared" si="309"/>
        <v>85784.823466799993</v>
      </c>
      <c r="L1420" s="74">
        <f t="shared" si="310"/>
        <v>6352.8935093999999</v>
      </c>
      <c r="M1420" s="74">
        <f t="shared" si="311"/>
        <v>122.90565220799999</v>
      </c>
      <c r="N1420" s="74">
        <f t="shared" si="312"/>
        <v>384.00225982776948</v>
      </c>
      <c r="O1420" s="74">
        <f t="shared" si="313"/>
        <v>10691.9612985</v>
      </c>
      <c r="P1420" s="39">
        <f t="shared" si="314"/>
        <v>19044</v>
      </c>
      <c r="Q1420" s="73">
        <f t="shared" si="315"/>
        <v>6562.5389952101996</v>
      </c>
      <c r="R1420" s="73">
        <f t="shared" si="316"/>
        <v>126.96153873086399</v>
      </c>
      <c r="S1420" s="73">
        <f t="shared" si="317"/>
        <v>384.00225982776948</v>
      </c>
      <c r="T1420" s="73">
        <f t="shared" si="318"/>
        <v>11194.9194624174</v>
      </c>
      <c r="U1420" s="73">
        <f t="shared" si="319"/>
        <v>19236</v>
      </c>
      <c r="V1420" s="73">
        <f t="shared" si="320"/>
        <v>119640.12231993576</v>
      </c>
      <c r="W1420" s="73">
        <f t="shared" si="321"/>
        <v>123289.24572298623</v>
      </c>
    </row>
    <row r="1421" spans="2:23">
      <c r="B1421" t="s">
        <v>2617</v>
      </c>
      <c r="C1421" t="s">
        <v>973</v>
      </c>
      <c r="D1421" t="s">
        <v>417</v>
      </c>
      <c r="E1421" s="54">
        <v>40</v>
      </c>
      <c r="F1421" s="45" t="s">
        <v>407</v>
      </c>
      <c r="G1421" s="45" t="s">
        <v>408</v>
      </c>
      <c r="H1421" s="45" t="s">
        <v>412</v>
      </c>
      <c r="I1421" s="53">
        <v>76892.81</v>
      </c>
      <c r="J1421" s="58">
        <f t="shared" si="308"/>
        <v>79814.736780000007</v>
      </c>
      <c r="K1421" s="58">
        <f t="shared" si="309"/>
        <v>82448.623093739996</v>
      </c>
      <c r="L1421" s="74">
        <f t="shared" si="310"/>
        <v>6105.8273636700005</v>
      </c>
      <c r="M1421" s="74">
        <f t="shared" si="311"/>
        <v>118.12581043440001</v>
      </c>
      <c r="N1421" s="74">
        <f t="shared" si="312"/>
        <v>384.00225982776948</v>
      </c>
      <c r="O1421" s="74">
        <f t="shared" si="313"/>
        <v>10276.147360425</v>
      </c>
      <c r="P1421" s="39">
        <f t="shared" si="314"/>
        <v>19044</v>
      </c>
      <c r="Q1421" s="73">
        <f t="shared" si="315"/>
        <v>6307.3196666711092</v>
      </c>
      <c r="R1421" s="73">
        <f t="shared" si="316"/>
        <v>122.02396217873519</v>
      </c>
      <c r="S1421" s="73">
        <f t="shared" si="317"/>
        <v>384.00225982776948</v>
      </c>
      <c r="T1421" s="73">
        <f t="shared" si="318"/>
        <v>10759.54531373307</v>
      </c>
      <c r="U1421" s="73">
        <f t="shared" si="319"/>
        <v>19236</v>
      </c>
      <c r="V1421" s="73">
        <f t="shared" si="320"/>
        <v>115742.83957435717</v>
      </c>
      <c r="W1421" s="73">
        <f t="shared" si="321"/>
        <v>119257.51429615068</v>
      </c>
    </row>
    <row r="1422" spans="2:23">
      <c r="B1422" t="s">
        <v>2618</v>
      </c>
      <c r="C1422" t="s">
        <v>1619</v>
      </c>
      <c r="D1422" t="s">
        <v>801</v>
      </c>
      <c r="E1422" s="54">
        <v>40</v>
      </c>
      <c r="F1422" s="45" t="s">
        <v>407</v>
      </c>
      <c r="G1422" s="45" t="s">
        <v>408</v>
      </c>
      <c r="H1422" s="45" t="s">
        <v>412</v>
      </c>
      <c r="I1422" s="53">
        <v>74273.279999999999</v>
      </c>
      <c r="J1422" s="58">
        <f t="shared" si="308"/>
        <v>77095.664640000003</v>
      </c>
      <c r="K1422" s="58">
        <f t="shared" si="309"/>
        <v>79639.821573120003</v>
      </c>
      <c r="L1422" s="74">
        <f t="shared" si="310"/>
        <v>5897.8183449600001</v>
      </c>
      <c r="M1422" s="74">
        <f t="shared" si="311"/>
        <v>114.1015836672</v>
      </c>
      <c r="N1422" s="74">
        <f t="shared" si="312"/>
        <v>384.00225982776948</v>
      </c>
      <c r="O1422" s="74">
        <f t="shared" si="313"/>
        <v>9926.0668224000001</v>
      </c>
      <c r="P1422" s="39">
        <f t="shared" si="314"/>
        <v>19044</v>
      </c>
      <c r="Q1422" s="73">
        <f t="shared" si="315"/>
        <v>6092.44635034368</v>
      </c>
      <c r="R1422" s="73">
        <f t="shared" si="316"/>
        <v>117.8669359282176</v>
      </c>
      <c r="S1422" s="73">
        <f t="shared" si="317"/>
        <v>384.00225982776948</v>
      </c>
      <c r="T1422" s="73">
        <f t="shared" si="318"/>
        <v>10392.99671529216</v>
      </c>
      <c r="U1422" s="73">
        <f t="shared" si="319"/>
        <v>19236</v>
      </c>
      <c r="V1422" s="73">
        <f t="shared" si="320"/>
        <v>112461.65365085498</v>
      </c>
      <c r="W1422" s="73">
        <f t="shared" si="321"/>
        <v>115863.13383451183</v>
      </c>
    </row>
    <row r="1423" spans="2:23">
      <c r="B1423" t="s">
        <v>2619</v>
      </c>
      <c r="C1423" t="s">
        <v>975</v>
      </c>
      <c r="D1423" t="s">
        <v>661</v>
      </c>
      <c r="E1423" s="54">
        <v>40</v>
      </c>
      <c r="F1423" s="45" t="s">
        <v>407</v>
      </c>
      <c r="G1423" s="45" t="s">
        <v>408</v>
      </c>
      <c r="H1423" s="45" t="s">
        <v>412</v>
      </c>
      <c r="I1423" s="53">
        <v>87188.76</v>
      </c>
      <c r="J1423" s="58">
        <f t="shared" si="308"/>
        <v>90501.932879999993</v>
      </c>
      <c r="K1423" s="58">
        <f t="shared" si="309"/>
        <v>93488.496665039987</v>
      </c>
      <c r="L1423" s="74">
        <f t="shared" si="310"/>
        <v>6923.3978653199993</v>
      </c>
      <c r="M1423" s="74">
        <f t="shared" si="311"/>
        <v>133.94286066239999</v>
      </c>
      <c r="N1423" s="74">
        <f t="shared" si="312"/>
        <v>384.00225982776948</v>
      </c>
      <c r="O1423" s="74">
        <f t="shared" si="313"/>
        <v>11652.123858299999</v>
      </c>
      <c r="P1423" s="39">
        <f t="shared" si="314"/>
        <v>19044</v>
      </c>
      <c r="Q1423" s="73">
        <f t="shared" si="315"/>
        <v>7151.8699948755593</v>
      </c>
      <c r="R1423" s="73">
        <f t="shared" si="316"/>
        <v>138.36297506425919</v>
      </c>
      <c r="S1423" s="73">
        <f t="shared" si="317"/>
        <v>384.00225982776948</v>
      </c>
      <c r="T1423" s="73">
        <f t="shared" si="318"/>
        <v>12200.248814787719</v>
      </c>
      <c r="U1423" s="73">
        <f t="shared" si="319"/>
        <v>19236</v>
      </c>
      <c r="V1423" s="73">
        <f t="shared" si="320"/>
        <v>128639.39972411016</v>
      </c>
      <c r="W1423" s="73">
        <f t="shared" si="321"/>
        <v>132598.98070959529</v>
      </c>
    </row>
    <row r="1424" spans="2:23">
      <c r="B1424" t="s">
        <v>2620</v>
      </c>
      <c r="C1424" t="s">
        <v>981</v>
      </c>
      <c r="D1424" t="s">
        <v>420</v>
      </c>
      <c r="E1424" s="54">
        <v>40</v>
      </c>
      <c r="F1424" s="45" t="s">
        <v>407</v>
      </c>
      <c r="G1424" s="45" t="s">
        <v>408</v>
      </c>
      <c r="H1424" s="45" t="s">
        <v>412</v>
      </c>
      <c r="I1424" s="53">
        <v>75516.2</v>
      </c>
      <c r="J1424" s="58">
        <f t="shared" si="308"/>
        <v>78385.815600000002</v>
      </c>
      <c r="K1424" s="58">
        <f t="shared" si="309"/>
        <v>80972.547514799997</v>
      </c>
      <c r="L1424" s="74">
        <f t="shared" si="310"/>
        <v>5996.5148933999999</v>
      </c>
      <c r="M1424" s="74">
        <f t="shared" si="311"/>
        <v>116.011007088</v>
      </c>
      <c r="N1424" s="74">
        <f t="shared" si="312"/>
        <v>384.00225982776948</v>
      </c>
      <c r="O1424" s="74">
        <f t="shared" si="313"/>
        <v>10092.173758500001</v>
      </c>
      <c r="P1424" s="39">
        <f t="shared" si="314"/>
        <v>19044</v>
      </c>
      <c r="Q1424" s="73">
        <f t="shared" si="315"/>
        <v>6194.3998848821993</v>
      </c>
      <c r="R1424" s="73">
        <f t="shared" si="316"/>
        <v>119.839370321904</v>
      </c>
      <c r="S1424" s="73">
        <f t="shared" si="317"/>
        <v>384.00225982776948</v>
      </c>
      <c r="T1424" s="73">
        <f t="shared" si="318"/>
        <v>10566.9174506814</v>
      </c>
      <c r="U1424" s="73">
        <f t="shared" si="319"/>
        <v>19236</v>
      </c>
      <c r="V1424" s="73">
        <f t="shared" si="320"/>
        <v>114018.51751881577</v>
      </c>
      <c r="W1424" s="73">
        <f t="shared" si="321"/>
        <v>117473.70648051327</v>
      </c>
    </row>
    <row r="1425" spans="2:23">
      <c r="B1425" t="s">
        <v>2621</v>
      </c>
      <c r="C1425" t="s">
        <v>1208</v>
      </c>
      <c r="D1425" t="s">
        <v>417</v>
      </c>
      <c r="E1425" s="54">
        <v>40</v>
      </c>
      <c r="F1425" s="45" t="s">
        <v>407</v>
      </c>
      <c r="G1425" s="45" t="s">
        <v>408</v>
      </c>
      <c r="H1425" s="45" t="s">
        <v>412</v>
      </c>
      <c r="I1425" s="53">
        <v>222389.09</v>
      </c>
      <c r="J1425" s="58">
        <f t="shared" si="308"/>
        <v>230839.87542</v>
      </c>
      <c r="K1425" s="58">
        <f t="shared" si="309"/>
        <v>238457.59130885999</v>
      </c>
      <c r="L1425" s="74">
        <f t="shared" si="310"/>
        <v>11307.978193590001</v>
      </c>
      <c r="M1425" s="74">
        <f t="shared" si="311"/>
        <v>341.6430156216</v>
      </c>
      <c r="N1425" s="74">
        <f t="shared" si="312"/>
        <v>384.00225982776948</v>
      </c>
      <c r="O1425" s="74">
        <f t="shared" si="313"/>
        <v>29720.633960325002</v>
      </c>
      <c r="P1425" s="39">
        <f t="shared" si="314"/>
        <v>19044</v>
      </c>
      <c r="Q1425" s="73">
        <f t="shared" si="315"/>
        <v>11418.435073978471</v>
      </c>
      <c r="R1425" s="73">
        <f t="shared" si="316"/>
        <v>352.91723513711275</v>
      </c>
      <c r="S1425" s="73">
        <f t="shared" si="317"/>
        <v>384.00225982776948</v>
      </c>
      <c r="T1425" s="73">
        <f t="shared" si="318"/>
        <v>31118.71566580623</v>
      </c>
      <c r="U1425" s="73">
        <f t="shared" si="319"/>
        <v>19236</v>
      </c>
      <c r="V1425" s="73">
        <f t="shared" si="320"/>
        <v>291638.13284936437</v>
      </c>
      <c r="W1425" s="73">
        <f t="shared" si="321"/>
        <v>300967.66154360957</v>
      </c>
    </row>
    <row r="1426" spans="2:23">
      <c r="B1426" t="s">
        <v>2622</v>
      </c>
      <c r="C1426" t="s">
        <v>2623</v>
      </c>
      <c r="D1426" t="s">
        <v>455</v>
      </c>
      <c r="E1426" s="54">
        <v>40</v>
      </c>
      <c r="F1426" s="45" t="s">
        <v>407</v>
      </c>
      <c r="G1426" s="45" t="s">
        <v>408</v>
      </c>
      <c r="H1426" s="45" t="s">
        <v>412</v>
      </c>
      <c r="I1426" s="53">
        <v>135200</v>
      </c>
      <c r="J1426" s="58">
        <f t="shared" si="308"/>
        <v>140337.60000000001</v>
      </c>
      <c r="K1426" s="58">
        <f t="shared" si="309"/>
        <v>144968.7408</v>
      </c>
      <c r="L1426" s="74">
        <f t="shared" si="310"/>
        <v>9995.6952000000001</v>
      </c>
      <c r="M1426" s="74">
        <f t="shared" si="311"/>
        <v>207.699648</v>
      </c>
      <c r="N1426" s="74">
        <f t="shared" si="312"/>
        <v>384.00225982776948</v>
      </c>
      <c r="O1426" s="74">
        <f t="shared" si="313"/>
        <v>18068.466</v>
      </c>
      <c r="P1426" s="39">
        <f t="shared" si="314"/>
        <v>19044</v>
      </c>
      <c r="Q1426" s="73">
        <f t="shared" si="315"/>
        <v>10062.8467416</v>
      </c>
      <c r="R1426" s="73">
        <f t="shared" si="316"/>
        <v>214.55373638399999</v>
      </c>
      <c r="S1426" s="73">
        <f t="shared" si="317"/>
        <v>384.00225982776948</v>
      </c>
      <c r="T1426" s="73">
        <f t="shared" si="318"/>
        <v>18918.4206744</v>
      </c>
      <c r="U1426" s="73">
        <f t="shared" si="319"/>
        <v>19236</v>
      </c>
      <c r="V1426" s="73">
        <f t="shared" si="320"/>
        <v>188037.46310782776</v>
      </c>
      <c r="W1426" s="73">
        <f t="shared" si="321"/>
        <v>193784.56421221176</v>
      </c>
    </row>
    <row r="1427" spans="2:23">
      <c r="B1427" t="s">
        <v>2624</v>
      </c>
      <c r="C1427" t="s">
        <v>2625</v>
      </c>
      <c r="D1427" t="s">
        <v>2626</v>
      </c>
      <c r="E1427" s="54">
        <v>35</v>
      </c>
      <c r="F1427" s="45" t="s">
        <v>407</v>
      </c>
      <c r="G1427" s="45" t="s">
        <v>408</v>
      </c>
      <c r="H1427" s="45" t="s">
        <v>412</v>
      </c>
      <c r="I1427" s="53">
        <v>187786.29</v>
      </c>
      <c r="J1427" s="58">
        <f t="shared" si="308"/>
        <v>194922.16902</v>
      </c>
      <c r="K1427" s="58">
        <f t="shared" si="309"/>
        <v>201354.60059766</v>
      </c>
      <c r="L1427" s="74">
        <f t="shared" si="310"/>
        <v>10787.17145079</v>
      </c>
      <c r="M1427" s="74">
        <f t="shared" si="311"/>
        <v>288.48481014959998</v>
      </c>
      <c r="N1427" s="74">
        <f t="shared" si="312"/>
        <v>384.00225982776948</v>
      </c>
      <c r="O1427" s="74">
        <f t="shared" si="313"/>
        <v>25096.229261324999</v>
      </c>
      <c r="P1427" s="39">
        <f t="shared" si="314"/>
        <v>19044</v>
      </c>
      <c r="Q1427" s="73">
        <f t="shared" si="315"/>
        <v>10880.441708666071</v>
      </c>
      <c r="R1427" s="73">
        <f t="shared" si="316"/>
        <v>298.00480888453677</v>
      </c>
      <c r="S1427" s="73">
        <f t="shared" si="317"/>
        <v>384.00225982776948</v>
      </c>
      <c r="T1427" s="73">
        <f t="shared" si="318"/>
        <v>26276.775377994632</v>
      </c>
      <c r="U1427" s="73">
        <f t="shared" si="319"/>
        <v>19236</v>
      </c>
      <c r="V1427" s="73">
        <f t="shared" si="320"/>
        <v>250522.05680209235</v>
      </c>
      <c r="W1427" s="73">
        <f t="shared" si="321"/>
        <v>258429.824753033</v>
      </c>
    </row>
    <row r="1428" spans="2:23">
      <c r="B1428" t="s">
        <v>2627</v>
      </c>
      <c r="C1428" t="s">
        <v>809</v>
      </c>
      <c r="D1428" t="s">
        <v>417</v>
      </c>
      <c r="E1428" s="54">
        <v>40</v>
      </c>
      <c r="F1428" s="45" t="s">
        <v>407</v>
      </c>
      <c r="G1428" s="45" t="s">
        <v>408</v>
      </c>
      <c r="H1428" s="45" t="s">
        <v>412</v>
      </c>
      <c r="I1428" s="53">
        <v>120165.43</v>
      </c>
      <c r="J1428" s="58">
        <f t="shared" si="308"/>
        <v>124731.71634</v>
      </c>
      <c r="K1428" s="58">
        <f t="shared" si="309"/>
        <v>128847.86297921999</v>
      </c>
      <c r="L1428" s="74">
        <f t="shared" si="310"/>
        <v>9541.9763000099992</v>
      </c>
      <c r="M1428" s="74">
        <f t="shared" si="311"/>
        <v>184.60294018319999</v>
      </c>
      <c r="N1428" s="74">
        <f t="shared" si="312"/>
        <v>384.00225982776948</v>
      </c>
      <c r="O1428" s="74">
        <f t="shared" si="313"/>
        <v>16059.208478775001</v>
      </c>
      <c r="P1428" s="39">
        <f t="shared" si="314"/>
        <v>19044</v>
      </c>
      <c r="Q1428" s="73">
        <f t="shared" si="315"/>
        <v>9829.0940131986899</v>
      </c>
      <c r="R1428" s="73">
        <f t="shared" si="316"/>
        <v>190.69483720924558</v>
      </c>
      <c r="S1428" s="73">
        <f t="shared" si="317"/>
        <v>384.00225982776948</v>
      </c>
      <c r="T1428" s="73">
        <f t="shared" si="318"/>
        <v>16814.646118788209</v>
      </c>
      <c r="U1428" s="73">
        <f t="shared" si="319"/>
        <v>19236</v>
      </c>
      <c r="V1428" s="73">
        <f t="shared" si="320"/>
        <v>169945.50631879596</v>
      </c>
      <c r="W1428" s="73">
        <f t="shared" si="321"/>
        <v>175302.30020824389</v>
      </c>
    </row>
    <row r="1429" spans="2:23">
      <c r="B1429" t="s">
        <v>2628</v>
      </c>
      <c r="C1429" t="s">
        <v>427</v>
      </c>
      <c r="D1429" t="s">
        <v>417</v>
      </c>
      <c r="E1429" s="54">
        <v>40</v>
      </c>
      <c r="F1429" s="45" t="s">
        <v>407</v>
      </c>
      <c r="G1429" s="45" t="s">
        <v>408</v>
      </c>
      <c r="H1429" s="45" t="s">
        <v>412</v>
      </c>
      <c r="I1429" s="53">
        <v>94300.96</v>
      </c>
      <c r="J1429" s="58">
        <f t="shared" si="308"/>
        <v>97884.39648000001</v>
      </c>
      <c r="K1429" s="58">
        <f t="shared" si="309"/>
        <v>101114.58156384001</v>
      </c>
      <c r="L1429" s="74">
        <f t="shared" si="310"/>
        <v>7488.1563307200004</v>
      </c>
      <c r="M1429" s="74">
        <f t="shared" si="311"/>
        <v>144.86890679040002</v>
      </c>
      <c r="N1429" s="74">
        <f t="shared" si="312"/>
        <v>384.00225982776948</v>
      </c>
      <c r="O1429" s="74">
        <f t="shared" si="313"/>
        <v>12602.616046800002</v>
      </c>
      <c r="P1429" s="39">
        <f t="shared" si="314"/>
        <v>19044</v>
      </c>
      <c r="Q1429" s="73">
        <f t="shared" si="315"/>
        <v>7735.2654896337608</v>
      </c>
      <c r="R1429" s="73">
        <f t="shared" si="316"/>
        <v>149.64958071448322</v>
      </c>
      <c r="S1429" s="73">
        <f t="shared" si="317"/>
        <v>384.00225982776948</v>
      </c>
      <c r="T1429" s="73">
        <f t="shared" si="318"/>
        <v>13195.452894081121</v>
      </c>
      <c r="U1429" s="73">
        <f t="shared" si="319"/>
        <v>19236</v>
      </c>
      <c r="V1429" s="73">
        <f t="shared" si="320"/>
        <v>137548.04002413817</v>
      </c>
      <c r="W1429" s="73">
        <f t="shared" si="321"/>
        <v>141814.95178809715</v>
      </c>
    </row>
    <row r="1430" spans="2:23">
      <c r="B1430" t="s">
        <v>2629</v>
      </c>
      <c r="C1430" t="s">
        <v>945</v>
      </c>
      <c r="D1430" t="s">
        <v>511</v>
      </c>
      <c r="E1430" s="54">
        <v>35</v>
      </c>
      <c r="F1430" s="45" t="s">
        <v>407</v>
      </c>
      <c r="G1430" s="45" t="s">
        <v>408</v>
      </c>
      <c r="H1430" s="45" t="s">
        <v>412</v>
      </c>
      <c r="I1430" s="53">
        <v>62482.400000000001</v>
      </c>
      <c r="J1430" s="58">
        <f t="shared" si="308"/>
        <v>64856.731200000002</v>
      </c>
      <c r="K1430" s="58">
        <f t="shared" si="309"/>
        <v>66997.003329600004</v>
      </c>
      <c r="L1430" s="74">
        <f t="shared" si="310"/>
        <v>4961.5399367999999</v>
      </c>
      <c r="M1430" s="74">
        <f t="shared" si="311"/>
        <v>95.987962175999996</v>
      </c>
      <c r="N1430" s="74">
        <f t="shared" si="312"/>
        <v>384.00225982776948</v>
      </c>
      <c r="O1430" s="74">
        <f t="shared" si="313"/>
        <v>8350.3041420000009</v>
      </c>
      <c r="P1430" s="39">
        <f t="shared" si="314"/>
        <v>19044</v>
      </c>
      <c r="Q1430" s="73">
        <f t="shared" si="315"/>
        <v>5125.2707547144</v>
      </c>
      <c r="R1430" s="73">
        <f t="shared" si="316"/>
        <v>99.155564927808001</v>
      </c>
      <c r="S1430" s="73">
        <f t="shared" si="317"/>
        <v>384.00225982776948</v>
      </c>
      <c r="T1430" s="73">
        <f t="shared" si="318"/>
        <v>8743.1089345128003</v>
      </c>
      <c r="U1430" s="73">
        <f t="shared" si="319"/>
        <v>19236</v>
      </c>
      <c r="V1430" s="73">
        <f t="shared" si="320"/>
        <v>97692.565500803772</v>
      </c>
      <c r="W1430" s="73">
        <f t="shared" si="321"/>
        <v>100584.54084358278</v>
      </c>
    </row>
    <row r="1431" spans="2:23">
      <c r="B1431" t="s">
        <v>2630</v>
      </c>
      <c r="C1431" t="s">
        <v>1062</v>
      </c>
      <c r="D1431" t="s">
        <v>511</v>
      </c>
      <c r="E1431" s="54">
        <v>35</v>
      </c>
      <c r="F1431" s="45" t="s">
        <v>407</v>
      </c>
      <c r="G1431" s="45" t="s">
        <v>408</v>
      </c>
      <c r="H1431" s="45" t="s">
        <v>412</v>
      </c>
      <c r="I1431" s="53">
        <v>103217.48</v>
      </c>
      <c r="J1431" s="58">
        <f t="shared" si="308"/>
        <v>107139.74424</v>
      </c>
      <c r="K1431" s="58">
        <f t="shared" si="309"/>
        <v>110675.35579992</v>
      </c>
      <c r="L1431" s="74">
        <f t="shared" si="310"/>
        <v>8196.1904343599999</v>
      </c>
      <c r="M1431" s="74">
        <f t="shared" si="311"/>
        <v>158.56682147519999</v>
      </c>
      <c r="N1431" s="74">
        <f t="shared" si="312"/>
        <v>384.00225982776948</v>
      </c>
      <c r="O1431" s="74">
        <f t="shared" si="313"/>
        <v>13794.2420709</v>
      </c>
      <c r="P1431" s="39">
        <f t="shared" si="314"/>
        <v>19044</v>
      </c>
      <c r="Q1431" s="73">
        <f t="shared" si="315"/>
        <v>8466.664718693879</v>
      </c>
      <c r="R1431" s="73">
        <f t="shared" si="316"/>
        <v>163.7995265838816</v>
      </c>
      <c r="S1431" s="73">
        <f t="shared" si="317"/>
        <v>384.00225982776948</v>
      </c>
      <c r="T1431" s="73">
        <f t="shared" si="318"/>
        <v>14443.133931889561</v>
      </c>
      <c r="U1431" s="73">
        <f t="shared" si="319"/>
        <v>19236</v>
      </c>
      <c r="V1431" s="73">
        <f t="shared" si="320"/>
        <v>148716.74582656298</v>
      </c>
      <c r="W1431" s="73">
        <f t="shared" si="321"/>
        <v>153368.95623691508</v>
      </c>
    </row>
    <row r="1432" spans="2:23">
      <c r="B1432" t="s">
        <v>2631</v>
      </c>
      <c r="C1432" t="s">
        <v>1754</v>
      </c>
      <c r="D1432" t="s">
        <v>511</v>
      </c>
      <c r="E1432" s="54">
        <v>35</v>
      </c>
      <c r="F1432" s="45" t="s">
        <v>407</v>
      </c>
      <c r="G1432" s="45" t="s">
        <v>408</v>
      </c>
      <c r="H1432" s="45" t="s">
        <v>412</v>
      </c>
      <c r="I1432" s="53">
        <v>79365.649999999994</v>
      </c>
      <c r="J1432" s="58">
        <f t="shared" si="308"/>
        <v>82381.544699999999</v>
      </c>
      <c r="K1432" s="58">
        <f t="shared" si="309"/>
        <v>85100.135675099998</v>
      </c>
      <c r="L1432" s="74">
        <f t="shared" si="310"/>
        <v>6302.1881695499997</v>
      </c>
      <c r="M1432" s="74">
        <f t="shared" si="311"/>
        <v>121.92468615599999</v>
      </c>
      <c r="N1432" s="74">
        <f t="shared" si="312"/>
        <v>384.00225982776948</v>
      </c>
      <c r="O1432" s="74">
        <f t="shared" si="313"/>
        <v>10606.623880125</v>
      </c>
      <c r="P1432" s="39">
        <f t="shared" si="314"/>
        <v>19044</v>
      </c>
      <c r="Q1432" s="73">
        <f t="shared" si="315"/>
        <v>6510.1603791451498</v>
      </c>
      <c r="R1432" s="73">
        <f t="shared" si="316"/>
        <v>125.948200799148</v>
      </c>
      <c r="S1432" s="73">
        <f t="shared" si="317"/>
        <v>384.00225982776948</v>
      </c>
      <c r="T1432" s="73">
        <f t="shared" si="318"/>
        <v>11105.56770560055</v>
      </c>
      <c r="U1432" s="73">
        <f t="shared" si="319"/>
        <v>19236</v>
      </c>
      <c r="V1432" s="73">
        <f t="shared" si="320"/>
        <v>118840.28369565877</v>
      </c>
      <c r="W1432" s="73">
        <f t="shared" si="321"/>
        <v>122461.81422047262</v>
      </c>
    </row>
    <row r="1433" spans="2:23">
      <c r="B1433" t="s">
        <v>2632</v>
      </c>
      <c r="C1433" t="s">
        <v>882</v>
      </c>
      <c r="D1433" t="s">
        <v>511</v>
      </c>
      <c r="E1433" s="54">
        <v>35</v>
      </c>
      <c r="F1433" s="45" t="s">
        <v>407</v>
      </c>
      <c r="G1433" s="45" t="s">
        <v>408</v>
      </c>
      <c r="H1433" s="45" t="s">
        <v>412</v>
      </c>
      <c r="I1433" s="53">
        <v>79390.490000000005</v>
      </c>
      <c r="J1433" s="58">
        <f t="shared" si="308"/>
        <v>82407.328620000015</v>
      </c>
      <c r="K1433" s="58">
        <f t="shared" si="309"/>
        <v>85126.770464460002</v>
      </c>
      <c r="L1433" s="74">
        <f t="shared" si="310"/>
        <v>6304.1606394300006</v>
      </c>
      <c r="M1433" s="74">
        <f t="shared" si="311"/>
        <v>121.96284635760001</v>
      </c>
      <c r="N1433" s="74">
        <f t="shared" si="312"/>
        <v>384.00225982776948</v>
      </c>
      <c r="O1433" s="74">
        <f t="shared" si="313"/>
        <v>10609.943559825002</v>
      </c>
      <c r="P1433" s="39">
        <f t="shared" si="314"/>
        <v>19044</v>
      </c>
      <c r="Q1433" s="73">
        <f t="shared" si="315"/>
        <v>6512.1979405311904</v>
      </c>
      <c r="R1433" s="73">
        <f t="shared" si="316"/>
        <v>125.9876202874008</v>
      </c>
      <c r="S1433" s="73">
        <f t="shared" si="317"/>
        <v>384.00225982776948</v>
      </c>
      <c r="T1433" s="73">
        <f t="shared" si="318"/>
        <v>11109.04354561203</v>
      </c>
      <c r="U1433" s="73">
        <f t="shared" si="319"/>
        <v>19236</v>
      </c>
      <c r="V1433" s="73">
        <f t="shared" si="320"/>
        <v>118871.39792544038</v>
      </c>
      <c r="W1433" s="73">
        <f t="shared" si="321"/>
        <v>122494.00183071839</v>
      </c>
    </row>
    <row r="1434" spans="2:23">
      <c r="B1434" t="s">
        <v>2633</v>
      </c>
      <c r="C1434" t="s">
        <v>2634</v>
      </c>
      <c r="D1434" t="s">
        <v>498</v>
      </c>
      <c r="E1434" s="54">
        <v>40</v>
      </c>
      <c r="F1434" s="45" t="s">
        <v>407</v>
      </c>
      <c r="G1434" s="45" t="s">
        <v>492</v>
      </c>
      <c r="H1434" s="45" t="s">
        <v>785</v>
      </c>
      <c r="I1434" s="53">
        <v>39354.06</v>
      </c>
      <c r="J1434" s="58">
        <f t="shared" si="308"/>
        <v>40849.514279999996</v>
      </c>
      <c r="K1434" s="58">
        <f t="shared" si="309"/>
        <v>42197.54825123999</v>
      </c>
      <c r="L1434" s="74">
        <f t="shared" si="310"/>
        <v>3124.9878424199997</v>
      </c>
      <c r="M1434" s="74">
        <f t="shared" si="311"/>
        <v>60.457281134399992</v>
      </c>
      <c r="N1434" s="74">
        <f t="shared" si="312"/>
        <v>384.00225982776948</v>
      </c>
      <c r="O1434" s="74">
        <f t="shared" si="313"/>
        <v>5259.3749635499998</v>
      </c>
      <c r="P1434" s="39">
        <f t="shared" si="314"/>
        <v>19044</v>
      </c>
      <c r="Q1434" s="73">
        <f t="shared" si="315"/>
        <v>3228.1124412198592</v>
      </c>
      <c r="R1434" s="73">
        <f t="shared" si="316"/>
        <v>62.452371411835188</v>
      </c>
      <c r="S1434" s="73">
        <f t="shared" si="317"/>
        <v>384.00225982776948</v>
      </c>
      <c r="T1434" s="73">
        <f t="shared" si="318"/>
        <v>5506.7800467868192</v>
      </c>
      <c r="U1434" s="73">
        <f t="shared" si="319"/>
        <v>19236</v>
      </c>
      <c r="V1434" s="73">
        <f t="shared" si="320"/>
        <v>68722.33662693217</v>
      </c>
      <c r="W1434" s="73">
        <f t="shared" si="321"/>
        <v>70614.89537048628</v>
      </c>
    </row>
    <row r="1435" spans="2:23">
      <c r="B1435" t="s">
        <v>2635</v>
      </c>
      <c r="C1435" t="s">
        <v>2636</v>
      </c>
      <c r="D1435" t="s">
        <v>498</v>
      </c>
      <c r="E1435" s="54">
        <v>40</v>
      </c>
      <c r="F1435" s="45" t="s">
        <v>407</v>
      </c>
      <c r="G1435" s="45" t="s">
        <v>492</v>
      </c>
      <c r="H1435" s="45" t="s">
        <v>785</v>
      </c>
      <c r="I1435" s="53">
        <v>60412.02</v>
      </c>
      <c r="J1435" s="58">
        <f t="shared" si="308"/>
        <v>62707.676760000002</v>
      </c>
      <c r="K1435" s="58">
        <f t="shared" si="309"/>
        <v>64777.03009308</v>
      </c>
      <c r="L1435" s="74">
        <f t="shared" si="310"/>
        <v>4797.1372721400003</v>
      </c>
      <c r="M1435" s="74">
        <f t="shared" si="311"/>
        <v>92.807361604800008</v>
      </c>
      <c r="N1435" s="74">
        <f t="shared" si="312"/>
        <v>384.00225982776948</v>
      </c>
      <c r="O1435" s="74">
        <f t="shared" si="313"/>
        <v>8073.6133828500006</v>
      </c>
      <c r="P1435" s="39">
        <f t="shared" si="314"/>
        <v>19044</v>
      </c>
      <c r="Q1435" s="73">
        <f t="shared" si="315"/>
        <v>4955.4428021206195</v>
      </c>
      <c r="R1435" s="73">
        <f t="shared" si="316"/>
        <v>95.870004537758405</v>
      </c>
      <c r="S1435" s="73">
        <f t="shared" si="317"/>
        <v>384.00225982776948</v>
      </c>
      <c r="T1435" s="73">
        <f t="shared" si="318"/>
        <v>8453.4024271469407</v>
      </c>
      <c r="U1435" s="73">
        <f t="shared" si="319"/>
        <v>19236</v>
      </c>
      <c r="V1435" s="73">
        <f t="shared" si="320"/>
        <v>95099.237036422564</v>
      </c>
      <c r="W1435" s="73">
        <f t="shared" si="321"/>
        <v>97901.747586713085</v>
      </c>
    </row>
    <row r="1436" spans="2:23">
      <c r="B1436" t="s">
        <v>2637</v>
      </c>
      <c r="C1436" t="s">
        <v>2638</v>
      </c>
      <c r="D1436" t="s">
        <v>498</v>
      </c>
      <c r="E1436" s="54">
        <v>40</v>
      </c>
      <c r="F1436" s="45" t="s">
        <v>407</v>
      </c>
      <c r="G1436" s="45" t="s">
        <v>492</v>
      </c>
      <c r="H1436" s="45" t="s">
        <v>761</v>
      </c>
      <c r="I1436" s="53">
        <v>61407.68</v>
      </c>
      <c r="J1436" s="58">
        <f t="shared" si="308"/>
        <v>63741.171840000003</v>
      </c>
      <c r="K1436" s="58">
        <f t="shared" si="309"/>
        <v>65844.630510720002</v>
      </c>
      <c r="L1436" s="74">
        <f t="shared" si="310"/>
        <v>4876.1996457599998</v>
      </c>
      <c r="M1436" s="74">
        <f t="shared" si="311"/>
        <v>94.336934323199998</v>
      </c>
      <c r="N1436" s="74">
        <f t="shared" si="312"/>
        <v>384.00225982776948</v>
      </c>
      <c r="O1436" s="74">
        <f t="shared" si="313"/>
        <v>8206.6758743999999</v>
      </c>
      <c r="P1436" s="39">
        <f t="shared" si="314"/>
        <v>19044</v>
      </c>
      <c r="Q1436" s="73">
        <f t="shared" si="315"/>
        <v>5037.1142340700799</v>
      </c>
      <c r="R1436" s="73">
        <f t="shared" si="316"/>
        <v>97.450053155865604</v>
      </c>
      <c r="S1436" s="73">
        <f t="shared" si="317"/>
        <v>384.00225982776948</v>
      </c>
      <c r="T1436" s="73">
        <f t="shared" si="318"/>
        <v>8592.7242816489597</v>
      </c>
      <c r="U1436" s="73">
        <f t="shared" si="319"/>
        <v>19236</v>
      </c>
      <c r="V1436" s="73">
        <f t="shared" si="320"/>
        <v>96346.386554310971</v>
      </c>
      <c r="W1436" s="73">
        <f t="shared" si="321"/>
        <v>99191.921339422668</v>
      </c>
    </row>
    <row r="1437" spans="2:23">
      <c r="B1437" t="s">
        <v>2639</v>
      </c>
      <c r="C1437" t="s">
        <v>2640</v>
      </c>
      <c r="D1437" t="s">
        <v>644</v>
      </c>
      <c r="E1437" s="54">
        <v>36</v>
      </c>
      <c r="F1437" s="45" t="s">
        <v>407</v>
      </c>
      <c r="G1437" s="45" t="s">
        <v>408</v>
      </c>
      <c r="H1437" s="45" t="s">
        <v>412</v>
      </c>
      <c r="I1437" s="53">
        <v>96114.6</v>
      </c>
      <c r="J1437" s="58">
        <f t="shared" si="308"/>
        <v>99766.954800000007</v>
      </c>
      <c r="K1437" s="58">
        <f t="shared" si="309"/>
        <v>103059.2643084</v>
      </c>
      <c r="L1437" s="74">
        <f t="shared" si="310"/>
        <v>7632.1720422000008</v>
      </c>
      <c r="M1437" s="74">
        <f t="shared" si="311"/>
        <v>147.655093104</v>
      </c>
      <c r="N1437" s="74">
        <f t="shared" si="312"/>
        <v>384.00225982776948</v>
      </c>
      <c r="O1437" s="74">
        <f t="shared" si="313"/>
        <v>12844.995430500001</v>
      </c>
      <c r="P1437" s="39">
        <f t="shared" si="314"/>
        <v>19044</v>
      </c>
      <c r="Q1437" s="73">
        <f t="shared" si="315"/>
        <v>7884.0337195925995</v>
      </c>
      <c r="R1437" s="73">
        <f t="shared" si="316"/>
        <v>152.52771117643201</v>
      </c>
      <c r="S1437" s="73">
        <f t="shared" si="317"/>
        <v>384.00225982776948</v>
      </c>
      <c r="T1437" s="73">
        <f t="shared" si="318"/>
        <v>13449.233992246202</v>
      </c>
      <c r="U1437" s="73">
        <f t="shared" si="319"/>
        <v>19236</v>
      </c>
      <c r="V1437" s="73">
        <f t="shared" si="320"/>
        <v>139819.77962563178</v>
      </c>
      <c r="W1437" s="73">
        <f t="shared" si="321"/>
        <v>144165.06199124301</v>
      </c>
    </row>
    <row r="1438" spans="2:23">
      <c r="B1438" t="s">
        <v>2641</v>
      </c>
      <c r="C1438" t="s">
        <v>2640</v>
      </c>
      <c r="D1438" t="s">
        <v>644</v>
      </c>
      <c r="E1438" s="54">
        <v>36</v>
      </c>
      <c r="F1438" s="45" t="s">
        <v>407</v>
      </c>
      <c r="G1438" s="45" t="s">
        <v>408</v>
      </c>
      <c r="H1438" s="45" t="s">
        <v>412</v>
      </c>
      <c r="I1438" s="53">
        <v>96114.6</v>
      </c>
      <c r="J1438" s="58">
        <f t="shared" si="308"/>
        <v>99766.954800000007</v>
      </c>
      <c r="K1438" s="58">
        <f t="shared" si="309"/>
        <v>103059.2643084</v>
      </c>
      <c r="L1438" s="74">
        <f t="shared" si="310"/>
        <v>7632.1720422000008</v>
      </c>
      <c r="M1438" s="74">
        <f t="shared" si="311"/>
        <v>147.655093104</v>
      </c>
      <c r="N1438" s="74">
        <f t="shared" si="312"/>
        <v>384.00225982776948</v>
      </c>
      <c r="O1438" s="74">
        <f t="shared" si="313"/>
        <v>12844.995430500001</v>
      </c>
      <c r="P1438" s="39">
        <f t="shared" si="314"/>
        <v>19044</v>
      </c>
      <c r="Q1438" s="73">
        <f t="shared" si="315"/>
        <v>7884.0337195925995</v>
      </c>
      <c r="R1438" s="73">
        <f t="shared" si="316"/>
        <v>152.52771117643201</v>
      </c>
      <c r="S1438" s="73">
        <f t="shared" si="317"/>
        <v>384.00225982776948</v>
      </c>
      <c r="T1438" s="73">
        <f t="shared" si="318"/>
        <v>13449.233992246202</v>
      </c>
      <c r="U1438" s="73">
        <f t="shared" si="319"/>
        <v>19236</v>
      </c>
      <c r="V1438" s="73">
        <f t="shared" si="320"/>
        <v>139819.77962563178</v>
      </c>
      <c r="W1438" s="73">
        <f t="shared" si="321"/>
        <v>144165.06199124301</v>
      </c>
    </row>
    <row r="1439" spans="2:23">
      <c r="B1439" t="s">
        <v>2642</v>
      </c>
      <c r="C1439" t="s">
        <v>2643</v>
      </c>
      <c r="D1439" t="s">
        <v>495</v>
      </c>
      <c r="E1439" s="54">
        <v>35</v>
      </c>
      <c r="F1439" s="45" t="s">
        <v>407</v>
      </c>
      <c r="G1439" s="45" t="s">
        <v>408</v>
      </c>
      <c r="H1439" s="45" t="s">
        <v>761</v>
      </c>
      <c r="I1439" s="53">
        <v>84735.85</v>
      </c>
      <c r="J1439" s="58">
        <f t="shared" si="308"/>
        <v>87955.812300000005</v>
      </c>
      <c r="K1439" s="58">
        <f t="shared" si="309"/>
        <v>90858.354105899998</v>
      </c>
      <c r="L1439" s="74">
        <f t="shared" si="310"/>
        <v>6728.6196409499998</v>
      </c>
      <c r="M1439" s="74">
        <f t="shared" si="311"/>
        <v>130.174602204</v>
      </c>
      <c r="N1439" s="74">
        <f t="shared" si="312"/>
        <v>384.00225982776948</v>
      </c>
      <c r="O1439" s="74">
        <f t="shared" si="313"/>
        <v>11324.310833625001</v>
      </c>
      <c r="P1439" s="39">
        <f t="shared" si="314"/>
        <v>19044</v>
      </c>
      <c r="Q1439" s="73">
        <f t="shared" si="315"/>
        <v>6950.6640891013494</v>
      </c>
      <c r="R1439" s="73">
        <f t="shared" si="316"/>
        <v>134.47036407673198</v>
      </c>
      <c r="S1439" s="73">
        <f t="shared" si="317"/>
        <v>384.00225982776948</v>
      </c>
      <c r="T1439" s="73">
        <f t="shared" si="318"/>
        <v>11857.015210819951</v>
      </c>
      <c r="U1439" s="73">
        <f t="shared" si="319"/>
        <v>19236</v>
      </c>
      <c r="V1439" s="73">
        <f t="shared" si="320"/>
        <v>125566.91963660678</v>
      </c>
      <c r="W1439" s="73">
        <f t="shared" si="321"/>
        <v>129420.5060297258</v>
      </c>
    </row>
    <row r="1440" spans="2:23">
      <c r="B1440" t="s">
        <v>2644</v>
      </c>
      <c r="C1440" t="s">
        <v>2643</v>
      </c>
      <c r="D1440" t="s">
        <v>1855</v>
      </c>
      <c r="E1440" s="54">
        <v>40</v>
      </c>
      <c r="F1440" s="45" t="s">
        <v>407</v>
      </c>
      <c r="G1440" s="45" t="s">
        <v>408</v>
      </c>
      <c r="H1440" s="45" t="s">
        <v>761</v>
      </c>
      <c r="I1440" s="53">
        <v>84735.85</v>
      </c>
      <c r="J1440" s="58">
        <f t="shared" si="308"/>
        <v>87955.812300000005</v>
      </c>
      <c r="K1440" s="58">
        <f t="shared" si="309"/>
        <v>90858.354105899998</v>
      </c>
      <c r="L1440" s="74">
        <f t="shared" si="310"/>
        <v>6728.6196409499998</v>
      </c>
      <c r="M1440" s="74">
        <f t="shared" si="311"/>
        <v>130.174602204</v>
      </c>
      <c r="N1440" s="74">
        <f t="shared" si="312"/>
        <v>384.00225982776948</v>
      </c>
      <c r="O1440" s="74">
        <f t="shared" si="313"/>
        <v>11324.310833625001</v>
      </c>
      <c r="P1440" s="39">
        <f t="shared" si="314"/>
        <v>19044</v>
      </c>
      <c r="Q1440" s="73">
        <f t="shared" si="315"/>
        <v>6950.6640891013494</v>
      </c>
      <c r="R1440" s="73">
        <f t="shared" si="316"/>
        <v>134.47036407673198</v>
      </c>
      <c r="S1440" s="73">
        <f t="shared" si="317"/>
        <v>384.00225982776948</v>
      </c>
      <c r="T1440" s="73">
        <f t="shared" si="318"/>
        <v>11857.015210819951</v>
      </c>
      <c r="U1440" s="73">
        <f t="shared" si="319"/>
        <v>19236</v>
      </c>
      <c r="V1440" s="73">
        <f t="shared" si="320"/>
        <v>125566.91963660678</v>
      </c>
      <c r="W1440" s="73">
        <f t="shared" si="321"/>
        <v>129420.5060297258</v>
      </c>
    </row>
    <row r="1441" spans="2:23">
      <c r="B1441" t="s">
        <v>2645</v>
      </c>
      <c r="C1441" t="s">
        <v>2646</v>
      </c>
      <c r="D1441" t="s">
        <v>495</v>
      </c>
      <c r="E1441" s="54">
        <v>40</v>
      </c>
      <c r="F1441" s="45" t="s">
        <v>407</v>
      </c>
      <c r="G1441" s="45" t="s">
        <v>408</v>
      </c>
      <c r="H1441" s="45" t="s">
        <v>761</v>
      </c>
      <c r="I1441" s="53">
        <v>89748.47</v>
      </c>
      <c r="J1441" s="58">
        <f t="shared" si="308"/>
        <v>93158.911860000007</v>
      </c>
      <c r="K1441" s="58">
        <f t="shared" si="309"/>
        <v>96233.155951380002</v>
      </c>
      <c r="L1441" s="74">
        <f t="shared" si="310"/>
        <v>7126.6567572900003</v>
      </c>
      <c r="M1441" s="74">
        <f t="shared" si="311"/>
        <v>137.87518955280001</v>
      </c>
      <c r="N1441" s="74">
        <f t="shared" si="312"/>
        <v>384.00225982776948</v>
      </c>
      <c r="O1441" s="74">
        <f t="shared" si="313"/>
        <v>11994.209901975002</v>
      </c>
      <c r="P1441" s="39">
        <f t="shared" si="314"/>
        <v>19044</v>
      </c>
      <c r="Q1441" s="73">
        <f t="shared" si="315"/>
        <v>7361.8364302805703</v>
      </c>
      <c r="R1441" s="73">
        <f t="shared" si="316"/>
        <v>142.42507080804239</v>
      </c>
      <c r="S1441" s="73">
        <f t="shared" si="317"/>
        <v>384.00225982776948</v>
      </c>
      <c r="T1441" s="73">
        <f t="shared" si="318"/>
        <v>12558.426851655091</v>
      </c>
      <c r="U1441" s="73">
        <f t="shared" si="319"/>
        <v>19236</v>
      </c>
      <c r="V1441" s="73">
        <f t="shared" si="320"/>
        <v>131845.65596864559</v>
      </c>
      <c r="W1441" s="73">
        <f t="shared" si="321"/>
        <v>135915.84656395146</v>
      </c>
    </row>
    <row r="1442" spans="2:23">
      <c r="B1442" t="s">
        <v>2647</v>
      </c>
      <c r="C1442" t="s">
        <v>2640</v>
      </c>
      <c r="D1442" t="s">
        <v>644</v>
      </c>
      <c r="E1442" s="54">
        <v>36</v>
      </c>
      <c r="F1442" s="45" t="s">
        <v>407</v>
      </c>
      <c r="G1442" s="45" t="s">
        <v>408</v>
      </c>
      <c r="H1442" s="45" t="s">
        <v>412</v>
      </c>
      <c r="I1442" s="53">
        <v>96114.6</v>
      </c>
      <c r="J1442" s="58">
        <f t="shared" si="308"/>
        <v>99766.954800000007</v>
      </c>
      <c r="K1442" s="58">
        <f t="shared" si="309"/>
        <v>103059.2643084</v>
      </c>
      <c r="L1442" s="74">
        <f t="shared" si="310"/>
        <v>7632.1720422000008</v>
      </c>
      <c r="M1442" s="74">
        <f t="shared" si="311"/>
        <v>147.655093104</v>
      </c>
      <c r="N1442" s="74">
        <f t="shared" si="312"/>
        <v>384.00225982776948</v>
      </c>
      <c r="O1442" s="74">
        <f t="shared" si="313"/>
        <v>12844.995430500001</v>
      </c>
      <c r="P1442" s="39">
        <f t="shared" si="314"/>
        <v>19044</v>
      </c>
      <c r="Q1442" s="73">
        <f t="shared" si="315"/>
        <v>7884.0337195925995</v>
      </c>
      <c r="R1442" s="73">
        <f t="shared" si="316"/>
        <v>152.52771117643201</v>
      </c>
      <c r="S1442" s="73">
        <f t="shared" si="317"/>
        <v>384.00225982776948</v>
      </c>
      <c r="T1442" s="73">
        <f t="shared" si="318"/>
        <v>13449.233992246202</v>
      </c>
      <c r="U1442" s="73">
        <f t="shared" si="319"/>
        <v>19236</v>
      </c>
      <c r="V1442" s="73">
        <f t="shared" si="320"/>
        <v>139819.77962563178</v>
      </c>
      <c r="W1442" s="73">
        <f t="shared" si="321"/>
        <v>144165.06199124301</v>
      </c>
    </row>
    <row r="1443" spans="2:23">
      <c r="B1443" t="s">
        <v>2648</v>
      </c>
      <c r="C1443" t="s">
        <v>2649</v>
      </c>
      <c r="D1443" t="s">
        <v>495</v>
      </c>
      <c r="E1443" s="54">
        <v>35</v>
      </c>
      <c r="F1443" s="45" t="s">
        <v>407</v>
      </c>
      <c r="G1443" s="45" t="s">
        <v>408</v>
      </c>
      <c r="H1443" s="45" t="s">
        <v>785</v>
      </c>
      <c r="I1443" s="53">
        <v>78091.179999999993</v>
      </c>
      <c r="J1443" s="58">
        <f t="shared" si="308"/>
        <v>81058.644839999994</v>
      </c>
      <c r="K1443" s="58">
        <f t="shared" si="309"/>
        <v>83733.580119719991</v>
      </c>
      <c r="L1443" s="74">
        <f t="shared" si="310"/>
        <v>6200.9863302599997</v>
      </c>
      <c r="M1443" s="74">
        <f t="shared" si="311"/>
        <v>119.96679436319999</v>
      </c>
      <c r="N1443" s="74">
        <f t="shared" si="312"/>
        <v>384.00225982776948</v>
      </c>
      <c r="O1443" s="74">
        <f t="shared" si="313"/>
        <v>10436.300523149999</v>
      </c>
      <c r="P1443" s="39">
        <f t="shared" si="314"/>
        <v>19044</v>
      </c>
      <c r="Q1443" s="73">
        <f t="shared" si="315"/>
        <v>6405.6188791585791</v>
      </c>
      <c r="R1443" s="73">
        <f t="shared" si="316"/>
        <v>123.92569857718559</v>
      </c>
      <c r="S1443" s="73">
        <f t="shared" si="317"/>
        <v>384.00225982776948</v>
      </c>
      <c r="T1443" s="73">
        <f t="shared" si="318"/>
        <v>10927.232205623459</v>
      </c>
      <c r="U1443" s="73">
        <f t="shared" si="319"/>
        <v>19236</v>
      </c>
      <c r="V1443" s="73">
        <f t="shared" si="320"/>
        <v>117243.90074760096</v>
      </c>
      <c r="W1443" s="73">
        <f t="shared" si="321"/>
        <v>120810.35916290699</v>
      </c>
    </row>
    <row r="1444" spans="2:23">
      <c r="B1444" t="s">
        <v>2650</v>
      </c>
      <c r="C1444" t="s">
        <v>1386</v>
      </c>
      <c r="D1444" t="s">
        <v>511</v>
      </c>
      <c r="E1444" s="54">
        <v>35</v>
      </c>
      <c r="F1444" s="45" t="s">
        <v>407</v>
      </c>
      <c r="G1444" s="45" t="s">
        <v>408</v>
      </c>
      <c r="H1444" s="45" t="s">
        <v>412</v>
      </c>
      <c r="I1444" s="53">
        <v>94313.07</v>
      </c>
      <c r="J1444" s="58">
        <f t="shared" si="308"/>
        <v>97896.966660000006</v>
      </c>
      <c r="K1444" s="58">
        <f t="shared" si="309"/>
        <v>101127.56655978</v>
      </c>
      <c r="L1444" s="74">
        <f t="shared" si="310"/>
        <v>7489.1179494900007</v>
      </c>
      <c r="M1444" s="74">
        <f t="shared" si="311"/>
        <v>144.8875106568</v>
      </c>
      <c r="N1444" s="74">
        <f t="shared" si="312"/>
        <v>384.00225982776948</v>
      </c>
      <c r="O1444" s="74">
        <f t="shared" si="313"/>
        <v>12604.234457475</v>
      </c>
      <c r="P1444" s="39">
        <f t="shared" si="314"/>
        <v>19044</v>
      </c>
      <c r="Q1444" s="73">
        <f t="shared" si="315"/>
        <v>7736.2588418231699</v>
      </c>
      <c r="R1444" s="73">
        <f t="shared" si="316"/>
        <v>149.6687985084744</v>
      </c>
      <c r="S1444" s="73">
        <f t="shared" si="317"/>
        <v>384.00225982776948</v>
      </c>
      <c r="T1444" s="73">
        <f t="shared" si="318"/>
        <v>13197.147436051289</v>
      </c>
      <c r="U1444" s="73">
        <f t="shared" si="319"/>
        <v>19236</v>
      </c>
      <c r="V1444" s="73">
        <f t="shared" si="320"/>
        <v>137563.20883744958</v>
      </c>
      <c r="W1444" s="73">
        <f t="shared" si="321"/>
        <v>141830.64389599068</v>
      </c>
    </row>
    <row r="1445" spans="2:23">
      <c r="B1445" t="s">
        <v>2651</v>
      </c>
      <c r="C1445" t="s">
        <v>1853</v>
      </c>
      <c r="D1445" t="s">
        <v>495</v>
      </c>
      <c r="E1445" s="54">
        <v>40</v>
      </c>
      <c r="F1445" s="45" t="s">
        <v>407</v>
      </c>
      <c r="G1445" s="45" t="s">
        <v>408</v>
      </c>
      <c r="H1445" s="45" t="s">
        <v>785</v>
      </c>
      <c r="I1445" s="53">
        <v>73761.350000000006</v>
      </c>
      <c r="J1445" s="58">
        <f t="shared" si="308"/>
        <v>76564.281300000002</v>
      </c>
      <c r="K1445" s="58">
        <f t="shared" si="309"/>
        <v>79090.902582900002</v>
      </c>
      <c r="L1445" s="74">
        <f t="shared" si="310"/>
        <v>5857.1675194500003</v>
      </c>
      <c r="M1445" s="74">
        <f t="shared" si="311"/>
        <v>113.31513632400001</v>
      </c>
      <c r="N1445" s="74">
        <f t="shared" si="312"/>
        <v>384.00225982776948</v>
      </c>
      <c r="O1445" s="74">
        <f t="shared" si="313"/>
        <v>9857.6512173749998</v>
      </c>
      <c r="P1445" s="39">
        <f t="shared" si="314"/>
        <v>19044</v>
      </c>
      <c r="Q1445" s="73">
        <f t="shared" si="315"/>
        <v>6050.4540475918502</v>
      </c>
      <c r="R1445" s="73">
        <f t="shared" si="316"/>
        <v>117.054535822692</v>
      </c>
      <c r="S1445" s="73">
        <f t="shared" si="317"/>
        <v>384.00225982776948</v>
      </c>
      <c r="T1445" s="73">
        <f t="shared" si="318"/>
        <v>10321.36278706845</v>
      </c>
      <c r="U1445" s="73">
        <f t="shared" si="319"/>
        <v>19236</v>
      </c>
      <c r="V1445" s="73">
        <f t="shared" si="320"/>
        <v>111820.41743297677</v>
      </c>
      <c r="W1445" s="73">
        <f t="shared" si="321"/>
        <v>115199.77621321076</v>
      </c>
    </row>
    <row r="1446" spans="2:23">
      <c r="B1446" t="s">
        <v>2652</v>
      </c>
      <c r="C1446" t="s">
        <v>821</v>
      </c>
      <c r="D1446" t="s">
        <v>417</v>
      </c>
      <c r="E1446" s="54">
        <v>40</v>
      </c>
      <c r="F1446" s="45" t="s">
        <v>407</v>
      </c>
      <c r="G1446" s="45" t="s">
        <v>408</v>
      </c>
      <c r="H1446" s="45" t="s">
        <v>412</v>
      </c>
      <c r="I1446" s="53">
        <v>110947.93</v>
      </c>
      <c r="J1446" s="58">
        <f t="shared" si="308"/>
        <v>115163.95134</v>
      </c>
      <c r="K1446" s="58">
        <f t="shared" si="309"/>
        <v>118964.36173421999</v>
      </c>
      <c r="L1446" s="74">
        <f t="shared" si="310"/>
        <v>8810.0422775099996</v>
      </c>
      <c r="M1446" s="74">
        <f t="shared" si="311"/>
        <v>170.4426479832</v>
      </c>
      <c r="N1446" s="74">
        <f t="shared" si="312"/>
        <v>384.00225982776948</v>
      </c>
      <c r="O1446" s="74">
        <f t="shared" si="313"/>
        <v>14827.358735025</v>
      </c>
      <c r="P1446" s="39">
        <f t="shared" si="314"/>
        <v>19044</v>
      </c>
      <c r="Q1446" s="73">
        <f t="shared" si="315"/>
        <v>9100.7736726678286</v>
      </c>
      <c r="R1446" s="73">
        <f t="shared" si="316"/>
        <v>176.06725536664558</v>
      </c>
      <c r="S1446" s="73">
        <f t="shared" si="317"/>
        <v>384.00225982776948</v>
      </c>
      <c r="T1446" s="73">
        <f t="shared" si="318"/>
        <v>15524.849206315708</v>
      </c>
      <c r="U1446" s="73">
        <f t="shared" si="319"/>
        <v>19236</v>
      </c>
      <c r="V1446" s="73">
        <f t="shared" si="320"/>
        <v>158399.79726034598</v>
      </c>
      <c r="W1446" s="73">
        <f t="shared" si="321"/>
        <v>163386.05412839795</v>
      </c>
    </row>
    <row r="1447" spans="2:23">
      <c r="B1447" t="s">
        <v>2653</v>
      </c>
      <c r="C1447" t="s">
        <v>779</v>
      </c>
      <c r="D1447" t="s">
        <v>417</v>
      </c>
      <c r="E1447" s="54">
        <v>40</v>
      </c>
      <c r="F1447" s="45" t="s">
        <v>407</v>
      </c>
      <c r="G1447" s="45" t="s">
        <v>408</v>
      </c>
      <c r="H1447" s="45" t="s">
        <v>412</v>
      </c>
      <c r="I1447" s="53">
        <v>112070.13</v>
      </c>
      <c r="J1447" s="58">
        <f t="shared" si="308"/>
        <v>116328.79494000001</v>
      </c>
      <c r="K1447" s="58">
        <f t="shared" si="309"/>
        <v>120167.64517301999</v>
      </c>
      <c r="L1447" s="74">
        <f t="shared" si="310"/>
        <v>8899.1528129100006</v>
      </c>
      <c r="M1447" s="74">
        <f t="shared" si="311"/>
        <v>172.1666165112</v>
      </c>
      <c r="N1447" s="74">
        <f t="shared" si="312"/>
        <v>384.00225982776948</v>
      </c>
      <c r="O1447" s="74">
        <f t="shared" si="313"/>
        <v>14977.332348525002</v>
      </c>
      <c r="P1447" s="39">
        <f t="shared" si="314"/>
        <v>19044</v>
      </c>
      <c r="Q1447" s="73">
        <f t="shared" si="315"/>
        <v>9192.8248557360293</v>
      </c>
      <c r="R1447" s="73">
        <f t="shared" si="316"/>
        <v>177.84811485606957</v>
      </c>
      <c r="S1447" s="73">
        <f t="shared" si="317"/>
        <v>384.00225982776948</v>
      </c>
      <c r="T1447" s="73">
        <f t="shared" si="318"/>
        <v>15681.877695079109</v>
      </c>
      <c r="U1447" s="73">
        <f t="shared" si="319"/>
        <v>19236</v>
      </c>
      <c r="V1447" s="73">
        <f t="shared" si="320"/>
        <v>159805.44897777398</v>
      </c>
      <c r="W1447" s="73">
        <f t="shared" si="321"/>
        <v>164840.19809851897</v>
      </c>
    </row>
    <row r="1448" spans="2:23">
      <c r="B1448" t="s">
        <v>2654</v>
      </c>
      <c r="C1448" t="s">
        <v>776</v>
      </c>
      <c r="D1448" t="s">
        <v>417</v>
      </c>
      <c r="E1448" s="54">
        <v>40</v>
      </c>
      <c r="F1448" s="45" t="s">
        <v>407</v>
      </c>
      <c r="G1448" s="45" t="s">
        <v>408</v>
      </c>
      <c r="H1448" s="45" t="s">
        <v>412</v>
      </c>
      <c r="I1448" s="53">
        <v>125571.61</v>
      </c>
      <c r="J1448" s="58">
        <f t="shared" si="308"/>
        <v>130343.33118000001</v>
      </c>
      <c r="K1448" s="58">
        <f t="shared" si="309"/>
        <v>134644.66110894</v>
      </c>
      <c r="L1448" s="74">
        <f t="shared" si="310"/>
        <v>9850.7783021100004</v>
      </c>
      <c r="M1448" s="74">
        <f t="shared" si="311"/>
        <v>192.9081301464</v>
      </c>
      <c r="N1448" s="74">
        <f t="shared" si="312"/>
        <v>384.00225982776948</v>
      </c>
      <c r="O1448" s="74">
        <f t="shared" si="313"/>
        <v>16781.703889425</v>
      </c>
      <c r="P1448" s="39">
        <f t="shared" si="314"/>
        <v>19044</v>
      </c>
      <c r="Q1448" s="73">
        <f t="shared" si="315"/>
        <v>9913.1475860796309</v>
      </c>
      <c r="R1448" s="73">
        <f t="shared" si="316"/>
        <v>199.27409844123119</v>
      </c>
      <c r="S1448" s="73">
        <f t="shared" si="317"/>
        <v>384.00225982776948</v>
      </c>
      <c r="T1448" s="73">
        <f t="shared" si="318"/>
        <v>17571.12827471667</v>
      </c>
      <c r="U1448" s="73">
        <f t="shared" si="319"/>
        <v>19236</v>
      </c>
      <c r="V1448" s="73">
        <f t="shared" si="320"/>
        <v>176596.72376150917</v>
      </c>
      <c r="W1448" s="73">
        <f t="shared" si="321"/>
        <v>181948.21332800528</v>
      </c>
    </row>
    <row r="1449" spans="2:23">
      <c r="B1449" t="s">
        <v>2655</v>
      </c>
      <c r="C1449" t="s">
        <v>897</v>
      </c>
      <c r="D1449" t="s">
        <v>417</v>
      </c>
      <c r="E1449" s="54">
        <v>40</v>
      </c>
      <c r="F1449" s="45" t="s">
        <v>407</v>
      </c>
      <c r="G1449" s="45" t="s">
        <v>408</v>
      </c>
      <c r="H1449" s="45" t="s">
        <v>412</v>
      </c>
      <c r="I1449" s="53">
        <v>128977.22</v>
      </c>
      <c r="J1449" s="58">
        <f t="shared" si="308"/>
        <v>133878.35436</v>
      </c>
      <c r="K1449" s="58">
        <f t="shared" si="309"/>
        <v>138296.34005387998</v>
      </c>
      <c r="L1449" s="74">
        <f t="shared" si="310"/>
        <v>9902.0361382200008</v>
      </c>
      <c r="M1449" s="74">
        <f t="shared" si="311"/>
        <v>198.1399644528</v>
      </c>
      <c r="N1449" s="74">
        <f t="shared" si="312"/>
        <v>384.00225982776948</v>
      </c>
      <c r="O1449" s="74">
        <f t="shared" si="313"/>
        <v>17236.838123850001</v>
      </c>
      <c r="P1449" s="39">
        <f t="shared" si="314"/>
        <v>19044</v>
      </c>
      <c r="Q1449" s="73">
        <f t="shared" si="315"/>
        <v>9966.0969307812593</v>
      </c>
      <c r="R1449" s="73">
        <f t="shared" si="316"/>
        <v>204.67858327974236</v>
      </c>
      <c r="S1449" s="73">
        <f t="shared" si="317"/>
        <v>384.00225982776948</v>
      </c>
      <c r="T1449" s="73">
        <f t="shared" si="318"/>
        <v>18047.672377031337</v>
      </c>
      <c r="U1449" s="73">
        <f t="shared" si="319"/>
        <v>19236</v>
      </c>
      <c r="V1449" s="73">
        <f t="shared" si="320"/>
        <v>180643.37084635056</v>
      </c>
      <c r="W1449" s="73">
        <f t="shared" si="321"/>
        <v>186134.79020480008</v>
      </c>
    </row>
    <row r="1450" spans="2:23">
      <c r="B1450" t="s">
        <v>2656</v>
      </c>
      <c r="C1450" t="s">
        <v>1200</v>
      </c>
      <c r="D1450" t="s">
        <v>417</v>
      </c>
      <c r="E1450" s="54">
        <v>40</v>
      </c>
      <c r="F1450" s="45" t="s">
        <v>407</v>
      </c>
      <c r="G1450" s="45" t="s">
        <v>408</v>
      </c>
      <c r="H1450" s="45" t="s">
        <v>412</v>
      </c>
      <c r="I1450" s="53">
        <v>147649.28</v>
      </c>
      <c r="J1450" s="58">
        <f t="shared" si="308"/>
        <v>153259.95264</v>
      </c>
      <c r="K1450" s="58">
        <f t="shared" si="309"/>
        <v>158317.53107711999</v>
      </c>
      <c r="L1450" s="74">
        <f t="shared" si="310"/>
        <v>10183.069313280001</v>
      </c>
      <c r="M1450" s="74">
        <f t="shared" si="311"/>
        <v>226.82472990720001</v>
      </c>
      <c r="N1450" s="74">
        <f t="shared" si="312"/>
        <v>384.00225982776948</v>
      </c>
      <c r="O1450" s="74">
        <f t="shared" si="313"/>
        <v>19732.2189024</v>
      </c>
      <c r="P1450" s="39">
        <f t="shared" si="314"/>
        <v>19044</v>
      </c>
      <c r="Q1450" s="73">
        <f t="shared" si="315"/>
        <v>10256.404200618241</v>
      </c>
      <c r="R1450" s="73">
        <f t="shared" si="316"/>
        <v>234.30994599413756</v>
      </c>
      <c r="S1450" s="73">
        <f t="shared" si="317"/>
        <v>384.00225982776948</v>
      </c>
      <c r="T1450" s="73">
        <f t="shared" si="318"/>
        <v>20660.437805564161</v>
      </c>
      <c r="U1450" s="73">
        <f t="shared" si="319"/>
        <v>19236</v>
      </c>
      <c r="V1450" s="73">
        <f t="shared" si="320"/>
        <v>202830.06784541497</v>
      </c>
      <c r="W1450" s="73">
        <f t="shared" si="321"/>
        <v>209088.68528912429</v>
      </c>
    </row>
    <row r="1451" spans="2:23">
      <c r="B1451" t="s">
        <v>2657</v>
      </c>
      <c r="C1451" t="s">
        <v>924</v>
      </c>
      <c r="D1451" t="s">
        <v>417</v>
      </c>
      <c r="E1451" s="54">
        <v>40</v>
      </c>
      <c r="F1451" s="45" t="s">
        <v>407</v>
      </c>
      <c r="G1451" s="45" t="s">
        <v>408</v>
      </c>
      <c r="H1451" s="45" t="s">
        <v>412</v>
      </c>
      <c r="I1451" s="53">
        <v>129194.36</v>
      </c>
      <c r="J1451" s="58">
        <f t="shared" si="308"/>
        <v>134103.74567999999</v>
      </c>
      <c r="K1451" s="58">
        <f t="shared" si="309"/>
        <v>138529.16928743999</v>
      </c>
      <c r="L1451" s="74">
        <f t="shared" si="310"/>
        <v>9905.30431236</v>
      </c>
      <c r="M1451" s="74">
        <f t="shared" si="311"/>
        <v>198.4735436064</v>
      </c>
      <c r="N1451" s="74">
        <f t="shared" si="312"/>
        <v>384.00225982776948</v>
      </c>
      <c r="O1451" s="74">
        <f t="shared" si="313"/>
        <v>17265.857256299998</v>
      </c>
      <c r="P1451" s="39">
        <f t="shared" si="314"/>
        <v>19044</v>
      </c>
      <c r="Q1451" s="73">
        <f t="shared" si="315"/>
        <v>9969.4729546678809</v>
      </c>
      <c r="R1451" s="73">
        <f t="shared" si="316"/>
        <v>205.02317054541118</v>
      </c>
      <c r="S1451" s="73">
        <f t="shared" si="317"/>
        <v>384.00225982776948</v>
      </c>
      <c r="T1451" s="73">
        <f t="shared" si="318"/>
        <v>18078.056592010918</v>
      </c>
      <c r="U1451" s="73">
        <f t="shared" si="319"/>
        <v>19236</v>
      </c>
      <c r="V1451" s="73">
        <f t="shared" si="320"/>
        <v>180901.38305209417</v>
      </c>
      <c r="W1451" s="73">
        <f t="shared" si="321"/>
        <v>186401.72426449196</v>
      </c>
    </row>
    <row r="1452" spans="2:23">
      <c r="B1452" t="s">
        <v>2658</v>
      </c>
      <c r="C1452" t="s">
        <v>513</v>
      </c>
      <c r="D1452" t="s">
        <v>417</v>
      </c>
      <c r="E1452" s="54">
        <v>40</v>
      </c>
      <c r="F1452" s="45" t="s">
        <v>407</v>
      </c>
      <c r="G1452" s="45" t="s">
        <v>408</v>
      </c>
      <c r="H1452" s="45" t="s">
        <v>412</v>
      </c>
      <c r="I1452" s="53">
        <v>137012.22</v>
      </c>
      <c r="J1452" s="58">
        <f t="shared" si="308"/>
        <v>142218.68436000001</v>
      </c>
      <c r="K1452" s="58">
        <f t="shared" si="309"/>
        <v>146911.90094388</v>
      </c>
      <c r="L1452" s="74">
        <f t="shared" si="310"/>
        <v>10022.97092322</v>
      </c>
      <c r="M1452" s="74">
        <f t="shared" si="311"/>
        <v>210.48365285280002</v>
      </c>
      <c r="N1452" s="74">
        <f t="shared" si="312"/>
        <v>384.00225982776948</v>
      </c>
      <c r="O1452" s="74">
        <f t="shared" si="313"/>
        <v>18310.655611350001</v>
      </c>
      <c r="P1452" s="39">
        <f t="shared" si="314"/>
        <v>19044</v>
      </c>
      <c r="Q1452" s="73">
        <f t="shared" si="315"/>
        <v>10091.02256368626</v>
      </c>
      <c r="R1452" s="73">
        <f t="shared" si="316"/>
        <v>217.42961339694239</v>
      </c>
      <c r="S1452" s="73">
        <f t="shared" si="317"/>
        <v>384.00225982776948</v>
      </c>
      <c r="T1452" s="73">
        <f t="shared" si="318"/>
        <v>19172.00307317634</v>
      </c>
      <c r="U1452" s="73">
        <f t="shared" si="319"/>
        <v>19236</v>
      </c>
      <c r="V1452" s="73">
        <f t="shared" si="320"/>
        <v>190190.79680725059</v>
      </c>
      <c r="W1452" s="73">
        <f t="shared" si="321"/>
        <v>196012.35845396732</v>
      </c>
    </row>
    <row r="1453" spans="2:23">
      <c r="B1453" t="s">
        <v>2659</v>
      </c>
      <c r="C1453" t="s">
        <v>1403</v>
      </c>
      <c r="D1453" t="s">
        <v>417</v>
      </c>
      <c r="E1453" s="54">
        <v>40</v>
      </c>
      <c r="F1453" s="45" t="s">
        <v>407</v>
      </c>
      <c r="G1453" s="45" t="s">
        <v>408</v>
      </c>
      <c r="H1453" s="45" t="s">
        <v>412</v>
      </c>
      <c r="I1453" s="53">
        <v>41041.519999999997</v>
      </c>
      <c r="J1453" s="58">
        <f t="shared" si="308"/>
        <v>42601.097759999997</v>
      </c>
      <c r="K1453" s="58">
        <f t="shared" si="309"/>
        <v>44006.933986079996</v>
      </c>
      <c r="L1453" s="74">
        <f t="shared" si="310"/>
        <v>3258.9839786399998</v>
      </c>
      <c r="M1453" s="74">
        <f t="shared" si="311"/>
        <v>63.049624684799994</v>
      </c>
      <c r="N1453" s="74">
        <f t="shared" si="312"/>
        <v>384.00225982776948</v>
      </c>
      <c r="O1453" s="74">
        <f t="shared" si="313"/>
        <v>5484.8913365999997</v>
      </c>
      <c r="P1453" s="39">
        <f t="shared" si="314"/>
        <v>19044</v>
      </c>
      <c r="Q1453" s="73">
        <f t="shared" si="315"/>
        <v>3366.5304499351196</v>
      </c>
      <c r="R1453" s="73">
        <f t="shared" si="316"/>
        <v>65.130262299398396</v>
      </c>
      <c r="S1453" s="73">
        <f t="shared" si="317"/>
        <v>384.00225982776948</v>
      </c>
      <c r="T1453" s="73">
        <f t="shared" si="318"/>
        <v>5742.9048851834395</v>
      </c>
      <c r="U1453" s="73">
        <f t="shared" si="319"/>
        <v>19236</v>
      </c>
      <c r="V1453" s="73">
        <f t="shared" si="320"/>
        <v>70836.024959752569</v>
      </c>
      <c r="W1453" s="73">
        <f t="shared" si="321"/>
        <v>72801.501843325721</v>
      </c>
    </row>
    <row r="1454" spans="2:23">
      <c r="B1454" t="s">
        <v>2660</v>
      </c>
      <c r="C1454" t="s">
        <v>2661</v>
      </c>
      <c r="D1454" t="s">
        <v>797</v>
      </c>
      <c r="E1454" s="54">
        <v>40</v>
      </c>
      <c r="F1454" s="45" t="s">
        <v>407</v>
      </c>
      <c r="G1454" s="45" t="s">
        <v>408</v>
      </c>
      <c r="H1454" s="45" t="s">
        <v>412</v>
      </c>
      <c r="I1454" s="53">
        <v>41051.86</v>
      </c>
      <c r="J1454" s="58">
        <f t="shared" si="308"/>
        <v>42611.830679999999</v>
      </c>
      <c r="K1454" s="58">
        <f t="shared" si="309"/>
        <v>44018.021092439994</v>
      </c>
      <c r="L1454" s="74">
        <f t="shared" si="310"/>
        <v>3259.8050470200001</v>
      </c>
      <c r="M1454" s="74">
        <f t="shared" si="311"/>
        <v>63.065509406399997</v>
      </c>
      <c r="N1454" s="74">
        <f t="shared" si="312"/>
        <v>384.00225982776948</v>
      </c>
      <c r="O1454" s="74">
        <f t="shared" si="313"/>
        <v>5486.27320005</v>
      </c>
      <c r="P1454" s="39">
        <f t="shared" si="314"/>
        <v>19044</v>
      </c>
      <c r="Q1454" s="73">
        <f t="shared" si="315"/>
        <v>3367.3786135716596</v>
      </c>
      <c r="R1454" s="73">
        <f t="shared" si="316"/>
        <v>65.146671216811185</v>
      </c>
      <c r="S1454" s="73">
        <f t="shared" si="317"/>
        <v>384.00225982776948</v>
      </c>
      <c r="T1454" s="73">
        <f t="shared" si="318"/>
        <v>5744.3517525634197</v>
      </c>
      <c r="U1454" s="73">
        <f t="shared" si="319"/>
        <v>19236</v>
      </c>
      <c r="V1454" s="73">
        <f t="shared" si="320"/>
        <v>70848.976696304162</v>
      </c>
      <c r="W1454" s="73">
        <f t="shared" si="321"/>
        <v>72814.900389619652</v>
      </c>
    </row>
    <row r="1455" spans="2:23">
      <c r="B1455" t="s">
        <v>2662</v>
      </c>
      <c r="C1455" t="s">
        <v>527</v>
      </c>
      <c r="D1455" t="s">
        <v>417</v>
      </c>
      <c r="E1455" s="54">
        <v>40</v>
      </c>
      <c r="F1455" s="45" t="s">
        <v>407</v>
      </c>
      <c r="G1455" s="45" t="s">
        <v>408</v>
      </c>
      <c r="H1455" s="45" t="s">
        <v>412</v>
      </c>
      <c r="I1455" s="53">
        <v>52952.22</v>
      </c>
      <c r="J1455" s="58">
        <f t="shared" si="308"/>
        <v>54964.40436</v>
      </c>
      <c r="K1455" s="58">
        <f t="shared" si="309"/>
        <v>56778.229703879995</v>
      </c>
      <c r="L1455" s="74">
        <f t="shared" si="310"/>
        <v>4204.7769335399998</v>
      </c>
      <c r="M1455" s="74">
        <f t="shared" si="311"/>
        <v>81.347318452799996</v>
      </c>
      <c r="N1455" s="74">
        <f t="shared" si="312"/>
        <v>384.00225982776948</v>
      </c>
      <c r="O1455" s="74">
        <f t="shared" si="313"/>
        <v>7076.66706135</v>
      </c>
      <c r="P1455" s="39">
        <f t="shared" si="314"/>
        <v>19044</v>
      </c>
      <c r="Q1455" s="73">
        <f t="shared" si="315"/>
        <v>4343.5345723468199</v>
      </c>
      <c r="R1455" s="73">
        <f t="shared" si="316"/>
        <v>84.031779961742387</v>
      </c>
      <c r="S1455" s="73">
        <f t="shared" si="317"/>
        <v>384.00225982776948</v>
      </c>
      <c r="T1455" s="73">
        <f t="shared" si="318"/>
        <v>7409.5589763563394</v>
      </c>
      <c r="U1455" s="73">
        <f t="shared" si="319"/>
        <v>19236</v>
      </c>
      <c r="V1455" s="73">
        <f t="shared" si="320"/>
        <v>85755.197933170566</v>
      </c>
      <c r="W1455" s="73">
        <f t="shared" si="321"/>
        <v>88235.357292372675</v>
      </c>
    </row>
    <row r="1456" spans="2:23">
      <c r="B1456" t="s">
        <v>2663</v>
      </c>
      <c r="C1456" t="s">
        <v>536</v>
      </c>
      <c r="D1456" t="s">
        <v>797</v>
      </c>
      <c r="E1456" s="54">
        <v>40</v>
      </c>
      <c r="F1456" s="45" t="s">
        <v>407</v>
      </c>
      <c r="G1456" s="45" t="s">
        <v>408</v>
      </c>
      <c r="H1456" s="45" t="s">
        <v>412</v>
      </c>
      <c r="I1456" s="53">
        <v>51674.15</v>
      </c>
      <c r="J1456" s="58">
        <f t="shared" si="308"/>
        <v>53637.767700000004</v>
      </c>
      <c r="K1456" s="58">
        <f t="shared" si="309"/>
        <v>55407.814034099996</v>
      </c>
      <c r="L1456" s="74">
        <f t="shared" si="310"/>
        <v>4103.2892290500004</v>
      </c>
      <c r="M1456" s="74">
        <f t="shared" si="311"/>
        <v>79.383896196000009</v>
      </c>
      <c r="N1456" s="74">
        <f t="shared" si="312"/>
        <v>384.00225982776948</v>
      </c>
      <c r="O1456" s="74">
        <f t="shared" si="313"/>
        <v>6905.8625913750011</v>
      </c>
      <c r="P1456" s="39">
        <f t="shared" si="314"/>
        <v>19044</v>
      </c>
      <c r="Q1456" s="73">
        <f t="shared" si="315"/>
        <v>4238.6977736086492</v>
      </c>
      <c r="R1456" s="73">
        <f t="shared" si="316"/>
        <v>82.003564770467989</v>
      </c>
      <c r="S1456" s="73">
        <f t="shared" si="317"/>
        <v>384.00225982776948</v>
      </c>
      <c r="T1456" s="73">
        <f t="shared" si="318"/>
        <v>7230.7197314500499</v>
      </c>
      <c r="U1456" s="73">
        <f t="shared" si="319"/>
        <v>19236</v>
      </c>
      <c r="V1456" s="73">
        <f t="shared" si="320"/>
        <v>84154.30567644877</v>
      </c>
      <c r="W1456" s="73">
        <f t="shared" si="321"/>
        <v>86579.237363756925</v>
      </c>
    </row>
    <row r="1457" spans="2:23">
      <c r="B1457" t="s">
        <v>2664</v>
      </c>
      <c r="C1457" t="s">
        <v>1117</v>
      </c>
      <c r="D1457" t="s">
        <v>417</v>
      </c>
      <c r="E1457" s="54">
        <v>40</v>
      </c>
      <c r="F1457" s="45" t="s">
        <v>407</v>
      </c>
      <c r="G1457" s="45" t="s">
        <v>408</v>
      </c>
      <c r="H1457" s="45" t="s">
        <v>412</v>
      </c>
      <c r="I1457" s="53">
        <v>93933.73</v>
      </c>
      <c r="J1457" s="58">
        <f t="shared" si="308"/>
        <v>97503.211739999999</v>
      </c>
      <c r="K1457" s="58">
        <f t="shared" si="309"/>
        <v>100720.81772741998</v>
      </c>
      <c r="L1457" s="74">
        <f t="shared" si="310"/>
        <v>7458.9956981099995</v>
      </c>
      <c r="M1457" s="74">
        <f t="shared" si="311"/>
        <v>144.30475337519999</v>
      </c>
      <c r="N1457" s="74">
        <f t="shared" si="312"/>
        <v>384.00225982776948</v>
      </c>
      <c r="O1457" s="74">
        <f t="shared" si="313"/>
        <v>12553.538511525001</v>
      </c>
      <c r="P1457" s="39">
        <f t="shared" si="314"/>
        <v>19044</v>
      </c>
      <c r="Q1457" s="73">
        <f t="shared" si="315"/>
        <v>7705.142556147629</v>
      </c>
      <c r="R1457" s="73">
        <f t="shared" si="316"/>
        <v>149.06681023658157</v>
      </c>
      <c r="S1457" s="73">
        <f t="shared" si="317"/>
        <v>384.00225982776948</v>
      </c>
      <c r="T1457" s="73">
        <f t="shared" si="318"/>
        <v>13144.066713428309</v>
      </c>
      <c r="U1457" s="73">
        <f t="shared" si="319"/>
        <v>19236</v>
      </c>
      <c r="V1457" s="73">
        <f t="shared" si="320"/>
        <v>137088.05296283797</v>
      </c>
      <c r="W1457" s="73">
        <f t="shared" si="321"/>
        <v>141339.09606706028</v>
      </c>
    </row>
    <row r="1458" spans="2:23">
      <c r="B1458" t="s">
        <v>2665</v>
      </c>
      <c r="C1458" t="s">
        <v>435</v>
      </c>
      <c r="D1458" t="s">
        <v>417</v>
      </c>
      <c r="E1458" s="54">
        <v>40</v>
      </c>
      <c r="F1458" s="45" t="s">
        <v>407</v>
      </c>
      <c r="G1458" s="45" t="s">
        <v>408</v>
      </c>
      <c r="H1458" s="45" t="s">
        <v>412</v>
      </c>
      <c r="I1458" s="53">
        <v>83348.490000000005</v>
      </c>
      <c r="J1458" s="58">
        <f t="shared" si="308"/>
        <v>86515.73262000001</v>
      </c>
      <c r="K1458" s="58">
        <f t="shared" si="309"/>
        <v>89370.751796459997</v>
      </c>
      <c r="L1458" s="74">
        <f t="shared" si="310"/>
        <v>6618.4535454300003</v>
      </c>
      <c r="M1458" s="74">
        <f t="shared" si="311"/>
        <v>128.04328427760001</v>
      </c>
      <c r="N1458" s="74">
        <f t="shared" si="312"/>
        <v>384.00225982776948</v>
      </c>
      <c r="O1458" s="74">
        <f t="shared" si="313"/>
        <v>11138.900574825002</v>
      </c>
      <c r="P1458" s="39">
        <f t="shared" si="314"/>
        <v>19044</v>
      </c>
      <c r="Q1458" s="73">
        <f t="shared" si="315"/>
        <v>6836.8625124291893</v>
      </c>
      <c r="R1458" s="73">
        <f t="shared" si="316"/>
        <v>132.26871265876079</v>
      </c>
      <c r="S1458" s="73">
        <f t="shared" si="317"/>
        <v>384.00225982776948</v>
      </c>
      <c r="T1458" s="73">
        <f t="shared" si="318"/>
        <v>11662.883109438029</v>
      </c>
      <c r="U1458" s="73">
        <f t="shared" si="319"/>
        <v>19236</v>
      </c>
      <c r="V1458" s="73">
        <f t="shared" si="320"/>
        <v>123829.13228436038</v>
      </c>
      <c r="W1458" s="73">
        <f t="shared" si="321"/>
        <v>127622.76839081376</v>
      </c>
    </row>
    <row r="1459" spans="2:23">
      <c r="B1459" t="s">
        <v>2666</v>
      </c>
      <c r="C1459" t="s">
        <v>1746</v>
      </c>
      <c r="D1459" t="s">
        <v>801</v>
      </c>
      <c r="E1459" s="54">
        <v>40</v>
      </c>
      <c r="F1459" s="45" t="s">
        <v>407</v>
      </c>
      <c r="G1459" s="45" t="s">
        <v>408</v>
      </c>
      <c r="H1459" s="45" t="s">
        <v>412</v>
      </c>
      <c r="I1459" s="53">
        <v>90307.51</v>
      </c>
      <c r="J1459" s="58">
        <f t="shared" si="308"/>
        <v>93739.195380000005</v>
      </c>
      <c r="K1459" s="58">
        <f t="shared" si="309"/>
        <v>96832.588827539992</v>
      </c>
      <c r="L1459" s="74">
        <f t="shared" si="310"/>
        <v>7171.0484465700001</v>
      </c>
      <c r="M1459" s="74">
        <f t="shared" si="311"/>
        <v>138.73400916240001</v>
      </c>
      <c r="N1459" s="74">
        <f t="shared" si="312"/>
        <v>384.00225982776948</v>
      </c>
      <c r="O1459" s="74">
        <f t="shared" si="313"/>
        <v>12068.921405175</v>
      </c>
      <c r="P1459" s="39">
        <f t="shared" si="314"/>
        <v>19044</v>
      </c>
      <c r="Q1459" s="73">
        <f t="shared" si="315"/>
        <v>7407.6930453068089</v>
      </c>
      <c r="R1459" s="73">
        <f t="shared" si="316"/>
        <v>143.31223146475918</v>
      </c>
      <c r="S1459" s="73">
        <f t="shared" si="317"/>
        <v>384.00225982776948</v>
      </c>
      <c r="T1459" s="73">
        <f t="shared" si="318"/>
        <v>12636.65284199397</v>
      </c>
      <c r="U1459" s="73">
        <f t="shared" si="319"/>
        <v>19236</v>
      </c>
      <c r="V1459" s="73">
        <f t="shared" si="320"/>
        <v>132545.90150073517</v>
      </c>
      <c r="W1459" s="73">
        <f t="shared" si="321"/>
        <v>136640.2492061333</v>
      </c>
    </row>
    <row r="1460" spans="2:23">
      <c r="B1460" t="s">
        <v>2667</v>
      </c>
      <c r="C1460" t="s">
        <v>705</v>
      </c>
      <c r="D1460" t="s">
        <v>661</v>
      </c>
      <c r="E1460" s="54">
        <v>40</v>
      </c>
      <c r="F1460" s="45" t="s">
        <v>407</v>
      </c>
      <c r="G1460" s="45" t="s">
        <v>408</v>
      </c>
      <c r="H1460" s="45" t="s">
        <v>412</v>
      </c>
      <c r="I1460" s="53">
        <v>91430.16</v>
      </c>
      <c r="J1460" s="58">
        <f t="shared" si="308"/>
        <v>94904.506080000006</v>
      </c>
      <c r="K1460" s="58">
        <f t="shared" si="309"/>
        <v>98036.354780640002</v>
      </c>
      <c r="L1460" s="74">
        <f t="shared" si="310"/>
        <v>7260.1947151200002</v>
      </c>
      <c r="M1460" s="74">
        <f t="shared" si="311"/>
        <v>140.45866899840001</v>
      </c>
      <c r="N1460" s="74">
        <f t="shared" si="312"/>
        <v>384.00225982776948</v>
      </c>
      <c r="O1460" s="74">
        <f t="shared" si="313"/>
        <v>12218.955157800001</v>
      </c>
      <c r="P1460" s="39">
        <f t="shared" si="314"/>
        <v>19044</v>
      </c>
      <c r="Q1460" s="73">
        <f t="shared" si="315"/>
        <v>7499.7811407189602</v>
      </c>
      <c r="R1460" s="73">
        <f t="shared" si="316"/>
        <v>145.09380507534721</v>
      </c>
      <c r="S1460" s="73">
        <f t="shared" si="317"/>
        <v>384.00225982776948</v>
      </c>
      <c r="T1460" s="73">
        <f t="shared" si="318"/>
        <v>12793.74429887352</v>
      </c>
      <c r="U1460" s="73">
        <f t="shared" si="319"/>
        <v>19236</v>
      </c>
      <c r="V1460" s="73">
        <f t="shared" si="320"/>
        <v>133952.11688174616</v>
      </c>
      <c r="W1460" s="73">
        <f t="shared" si="321"/>
        <v>138094.97628513561</v>
      </c>
    </row>
    <row r="1461" spans="2:23">
      <c r="B1461" t="s">
        <v>2668</v>
      </c>
      <c r="C1461" t="s">
        <v>714</v>
      </c>
      <c r="D1461" t="s">
        <v>658</v>
      </c>
      <c r="E1461" s="54">
        <v>40</v>
      </c>
      <c r="F1461" s="45" t="s">
        <v>407</v>
      </c>
      <c r="G1461" s="45" t="s">
        <v>408</v>
      </c>
      <c r="H1461" s="45" t="s">
        <v>412</v>
      </c>
      <c r="I1461" s="53">
        <v>93618.21</v>
      </c>
      <c r="J1461" s="58">
        <f t="shared" si="308"/>
        <v>97175.701980000013</v>
      </c>
      <c r="K1461" s="58">
        <f t="shared" si="309"/>
        <v>100382.50014534</v>
      </c>
      <c r="L1461" s="74">
        <f t="shared" si="310"/>
        <v>7433.941201470001</v>
      </c>
      <c r="M1461" s="74">
        <f t="shared" si="311"/>
        <v>143.82003893040002</v>
      </c>
      <c r="N1461" s="74">
        <f t="shared" si="312"/>
        <v>384.00225982776948</v>
      </c>
      <c r="O1461" s="74">
        <f t="shared" si="313"/>
        <v>12511.371629925003</v>
      </c>
      <c r="P1461" s="39">
        <f t="shared" si="314"/>
        <v>19044</v>
      </c>
      <c r="Q1461" s="73">
        <f t="shared" si="315"/>
        <v>7679.2612611185104</v>
      </c>
      <c r="R1461" s="73">
        <f t="shared" si="316"/>
        <v>148.56610021510321</v>
      </c>
      <c r="S1461" s="73">
        <f t="shared" si="317"/>
        <v>384.00225982776948</v>
      </c>
      <c r="T1461" s="73">
        <f t="shared" si="318"/>
        <v>13099.91626896687</v>
      </c>
      <c r="U1461" s="73">
        <f t="shared" si="319"/>
        <v>19236</v>
      </c>
      <c r="V1461" s="73">
        <f t="shared" si="320"/>
        <v>136692.83711015317</v>
      </c>
      <c r="W1461" s="73">
        <f t="shared" si="321"/>
        <v>140930.24603546824</v>
      </c>
    </row>
    <row r="1462" spans="2:23">
      <c r="B1462" t="s">
        <v>2669</v>
      </c>
      <c r="C1462" t="s">
        <v>432</v>
      </c>
      <c r="D1462" t="s">
        <v>420</v>
      </c>
      <c r="E1462" s="54">
        <v>40</v>
      </c>
      <c r="F1462" s="45" t="s">
        <v>407</v>
      </c>
      <c r="G1462" s="45" t="s">
        <v>408</v>
      </c>
      <c r="H1462" s="45" t="s">
        <v>412</v>
      </c>
      <c r="I1462" s="53">
        <v>84962.48</v>
      </c>
      <c r="J1462" s="58">
        <f t="shared" si="308"/>
        <v>88191.054239999998</v>
      </c>
      <c r="K1462" s="58">
        <f t="shared" si="309"/>
        <v>91101.359029919986</v>
      </c>
      <c r="L1462" s="74">
        <f t="shared" si="310"/>
        <v>6746.6156493600001</v>
      </c>
      <c r="M1462" s="74">
        <f t="shared" si="311"/>
        <v>130.5227602752</v>
      </c>
      <c r="N1462" s="74">
        <f t="shared" si="312"/>
        <v>384.00225982776948</v>
      </c>
      <c r="O1462" s="74">
        <f t="shared" si="313"/>
        <v>11354.5982334</v>
      </c>
      <c r="P1462" s="39">
        <f t="shared" si="314"/>
        <v>19044</v>
      </c>
      <c r="Q1462" s="73">
        <f t="shared" si="315"/>
        <v>6969.2539657888792</v>
      </c>
      <c r="R1462" s="73">
        <f t="shared" si="316"/>
        <v>134.83001136428157</v>
      </c>
      <c r="S1462" s="73">
        <f t="shared" si="317"/>
        <v>384.00225982776948</v>
      </c>
      <c r="T1462" s="73">
        <f t="shared" si="318"/>
        <v>11888.727353404558</v>
      </c>
      <c r="U1462" s="73">
        <f t="shared" si="319"/>
        <v>19236</v>
      </c>
      <c r="V1462" s="73">
        <f t="shared" si="320"/>
        <v>125850.79314286297</v>
      </c>
      <c r="W1462" s="73">
        <f t="shared" si="321"/>
        <v>129714.17262030547</v>
      </c>
    </row>
    <row r="1463" spans="2:23">
      <c r="B1463" t="s">
        <v>2670</v>
      </c>
      <c r="C1463" t="s">
        <v>731</v>
      </c>
      <c r="D1463" t="s">
        <v>556</v>
      </c>
      <c r="E1463" s="54">
        <v>40</v>
      </c>
      <c r="F1463" s="45" t="s">
        <v>407</v>
      </c>
      <c r="G1463" s="45" t="s">
        <v>408</v>
      </c>
      <c r="H1463" s="45" t="s">
        <v>412</v>
      </c>
      <c r="I1463" s="53">
        <v>85053.7</v>
      </c>
      <c r="J1463" s="58">
        <f t="shared" si="308"/>
        <v>88285.740600000005</v>
      </c>
      <c r="K1463" s="58">
        <f t="shared" si="309"/>
        <v>91199.170039799996</v>
      </c>
      <c r="L1463" s="74">
        <f t="shared" si="310"/>
        <v>6753.8591559000006</v>
      </c>
      <c r="M1463" s="74">
        <f t="shared" si="311"/>
        <v>130.662896088</v>
      </c>
      <c r="N1463" s="74">
        <f t="shared" si="312"/>
        <v>384.00225982776948</v>
      </c>
      <c r="O1463" s="74">
        <f t="shared" si="313"/>
        <v>11366.789102250001</v>
      </c>
      <c r="P1463" s="39">
        <f t="shared" si="314"/>
        <v>19044</v>
      </c>
      <c r="Q1463" s="73">
        <f t="shared" si="315"/>
        <v>6976.7365080446998</v>
      </c>
      <c r="R1463" s="73">
        <f t="shared" si="316"/>
        <v>134.97477165890399</v>
      </c>
      <c r="S1463" s="73">
        <f t="shared" si="317"/>
        <v>384.00225982776948</v>
      </c>
      <c r="T1463" s="73">
        <f t="shared" si="318"/>
        <v>11901.4916901939</v>
      </c>
      <c r="U1463" s="73">
        <f t="shared" si="319"/>
        <v>19236</v>
      </c>
      <c r="V1463" s="73">
        <f t="shared" si="320"/>
        <v>125965.05401406577</v>
      </c>
      <c r="W1463" s="73">
        <f t="shared" si="321"/>
        <v>129832.37526952528</v>
      </c>
    </row>
    <row r="1464" spans="2:23">
      <c r="B1464" t="s">
        <v>2671</v>
      </c>
      <c r="C1464" t="s">
        <v>712</v>
      </c>
      <c r="D1464" t="s">
        <v>446</v>
      </c>
      <c r="E1464" s="54">
        <v>86.67</v>
      </c>
      <c r="F1464" s="45" t="s">
        <v>407</v>
      </c>
      <c r="G1464" s="45" t="s">
        <v>408</v>
      </c>
      <c r="H1464" s="45" t="s">
        <v>412</v>
      </c>
      <c r="I1464" s="53">
        <v>90864.94</v>
      </c>
      <c r="J1464" s="58">
        <f t="shared" si="308"/>
        <v>94317.807720000012</v>
      </c>
      <c r="K1464" s="58">
        <f t="shared" si="309"/>
        <v>97430.295374760011</v>
      </c>
      <c r="L1464" s="74">
        <f t="shared" si="310"/>
        <v>7215.312290580001</v>
      </c>
      <c r="M1464" s="74">
        <f t="shared" si="311"/>
        <v>139.59035542560002</v>
      </c>
      <c r="N1464" s="74">
        <f t="shared" si="312"/>
        <v>384.00225982776948</v>
      </c>
      <c r="O1464" s="74">
        <f t="shared" si="313"/>
        <v>12143.417743950002</v>
      </c>
      <c r="P1464" s="39">
        <f t="shared" si="314"/>
        <v>19044</v>
      </c>
      <c r="Q1464" s="73">
        <f t="shared" si="315"/>
        <v>7453.4175961691408</v>
      </c>
      <c r="R1464" s="73">
        <f t="shared" si="316"/>
        <v>144.19683715464481</v>
      </c>
      <c r="S1464" s="73">
        <f t="shared" si="317"/>
        <v>384.00225982776948</v>
      </c>
      <c r="T1464" s="73">
        <f t="shared" si="318"/>
        <v>12714.653546406182</v>
      </c>
      <c r="U1464" s="73">
        <f t="shared" si="319"/>
        <v>19236</v>
      </c>
      <c r="V1464" s="73">
        <f t="shared" si="320"/>
        <v>133244.13036978338</v>
      </c>
      <c r="W1464" s="73">
        <f t="shared" si="321"/>
        <v>137362.56561431775</v>
      </c>
    </row>
    <row r="1465" spans="2:23">
      <c r="B1465" t="s">
        <v>2672</v>
      </c>
      <c r="C1465" t="s">
        <v>714</v>
      </c>
      <c r="D1465" t="s">
        <v>807</v>
      </c>
      <c r="E1465" s="54">
        <v>40</v>
      </c>
      <c r="F1465" s="45" t="s">
        <v>407</v>
      </c>
      <c r="G1465" s="45" t="s">
        <v>408</v>
      </c>
      <c r="H1465" s="45" t="s">
        <v>412</v>
      </c>
      <c r="I1465" s="53">
        <v>93618.21</v>
      </c>
      <c r="J1465" s="58">
        <f t="shared" si="308"/>
        <v>97175.701980000013</v>
      </c>
      <c r="K1465" s="58">
        <f t="shared" si="309"/>
        <v>100382.50014534</v>
      </c>
      <c r="L1465" s="74">
        <f t="shared" si="310"/>
        <v>7433.941201470001</v>
      </c>
      <c r="M1465" s="74">
        <f t="shared" si="311"/>
        <v>143.82003893040002</v>
      </c>
      <c r="N1465" s="74">
        <f t="shared" si="312"/>
        <v>384.00225982776948</v>
      </c>
      <c r="O1465" s="74">
        <f t="shared" si="313"/>
        <v>12511.371629925003</v>
      </c>
      <c r="P1465" s="39">
        <f t="shared" si="314"/>
        <v>19044</v>
      </c>
      <c r="Q1465" s="73">
        <f t="shared" si="315"/>
        <v>7679.2612611185104</v>
      </c>
      <c r="R1465" s="73">
        <f t="shared" si="316"/>
        <v>148.56610021510321</v>
      </c>
      <c r="S1465" s="73">
        <f t="shared" si="317"/>
        <v>384.00225982776948</v>
      </c>
      <c r="T1465" s="73">
        <f t="shared" si="318"/>
        <v>13099.91626896687</v>
      </c>
      <c r="U1465" s="73">
        <f t="shared" si="319"/>
        <v>19236</v>
      </c>
      <c r="V1465" s="73">
        <f t="shared" si="320"/>
        <v>136692.83711015317</v>
      </c>
      <c r="W1465" s="73">
        <f t="shared" si="321"/>
        <v>140930.24603546824</v>
      </c>
    </row>
    <row r="1466" spans="2:23">
      <c r="B1466" t="s">
        <v>2673</v>
      </c>
      <c r="C1466" t="s">
        <v>1746</v>
      </c>
      <c r="D1466" t="s">
        <v>801</v>
      </c>
      <c r="E1466" s="54">
        <v>40</v>
      </c>
      <c r="F1466" s="45" t="s">
        <v>407</v>
      </c>
      <c r="G1466" s="45" t="s">
        <v>408</v>
      </c>
      <c r="H1466" s="45" t="s">
        <v>412</v>
      </c>
      <c r="I1466" s="53">
        <v>90307.51</v>
      </c>
      <c r="J1466" s="58">
        <f t="shared" si="308"/>
        <v>93739.195380000005</v>
      </c>
      <c r="K1466" s="58">
        <f t="shared" si="309"/>
        <v>96832.588827539992</v>
      </c>
      <c r="L1466" s="74">
        <f t="shared" si="310"/>
        <v>7171.0484465700001</v>
      </c>
      <c r="M1466" s="74">
        <f t="shared" si="311"/>
        <v>138.73400916240001</v>
      </c>
      <c r="N1466" s="74">
        <f t="shared" si="312"/>
        <v>384.00225982776948</v>
      </c>
      <c r="O1466" s="74">
        <f t="shared" si="313"/>
        <v>12068.921405175</v>
      </c>
      <c r="P1466" s="39">
        <f t="shared" si="314"/>
        <v>19044</v>
      </c>
      <c r="Q1466" s="73">
        <f t="shared" si="315"/>
        <v>7407.6930453068089</v>
      </c>
      <c r="R1466" s="73">
        <f t="shared" si="316"/>
        <v>143.31223146475918</v>
      </c>
      <c r="S1466" s="73">
        <f t="shared" si="317"/>
        <v>384.00225982776948</v>
      </c>
      <c r="T1466" s="73">
        <f t="shared" si="318"/>
        <v>12636.65284199397</v>
      </c>
      <c r="U1466" s="73">
        <f t="shared" si="319"/>
        <v>19236</v>
      </c>
      <c r="V1466" s="73">
        <f t="shared" si="320"/>
        <v>132545.90150073517</v>
      </c>
      <c r="W1466" s="73">
        <f t="shared" si="321"/>
        <v>136640.2492061333</v>
      </c>
    </row>
    <row r="1467" spans="2:23">
      <c r="B1467" t="s">
        <v>2674</v>
      </c>
      <c r="C1467" t="s">
        <v>1635</v>
      </c>
      <c r="D1467" t="s">
        <v>455</v>
      </c>
      <c r="E1467" s="54">
        <v>40</v>
      </c>
      <c r="F1467" s="45" t="s">
        <v>407</v>
      </c>
      <c r="G1467" s="45" t="s">
        <v>408</v>
      </c>
      <c r="H1467" s="45" t="s">
        <v>412</v>
      </c>
      <c r="I1467" s="53">
        <v>98672.5</v>
      </c>
      <c r="J1467" s="58">
        <f t="shared" si="308"/>
        <v>102422.05500000001</v>
      </c>
      <c r="K1467" s="58">
        <f t="shared" si="309"/>
        <v>105801.982815</v>
      </c>
      <c r="L1467" s="74">
        <f t="shared" si="310"/>
        <v>7835.2872075000005</v>
      </c>
      <c r="M1467" s="74">
        <f t="shared" si="311"/>
        <v>151.58464140000001</v>
      </c>
      <c r="N1467" s="74">
        <f t="shared" si="312"/>
        <v>384.00225982776948</v>
      </c>
      <c r="O1467" s="74">
        <f t="shared" si="313"/>
        <v>13186.839581250002</v>
      </c>
      <c r="P1467" s="39">
        <f t="shared" si="314"/>
        <v>19044</v>
      </c>
      <c r="Q1467" s="73">
        <f t="shared" si="315"/>
        <v>8093.8516853474994</v>
      </c>
      <c r="R1467" s="73">
        <f t="shared" si="316"/>
        <v>156.5869345662</v>
      </c>
      <c r="S1467" s="73">
        <f t="shared" si="317"/>
        <v>384.00225982776948</v>
      </c>
      <c r="T1467" s="73">
        <f t="shared" si="318"/>
        <v>13807.1587573575</v>
      </c>
      <c r="U1467" s="73">
        <f t="shared" si="319"/>
        <v>19236</v>
      </c>
      <c r="V1467" s="73">
        <f t="shared" si="320"/>
        <v>143023.76868997776</v>
      </c>
      <c r="W1467" s="73">
        <f t="shared" si="321"/>
        <v>147479.58245209896</v>
      </c>
    </row>
    <row r="1468" spans="2:23">
      <c r="B1468" t="s">
        <v>2675</v>
      </c>
      <c r="C1468" t="s">
        <v>821</v>
      </c>
      <c r="D1468" t="s">
        <v>417</v>
      </c>
      <c r="E1468" s="54">
        <v>40</v>
      </c>
      <c r="F1468" s="45" t="s">
        <v>407</v>
      </c>
      <c r="G1468" s="45" t="s">
        <v>408</v>
      </c>
      <c r="H1468" s="45" t="s">
        <v>412</v>
      </c>
      <c r="I1468" s="53">
        <v>110947.93</v>
      </c>
      <c r="J1468" s="58">
        <f t="shared" si="308"/>
        <v>115163.95134</v>
      </c>
      <c r="K1468" s="58">
        <f t="shared" si="309"/>
        <v>118964.36173421999</v>
      </c>
      <c r="L1468" s="74">
        <f t="shared" si="310"/>
        <v>8810.0422775099996</v>
      </c>
      <c r="M1468" s="74">
        <f t="shared" si="311"/>
        <v>170.4426479832</v>
      </c>
      <c r="N1468" s="74">
        <f t="shared" si="312"/>
        <v>384.00225982776948</v>
      </c>
      <c r="O1468" s="74">
        <f t="shared" si="313"/>
        <v>14827.358735025</v>
      </c>
      <c r="P1468" s="39">
        <f t="shared" si="314"/>
        <v>19044</v>
      </c>
      <c r="Q1468" s="73">
        <f t="shared" si="315"/>
        <v>9100.7736726678286</v>
      </c>
      <c r="R1468" s="73">
        <f t="shared" si="316"/>
        <v>176.06725536664558</v>
      </c>
      <c r="S1468" s="73">
        <f t="shared" si="317"/>
        <v>384.00225982776948</v>
      </c>
      <c r="T1468" s="73">
        <f t="shared" si="318"/>
        <v>15524.849206315708</v>
      </c>
      <c r="U1468" s="73">
        <f t="shared" si="319"/>
        <v>19236</v>
      </c>
      <c r="V1468" s="73">
        <f t="shared" si="320"/>
        <v>158399.79726034598</v>
      </c>
      <c r="W1468" s="73">
        <f t="shared" si="321"/>
        <v>163386.05412839795</v>
      </c>
    </row>
    <row r="1469" spans="2:23">
      <c r="B1469" t="s">
        <v>2676</v>
      </c>
      <c r="C1469" t="s">
        <v>2594</v>
      </c>
      <c r="D1469" t="s">
        <v>801</v>
      </c>
      <c r="E1469" s="54">
        <v>40</v>
      </c>
      <c r="F1469" s="45" t="s">
        <v>407</v>
      </c>
      <c r="G1469" s="45" t="s">
        <v>408</v>
      </c>
      <c r="H1469" s="45" t="s">
        <v>412</v>
      </c>
      <c r="I1469" s="53">
        <v>114759.46</v>
      </c>
      <c r="J1469" s="58">
        <f t="shared" si="308"/>
        <v>119120.31948000001</v>
      </c>
      <c r="K1469" s="58">
        <f t="shared" si="309"/>
        <v>123051.29002284</v>
      </c>
      <c r="L1469" s="74">
        <f t="shared" si="310"/>
        <v>9112.7044402200008</v>
      </c>
      <c r="M1469" s="74">
        <f t="shared" si="311"/>
        <v>176.2980728304</v>
      </c>
      <c r="N1469" s="74">
        <f t="shared" si="312"/>
        <v>384.00225982776948</v>
      </c>
      <c r="O1469" s="74">
        <f t="shared" si="313"/>
        <v>15336.741133050002</v>
      </c>
      <c r="P1469" s="39">
        <f t="shared" si="314"/>
        <v>19044</v>
      </c>
      <c r="Q1469" s="73">
        <f t="shared" si="315"/>
        <v>9413.4236867472591</v>
      </c>
      <c r="R1469" s="73">
        <f t="shared" si="316"/>
        <v>182.11590923380319</v>
      </c>
      <c r="S1469" s="73">
        <f t="shared" si="317"/>
        <v>384.00225982776948</v>
      </c>
      <c r="T1469" s="73">
        <f t="shared" si="318"/>
        <v>16058.193347980619</v>
      </c>
      <c r="U1469" s="73">
        <f t="shared" si="319"/>
        <v>19236</v>
      </c>
      <c r="V1469" s="73">
        <f t="shared" si="320"/>
        <v>163174.06538592817</v>
      </c>
      <c r="W1469" s="73">
        <f t="shared" si="321"/>
        <v>168325.02522662946</v>
      </c>
    </row>
    <row r="1470" spans="2:23">
      <c r="B1470" t="s">
        <v>2677</v>
      </c>
      <c r="C1470" t="s">
        <v>1399</v>
      </c>
      <c r="D1470" t="s">
        <v>661</v>
      </c>
      <c r="E1470" s="54">
        <v>40</v>
      </c>
      <c r="F1470" s="45" t="s">
        <v>407</v>
      </c>
      <c r="G1470" s="45" t="s">
        <v>408</v>
      </c>
      <c r="H1470" s="45" t="s">
        <v>412</v>
      </c>
      <c r="I1470" s="53">
        <v>118675.41</v>
      </c>
      <c r="J1470" s="58">
        <f t="shared" si="308"/>
        <v>123185.07558</v>
      </c>
      <c r="K1470" s="58">
        <f t="shared" si="309"/>
        <v>127250.18307413999</v>
      </c>
      <c r="L1470" s="74">
        <f t="shared" si="310"/>
        <v>9423.6582818700008</v>
      </c>
      <c r="M1470" s="74">
        <f t="shared" si="311"/>
        <v>182.31391185839999</v>
      </c>
      <c r="N1470" s="74">
        <f t="shared" si="312"/>
        <v>384.00225982776948</v>
      </c>
      <c r="O1470" s="74">
        <f t="shared" si="313"/>
        <v>15860.078480925002</v>
      </c>
      <c r="P1470" s="39">
        <f t="shared" si="314"/>
        <v>19044</v>
      </c>
      <c r="Q1470" s="73">
        <f t="shared" si="315"/>
        <v>9734.6390051717099</v>
      </c>
      <c r="R1470" s="73">
        <f t="shared" si="316"/>
        <v>188.33027094972718</v>
      </c>
      <c r="S1470" s="73">
        <f t="shared" si="317"/>
        <v>384.00225982776948</v>
      </c>
      <c r="T1470" s="73">
        <f t="shared" si="318"/>
        <v>16606.148891175268</v>
      </c>
      <c r="U1470" s="73">
        <f t="shared" si="319"/>
        <v>19236</v>
      </c>
      <c r="V1470" s="73">
        <f t="shared" si="320"/>
        <v>168079.12851448118</v>
      </c>
      <c r="W1470" s="73">
        <f t="shared" si="321"/>
        <v>173399.30350126448</v>
      </c>
    </row>
    <row r="1471" spans="2:23">
      <c r="B1471" t="s">
        <v>2678</v>
      </c>
      <c r="C1471" t="s">
        <v>2597</v>
      </c>
      <c r="D1471" t="s">
        <v>658</v>
      </c>
      <c r="E1471" s="54">
        <v>40</v>
      </c>
      <c r="F1471" s="45" t="s">
        <v>407</v>
      </c>
      <c r="G1471" s="45" t="s">
        <v>408</v>
      </c>
      <c r="H1471" s="45" t="s">
        <v>412</v>
      </c>
      <c r="I1471" s="53">
        <v>101095.66</v>
      </c>
      <c r="J1471" s="58">
        <f t="shared" si="308"/>
        <v>104937.29508000001</v>
      </c>
      <c r="K1471" s="58">
        <f t="shared" si="309"/>
        <v>108400.22581764001</v>
      </c>
      <c r="L1471" s="74">
        <f t="shared" si="310"/>
        <v>8027.7030736200004</v>
      </c>
      <c r="M1471" s="74">
        <f t="shared" si="311"/>
        <v>155.30719671840001</v>
      </c>
      <c r="N1471" s="74">
        <f t="shared" si="312"/>
        <v>384.00225982776948</v>
      </c>
      <c r="O1471" s="74">
        <f t="shared" si="313"/>
        <v>13510.676741550002</v>
      </c>
      <c r="P1471" s="39">
        <f t="shared" si="314"/>
        <v>19044</v>
      </c>
      <c r="Q1471" s="73">
        <f t="shared" si="315"/>
        <v>8292.6172750494607</v>
      </c>
      <c r="R1471" s="73">
        <f t="shared" si="316"/>
        <v>160.4323342101072</v>
      </c>
      <c r="S1471" s="73">
        <f t="shared" si="317"/>
        <v>384.00225982776948</v>
      </c>
      <c r="T1471" s="73">
        <f t="shared" si="318"/>
        <v>14146.22946920202</v>
      </c>
      <c r="U1471" s="73">
        <f t="shared" si="319"/>
        <v>19236</v>
      </c>
      <c r="V1471" s="73">
        <f t="shared" si="320"/>
        <v>146058.98435171618</v>
      </c>
      <c r="W1471" s="73">
        <f t="shared" si="321"/>
        <v>150619.50715592937</v>
      </c>
    </row>
    <row r="1472" spans="2:23">
      <c r="B1472" t="s">
        <v>2679</v>
      </c>
      <c r="C1472" t="s">
        <v>2599</v>
      </c>
      <c r="D1472" t="s">
        <v>420</v>
      </c>
      <c r="E1472" s="54">
        <v>40</v>
      </c>
      <c r="F1472" s="45" t="s">
        <v>407</v>
      </c>
      <c r="G1472" s="45" t="s">
        <v>408</v>
      </c>
      <c r="H1472" s="45" t="s">
        <v>412</v>
      </c>
      <c r="I1472" s="53">
        <v>101095.66</v>
      </c>
      <c r="J1472" s="58">
        <f t="shared" si="308"/>
        <v>104937.29508000001</v>
      </c>
      <c r="K1472" s="58">
        <f t="shared" si="309"/>
        <v>108400.22581764001</v>
      </c>
      <c r="L1472" s="74">
        <f t="shared" si="310"/>
        <v>8027.7030736200004</v>
      </c>
      <c r="M1472" s="74">
        <f t="shared" si="311"/>
        <v>155.30719671840001</v>
      </c>
      <c r="N1472" s="74">
        <f t="shared" si="312"/>
        <v>384.00225982776948</v>
      </c>
      <c r="O1472" s="74">
        <f t="shared" si="313"/>
        <v>13510.676741550002</v>
      </c>
      <c r="P1472" s="39">
        <f t="shared" si="314"/>
        <v>19044</v>
      </c>
      <c r="Q1472" s="73">
        <f t="shared" si="315"/>
        <v>8292.6172750494607</v>
      </c>
      <c r="R1472" s="73">
        <f t="shared" si="316"/>
        <v>160.4323342101072</v>
      </c>
      <c r="S1472" s="73">
        <f t="shared" si="317"/>
        <v>384.00225982776948</v>
      </c>
      <c r="T1472" s="73">
        <f t="shared" si="318"/>
        <v>14146.22946920202</v>
      </c>
      <c r="U1472" s="73">
        <f t="shared" si="319"/>
        <v>19236</v>
      </c>
      <c r="V1472" s="73">
        <f t="shared" si="320"/>
        <v>146058.98435171618</v>
      </c>
      <c r="W1472" s="73">
        <f t="shared" si="321"/>
        <v>150619.50715592937</v>
      </c>
    </row>
    <row r="1473" spans="2:23">
      <c r="B1473" t="s">
        <v>2680</v>
      </c>
      <c r="C1473" t="s">
        <v>2681</v>
      </c>
      <c r="D1473" t="s">
        <v>556</v>
      </c>
      <c r="E1473" s="54">
        <v>40</v>
      </c>
      <c r="F1473" s="45" t="s">
        <v>407</v>
      </c>
      <c r="G1473" s="45" t="s">
        <v>408</v>
      </c>
      <c r="H1473" s="45" t="s">
        <v>412</v>
      </c>
      <c r="I1473" s="53">
        <v>101095.66</v>
      </c>
      <c r="J1473" s="58">
        <f t="shared" si="308"/>
        <v>104937.29508000001</v>
      </c>
      <c r="K1473" s="58">
        <f t="shared" si="309"/>
        <v>108400.22581764001</v>
      </c>
      <c r="L1473" s="74">
        <f t="shared" si="310"/>
        <v>8027.7030736200004</v>
      </c>
      <c r="M1473" s="74">
        <f t="shared" si="311"/>
        <v>155.30719671840001</v>
      </c>
      <c r="N1473" s="74">
        <f t="shared" si="312"/>
        <v>384.00225982776948</v>
      </c>
      <c r="O1473" s="74">
        <f t="shared" si="313"/>
        <v>13510.676741550002</v>
      </c>
      <c r="P1473" s="39">
        <f t="shared" si="314"/>
        <v>19044</v>
      </c>
      <c r="Q1473" s="73">
        <f t="shared" si="315"/>
        <v>8292.6172750494607</v>
      </c>
      <c r="R1473" s="73">
        <f t="shared" si="316"/>
        <v>160.4323342101072</v>
      </c>
      <c r="S1473" s="73">
        <f t="shared" si="317"/>
        <v>384.00225982776948</v>
      </c>
      <c r="T1473" s="73">
        <f t="shared" si="318"/>
        <v>14146.22946920202</v>
      </c>
      <c r="U1473" s="73">
        <f t="shared" si="319"/>
        <v>19236</v>
      </c>
      <c r="V1473" s="73">
        <f t="shared" si="320"/>
        <v>146058.98435171618</v>
      </c>
      <c r="W1473" s="73">
        <f t="shared" si="321"/>
        <v>150619.50715592937</v>
      </c>
    </row>
    <row r="1474" spans="2:23">
      <c r="B1474" t="s">
        <v>2682</v>
      </c>
      <c r="C1474" t="s">
        <v>2683</v>
      </c>
      <c r="D1474" t="s">
        <v>446</v>
      </c>
      <c r="E1474" s="54">
        <v>87</v>
      </c>
      <c r="F1474" s="45" t="s">
        <v>407</v>
      </c>
      <c r="G1474" s="45" t="s">
        <v>408</v>
      </c>
      <c r="H1474" s="45" t="s">
        <v>412</v>
      </c>
      <c r="I1474" s="53">
        <v>101474.77</v>
      </c>
      <c r="J1474" s="58">
        <f t="shared" si="308"/>
        <v>105330.81126</v>
      </c>
      <c r="K1474" s="58">
        <f t="shared" si="309"/>
        <v>108806.72803157999</v>
      </c>
      <c r="L1474" s="74">
        <f t="shared" si="310"/>
        <v>8057.8070613899999</v>
      </c>
      <c r="M1474" s="74">
        <f t="shared" si="311"/>
        <v>155.88960066480001</v>
      </c>
      <c r="N1474" s="74">
        <f t="shared" si="312"/>
        <v>384.00225982776948</v>
      </c>
      <c r="O1474" s="74">
        <f t="shared" si="313"/>
        <v>13561.341949725002</v>
      </c>
      <c r="P1474" s="39">
        <f t="shared" si="314"/>
        <v>19044</v>
      </c>
      <c r="Q1474" s="73">
        <f t="shared" si="315"/>
        <v>8323.7146944158685</v>
      </c>
      <c r="R1474" s="73">
        <f t="shared" si="316"/>
        <v>161.03395748673839</v>
      </c>
      <c r="S1474" s="73">
        <f t="shared" si="317"/>
        <v>384.00225982776948</v>
      </c>
      <c r="T1474" s="73">
        <f t="shared" si="318"/>
        <v>14199.278008121189</v>
      </c>
      <c r="U1474" s="73">
        <f t="shared" si="319"/>
        <v>19236</v>
      </c>
      <c r="V1474" s="73">
        <f t="shared" si="320"/>
        <v>146533.85213160756</v>
      </c>
      <c r="W1474" s="73">
        <f t="shared" si="321"/>
        <v>151110.75695143157</v>
      </c>
    </row>
    <row r="1475" spans="2:23">
      <c r="B1475" t="s">
        <v>2684</v>
      </c>
      <c r="C1475" t="s">
        <v>2597</v>
      </c>
      <c r="D1475" t="s">
        <v>807</v>
      </c>
      <c r="E1475" s="54">
        <v>40</v>
      </c>
      <c r="F1475" s="45" t="s">
        <v>407</v>
      </c>
      <c r="G1475" s="45" t="s">
        <v>408</v>
      </c>
      <c r="H1475" s="45" t="s">
        <v>412</v>
      </c>
      <c r="I1475" s="53">
        <v>101095.66</v>
      </c>
      <c r="J1475" s="58">
        <f t="shared" si="308"/>
        <v>104937.29508000001</v>
      </c>
      <c r="K1475" s="58">
        <f t="shared" si="309"/>
        <v>108400.22581764001</v>
      </c>
      <c r="L1475" s="74">
        <f t="shared" si="310"/>
        <v>8027.7030736200004</v>
      </c>
      <c r="M1475" s="74">
        <f t="shared" si="311"/>
        <v>155.30719671840001</v>
      </c>
      <c r="N1475" s="74">
        <f t="shared" si="312"/>
        <v>384.00225982776948</v>
      </c>
      <c r="O1475" s="74">
        <f t="shared" si="313"/>
        <v>13510.676741550002</v>
      </c>
      <c r="P1475" s="39">
        <f t="shared" si="314"/>
        <v>19044</v>
      </c>
      <c r="Q1475" s="73">
        <f t="shared" si="315"/>
        <v>8292.6172750494607</v>
      </c>
      <c r="R1475" s="73">
        <f t="shared" si="316"/>
        <v>160.4323342101072</v>
      </c>
      <c r="S1475" s="73">
        <f t="shared" si="317"/>
        <v>384.00225982776948</v>
      </c>
      <c r="T1475" s="73">
        <f t="shared" si="318"/>
        <v>14146.22946920202</v>
      </c>
      <c r="U1475" s="73">
        <f t="shared" si="319"/>
        <v>19236</v>
      </c>
      <c r="V1475" s="73">
        <f t="shared" si="320"/>
        <v>146058.98435171618</v>
      </c>
      <c r="W1475" s="73">
        <f t="shared" si="321"/>
        <v>150619.50715592937</v>
      </c>
    </row>
    <row r="1476" spans="2:23">
      <c r="B1476" t="s">
        <v>2685</v>
      </c>
      <c r="C1476" t="s">
        <v>821</v>
      </c>
      <c r="D1476" t="s">
        <v>474</v>
      </c>
      <c r="E1476" s="54">
        <v>35</v>
      </c>
      <c r="F1476" s="45" t="s">
        <v>407</v>
      </c>
      <c r="G1476" s="45" t="s">
        <v>408</v>
      </c>
      <c r="H1476" s="45" t="s">
        <v>412</v>
      </c>
      <c r="I1476" s="53">
        <v>110947.93</v>
      </c>
      <c r="J1476" s="58">
        <f t="shared" si="308"/>
        <v>115163.95134</v>
      </c>
      <c r="K1476" s="58">
        <f t="shared" si="309"/>
        <v>118964.36173421999</v>
      </c>
      <c r="L1476" s="74">
        <f t="shared" si="310"/>
        <v>8810.0422775099996</v>
      </c>
      <c r="M1476" s="74">
        <f t="shared" si="311"/>
        <v>170.4426479832</v>
      </c>
      <c r="N1476" s="74">
        <f t="shared" si="312"/>
        <v>384.00225982776948</v>
      </c>
      <c r="O1476" s="74">
        <f t="shared" si="313"/>
        <v>14827.358735025</v>
      </c>
      <c r="P1476" s="39">
        <f t="shared" si="314"/>
        <v>19044</v>
      </c>
      <c r="Q1476" s="73">
        <f t="shared" si="315"/>
        <v>9100.7736726678286</v>
      </c>
      <c r="R1476" s="73">
        <f t="shared" si="316"/>
        <v>176.06725536664558</v>
      </c>
      <c r="S1476" s="73">
        <f t="shared" si="317"/>
        <v>384.00225982776948</v>
      </c>
      <c r="T1476" s="73">
        <f t="shared" si="318"/>
        <v>15524.849206315708</v>
      </c>
      <c r="U1476" s="73">
        <f t="shared" si="319"/>
        <v>19236</v>
      </c>
      <c r="V1476" s="73">
        <f t="shared" si="320"/>
        <v>158399.79726034598</v>
      </c>
      <c r="W1476" s="73">
        <f t="shared" si="321"/>
        <v>163386.05412839795</v>
      </c>
    </row>
    <row r="1477" spans="2:23">
      <c r="B1477" t="s">
        <v>2686</v>
      </c>
      <c r="C1477" t="s">
        <v>934</v>
      </c>
      <c r="D1477" t="s">
        <v>417</v>
      </c>
      <c r="E1477" s="54">
        <v>40</v>
      </c>
      <c r="F1477" s="45" t="s">
        <v>407</v>
      </c>
      <c r="G1477" s="45" t="s">
        <v>408</v>
      </c>
      <c r="H1477" s="45" t="s">
        <v>412</v>
      </c>
      <c r="I1477" s="53">
        <v>96537.06</v>
      </c>
      <c r="J1477" s="58">
        <f t="shared" si="308"/>
        <v>100205.46828</v>
      </c>
      <c r="K1477" s="58">
        <f t="shared" si="309"/>
        <v>103512.24873323999</v>
      </c>
      <c r="L1477" s="74">
        <f t="shared" si="310"/>
        <v>7665.7183234200002</v>
      </c>
      <c r="M1477" s="74">
        <f t="shared" si="311"/>
        <v>148.3040930544</v>
      </c>
      <c r="N1477" s="74">
        <f t="shared" si="312"/>
        <v>384.00225982776948</v>
      </c>
      <c r="O1477" s="74">
        <f t="shared" si="313"/>
        <v>12901.454041050001</v>
      </c>
      <c r="P1477" s="39">
        <f t="shared" si="314"/>
        <v>19044</v>
      </c>
      <c r="Q1477" s="73">
        <f t="shared" si="315"/>
        <v>7918.6870280928588</v>
      </c>
      <c r="R1477" s="73">
        <f t="shared" si="316"/>
        <v>153.19812812519518</v>
      </c>
      <c r="S1477" s="73">
        <f t="shared" si="317"/>
        <v>384.00225982776948</v>
      </c>
      <c r="T1477" s="73">
        <f t="shared" si="318"/>
        <v>13508.348459687819</v>
      </c>
      <c r="U1477" s="73">
        <f t="shared" si="319"/>
        <v>19236</v>
      </c>
      <c r="V1477" s="73">
        <f t="shared" si="320"/>
        <v>140348.94699735218</v>
      </c>
      <c r="W1477" s="73">
        <f t="shared" si="321"/>
        <v>144712.48460897364</v>
      </c>
    </row>
    <row r="1478" spans="2:23">
      <c r="B1478" t="s">
        <v>2687</v>
      </c>
      <c r="C1478" t="s">
        <v>1927</v>
      </c>
      <c r="D1478" t="s">
        <v>801</v>
      </c>
      <c r="E1478" s="54">
        <v>40</v>
      </c>
      <c r="F1478" s="45" t="s">
        <v>407</v>
      </c>
      <c r="G1478" s="45" t="s">
        <v>408</v>
      </c>
      <c r="H1478" s="45" t="s">
        <v>412</v>
      </c>
      <c r="I1478" s="53">
        <v>101802</v>
      </c>
      <c r="J1478" s="58">
        <f t="shared" si="308"/>
        <v>105670.47600000001</v>
      </c>
      <c r="K1478" s="58">
        <f t="shared" si="309"/>
        <v>109157.601708</v>
      </c>
      <c r="L1478" s="74">
        <f t="shared" si="310"/>
        <v>8083.7914140000003</v>
      </c>
      <c r="M1478" s="74">
        <f t="shared" si="311"/>
        <v>156.39230448000001</v>
      </c>
      <c r="N1478" s="74">
        <f t="shared" si="312"/>
        <v>384.00225982776948</v>
      </c>
      <c r="O1478" s="74">
        <f t="shared" si="313"/>
        <v>13605.073785000002</v>
      </c>
      <c r="P1478" s="39">
        <f t="shared" si="314"/>
        <v>19044</v>
      </c>
      <c r="Q1478" s="73">
        <f t="shared" si="315"/>
        <v>8350.5565306619992</v>
      </c>
      <c r="R1478" s="73">
        <f t="shared" si="316"/>
        <v>161.55325052783999</v>
      </c>
      <c r="S1478" s="73">
        <f t="shared" si="317"/>
        <v>384.00225982776948</v>
      </c>
      <c r="T1478" s="73">
        <f t="shared" si="318"/>
        <v>14245.067022894002</v>
      </c>
      <c r="U1478" s="73">
        <f t="shared" si="319"/>
        <v>19236</v>
      </c>
      <c r="V1478" s="73">
        <f t="shared" si="320"/>
        <v>146943.73576330778</v>
      </c>
      <c r="W1478" s="73">
        <f t="shared" si="321"/>
        <v>151534.78077191161</v>
      </c>
    </row>
    <row r="1479" spans="2:23">
      <c r="B1479" t="s">
        <v>2688</v>
      </c>
      <c r="C1479" t="s">
        <v>1929</v>
      </c>
      <c r="D1479" t="s">
        <v>661</v>
      </c>
      <c r="E1479" s="54">
        <v>40</v>
      </c>
      <c r="F1479" s="45" t="s">
        <v>407</v>
      </c>
      <c r="G1479" s="45" t="s">
        <v>408</v>
      </c>
      <c r="H1479" s="45" t="s">
        <v>412</v>
      </c>
      <c r="I1479" s="53">
        <v>102673.23</v>
      </c>
      <c r="J1479" s="58">
        <f t="shared" si="308"/>
        <v>106574.81273999999</v>
      </c>
      <c r="K1479" s="58">
        <f t="shared" si="309"/>
        <v>110091.78156041999</v>
      </c>
      <c r="L1479" s="74">
        <f t="shared" si="310"/>
        <v>8152.9731746099997</v>
      </c>
      <c r="M1479" s="74">
        <f t="shared" si="311"/>
        <v>157.73072285519999</v>
      </c>
      <c r="N1479" s="74">
        <f t="shared" si="312"/>
        <v>384.00225982776948</v>
      </c>
      <c r="O1479" s="74">
        <f t="shared" si="313"/>
        <v>13721.507140275</v>
      </c>
      <c r="P1479" s="39">
        <f t="shared" si="314"/>
        <v>19044</v>
      </c>
      <c r="Q1479" s="73">
        <f t="shared" si="315"/>
        <v>8422.0212893721291</v>
      </c>
      <c r="R1479" s="73">
        <f t="shared" si="316"/>
        <v>162.93583670942158</v>
      </c>
      <c r="S1479" s="73">
        <f t="shared" si="317"/>
        <v>384.00225982776948</v>
      </c>
      <c r="T1479" s="73">
        <f t="shared" si="318"/>
        <v>14366.977493634809</v>
      </c>
      <c r="U1479" s="73">
        <f t="shared" si="319"/>
        <v>19236</v>
      </c>
      <c r="V1479" s="73">
        <f t="shared" si="320"/>
        <v>148035.02603756796</v>
      </c>
      <c r="W1479" s="73">
        <f t="shared" si="321"/>
        <v>152663.71843996411</v>
      </c>
    </row>
    <row r="1480" spans="2:23">
      <c r="B1480" t="s">
        <v>2689</v>
      </c>
      <c r="C1480" t="s">
        <v>2606</v>
      </c>
      <c r="D1480" t="s">
        <v>658</v>
      </c>
      <c r="E1480" s="54">
        <v>40</v>
      </c>
      <c r="F1480" s="45" t="s">
        <v>407</v>
      </c>
      <c r="G1480" s="45" t="s">
        <v>408</v>
      </c>
      <c r="H1480" s="45" t="s">
        <v>412</v>
      </c>
      <c r="I1480" s="53">
        <v>89791.02</v>
      </c>
      <c r="J1480" s="58">
        <f t="shared" si="308"/>
        <v>93203.078760000004</v>
      </c>
      <c r="K1480" s="58">
        <f t="shared" si="309"/>
        <v>96278.780359080003</v>
      </c>
      <c r="L1480" s="74">
        <f t="shared" si="310"/>
        <v>7130.0355251400006</v>
      </c>
      <c r="M1480" s="74">
        <f t="shared" si="311"/>
        <v>137.9405565648</v>
      </c>
      <c r="N1480" s="74">
        <f t="shared" si="312"/>
        <v>384.00225982776948</v>
      </c>
      <c r="O1480" s="74">
        <f t="shared" si="313"/>
        <v>11999.896390350001</v>
      </c>
      <c r="P1480" s="39">
        <f t="shared" si="314"/>
        <v>19044</v>
      </c>
      <c r="Q1480" s="73">
        <f t="shared" si="315"/>
        <v>7365.3266974696198</v>
      </c>
      <c r="R1480" s="73">
        <f t="shared" si="316"/>
        <v>142.49259493143839</v>
      </c>
      <c r="S1480" s="73">
        <f t="shared" si="317"/>
        <v>384.00225982776948</v>
      </c>
      <c r="T1480" s="73">
        <f t="shared" si="318"/>
        <v>12564.38083685994</v>
      </c>
      <c r="U1480" s="73">
        <f t="shared" si="319"/>
        <v>19236</v>
      </c>
      <c r="V1480" s="73">
        <f t="shared" si="320"/>
        <v>131898.95349188257</v>
      </c>
      <c r="W1480" s="73">
        <f t="shared" si="321"/>
        <v>135970.98274816875</v>
      </c>
    </row>
    <row r="1481" spans="2:23">
      <c r="B1481" t="s">
        <v>2690</v>
      </c>
      <c r="C1481" t="s">
        <v>1931</v>
      </c>
      <c r="D1481" t="s">
        <v>420</v>
      </c>
      <c r="E1481" s="54">
        <v>40</v>
      </c>
      <c r="F1481" s="45" t="s">
        <v>407</v>
      </c>
      <c r="G1481" s="45" t="s">
        <v>408</v>
      </c>
      <c r="H1481" s="45" t="s">
        <v>412</v>
      </c>
      <c r="I1481" s="53">
        <v>99797.69</v>
      </c>
      <c r="J1481" s="58">
        <f t="shared" si="308"/>
        <v>103590.00222000001</v>
      </c>
      <c r="K1481" s="58">
        <f t="shared" si="309"/>
        <v>107008.47229326</v>
      </c>
      <c r="L1481" s="74">
        <f t="shared" si="310"/>
        <v>7924.6351698300005</v>
      </c>
      <c r="M1481" s="74">
        <f t="shared" si="311"/>
        <v>153.31320328560003</v>
      </c>
      <c r="N1481" s="74">
        <f t="shared" si="312"/>
        <v>384.00225982776948</v>
      </c>
      <c r="O1481" s="74">
        <f t="shared" si="313"/>
        <v>13337.212785825002</v>
      </c>
      <c r="P1481" s="39">
        <f t="shared" si="314"/>
        <v>19044</v>
      </c>
      <c r="Q1481" s="73">
        <f t="shared" si="315"/>
        <v>8186.1481304343897</v>
      </c>
      <c r="R1481" s="73">
        <f t="shared" si="316"/>
        <v>158.37253899402481</v>
      </c>
      <c r="S1481" s="73">
        <f t="shared" si="317"/>
        <v>384.00225982776948</v>
      </c>
      <c r="T1481" s="73">
        <f t="shared" si="318"/>
        <v>13964.605634270431</v>
      </c>
      <c r="U1481" s="73">
        <f t="shared" si="319"/>
        <v>19236</v>
      </c>
      <c r="V1481" s="73">
        <f t="shared" si="320"/>
        <v>144433.16563876838</v>
      </c>
      <c r="W1481" s="73">
        <f t="shared" si="321"/>
        <v>148937.60085678662</v>
      </c>
    </row>
    <row r="1482" spans="2:23">
      <c r="B1482" t="s">
        <v>2691</v>
      </c>
      <c r="C1482" t="s">
        <v>1927</v>
      </c>
      <c r="D1482" t="s">
        <v>801</v>
      </c>
      <c r="E1482" s="54">
        <v>40</v>
      </c>
      <c r="F1482" s="45" t="s">
        <v>407</v>
      </c>
      <c r="G1482" s="45" t="s">
        <v>408</v>
      </c>
      <c r="H1482" s="45" t="s">
        <v>412</v>
      </c>
      <c r="I1482" s="53">
        <v>101802</v>
      </c>
      <c r="J1482" s="58">
        <f t="shared" ref="J1482:J1545" si="322">I1482*(1+$F$1)</f>
        <v>105670.47600000001</v>
      </c>
      <c r="K1482" s="58">
        <f t="shared" ref="K1482:K1545" si="323">J1482*(1+$F$2)</f>
        <v>109157.601708</v>
      </c>
      <c r="L1482" s="74">
        <f t="shared" ref="L1482:L1545" si="324">IF(J1482-$L$2&lt;0,J1482*$I$3,($L$2*$I$3)+(J1482-$L$2)*$I$4)</f>
        <v>8083.7914140000003</v>
      </c>
      <c r="M1482" s="74">
        <f t="shared" ref="M1482:M1545" si="325">J1482*0.00148</f>
        <v>156.39230448000001</v>
      </c>
      <c r="N1482" s="74">
        <f t="shared" ref="N1482:N1545" si="326">2080*0.184616471071043</f>
        <v>384.00225982776948</v>
      </c>
      <c r="O1482" s="74">
        <f t="shared" ref="O1482:O1545" si="327">J1482*0.12875</f>
        <v>13605.073785000002</v>
      </c>
      <c r="P1482" s="39">
        <f t="shared" ref="P1482:P1545" si="328">1587*12</f>
        <v>19044</v>
      </c>
      <c r="Q1482" s="73">
        <f t="shared" ref="Q1482:Q1545" si="329">IF(K1482-$L$2&lt;0,K1482*$I$3,($L$2*$I$3)+(K1482-$L$2)*$I$4)</f>
        <v>8350.5565306619992</v>
      </c>
      <c r="R1482" s="73">
        <f t="shared" ref="R1482:R1545" si="330">K1482*0.00148</f>
        <v>161.55325052783999</v>
      </c>
      <c r="S1482" s="73">
        <f t="shared" ref="S1482:S1545" si="331">2080*0.184616471071043</f>
        <v>384.00225982776948</v>
      </c>
      <c r="T1482" s="73">
        <f t="shared" ref="T1482:T1545" si="332">K1482*0.1305</f>
        <v>14245.067022894002</v>
      </c>
      <c r="U1482" s="73">
        <f t="shared" ref="U1482:U1545" si="333">1603*12</f>
        <v>19236</v>
      </c>
      <c r="V1482" s="73">
        <f t="shared" ref="V1482:V1545" si="334">J1482+SUM(L1482:P1482)</f>
        <v>146943.73576330778</v>
      </c>
      <c r="W1482" s="73">
        <f t="shared" ref="W1482:W1545" si="335">K1482+SUM(Q1482:U1482)</f>
        <v>151534.78077191161</v>
      </c>
    </row>
    <row r="1483" spans="2:23">
      <c r="B1483" t="s">
        <v>2692</v>
      </c>
      <c r="C1483" t="s">
        <v>2693</v>
      </c>
      <c r="D1483" t="s">
        <v>556</v>
      </c>
      <c r="E1483" s="54">
        <v>40</v>
      </c>
      <c r="F1483" s="45" t="s">
        <v>407</v>
      </c>
      <c r="G1483" s="45" t="s">
        <v>408</v>
      </c>
      <c r="H1483" s="45" t="s">
        <v>412</v>
      </c>
      <c r="I1483" s="53">
        <v>89791.02</v>
      </c>
      <c r="J1483" s="58">
        <f t="shared" si="322"/>
        <v>93203.078760000004</v>
      </c>
      <c r="K1483" s="58">
        <f t="shared" si="323"/>
        <v>96278.780359080003</v>
      </c>
      <c r="L1483" s="74">
        <f t="shared" si="324"/>
        <v>7130.0355251400006</v>
      </c>
      <c r="M1483" s="74">
        <f t="shared" si="325"/>
        <v>137.9405565648</v>
      </c>
      <c r="N1483" s="74">
        <f t="shared" si="326"/>
        <v>384.00225982776948</v>
      </c>
      <c r="O1483" s="74">
        <f t="shared" si="327"/>
        <v>11999.896390350001</v>
      </c>
      <c r="P1483" s="39">
        <f t="shared" si="328"/>
        <v>19044</v>
      </c>
      <c r="Q1483" s="73">
        <f t="shared" si="329"/>
        <v>7365.3266974696198</v>
      </c>
      <c r="R1483" s="73">
        <f t="shared" si="330"/>
        <v>142.49259493143839</v>
      </c>
      <c r="S1483" s="73">
        <f t="shared" si="331"/>
        <v>384.00225982776948</v>
      </c>
      <c r="T1483" s="73">
        <f t="shared" si="332"/>
        <v>12564.38083685994</v>
      </c>
      <c r="U1483" s="73">
        <f t="shared" si="333"/>
        <v>19236</v>
      </c>
      <c r="V1483" s="73">
        <f t="shared" si="334"/>
        <v>131898.95349188257</v>
      </c>
      <c r="W1483" s="73">
        <f t="shared" si="335"/>
        <v>135970.98274816875</v>
      </c>
    </row>
    <row r="1484" spans="2:23">
      <c r="B1484" t="s">
        <v>2694</v>
      </c>
      <c r="C1484" t="s">
        <v>2610</v>
      </c>
      <c r="D1484" t="s">
        <v>446</v>
      </c>
      <c r="E1484" s="54">
        <v>86.67</v>
      </c>
      <c r="F1484" s="45" t="s">
        <v>407</v>
      </c>
      <c r="G1484" s="45" t="s">
        <v>408</v>
      </c>
      <c r="H1484" s="45" t="s">
        <v>412</v>
      </c>
      <c r="I1484" s="53">
        <v>103374.02</v>
      </c>
      <c r="J1484" s="58">
        <f t="shared" si="322"/>
        <v>107302.23276000001</v>
      </c>
      <c r="K1484" s="58">
        <f t="shared" si="323"/>
        <v>110843.20644108001</v>
      </c>
      <c r="L1484" s="74">
        <f t="shared" si="324"/>
        <v>8208.6208061400012</v>
      </c>
      <c r="M1484" s="74">
        <f t="shared" si="325"/>
        <v>158.80730448480003</v>
      </c>
      <c r="N1484" s="74">
        <f t="shared" si="326"/>
        <v>384.00225982776948</v>
      </c>
      <c r="O1484" s="74">
        <f t="shared" si="327"/>
        <v>13815.162467850003</v>
      </c>
      <c r="P1484" s="39">
        <f t="shared" si="328"/>
        <v>19044</v>
      </c>
      <c r="Q1484" s="73">
        <f t="shared" si="329"/>
        <v>8479.5052927426204</v>
      </c>
      <c r="R1484" s="73">
        <f t="shared" si="330"/>
        <v>164.04794553279842</v>
      </c>
      <c r="S1484" s="73">
        <f t="shared" si="331"/>
        <v>384.00225982776948</v>
      </c>
      <c r="T1484" s="73">
        <f t="shared" si="332"/>
        <v>14465.038440560942</v>
      </c>
      <c r="U1484" s="73">
        <f t="shared" si="333"/>
        <v>19236</v>
      </c>
      <c r="V1484" s="73">
        <f t="shared" si="334"/>
        <v>148912.82559830259</v>
      </c>
      <c r="W1484" s="73">
        <f t="shared" si="335"/>
        <v>153571.80037974415</v>
      </c>
    </row>
    <row r="1485" spans="2:23">
      <c r="B1485" t="s">
        <v>2695</v>
      </c>
      <c r="C1485" t="s">
        <v>2606</v>
      </c>
      <c r="D1485" t="s">
        <v>807</v>
      </c>
      <c r="E1485" s="54">
        <v>40</v>
      </c>
      <c r="F1485" s="45" t="s">
        <v>407</v>
      </c>
      <c r="G1485" s="45" t="s">
        <v>408</v>
      </c>
      <c r="H1485" s="45" t="s">
        <v>412</v>
      </c>
      <c r="I1485" s="53">
        <v>89791.02</v>
      </c>
      <c r="J1485" s="58">
        <f t="shared" si="322"/>
        <v>93203.078760000004</v>
      </c>
      <c r="K1485" s="58">
        <f t="shared" si="323"/>
        <v>96278.780359080003</v>
      </c>
      <c r="L1485" s="74">
        <f t="shared" si="324"/>
        <v>7130.0355251400006</v>
      </c>
      <c r="M1485" s="74">
        <f t="shared" si="325"/>
        <v>137.9405565648</v>
      </c>
      <c r="N1485" s="74">
        <f t="shared" si="326"/>
        <v>384.00225982776948</v>
      </c>
      <c r="O1485" s="74">
        <f t="shared" si="327"/>
        <v>11999.896390350001</v>
      </c>
      <c r="P1485" s="39">
        <f t="shared" si="328"/>
        <v>19044</v>
      </c>
      <c r="Q1485" s="73">
        <f t="shared" si="329"/>
        <v>7365.3266974696198</v>
      </c>
      <c r="R1485" s="73">
        <f t="shared" si="330"/>
        <v>142.49259493143839</v>
      </c>
      <c r="S1485" s="73">
        <f t="shared" si="331"/>
        <v>384.00225982776948</v>
      </c>
      <c r="T1485" s="73">
        <f t="shared" si="332"/>
        <v>12564.38083685994</v>
      </c>
      <c r="U1485" s="73">
        <f t="shared" si="333"/>
        <v>19236</v>
      </c>
      <c r="V1485" s="73">
        <f t="shared" si="334"/>
        <v>131898.95349188257</v>
      </c>
      <c r="W1485" s="73">
        <f t="shared" si="335"/>
        <v>135970.98274816875</v>
      </c>
    </row>
    <row r="1486" spans="2:23">
      <c r="B1486" t="s">
        <v>2696</v>
      </c>
      <c r="C1486" t="s">
        <v>937</v>
      </c>
      <c r="D1486" t="s">
        <v>511</v>
      </c>
      <c r="E1486" s="54">
        <v>35</v>
      </c>
      <c r="F1486" s="45" t="s">
        <v>407</v>
      </c>
      <c r="G1486" s="45" t="s">
        <v>408</v>
      </c>
      <c r="H1486" s="45" t="s">
        <v>412</v>
      </c>
      <c r="I1486" s="53">
        <v>99489.12</v>
      </c>
      <c r="J1486" s="58">
        <f t="shared" si="322"/>
        <v>103269.70655999999</v>
      </c>
      <c r="K1486" s="58">
        <f t="shared" si="323"/>
        <v>106677.60687647999</v>
      </c>
      <c r="L1486" s="74">
        <f t="shared" si="324"/>
        <v>7900.132551839999</v>
      </c>
      <c r="M1486" s="74">
        <f t="shared" si="325"/>
        <v>152.83916570879998</v>
      </c>
      <c r="N1486" s="74">
        <f t="shared" si="326"/>
        <v>384.00225982776948</v>
      </c>
      <c r="O1486" s="74">
        <f t="shared" si="327"/>
        <v>13295.974719599999</v>
      </c>
      <c r="P1486" s="39">
        <f t="shared" si="328"/>
        <v>19044</v>
      </c>
      <c r="Q1486" s="73">
        <f t="shared" si="329"/>
        <v>8160.8369260507188</v>
      </c>
      <c r="R1486" s="73">
        <f t="shared" si="330"/>
        <v>157.88285817719037</v>
      </c>
      <c r="S1486" s="73">
        <f t="shared" si="331"/>
        <v>384.00225982776948</v>
      </c>
      <c r="T1486" s="73">
        <f t="shared" si="332"/>
        <v>13921.427697380639</v>
      </c>
      <c r="U1486" s="73">
        <f t="shared" si="333"/>
        <v>19236</v>
      </c>
      <c r="V1486" s="73">
        <f t="shared" si="334"/>
        <v>144046.65525697655</v>
      </c>
      <c r="W1486" s="73">
        <f t="shared" si="335"/>
        <v>148537.75661791631</v>
      </c>
    </row>
    <row r="1487" spans="2:23">
      <c r="B1487" t="s">
        <v>2697</v>
      </c>
      <c r="C1487" t="s">
        <v>934</v>
      </c>
      <c r="D1487" t="s">
        <v>474</v>
      </c>
      <c r="E1487" s="54">
        <v>35</v>
      </c>
      <c r="F1487" s="45" t="s">
        <v>407</v>
      </c>
      <c r="G1487" s="45" t="s">
        <v>408</v>
      </c>
      <c r="H1487" s="45" t="s">
        <v>412</v>
      </c>
      <c r="I1487" s="53">
        <v>96537.06</v>
      </c>
      <c r="J1487" s="58">
        <f t="shared" si="322"/>
        <v>100205.46828</v>
      </c>
      <c r="K1487" s="58">
        <f t="shared" si="323"/>
        <v>103512.24873323999</v>
      </c>
      <c r="L1487" s="74">
        <f t="shared" si="324"/>
        <v>7665.7183234200002</v>
      </c>
      <c r="M1487" s="74">
        <f t="shared" si="325"/>
        <v>148.3040930544</v>
      </c>
      <c r="N1487" s="74">
        <f t="shared" si="326"/>
        <v>384.00225982776948</v>
      </c>
      <c r="O1487" s="74">
        <f t="shared" si="327"/>
        <v>12901.454041050001</v>
      </c>
      <c r="P1487" s="39">
        <f t="shared" si="328"/>
        <v>19044</v>
      </c>
      <c r="Q1487" s="73">
        <f t="shared" si="329"/>
        <v>7918.6870280928588</v>
      </c>
      <c r="R1487" s="73">
        <f t="shared" si="330"/>
        <v>153.19812812519518</v>
      </c>
      <c r="S1487" s="73">
        <f t="shared" si="331"/>
        <v>384.00225982776948</v>
      </c>
      <c r="T1487" s="73">
        <f t="shared" si="332"/>
        <v>13508.348459687819</v>
      </c>
      <c r="U1487" s="73">
        <f t="shared" si="333"/>
        <v>19236</v>
      </c>
      <c r="V1487" s="73">
        <f t="shared" si="334"/>
        <v>140348.94699735218</v>
      </c>
      <c r="W1487" s="73">
        <f t="shared" si="335"/>
        <v>144712.48460897364</v>
      </c>
    </row>
    <row r="1488" spans="2:23">
      <c r="B1488" t="s">
        <v>2698</v>
      </c>
      <c r="C1488" t="s">
        <v>2034</v>
      </c>
      <c r="D1488" t="s">
        <v>483</v>
      </c>
      <c r="E1488" s="54">
        <v>40</v>
      </c>
      <c r="F1488" s="45" t="s">
        <v>407</v>
      </c>
      <c r="G1488" s="45" t="s">
        <v>408</v>
      </c>
      <c r="H1488" s="45" t="s">
        <v>412</v>
      </c>
      <c r="I1488" s="53">
        <v>72347.45</v>
      </c>
      <c r="J1488" s="58">
        <f t="shared" si="322"/>
        <v>75096.653099999996</v>
      </c>
      <c r="K1488" s="58">
        <f t="shared" si="323"/>
        <v>77574.842652299994</v>
      </c>
      <c r="L1488" s="74">
        <f t="shared" si="324"/>
        <v>5744.8939621499994</v>
      </c>
      <c r="M1488" s="74">
        <f t="shared" si="325"/>
        <v>111.14304658799999</v>
      </c>
      <c r="N1488" s="74">
        <f t="shared" si="326"/>
        <v>384.00225982776948</v>
      </c>
      <c r="O1488" s="74">
        <f t="shared" si="327"/>
        <v>9668.6940866249988</v>
      </c>
      <c r="P1488" s="39">
        <f t="shared" si="328"/>
        <v>19044</v>
      </c>
      <c r="Q1488" s="73">
        <f t="shared" si="329"/>
        <v>5934.4754629009494</v>
      </c>
      <c r="R1488" s="73">
        <f t="shared" si="330"/>
        <v>114.81076712540398</v>
      </c>
      <c r="S1488" s="73">
        <f t="shared" si="331"/>
        <v>384.00225982776948</v>
      </c>
      <c r="T1488" s="73">
        <f t="shared" si="332"/>
        <v>10123.516966125149</v>
      </c>
      <c r="U1488" s="73">
        <f t="shared" si="333"/>
        <v>19236</v>
      </c>
      <c r="V1488" s="73">
        <f t="shared" si="334"/>
        <v>110049.38645519076</v>
      </c>
      <c r="W1488" s="73">
        <f t="shared" si="335"/>
        <v>113367.64810827927</v>
      </c>
    </row>
    <row r="1489" spans="2:23">
      <c r="B1489" t="s">
        <v>2699</v>
      </c>
      <c r="C1489" t="s">
        <v>2700</v>
      </c>
      <c r="D1489" t="s">
        <v>483</v>
      </c>
      <c r="E1489" s="54">
        <v>40</v>
      </c>
      <c r="F1489" s="45" t="s">
        <v>407</v>
      </c>
      <c r="G1489" s="45" t="s">
        <v>408</v>
      </c>
      <c r="H1489" s="45" t="s">
        <v>412</v>
      </c>
      <c r="I1489" s="53">
        <v>68267.39</v>
      </c>
      <c r="J1489" s="58">
        <f t="shared" si="322"/>
        <v>70861.550820000004</v>
      </c>
      <c r="K1489" s="58">
        <f t="shared" si="323"/>
        <v>73199.981997059993</v>
      </c>
      <c r="L1489" s="74">
        <f t="shared" si="324"/>
        <v>5420.90863773</v>
      </c>
      <c r="M1489" s="74">
        <f t="shared" si="325"/>
        <v>104.87509521360001</v>
      </c>
      <c r="N1489" s="74">
        <f t="shared" si="326"/>
        <v>384.00225982776948</v>
      </c>
      <c r="O1489" s="74">
        <f t="shared" si="327"/>
        <v>9123.4246680750002</v>
      </c>
      <c r="P1489" s="39">
        <f t="shared" si="328"/>
        <v>19044</v>
      </c>
      <c r="Q1489" s="73">
        <f t="shared" si="329"/>
        <v>5599.7986227750889</v>
      </c>
      <c r="R1489" s="73">
        <f t="shared" si="330"/>
        <v>108.33597335564879</v>
      </c>
      <c r="S1489" s="73">
        <f t="shared" si="331"/>
        <v>384.00225982776948</v>
      </c>
      <c r="T1489" s="73">
        <f t="shared" si="332"/>
        <v>9552.5976506163297</v>
      </c>
      <c r="U1489" s="73">
        <f t="shared" si="333"/>
        <v>19236</v>
      </c>
      <c r="V1489" s="73">
        <f t="shared" si="334"/>
        <v>104938.76148084637</v>
      </c>
      <c r="W1489" s="73">
        <f t="shared" si="335"/>
        <v>108080.71650363483</v>
      </c>
    </row>
    <row r="1490" spans="2:23">
      <c r="B1490" t="s">
        <v>2701</v>
      </c>
      <c r="C1490" t="s">
        <v>2702</v>
      </c>
      <c r="D1490" t="s">
        <v>2048</v>
      </c>
      <c r="E1490" s="54">
        <v>40</v>
      </c>
      <c r="F1490" s="45" t="s">
        <v>407</v>
      </c>
      <c r="G1490" s="45" t="s">
        <v>408</v>
      </c>
      <c r="H1490" s="45" t="s">
        <v>785</v>
      </c>
      <c r="I1490" s="53">
        <v>74376.72</v>
      </c>
      <c r="J1490" s="58">
        <f t="shared" si="322"/>
        <v>77203.035360000009</v>
      </c>
      <c r="K1490" s="58">
        <f t="shared" si="323"/>
        <v>79750.735526880002</v>
      </c>
      <c r="L1490" s="74">
        <f t="shared" si="324"/>
        <v>5906.0322050400009</v>
      </c>
      <c r="M1490" s="74">
        <f t="shared" si="325"/>
        <v>114.26049233280001</v>
      </c>
      <c r="N1490" s="74">
        <f t="shared" si="326"/>
        <v>384.00225982776948</v>
      </c>
      <c r="O1490" s="74">
        <f t="shared" si="327"/>
        <v>9939.8908026000008</v>
      </c>
      <c r="P1490" s="39">
        <f t="shared" si="328"/>
        <v>19044</v>
      </c>
      <c r="Q1490" s="73">
        <f t="shared" si="329"/>
        <v>6100.9312678063197</v>
      </c>
      <c r="R1490" s="73">
        <f t="shared" si="330"/>
        <v>118.03108857978241</v>
      </c>
      <c r="S1490" s="73">
        <f t="shared" si="331"/>
        <v>384.00225982776948</v>
      </c>
      <c r="T1490" s="73">
        <f t="shared" si="332"/>
        <v>10407.47098625784</v>
      </c>
      <c r="U1490" s="73">
        <f t="shared" si="333"/>
        <v>19236</v>
      </c>
      <c r="V1490" s="73">
        <f t="shared" si="334"/>
        <v>112591.22111980058</v>
      </c>
      <c r="W1490" s="73">
        <f t="shared" si="335"/>
        <v>115997.17112935171</v>
      </c>
    </row>
    <row r="1491" spans="2:23">
      <c r="B1491" t="s">
        <v>2703</v>
      </c>
      <c r="C1491" t="s">
        <v>2704</v>
      </c>
      <c r="D1491" t="s">
        <v>2048</v>
      </c>
      <c r="E1491" s="54">
        <v>40</v>
      </c>
      <c r="F1491" s="45" t="s">
        <v>407</v>
      </c>
      <c r="G1491" s="45" t="s">
        <v>408</v>
      </c>
      <c r="H1491" s="45" t="s">
        <v>785</v>
      </c>
      <c r="I1491" s="53">
        <v>93162.92</v>
      </c>
      <c r="J1491" s="58">
        <f t="shared" si="322"/>
        <v>96703.110960000005</v>
      </c>
      <c r="K1491" s="58">
        <f t="shared" si="323"/>
        <v>99894.313621680005</v>
      </c>
      <c r="L1491" s="74">
        <f t="shared" si="324"/>
        <v>7397.7879884399999</v>
      </c>
      <c r="M1491" s="74">
        <f t="shared" si="325"/>
        <v>143.1206042208</v>
      </c>
      <c r="N1491" s="74">
        <f t="shared" si="326"/>
        <v>384.00225982776948</v>
      </c>
      <c r="O1491" s="74">
        <f t="shared" si="327"/>
        <v>12450.525536100002</v>
      </c>
      <c r="P1491" s="39">
        <f t="shared" si="328"/>
        <v>19044</v>
      </c>
      <c r="Q1491" s="73">
        <f t="shared" si="329"/>
        <v>7641.9149920585205</v>
      </c>
      <c r="R1491" s="73">
        <f t="shared" si="330"/>
        <v>147.84358416008641</v>
      </c>
      <c r="S1491" s="73">
        <f t="shared" si="331"/>
        <v>384.00225982776948</v>
      </c>
      <c r="T1491" s="73">
        <f t="shared" si="332"/>
        <v>13036.207927629241</v>
      </c>
      <c r="U1491" s="73">
        <f t="shared" si="333"/>
        <v>19236</v>
      </c>
      <c r="V1491" s="73">
        <f t="shared" si="334"/>
        <v>136122.54734858859</v>
      </c>
      <c r="W1491" s="73">
        <f t="shared" si="335"/>
        <v>140340.28238535562</v>
      </c>
    </row>
    <row r="1492" spans="2:23">
      <c r="B1492" t="s">
        <v>2705</v>
      </c>
      <c r="C1492" t="s">
        <v>2706</v>
      </c>
      <c r="D1492" t="s">
        <v>2391</v>
      </c>
      <c r="E1492" s="54">
        <v>87</v>
      </c>
      <c r="F1492" s="45" t="s">
        <v>407</v>
      </c>
      <c r="G1492" s="45" t="s">
        <v>408</v>
      </c>
      <c r="H1492" s="45" t="s">
        <v>761</v>
      </c>
      <c r="I1492" s="53">
        <v>87540.4</v>
      </c>
      <c r="J1492" s="58">
        <f t="shared" si="322"/>
        <v>90866.935199999993</v>
      </c>
      <c r="K1492" s="58">
        <f t="shared" si="323"/>
        <v>93865.544061599983</v>
      </c>
      <c r="L1492" s="74">
        <f t="shared" si="324"/>
        <v>6951.3205427999992</v>
      </c>
      <c r="M1492" s="74">
        <f t="shared" si="325"/>
        <v>134.48306409599999</v>
      </c>
      <c r="N1492" s="74">
        <f t="shared" si="326"/>
        <v>384.00225982776948</v>
      </c>
      <c r="O1492" s="74">
        <f t="shared" si="327"/>
        <v>11699.117907</v>
      </c>
      <c r="P1492" s="39">
        <f t="shared" si="328"/>
        <v>19044</v>
      </c>
      <c r="Q1492" s="73">
        <f t="shared" si="329"/>
        <v>7180.7141207123987</v>
      </c>
      <c r="R1492" s="73">
        <f t="shared" si="330"/>
        <v>138.92100521116797</v>
      </c>
      <c r="S1492" s="73">
        <f t="shared" si="331"/>
        <v>384.00225982776948</v>
      </c>
      <c r="T1492" s="73">
        <f t="shared" si="332"/>
        <v>12249.453500038799</v>
      </c>
      <c r="U1492" s="73">
        <f t="shared" si="333"/>
        <v>19236</v>
      </c>
      <c r="V1492" s="73">
        <f t="shared" si="334"/>
        <v>129079.85897372376</v>
      </c>
      <c r="W1492" s="73">
        <f t="shared" si="335"/>
        <v>133054.63494739012</v>
      </c>
    </row>
    <row r="1493" spans="2:23">
      <c r="B1493" t="s">
        <v>2707</v>
      </c>
      <c r="C1493" t="s">
        <v>2708</v>
      </c>
      <c r="D1493" t="s">
        <v>725</v>
      </c>
      <c r="E1493" s="54">
        <v>87</v>
      </c>
      <c r="F1493" s="45" t="s">
        <v>407</v>
      </c>
      <c r="G1493" s="45" t="s">
        <v>408</v>
      </c>
      <c r="H1493" s="45" t="s">
        <v>761</v>
      </c>
      <c r="I1493" s="53">
        <v>103363.22</v>
      </c>
      <c r="J1493" s="58">
        <f t="shared" si="322"/>
        <v>107291.02236</v>
      </c>
      <c r="K1493" s="58">
        <f t="shared" si="323"/>
        <v>110831.62609788</v>
      </c>
      <c r="L1493" s="74">
        <f t="shared" si="324"/>
        <v>8207.7632105400007</v>
      </c>
      <c r="M1493" s="74">
        <f t="shared" si="325"/>
        <v>158.79071309279999</v>
      </c>
      <c r="N1493" s="74">
        <f t="shared" si="326"/>
        <v>384.00225982776948</v>
      </c>
      <c r="O1493" s="74">
        <f t="shared" si="327"/>
        <v>13813.71912885</v>
      </c>
      <c r="P1493" s="39">
        <f t="shared" si="328"/>
        <v>19044</v>
      </c>
      <c r="Q1493" s="73">
        <f t="shared" si="329"/>
        <v>8478.6193964878203</v>
      </c>
      <c r="R1493" s="73">
        <f t="shared" si="330"/>
        <v>164.03080662486241</v>
      </c>
      <c r="S1493" s="73">
        <f t="shared" si="331"/>
        <v>384.00225982776948</v>
      </c>
      <c r="T1493" s="73">
        <f t="shared" si="332"/>
        <v>14463.52720577334</v>
      </c>
      <c r="U1493" s="73">
        <f t="shared" si="333"/>
        <v>19236</v>
      </c>
      <c r="V1493" s="73">
        <f t="shared" si="334"/>
        <v>148899.29767231058</v>
      </c>
      <c r="W1493" s="73">
        <f t="shared" si="335"/>
        <v>153557.80576659378</v>
      </c>
    </row>
    <row r="1494" spans="2:23">
      <c r="B1494" t="s">
        <v>2709</v>
      </c>
      <c r="C1494" t="s">
        <v>2710</v>
      </c>
      <c r="D1494" t="s">
        <v>458</v>
      </c>
      <c r="E1494" s="54">
        <v>35</v>
      </c>
      <c r="F1494" s="45" t="s">
        <v>407</v>
      </c>
      <c r="G1494" s="45" t="s">
        <v>408</v>
      </c>
      <c r="H1494" s="45" t="s">
        <v>412</v>
      </c>
      <c r="I1494" s="53">
        <v>131998.67000000001</v>
      </c>
      <c r="J1494" s="58">
        <f t="shared" si="322"/>
        <v>137014.61946000002</v>
      </c>
      <c r="K1494" s="58">
        <f t="shared" si="323"/>
        <v>141536.10190218</v>
      </c>
      <c r="L1494" s="74">
        <f t="shared" si="324"/>
        <v>9947.5119821700009</v>
      </c>
      <c r="M1494" s="74">
        <f t="shared" si="325"/>
        <v>202.78163680080002</v>
      </c>
      <c r="N1494" s="74">
        <f t="shared" si="326"/>
        <v>384.00225982776948</v>
      </c>
      <c r="O1494" s="74">
        <f t="shared" si="327"/>
        <v>17640.632255475004</v>
      </c>
      <c r="P1494" s="39">
        <f t="shared" si="328"/>
        <v>19044</v>
      </c>
      <c r="Q1494" s="73">
        <f t="shared" si="329"/>
        <v>10013.073477581611</v>
      </c>
      <c r="R1494" s="73">
        <f t="shared" si="330"/>
        <v>209.47343081522641</v>
      </c>
      <c r="S1494" s="73">
        <f t="shared" si="331"/>
        <v>384.00225982776948</v>
      </c>
      <c r="T1494" s="73">
        <f t="shared" si="332"/>
        <v>18470.461298234492</v>
      </c>
      <c r="U1494" s="73">
        <f t="shared" si="333"/>
        <v>19236</v>
      </c>
      <c r="V1494" s="73">
        <f t="shared" si="334"/>
        <v>184233.54759427358</v>
      </c>
      <c r="W1494" s="73">
        <f t="shared" si="335"/>
        <v>189849.11236863909</v>
      </c>
    </row>
    <row r="1495" spans="2:23">
      <c r="B1495" t="s">
        <v>2711</v>
      </c>
      <c r="C1495" t="s">
        <v>2712</v>
      </c>
      <c r="D1495" t="s">
        <v>2713</v>
      </c>
      <c r="E1495" s="54">
        <v>40</v>
      </c>
      <c r="F1495" s="45" t="s">
        <v>407</v>
      </c>
      <c r="G1495" s="45" t="s">
        <v>408</v>
      </c>
      <c r="H1495" s="45" t="s">
        <v>412</v>
      </c>
      <c r="I1495" s="53">
        <v>62912.07</v>
      </c>
      <c r="J1495" s="58">
        <f t="shared" si="322"/>
        <v>65302.728660000001</v>
      </c>
      <c r="K1495" s="58">
        <f t="shared" si="323"/>
        <v>67457.718705779989</v>
      </c>
      <c r="L1495" s="74">
        <f t="shared" si="324"/>
        <v>4995.6587424899999</v>
      </c>
      <c r="M1495" s="74">
        <f t="shared" si="325"/>
        <v>96.648038416800006</v>
      </c>
      <c r="N1495" s="74">
        <f t="shared" si="326"/>
        <v>384.00225982776948</v>
      </c>
      <c r="O1495" s="74">
        <f t="shared" si="327"/>
        <v>8407.7263149749997</v>
      </c>
      <c r="P1495" s="39">
        <f t="shared" si="328"/>
        <v>19044</v>
      </c>
      <c r="Q1495" s="73">
        <f t="shared" si="329"/>
        <v>5160.5154809921687</v>
      </c>
      <c r="R1495" s="73">
        <f t="shared" si="330"/>
        <v>99.837423684554381</v>
      </c>
      <c r="S1495" s="73">
        <f t="shared" si="331"/>
        <v>384.00225982776948</v>
      </c>
      <c r="T1495" s="73">
        <f t="shared" si="332"/>
        <v>8803.2322911042884</v>
      </c>
      <c r="U1495" s="73">
        <f t="shared" si="333"/>
        <v>19236</v>
      </c>
      <c r="V1495" s="73">
        <f t="shared" si="334"/>
        <v>98230.764015709574</v>
      </c>
      <c r="W1495" s="73">
        <f t="shared" si="335"/>
        <v>101141.30616138877</v>
      </c>
    </row>
    <row r="1496" spans="2:23">
      <c r="B1496" t="s">
        <v>2714</v>
      </c>
      <c r="C1496" t="s">
        <v>1859</v>
      </c>
      <c r="D1496" t="s">
        <v>474</v>
      </c>
      <c r="E1496" s="54">
        <v>35</v>
      </c>
      <c r="F1496" s="45" t="s">
        <v>407</v>
      </c>
      <c r="G1496" s="45" t="s">
        <v>408</v>
      </c>
      <c r="H1496" s="45" t="s">
        <v>412</v>
      </c>
      <c r="I1496" s="53">
        <v>67059.62</v>
      </c>
      <c r="J1496" s="58">
        <f t="shared" si="322"/>
        <v>69607.885559999995</v>
      </c>
      <c r="K1496" s="58">
        <f t="shared" si="323"/>
        <v>71904.945783479983</v>
      </c>
      <c r="L1496" s="74">
        <f t="shared" si="324"/>
        <v>5325.0032453399999</v>
      </c>
      <c r="M1496" s="74">
        <f t="shared" si="325"/>
        <v>103.01967062879999</v>
      </c>
      <c r="N1496" s="74">
        <f t="shared" si="326"/>
        <v>384.00225982776948</v>
      </c>
      <c r="O1496" s="74">
        <f t="shared" si="327"/>
        <v>8962.0152658499992</v>
      </c>
      <c r="P1496" s="39">
        <f t="shared" si="328"/>
        <v>19044</v>
      </c>
      <c r="Q1496" s="73">
        <f t="shared" si="329"/>
        <v>5500.7283524362183</v>
      </c>
      <c r="R1496" s="73">
        <f t="shared" si="330"/>
        <v>106.41931975955038</v>
      </c>
      <c r="S1496" s="73">
        <f t="shared" si="331"/>
        <v>384.00225982776948</v>
      </c>
      <c r="T1496" s="73">
        <f t="shared" si="332"/>
        <v>9383.5954247441387</v>
      </c>
      <c r="U1496" s="73">
        <f t="shared" si="333"/>
        <v>19236</v>
      </c>
      <c r="V1496" s="73">
        <f t="shared" si="334"/>
        <v>103425.92600164656</v>
      </c>
      <c r="W1496" s="73">
        <f t="shared" si="335"/>
        <v>106515.69114024765</v>
      </c>
    </row>
    <row r="1497" spans="2:23">
      <c r="B1497" t="s">
        <v>2715</v>
      </c>
      <c r="C1497" t="s">
        <v>2716</v>
      </c>
      <c r="D1497" t="s">
        <v>2717</v>
      </c>
      <c r="E1497" s="54">
        <v>40</v>
      </c>
      <c r="F1497" s="45" t="s">
        <v>407</v>
      </c>
      <c r="G1497" s="45" t="s">
        <v>408</v>
      </c>
      <c r="H1497" s="45" t="s">
        <v>412</v>
      </c>
      <c r="I1497" s="53">
        <v>55080.53</v>
      </c>
      <c r="J1497" s="58">
        <f t="shared" si="322"/>
        <v>57173.59014</v>
      </c>
      <c r="K1497" s="58">
        <f t="shared" si="323"/>
        <v>59060.318614619995</v>
      </c>
      <c r="L1497" s="74">
        <f t="shared" si="324"/>
        <v>4373.7796457100003</v>
      </c>
      <c r="M1497" s="74">
        <f t="shared" si="325"/>
        <v>84.616913407200002</v>
      </c>
      <c r="N1497" s="74">
        <f t="shared" si="326"/>
        <v>384.00225982776948</v>
      </c>
      <c r="O1497" s="74">
        <f t="shared" si="327"/>
        <v>7361.0997305250003</v>
      </c>
      <c r="P1497" s="39">
        <f t="shared" si="328"/>
        <v>19044</v>
      </c>
      <c r="Q1497" s="73">
        <f t="shared" si="329"/>
        <v>4518.1143740184298</v>
      </c>
      <c r="R1497" s="73">
        <f t="shared" si="330"/>
        <v>87.409271549637594</v>
      </c>
      <c r="S1497" s="73">
        <f t="shared" si="331"/>
        <v>384.00225982776948</v>
      </c>
      <c r="T1497" s="73">
        <f t="shared" si="332"/>
        <v>7707.3715792079092</v>
      </c>
      <c r="U1497" s="73">
        <f t="shared" si="333"/>
        <v>19236</v>
      </c>
      <c r="V1497" s="73">
        <f t="shared" si="334"/>
        <v>88421.088689469965</v>
      </c>
      <c r="W1497" s="73">
        <f t="shared" si="335"/>
        <v>90993.216099223733</v>
      </c>
    </row>
    <row r="1498" spans="2:23">
      <c r="B1498" t="s">
        <v>2718</v>
      </c>
      <c r="C1498" t="s">
        <v>2719</v>
      </c>
      <c r="D1498" t="s">
        <v>2713</v>
      </c>
      <c r="E1498" s="54">
        <v>35</v>
      </c>
      <c r="F1498" s="45" t="s">
        <v>407</v>
      </c>
      <c r="G1498" s="45" t="s">
        <v>408</v>
      </c>
      <c r="H1498" s="45" t="s">
        <v>412</v>
      </c>
      <c r="I1498" s="53">
        <v>62286.57</v>
      </c>
      <c r="J1498" s="58">
        <f t="shared" si="322"/>
        <v>64653.45966</v>
      </c>
      <c r="K1498" s="58">
        <f t="shared" si="323"/>
        <v>66787.023828780002</v>
      </c>
      <c r="L1498" s="74">
        <f t="shared" si="324"/>
        <v>4945.9896639899998</v>
      </c>
      <c r="M1498" s="74">
        <f t="shared" si="325"/>
        <v>95.687120296800003</v>
      </c>
      <c r="N1498" s="74">
        <f t="shared" si="326"/>
        <v>384.00225982776948</v>
      </c>
      <c r="O1498" s="74">
        <f t="shared" si="327"/>
        <v>8324.132931225</v>
      </c>
      <c r="P1498" s="39">
        <f t="shared" si="328"/>
        <v>19044</v>
      </c>
      <c r="Q1498" s="73">
        <f t="shared" si="329"/>
        <v>5109.2073229016696</v>
      </c>
      <c r="R1498" s="73">
        <f t="shared" si="330"/>
        <v>98.844795266594403</v>
      </c>
      <c r="S1498" s="73">
        <f t="shared" si="331"/>
        <v>384.00225982776948</v>
      </c>
      <c r="T1498" s="73">
        <f t="shared" si="332"/>
        <v>8715.7066096557901</v>
      </c>
      <c r="U1498" s="73">
        <f t="shared" si="333"/>
        <v>19236</v>
      </c>
      <c r="V1498" s="73">
        <f t="shared" si="334"/>
        <v>97447.271635339566</v>
      </c>
      <c r="W1498" s="73">
        <f t="shared" si="335"/>
        <v>100330.78481643183</v>
      </c>
    </row>
    <row r="1499" spans="2:23">
      <c r="B1499" t="s">
        <v>2720</v>
      </c>
      <c r="C1499" t="s">
        <v>845</v>
      </c>
      <c r="D1499" t="s">
        <v>474</v>
      </c>
      <c r="E1499" s="54">
        <v>35</v>
      </c>
      <c r="F1499" s="45" t="s">
        <v>407</v>
      </c>
      <c r="G1499" s="45" t="s">
        <v>408</v>
      </c>
      <c r="H1499" s="45" t="s">
        <v>412</v>
      </c>
      <c r="I1499" s="53">
        <v>54518.62</v>
      </c>
      <c r="J1499" s="58">
        <f t="shared" si="322"/>
        <v>56590.327560000005</v>
      </c>
      <c r="K1499" s="58">
        <f t="shared" si="323"/>
        <v>58457.808369480001</v>
      </c>
      <c r="L1499" s="74">
        <f t="shared" si="324"/>
        <v>4329.1600583400004</v>
      </c>
      <c r="M1499" s="74">
        <f t="shared" si="325"/>
        <v>83.753684788800001</v>
      </c>
      <c r="N1499" s="74">
        <f t="shared" si="326"/>
        <v>384.00225982776948</v>
      </c>
      <c r="O1499" s="74">
        <f t="shared" si="327"/>
        <v>7286.0046733500012</v>
      </c>
      <c r="P1499" s="39">
        <f t="shared" si="328"/>
        <v>19044</v>
      </c>
      <c r="Q1499" s="73">
        <f t="shared" si="329"/>
        <v>4472.02234026522</v>
      </c>
      <c r="R1499" s="73">
        <f t="shared" si="330"/>
        <v>86.517556386830407</v>
      </c>
      <c r="S1499" s="73">
        <f t="shared" si="331"/>
        <v>384.00225982776948</v>
      </c>
      <c r="T1499" s="73">
        <f t="shared" si="332"/>
        <v>7628.7439922171407</v>
      </c>
      <c r="U1499" s="73">
        <f t="shared" si="333"/>
        <v>19236</v>
      </c>
      <c r="V1499" s="73">
        <f t="shared" si="334"/>
        <v>87717.248236306579</v>
      </c>
      <c r="W1499" s="73">
        <f t="shared" si="335"/>
        <v>90265.094518176964</v>
      </c>
    </row>
    <row r="1500" spans="2:23">
      <c r="B1500" t="s">
        <v>2721</v>
      </c>
      <c r="C1500" t="s">
        <v>527</v>
      </c>
      <c r="D1500" t="s">
        <v>417</v>
      </c>
      <c r="E1500" s="54">
        <v>40</v>
      </c>
      <c r="F1500" s="45" t="s">
        <v>407</v>
      </c>
      <c r="G1500" s="45" t="s">
        <v>408</v>
      </c>
      <c r="H1500" s="45" t="s">
        <v>412</v>
      </c>
      <c r="I1500" s="53">
        <v>52952.22</v>
      </c>
      <c r="J1500" s="58">
        <f t="shared" si="322"/>
        <v>54964.40436</v>
      </c>
      <c r="K1500" s="58">
        <f t="shared" si="323"/>
        <v>56778.229703879995</v>
      </c>
      <c r="L1500" s="74">
        <f t="shared" si="324"/>
        <v>4204.7769335399998</v>
      </c>
      <c r="M1500" s="74">
        <f t="shared" si="325"/>
        <v>81.347318452799996</v>
      </c>
      <c r="N1500" s="74">
        <f t="shared" si="326"/>
        <v>384.00225982776948</v>
      </c>
      <c r="O1500" s="74">
        <f t="shared" si="327"/>
        <v>7076.66706135</v>
      </c>
      <c r="P1500" s="39">
        <f t="shared" si="328"/>
        <v>19044</v>
      </c>
      <c r="Q1500" s="73">
        <f t="shared" si="329"/>
        <v>4343.5345723468199</v>
      </c>
      <c r="R1500" s="73">
        <f t="shared" si="330"/>
        <v>84.031779961742387</v>
      </c>
      <c r="S1500" s="73">
        <f t="shared" si="331"/>
        <v>384.00225982776948</v>
      </c>
      <c r="T1500" s="73">
        <f t="shared" si="332"/>
        <v>7409.5589763563394</v>
      </c>
      <c r="U1500" s="73">
        <f t="shared" si="333"/>
        <v>19236</v>
      </c>
      <c r="V1500" s="73">
        <f t="shared" si="334"/>
        <v>85755.197933170566</v>
      </c>
      <c r="W1500" s="73">
        <f t="shared" si="335"/>
        <v>88235.357292372675</v>
      </c>
    </row>
    <row r="1501" spans="2:23">
      <c r="B1501" t="s">
        <v>2722</v>
      </c>
      <c r="C1501" t="s">
        <v>2723</v>
      </c>
      <c r="D1501" t="s">
        <v>2713</v>
      </c>
      <c r="E1501" s="54">
        <v>35</v>
      </c>
      <c r="F1501" s="45" t="s">
        <v>407</v>
      </c>
      <c r="G1501" s="45" t="s">
        <v>408</v>
      </c>
      <c r="H1501" s="45" t="s">
        <v>412</v>
      </c>
      <c r="I1501" s="53">
        <v>52914.27</v>
      </c>
      <c r="J1501" s="58">
        <f t="shared" si="322"/>
        <v>54925.012259999996</v>
      </c>
      <c r="K1501" s="58">
        <f t="shared" si="323"/>
        <v>56737.537664579992</v>
      </c>
      <c r="L1501" s="74">
        <f t="shared" si="324"/>
        <v>4201.7634378899993</v>
      </c>
      <c r="M1501" s="74">
        <f t="shared" si="325"/>
        <v>81.289018144799996</v>
      </c>
      <c r="N1501" s="74">
        <f t="shared" si="326"/>
        <v>384.00225982776948</v>
      </c>
      <c r="O1501" s="74">
        <f t="shared" si="327"/>
        <v>7071.5953284749994</v>
      </c>
      <c r="P1501" s="39">
        <f t="shared" si="328"/>
        <v>19044</v>
      </c>
      <c r="Q1501" s="73">
        <f t="shared" si="329"/>
        <v>4340.4216313403695</v>
      </c>
      <c r="R1501" s="73">
        <f t="shared" si="330"/>
        <v>83.971555743578392</v>
      </c>
      <c r="S1501" s="73">
        <f t="shared" si="331"/>
        <v>384.00225982776948</v>
      </c>
      <c r="T1501" s="73">
        <f t="shared" si="332"/>
        <v>7404.2486652276893</v>
      </c>
      <c r="U1501" s="73">
        <f t="shared" si="333"/>
        <v>19236</v>
      </c>
      <c r="V1501" s="73">
        <f t="shared" si="334"/>
        <v>85707.662304337573</v>
      </c>
      <c r="W1501" s="73">
        <f t="shared" si="335"/>
        <v>88186.181776719401</v>
      </c>
    </row>
    <row r="1502" spans="2:23">
      <c r="B1502" t="s">
        <v>2724</v>
      </c>
      <c r="C1502" t="s">
        <v>2725</v>
      </c>
      <c r="D1502" t="s">
        <v>2717</v>
      </c>
      <c r="E1502" s="54">
        <v>40</v>
      </c>
      <c r="F1502" s="45" t="s">
        <v>407</v>
      </c>
      <c r="G1502" s="45" t="s">
        <v>408</v>
      </c>
      <c r="H1502" s="45" t="s">
        <v>412</v>
      </c>
      <c r="I1502" s="53">
        <v>46220.5</v>
      </c>
      <c r="J1502" s="58">
        <f t="shared" si="322"/>
        <v>47976.879000000001</v>
      </c>
      <c r="K1502" s="58">
        <f t="shared" si="323"/>
        <v>49560.116006999997</v>
      </c>
      <c r="L1502" s="74">
        <f t="shared" si="324"/>
        <v>3670.2312434999999</v>
      </c>
      <c r="M1502" s="74">
        <f t="shared" si="325"/>
        <v>71.005780920000007</v>
      </c>
      <c r="N1502" s="74">
        <f t="shared" si="326"/>
        <v>384.00225982776948</v>
      </c>
      <c r="O1502" s="74">
        <f t="shared" si="327"/>
        <v>6177.0231712499999</v>
      </c>
      <c r="P1502" s="39">
        <f t="shared" si="328"/>
        <v>19044</v>
      </c>
      <c r="Q1502" s="73">
        <f t="shared" si="329"/>
        <v>3791.3488745354998</v>
      </c>
      <c r="R1502" s="73">
        <f t="shared" si="330"/>
        <v>73.348971690359988</v>
      </c>
      <c r="S1502" s="73">
        <f t="shared" si="331"/>
        <v>384.00225982776948</v>
      </c>
      <c r="T1502" s="73">
        <f t="shared" si="332"/>
        <v>6467.5951389134998</v>
      </c>
      <c r="U1502" s="73">
        <f t="shared" si="333"/>
        <v>19236</v>
      </c>
      <c r="V1502" s="73">
        <f t="shared" si="334"/>
        <v>77323.141455497767</v>
      </c>
      <c r="W1502" s="73">
        <f t="shared" si="335"/>
        <v>79512.411251967133</v>
      </c>
    </row>
    <row r="1503" spans="2:23">
      <c r="B1503" t="s">
        <v>2726</v>
      </c>
      <c r="C1503" t="s">
        <v>2727</v>
      </c>
      <c r="D1503" t="s">
        <v>443</v>
      </c>
      <c r="E1503" s="54">
        <v>40</v>
      </c>
      <c r="F1503" s="45" t="s">
        <v>407</v>
      </c>
      <c r="G1503" s="45" t="s">
        <v>408</v>
      </c>
      <c r="H1503" s="45" t="s">
        <v>412</v>
      </c>
      <c r="I1503" s="53">
        <v>47196</v>
      </c>
      <c r="J1503" s="58">
        <f t="shared" si="322"/>
        <v>48989.448000000004</v>
      </c>
      <c r="K1503" s="58">
        <f t="shared" si="323"/>
        <v>50606.099783999998</v>
      </c>
      <c r="L1503" s="74">
        <f t="shared" si="324"/>
        <v>3747.6927720000003</v>
      </c>
      <c r="M1503" s="74">
        <f t="shared" si="325"/>
        <v>72.504383040000008</v>
      </c>
      <c r="N1503" s="74">
        <f t="shared" si="326"/>
        <v>384.00225982776948</v>
      </c>
      <c r="O1503" s="74">
        <f t="shared" si="327"/>
        <v>6307.3914300000006</v>
      </c>
      <c r="P1503" s="39">
        <f t="shared" si="328"/>
        <v>19044</v>
      </c>
      <c r="Q1503" s="73">
        <f t="shared" si="329"/>
        <v>3871.3666334759996</v>
      </c>
      <c r="R1503" s="73">
        <f t="shared" si="330"/>
        <v>74.897027680319994</v>
      </c>
      <c r="S1503" s="73">
        <f t="shared" si="331"/>
        <v>384.00225982776948</v>
      </c>
      <c r="T1503" s="73">
        <f t="shared" si="332"/>
        <v>6604.0960218119999</v>
      </c>
      <c r="U1503" s="73">
        <f t="shared" si="333"/>
        <v>19236</v>
      </c>
      <c r="V1503" s="73">
        <f t="shared" si="334"/>
        <v>78545.03884486777</v>
      </c>
      <c r="W1503" s="73">
        <f t="shared" si="335"/>
        <v>80776.461726796086</v>
      </c>
    </row>
    <row r="1504" spans="2:23">
      <c r="B1504" t="s">
        <v>2728</v>
      </c>
      <c r="C1504" t="s">
        <v>567</v>
      </c>
      <c r="D1504" t="s">
        <v>417</v>
      </c>
      <c r="E1504" s="54">
        <v>40</v>
      </c>
      <c r="F1504" s="45" t="s">
        <v>407</v>
      </c>
      <c r="G1504" s="45" t="s">
        <v>408</v>
      </c>
      <c r="H1504" s="45" t="s">
        <v>412</v>
      </c>
      <c r="I1504" s="53">
        <v>54112.78</v>
      </c>
      <c r="J1504" s="58">
        <f t="shared" si="322"/>
        <v>56169.065640000001</v>
      </c>
      <c r="K1504" s="58">
        <f t="shared" si="323"/>
        <v>58022.644806119999</v>
      </c>
      <c r="L1504" s="74">
        <f t="shared" si="324"/>
        <v>4296.9335214599996</v>
      </c>
      <c r="M1504" s="74">
        <f t="shared" si="325"/>
        <v>83.1302171472</v>
      </c>
      <c r="N1504" s="74">
        <f t="shared" si="326"/>
        <v>384.00225982776948</v>
      </c>
      <c r="O1504" s="74">
        <f t="shared" si="327"/>
        <v>7231.7672011499999</v>
      </c>
      <c r="P1504" s="39">
        <f t="shared" si="328"/>
        <v>19044</v>
      </c>
      <c r="Q1504" s="73">
        <f t="shared" si="329"/>
        <v>4438.73232766818</v>
      </c>
      <c r="R1504" s="73">
        <f t="shared" si="330"/>
        <v>85.873514313057598</v>
      </c>
      <c r="S1504" s="73">
        <f t="shared" si="331"/>
        <v>384.00225982776948</v>
      </c>
      <c r="T1504" s="73">
        <f t="shared" si="332"/>
        <v>7571.9551471986606</v>
      </c>
      <c r="U1504" s="73">
        <f t="shared" si="333"/>
        <v>19236</v>
      </c>
      <c r="V1504" s="73">
        <f t="shared" si="334"/>
        <v>87208.898839584974</v>
      </c>
      <c r="W1504" s="73">
        <f t="shared" si="335"/>
        <v>89739.208055127674</v>
      </c>
    </row>
    <row r="1505" spans="2:23">
      <c r="B1505" t="s">
        <v>2729</v>
      </c>
      <c r="C1505" t="s">
        <v>2730</v>
      </c>
      <c r="D1505" t="s">
        <v>2713</v>
      </c>
      <c r="E1505" s="54">
        <v>35</v>
      </c>
      <c r="F1505" s="45" t="s">
        <v>407</v>
      </c>
      <c r="G1505" s="45" t="s">
        <v>408</v>
      </c>
      <c r="H1505" s="45" t="s">
        <v>412</v>
      </c>
      <c r="I1505" s="53">
        <v>52709.75</v>
      </c>
      <c r="J1505" s="58">
        <f t="shared" si="322"/>
        <v>54712.720500000003</v>
      </c>
      <c r="K1505" s="58">
        <f t="shared" si="323"/>
        <v>56518.240276500001</v>
      </c>
      <c r="L1505" s="74">
        <f t="shared" si="324"/>
        <v>4185.5231182500002</v>
      </c>
      <c r="M1505" s="74">
        <f t="shared" si="325"/>
        <v>80.974826340000007</v>
      </c>
      <c r="N1505" s="74">
        <f t="shared" si="326"/>
        <v>384.00225982776948</v>
      </c>
      <c r="O1505" s="74">
        <f t="shared" si="327"/>
        <v>7044.2627643750002</v>
      </c>
      <c r="P1505" s="39">
        <f t="shared" si="328"/>
        <v>19044</v>
      </c>
      <c r="Q1505" s="73">
        <f t="shared" si="329"/>
        <v>4323.6453811522497</v>
      </c>
      <c r="R1505" s="73">
        <f t="shared" si="330"/>
        <v>83.646995609219999</v>
      </c>
      <c r="S1505" s="73">
        <f t="shared" si="331"/>
        <v>384.00225982776948</v>
      </c>
      <c r="T1505" s="73">
        <f t="shared" si="332"/>
        <v>7375.6303560832503</v>
      </c>
      <c r="U1505" s="73">
        <f t="shared" si="333"/>
        <v>19236</v>
      </c>
      <c r="V1505" s="73">
        <f t="shared" si="334"/>
        <v>85451.48346879278</v>
      </c>
      <c r="W1505" s="73">
        <f t="shared" si="335"/>
        <v>87921.165269172488</v>
      </c>
    </row>
    <row r="1506" spans="2:23">
      <c r="B1506" t="s">
        <v>2731</v>
      </c>
      <c r="C1506" t="s">
        <v>2732</v>
      </c>
      <c r="D1506" t="s">
        <v>2717</v>
      </c>
      <c r="E1506" s="54">
        <v>40</v>
      </c>
      <c r="F1506" s="45" t="s">
        <v>407</v>
      </c>
      <c r="G1506" s="45" t="s">
        <v>408</v>
      </c>
      <c r="H1506" s="45" t="s">
        <v>412</v>
      </c>
      <c r="I1506" s="53">
        <v>56816.19</v>
      </c>
      <c r="J1506" s="58">
        <f t="shared" si="322"/>
        <v>58975.205220000003</v>
      </c>
      <c r="K1506" s="58">
        <f t="shared" si="323"/>
        <v>60921.386992259999</v>
      </c>
      <c r="L1506" s="74">
        <f t="shared" si="324"/>
        <v>4511.6031993300003</v>
      </c>
      <c r="M1506" s="74">
        <f t="shared" si="325"/>
        <v>87.283303725600007</v>
      </c>
      <c r="N1506" s="74">
        <f t="shared" si="326"/>
        <v>384.00225982776948</v>
      </c>
      <c r="O1506" s="74">
        <f t="shared" si="327"/>
        <v>7593.0576720750005</v>
      </c>
      <c r="P1506" s="39">
        <f t="shared" si="328"/>
        <v>19044</v>
      </c>
      <c r="Q1506" s="73">
        <f t="shared" si="329"/>
        <v>4660.48610490789</v>
      </c>
      <c r="R1506" s="73">
        <f t="shared" si="330"/>
        <v>90.163652748544791</v>
      </c>
      <c r="S1506" s="73">
        <f t="shared" si="331"/>
        <v>384.00225982776948</v>
      </c>
      <c r="T1506" s="73">
        <f t="shared" si="332"/>
        <v>7950.24100248993</v>
      </c>
      <c r="U1506" s="73">
        <f t="shared" si="333"/>
        <v>19236</v>
      </c>
      <c r="V1506" s="73">
        <f t="shared" si="334"/>
        <v>90595.151654958376</v>
      </c>
      <c r="W1506" s="73">
        <f t="shared" si="335"/>
        <v>93242.280012234129</v>
      </c>
    </row>
    <row r="1507" spans="2:23">
      <c r="B1507" t="s">
        <v>2733</v>
      </c>
      <c r="C1507" t="s">
        <v>2172</v>
      </c>
      <c r="D1507" t="s">
        <v>443</v>
      </c>
      <c r="E1507" s="54">
        <v>40</v>
      </c>
      <c r="F1507" s="45" t="s">
        <v>407</v>
      </c>
      <c r="G1507" s="45" t="s">
        <v>408</v>
      </c>
      <c r="H1507" s="45" t="s">
        <v>412</v>
      </c>
      <c r="I1507" s="53">
        <v>52226.85</v>
      </c>
      <c r="J1507" s="58">
        <f t="shared" si="322"/>
        <v>54211.470300000001</v>
      </c>
      <c r="K1507" s="58">
        <f t="shared" si="323"/>
        <v>56000.448819899997</v>
      </c>
      <c r="L1507" s="74">
        <f t="shared" si="324"/>
        <v>4147.1774779500001</v>
      </c>
      <c r="M1507" s="74">
        <f t="shared" si="325"/>
        <v>80.232976043999997</v>
      </c>
      <c r="N1507" s="74">
        <f t="shared" si="326"/>
        <v>384.00225982776948</v>
      </c>
      <c r="O1507" s="74">
        <f t="shared" si="327"/>
        <v>6979.7268011249998</v>
      </c>
      <c r="P1507" s="39">
        <f t="shared" si="328"/>
        <v>19044</v>
      </c>
      <c r="Q1507" s="73">
        <f t="shared" si="329"/>
        <v>4284.0343347223497</v>
      </c>
      <c r="R1507" s="73">
        <f t="shared" si="330"/>
        <v>82.880664253451997</v>
      </c>
      <c r="S1507" s="73">
        <f t="shared" si="331"/>
        <v>384.00225982776948</v>
      </c>
      <c r="T1507" s="73">
        <f t="shared" si="332"/>
        <v>7308.05857099695</v>
      </c>
      <c r="U1507" s="73">
        <f t="shared" si="333"/>
        <v>19236</v>
      </c>
      <c r="V1507" s="73">
        <f t="shared" si="334"/>
        <v>84846.609814946773</v>
      </c>
      <c r="W1507" s="73">
        <f t="shared" si="335"/>
        <v>87295.424649700522</v>
      </c>
    </row>
    <row r="1508" spans="2:23">
      <c r="B1508" t="s">
        <v>2734</v>
      </c>
      <c r="C1508" t="s">
        <v>603</v>
      </c>
      <c r="D1508" t="s">
        <v>417</v>
      </c>
      <c r="E1508" s="54">
        <v>40</v>
      </c>
      <c r="F1508" s="45" t="s">
        <v>407</v>
      </c>
      <c r="G1508" s="45" t="s">
        <v>408</v>
      </c>
      <c r="H1508" s="45" t="s">
        <v>412</v>
      </c>
      <c r="I1508" s="53">
        <v>62529.99</v>
      </c>
      <c r="J1508" s="58">
        <f t="shared" si="322"/>
        <v>64906.12962</v>
      </c>
      <c r="K1508" s="58">
        <f t="shared" si="323"/>
        <v>67048.031897459994</v>
      </c>
      <c r="L1508" s="74">
        <f t="shared" si="324"/>
        <v>4965.31891593</v>
      </c>
      <c r="M1508" s="74">
        <f t="shared" si="325"/>
        <v>96.061071837599997</v>
      </c>
      <c r="N1508" s="74">
        <f t="shared" si="326"/>
        <v>384.00225982776948</v>
      </c>
      <c r="O1508" s="74">
        <f t="shared" si="327"/>
        <v>8356.6641885749996</v>
      </c>
      <c r="P1508" s="39">
        <f t="shared" si="328"/>
        <v>19044</v>
      </c>
      <c r="Q1508" s="73">
        <f t="shared" si="329"/>
        <v>5129.1744401556898</v>
      </c>
      <c r="R1508" s="73">
        <f t="shared" si="330"/>
        <v>99.231087208240794</v>
      </c>
      <c r="S1508" s="73">
        <f t="shared" si="331"/>
        <v>384.00225982776948</v>
      </c>
      <c r="T1508" s="73">
        <f t="shared" si="332"/>
        <v>8749.7681626185295</v>
      </c>
      <c r="U1508" s="73">
        <f t="shared" si="333"/>
        <v>19236</v>
      </c>
      <c r="V1508" s="73">
        <f t="shared" si="334"/>
        <v>97752.17605617037</v>
      </c>
      <c r="W1508" s="73">
        <f t="shared" si="335"/>
        <v>100646.20784727023</v>
      </c>
    </row>
    <row r="1509" spans="2:23">
      <c r="B1509" t="s">
        <v>2735</v>
      </c>
      <c r="C1509" t="s">
        <v>2736</v>
      </c>
      <c r="D1509" t="s">
        <v>443</v>
      </c>
      <c r="E1509" s="54">
        <v>40</v>
      </c>
      <c r="F1509" s="45" t="s">
        <v>407</v>
      </c>
      <c r="G1509" s="45" t="s">
        <v>408</v>
      </c>
      <c r="H1509" s="45" t="s">
        <v>412</v>
      </c>
      <c r="I1509" s="53">
        <v>66852.44</v>
      </c>
      <c r="J1509" s="58">
        <f t="shared" si="322"/>
        <v>69392.832720000006</v>
      </c>
      <c r="K1509" s="58">
        <f t="shared" si="323"/>
        <v>71682.796199760007</v>
      </c>
      <c r="L1509" s="74">
        <f t="shared" si="324"/>
        <v>5308.5517030800002</v>
      </c>
      <c r="M1509" s="74">
        <f t="shared" si="325"/>
        <v>102.70139242560001</v>
      </c>
      <c r="N1509" s="74">
        <f t="shared" si="326"/>
        <v>384.00225982776948</v>
      </c>
      <c r="O1509" s="74">
        <f t="shared" si="327"/>
        <v>8934.3272127000018</v>
      </c>
      <c r="P1509" s="39">
        <f t="shared" si="328"/>
        <v>19044</v>
      </c>
      <c r="Q1509" s="73">
        <f t="shared" si="329"/>
        <v>5483.7339092816401</v>
      </c>
      <c r="R1509" s="73">
        <f t="shared" si="330"/>
        <v>106.09053837564481</v>
      </c>
      <c r="S1509" s="73">
        <f t="shared" si="331"/>
        <v>384.00225982776948</v>
      </c>
      <c r="T1509" s="73">
        <f t="shared" si="332"/>
        <v>9354.6049040686812</v>
      </c>
      <c r="U1509" s="73">
        <f t="shared" si="333"/>
        <v>19236</v>
      </c>
      <c r="V1509" s="73">
        <f t="shared" si="334"/>
        <v>103166.41528803337</v>
      </c>
      <c r="W1509" s="73">
        <f t="shared" si="335"/>
        <v>106247.22781131374</v>
      </c>
    </row>
    <row r="1510" spans="2:23">
      <c r="B1510" t="s">
        <v>2737</v>
      </c>
      <c r="C1510" t="s">
        <v>924</v>
      </c>
      <c r="D1510" t="s">
        <v>417</v>
      </c>
      <c r="E1510" s="54">
        <v>40</v>
      </c>
      <c r="F1510" s="45" t="s">
        <v>407</v>
      </c>
      <c r="G1510" s="45" t="s">
        <v>408</v>
      </c>
      <c r="H1510" s="45" t="s">
        <v>412</v>
      </c>
      <c r="I1510" s="53">
        <v>129194.36</v>
      </c>
      <c r="J1510" s="58">
        <f t="shared" si="322"/>
        <v>134103.74567999999</v>
      </c>
      <c r="K1510" s="58">
        <f t="shared" si="323"/>
        <v>138529.16928743999</v>
      </c>
      <c r="L1510" s="74">
        <f t="shared" si="324"/>
        <v>9905.30431236</v>
      </c>
      <c r="M1510" s="74">
        <f t="shared" si="325"/>
        <v>198.4735436064</v>
      </c>
      <c r="N1510" s="74">
        <f t="shared" si="326"/>
        <v>384.00225982776948</v>
      </c>
      <c r="O1510" s="74">
        <f t="shared" si="327"/>
        <v>17265.857256299998</v>
      </c>
      <c r="P1510" s="39">
        <f t="shared" si="328"/>
        <v>19044</v>
      </c>
      <c r="Q1510" s="73">
        <f t="shared" si="329"/>
        <v>9969.4729546678809</v>
      </c>
      <c r="R1510" s="73">
        <f t="shared" si="330"/>
        <v>205.02317054541118</v>
      </c>
      <c r="S1510" s="73">
        <f t="shared" si="331"/>
        <v>384.00225982776948</v>
      </c>
      <c r="T1510" s="73">
        <f t="shared" si="332"/>
        <v>18078.056592010918</v>
      </c>
      <c r="U1510" s="73">
        <f t="shared" si="333"/>
        <v>19236</v>
      </c>
      <c r="V1510" s="73">
        <f t="shared" si="334"/>
        <v>180901.38305209417</v>
      </c>
      <c r="W1510" s="73">
        <f t="shared" si="335"/>
        <v>186401.72426449196</v>
      </c>
    </row>
    <row r="1511" spans="2:23">
      <c r="B1511" t="s">
        <v>2738</v>
      </c>
      <c r="C1511" t="s">
        <v>513</v>
      </c>
      <c r="D1511" t="s">
        <v>417</v>
      </c>
      <c r="E1511" s="54">
        <v>40</v>
      </c>
      <c r="F1511" s="45" t="s">
        <v>407</v>
      </c>
      <c r="G1511" s="45" t="s">
        <v>408</v>
      </c>
      <c r="H1511" s="45" t="s">
        <v>412</v>
      </c>
      <c r="I1511" s="53">
        <v>137012.22</v>
      </c>
      <c r="J1511" s="58">
        <f t="shared" si="322"/>
        <v>142218.68436000001</v>
      </c>
      <c r="K1511" s="58">
        <f t="shared" si="323"/>
        <v>146911.90094388</v>
      </c>
      <c r="L1511" s="74">
        <f t="shared" si="324"/>
        <v>10022.97092322</v>
      </c>
      <c r="M1511" s="74">
        <f t="shared" si="325"/>
        <v>210.48365285280002</v>
      </c>
      <c r="N1511" s="74">
        <f t="shared" si="326"/>
        <v>384.00225982776948</v>
      </c>
      <c r="O1511" s="74">
        <f t="shared" si="327"/>
        <v>18310.655611350001</v>
      </c>
      <c r="P1511" s="39">
        <f t="shared" si="328"/>
        <v>19044</v>
      </c>
      <c r="Q1511" s="73">
        <f t="shared" si="329"/>
        <v>10091.02256368626</v>
      </c>
      <c r="R1511" s="73">
        <f t="shared" si="330"/>
        <v>217.42961339694239</v>
      </c>
      <c r="S1511" s="73">
        <f t="shared" si="331"/>
        <v>384.00225982776948</v>
      </c>
      <c r="T1511" s="73">
        <f t="shared" si="332"/>
        <v>19172.00307317634</v>
      </c>
      <c r="U1511" s="73">
        <f t="shared" si="333"/>
        <v>19236</v>
      </c>
      <c r="V1511" s="73">
        <f t="shared" si="334"/>
        <v>190190.79680725059</v>
      </c>
      <c r="W1511" s="73">
        <f t="shared" si="335"/>
        <v>196012.35845396732</v>
      </c>
    </row>
    <row r="1512" spans="2:23">
      <c r="B1512" t="s">
        <v>2739</v>
      </c>
      <c r="C1512" t="s">
        <v>1503</v>
      </c>
      <c r="D1512" t="s">
        <v>511</v>
      </c>
      <c r="E1512" s="54">
        <v>40</v>
      </c>
      <c r="F1512" s="45" t="s">
        <v>407</v>
      </c>
      <c r="G1512" s="45" t="s">
        <v>408</v>
      </c>
      <c r="H1512" s="45" t="s">
        <v>412</v>
      </c>
      <c r="I1512" s="53">
        <v>48313.17</v>
      </c>
      <c r="J1512" s="58">
        <f t="shared" si="322"/>
        <v>50149.070460000003</v>
      </c>
      <c r="K1512" s="58">
        <f t="shared" si="323"/>
        <v>51803.989785179998</v>
      </c>
      <c r="L1512" s="74">
        <f t="shared" si="324"/>
        <v>3836.4038901900003</v>
      </c>
      <c r="M1512" s="74">
        <f t="shared" si="325"/>
        <v>74.22062428080001</v>
      </c>
      <c r="N1512" s="74">
        <f t="shared" si="326"/>
        <v>384.00225982776948</v>
      </c>
      <c r="O1512" s="74">
        <f t="shared" si="327"/>
        <v>6456.6928217250006</v>
      </c>
      <c r="P1512" s="39">
        <f t="shared" si="328"/>
        <v>19044</v>
      </c>
      <c r="Q1512" s="73">
        <f t="shared" si="329"/>
        <v>3963.0052185662698</v>
      </c>
      <c r="R1512" s="73">
        <f t="shared" si="330"/>
        <v>76.66990488206639</v>
      </c>
      <c r="S1512" s="73">
        <f t="shared" si="331"/>
        <v>384.00225982776948</v>
      </c>
      <c r="T1512" s="73">
        <f t="shared" si="332"/>
        <v>6760.4206669659898</v>
      </c>
      <c r="U1512" s="73">
        <f t="shared" si="333"/>
        <v>19236</v>
      </c>
      <c r="V1512" s="73">
        <f t="shared" si="334"/>
        <v>79944.390056023578</v>
      </c>
      <c r="W1512" s="73">
        <f t="shared" si="335"/>
        <v>82224.087835422091</v>
      </c>
    </row>
    <row r="1513" spans="2:23">
      <c r="B1513" t="s">
        <v>2740</v>
      </c>
      <c r="C1513" t="s">
        <v>2741</v>
      </c>
      <c r="D1513" t="s">
        <v>474</v>
      </c>
      <c r="E1513" s="54">
        <v>40</v>
      </c>
      <c r="F1513" s="45" t="s">
        <v>407</v>
      </c>
      <c r="G1513" s="45" t="s">
        <v>408</v>
      </c>
      <c r="H1513" s="45" t="s">
        <v>412</v>
      </c>
      <c r="I1513" s="53">
        <v>35597.74</v>
      </c>
      <c r="J1513" s="58">
        <f t="shared" si="322"/>
        <v>36950.454120000002</v>
      </c>
      <c r="K1513" s="58">
        <f t="shared" si="323"/>
        <v>38169.819105959999</v>
      </c>
      <c r="L1513" s="74">
        <f t="shared" si="324"/>
        <v>2826.7097401800002</v>
      </c>
      <c r="M1513" s="74">
        <f t="shared" si="325"/>
        <v>54.686672097600002</v>
      </c>
      <c r="N1513" s="74">
        <f t="shared" si="326"/>
        <v>384.00225982776948</v>
      </c>
      <c r="O1513" s="74">
        <f t="shared" si="327"/>
        <v>4757.3709679500007</v>
      </c>
      <c r="P1513" s="39">
        <f t="shared" si="328"/>
        <v>19044</v>
      </c>
      <c r="Q1513" s="73">
        <f t="shared" si="329"/>
        <v>2919.9911616059399</v>
      </c>
      <c r="R1513" s="73">
        <f t="shared" si="330"/>
        <v>56.491332276820799</v>
      </c>
      <c r="S1513" s="73">
        <f t="shared" si="331"/>
        <v>384.00225982776948</v>
      </c>
      <c r="T1513" s="73">
        <f t="shared" si="332"/>
        <v>4981.1613933277804</v>
      </c>
      <c r="U1513" s="73">
        <f t="shared" si="333"/>
        <v>19236</v>
      </c>
      <c r="V1513" s="73">
        <f t="shared" si="334"/>
        <v>64017.223760055371</v>
      </c>
      <c r="W1513" s="73">
        <f t="shared" si="335"/>
        <v>65747.465252998314</v>
      </c>
    </row>
    <row r="1514" spans="2:23">
      <c r="B1514" t="s">
        <v>2742</v>
      </c>
      <c r="C1514" t="s">
        <v>1080</v>
      </c>
      <c r="D1514" t="s">
        <v>474</v>
      </c>
      <c r="E1514" s="54">
        <v>35</v>
      </c>
      <c r="F1514" s="45" t="s">
        <v>407</v>
      </c>
      <c r="G1514" s="45" t="s">
        <v>408</v>
      </c>
      <c r="H1514" s="45" t="s">
        <v>412</v>
      </c>
      <c r="I1514" s="53">
        <v>104903.46</v>
      </c>
      <c r="J1514" s="58">
        <f t="shared" si="322"/>
        <v>108889.79148000001</v>
      </c>
      <c r="K1514" s="58">
        <f t="shared" si="323"/>
        <v>112483.15459884</v>
      </c>
      <c r="L1514" s="74">
        <f t="shared" si="324"/>
        <v>8330.0690482200007</v>
      </c>
      <c r="M1514" s="74">
        <f t="shared" si="325"/>
        <v>161.15689139040001</v>
      </c>
      <c r="N1514" s="74">
        <f t="shared" si="326"/>
        <v>384.00225982776948</v>
      </c>
      <c r="O1514" s="74">
        <f t="shared" si="327"/>
        <v>14019.560653050003</v>
      </c>
      <c r="P1514" s="39">
        <f t="shared" si="328"/>
        <v>19044</v>
      </c>
      <c r="Q1514" s="73">
        <f t="shared" si="329"/>
        <v>8604.9613268112607</v>
      </c>
      <c r="R1514" s="73">
        <f t="shared" si="330"/>
        <v>166.47506880628319</v>
      </c>
      <c r="S1514" s="73">
        <f t="shared" si="331"/>
        <v>384.00225982776948</v>
      </c>
      <c r="T1514" s="73">
        <f t="shared" si="332"/>
        <v>14679.051675148621</v>
      </c>
      <c r="U1514" s="73">
        <f t="shared" si="333"/>
        <v>19236</v>
      </c>
      <c r="V1514" s="73">
        <f t="shared" si="334"/>
        <v>150828.58033248817</v>
      </c>
      <c r="W1514" s="73">
        <f t="shared" si="335"/>
        <v>155553.64492943394</v>
      </c>
    </row>
    <row r="1515" spans="2:23">
      <c r="B1515" t="s">
        <v>2743</v>
      </c>
      <c r="C1515" t="s">
        <v>2719</v>
      </c>
      <c r="D1515" t="s">
        <v>2713</v>
      </c>
      <c r="E1515" s="54">
        <v>35</v>
      </c>
      <c r="F1515" s="45" t="s">
        <v>407</v>
      </c>
      <c r="G1515" s="45" t="s">
        <v>408</v>
      </c>
      <c r="H1515" s="45" t="s">
        <v>412</v>
      </c>
      <c r="I1515" s="53">
        <v>62286.57</v>
      </c>
      <c r="J1515" s="58">
        <f t="shared" si="322"/>
        <v>64653.45966</v>
      </c>
      <c r="K1515" s="58">
        <f t="shared" si="323"/>
        <v>66787.023828780002</v>
      </c>
      <c r="L1515" s="74">
        <f t="shared" si="324"/>
        <v>4945.9896639899998</v>
      </c>
      <c r="M1515" s="74">
        <f t="shared" si="325"/>
        <v>95.687120296800003</v>
      </c>
      <c r="N1515" s="74">
        <f t="shared" si="326"/>
        <v>384.00225982776948</v>
      </c>
      <c r="O1515" s="74">
        <f t="shared" si="327"/>
        <v>8324.132931225</v>
      </c>
      <c r="P1515" s="39">
        <f t="shared" si="328"/>
        <v>19044</v>
      </c>
      <c r="Q1515" s="73">
        <f t="shared" si="329"/>
        <v>5109.2073229016696</v>
      </c>
      <c r="R1515" s="73">
        <f t="shared" si="330"/>
        <v>98.844795266594403</v>
      </c>
      <c r="S1515" s="73">
        <f t="shared" si="331"/>
        <v>384.00225982776948</v>
      </c>
      <c r="T1515" s="73">
        <f t="shared" si="332"/>
        <v>8715.7066096557901</v>
      </c>
      <c r="U1515" s="73">
        <f t="shared" si="333"/>
        <v>19236</v>
      </c>
      <c r="V1515" s="73">
        <f t="shared" si="334"/>
        <v>97447.271635339566</v>
      </c>
      <c r="W1515" s="73">
        <f t="shared" si="335"/>
        <v>100330.78481643183</v>
      </c>
    </row>
    <row r="1516" spans="2:23">
      <c r="B1516" t="s">
        <v>2744</v>
      </c>
      <c r="C1516" t="s">
        <v>567</v>
      </c>
      <c r="D1516" t="s">
        <v>417</v>
      </c>
      <c r="E1516" s="54">
        <v>40</v>
      </c>
      <c r="F1516" s="45" t="s">
        <v>407</v>
      </c>
      <c r="G1516" s="45" t="s">
        <v>408</v>
      </c>
      <c r="H1516" s="45" t="s">
        <v>412</v>
      </c>
      <c r="I1516" s="53">
        <v>54112.78</v>
      </c>
      <c r="J1516" s="58">
        <f t="shared" si="322"/>
        <v>56169.065640000001</v>
      </c>
      <c r="K1516" s="58">
        <f t="shared" si="323"/>
        <v>58022.644806119999</v>
      </c>
      <c r="L1516" s="74">
        <f t="shared" si="324"/>
        <v>4296.9335214599996</v>
      </c>
      <c r="M1516" s="74">
        <f t="shared" si="325"/>
        <v>83.1302171472</v>
      </c>
      <c r="N1516" s="74">
        <f t="shared" si="326"/>
        <v>384.00225982776948</v>
      </c>
      <c r="O1516" s="74">
        <f t="shared" si="327"/>
        <v>7231.7672011499999</v>
      </c>
      <c r="P1516" s="39">
        <f t="shared" si="328"/>
        <v>19044</v>
      </c>
      <c r="Q1516" s="73">
        <f t="shared" si="329"/>
        <v>4438.73232766818</v>
      </c>
      <c r="R1516" s="73">
        <f t="shared" si="330"/>
        <v>85.873514313057598</v>
      </c>
      <c r="S1516" s="73">
        <f t="shared" si="331"/>
        <v>384.00225982776948</v>
      </c>
      <c r="T1516" s="73">
        <f t="shared" si="332"/>
        <v>7571.9551471986606</v>
      </c>
      <c r="U1516" s="73">
        <f t="shared" si="333"/>
        <v>19236</v>
      </c>
      <c r="V1516" s="73">
        <f t="shared" si="334"/>
        <v>87208.898839584974</v>
      </c>
      <c r="W1516" s="73">
        <f t="shared" si="335"/>
        <v>89739.208055127674</v>
      </c>
    </row>
    <row r="1517" spans="2:23">
      <c r="B1517" t="s">
        <v>2745</v>
      </c>
      <c r="C1517" t="s">
        <v>1291</v>
      </c>
      <c r="D1517" t="s">
        <v>417</v>
      </c>
      <c r="E1517" s="54">
        <v>40</v>
      </c>
      <c r="F1517" s="45" t="s">
        <v>407</v>
      </c>
      <c r="G1517" s="45" t="s">
        <v>408</v>
      </c>
      <c r="H1517" s="45" t="s">
        <v>412</v>
      </c>
      <c r="I1517" s="53">
        <v>73949.13</v>
      </c>
      <c r="J1517" s="58">
        <f t="shared" si="322"/>
        <v>76759.196940000009</v>
      </c>
      <c r="K1517" s="58">
        <f t="shared" si="323"/>
        <v>79292.250439020005</v>
      </c>
      <c r="L1517" s="74">
        <f t="shared" si="324"/>
        <v>5872.0785659100002</v>
      </c>
      <c r="M1517" s="74">
        <f t="shared" si="325"/>
        <v>113.60361147120001</v>
      </c>
      <c r="N1517" s="74">
        <f t="shared" si="326"/>
        <v>384.00225982776948</v>
      </c>
      <c r="O1517" s="74">
        <f t="shared" si="327"/>
        <v>9882.7466060250008</v>
      </c>
      <c r="P1517" s="39">
        <f t="shared" si="328"/>
        <v>19044</v>
      </c>
      <c r="Q1517" s="73">
        <f t="shared" si="329"/>
        <v>6065.8571585850304</v>
      </c>
      <c r="R1517" s="73">
        <f t="shared" si="330"/>
        <v>117.35253064974961</v>
      </c>
      <c r="S1517" s="73">
        <f t="shared" si="331"/>
        <v>384.00225982776948</v>
      </c>
      <c r="T1517" s="73">
        <f t="shared" si="332"/>
        <v>10347.63868229211</v>
      </c>
      <c r="U1517" s="73">
        <f t="shared" si="333"/>
        <v>19236</v>
      </c>
      <c r="V1517" s="73">
        <f t="shared" si="334"/>
        <v>112055.62798323398</v>
      </c>
      <c r="W1517" s="73">
        <f t="shared" si="335"/>
        <v>115443.10107037466</v>
      </c>
    </row>
    <row r="1518" spans="2:23">
      <c r="B1518" t="s">
        <v>2746</v>
      </c>
      <c r="C1518" t="s">
        <v>1501</v>
      </c>
      <c r="D1518" t="s">
        <v>474</v>
      </c>
      <c r="E1518" s="54">
        <v>40</v>
      </c>
      <c r="F1518" s="45" t="s">
        <v>407</v>
      </c>
      <c r="G1518" s="45" t="s">
        <v>408</v>
      </c>
      <c r="H1518" s="45" t="s">
        <v>412</v>
      </c>
      <c r="I1518" s="53">
        <v>79621.009999999995</v>
      </c>
      <c r="J1518" s="58">
        <f t="shared" si="322"/>
        <v>82646.608379999991</v>
      </c>
      <c r="K1518" s="58">
        <f t="shared" si="323"/>
        <v>85373.946456539983</v>
      </c>
      <c r="L1518" s="74">
        <f t="shared" si="324"/>
        <v>6322.4655410699988</v>
      </c>
      <c r="M1518" s="74">
        <f t="shared" si="325"/>
        <v>122.31698040239998</v>
      </c>
      <c r="N1518" s="74">
        <f t="shared" si="326"/>
        <v>384.00225982776948</v>
      </c>
      <c r="O1518" s="74">
        <f t="shared" si="327"/>
        <v>10640.750828925</v>
      </c>
      <c r="P1518" s="39">
        <f t="shared" si="328"/>
        <v>19044</v>
      </c>
      <c r="Q1518" s="73">
        <f t="shared" si="329"/>
        <v>6531.1069039253089</v>
      </c>
      <c r="R1518" s="73">
        <f t="shared" si="330"/>
        <v>126.35344075567917</v>
      </c>
      <c r="S1518" s="73">
        <f t="shared" si="331"/>
        <v>384.00225982776948</v>
      </c>
      <c r="T1518" s="73">
        <f t="shared" si="332"/>
        <v>11141.300012578467</v>
      </c>
      <c r="U1518" s="73">
        <f t="shared" si="333"/>
        <v>19236</v>
      </c>
      <c r="V1518" s="73">
        <f t="shared" si="334"/>
        <v>119160.14399022516</v>
      </c>
      <c r="W1518" s="73">
        <f t="shared" si="335"/>
        <v>122792.70907362721</v>
      </c>
    </row>
    <row r="1519" spans="2:23">
      <c r="B1519" t="s">
        <v>2747</v>
      </c>
      <c r="C1519" t="s">
        <v>464</v>
      </c>
      <c r="D1519" t="s">
        <v>474</v>
      </c>
      <c r="E1519" s="54">
        <v>40</v>
      </c>
      <c r="F1519" s="45" t="s">
        <v>407</v>
      </c>
      <c r="G1519" s="45" t="s">
        <v>408</v>
      </c>
      <c r="H1519" s="45" t="s">
        <v>412</v>
      </c>
      <c r="I1519" s="53">
        <v>86498.28</v>
      </c>
      <c r="J1519" s="58">
        <f t="shared" si="322"/>
        <v>89785.214640000006</v>
      </c>
      <c r="K1519" s="58">
        <f t="shared" si="323"/>
        <v>92748.126723120004</v>
      </c>
      <c r="L1519" s="74">
        <f t="shared" si="324"/>
        <v>6868.5689199600001</v>
      </c>
      <c r="M1519" s="74">
        <f t="shared" si="325"/>
        <v>132.88211766719999</v>
      </c>
      <c r="N1519" s="74">
        <f t="shared" si="326"/>
        <v>384.00225982776948</v>
      </c>
      <c r="O1519" s="74">
        <f t="shared" si="327"/>
        <v>11559.846384900002</v>
      </c>
      <c r="P1519" s="39">
        <f t="shared" si="328"/>
        <v>19044</v>
      </c>
      <c r="Q1519" s="73">
        <f t="shared" si="329"/>
        <v>7095.2316943186797</v>
      </c>
      <c r="R1519" s="73">
        <f t="shared" si="330"/>
        <v>137.2672275502176</v>
      </c>
      <c r="S1519" s="73">
        <f t="shared" si="331"/>
        <v>384.00225982776948</v>
      </c>
      <c r="T1519" s="73">
        <f t="shared" si="332"/>
        <v>12103.63053736716</v>
      </c>
      <c r="U1519" s="73">
        <f t="shared" si="333"/>
        <v>19236</v>
      </c>
      <c r="V1519" s="73">
        <f t="shared" si="334"/>
        <v>127774.51432235498</v>
      </c>
      <c r="W1519" s="73">
        <f t="shared" si="335"/>
        <v>131704.25844218384</v>
      </c>
    </row>
    <row r="1520" spans="2:23">
      <c r="B1520" t="s">
        <v>2748</v>
      </c>
      <c r="C1520" t="s">
        <v>1080</v>
      </c>
      <c r="D1520" t="s">
        <v>474</v>
      </c>
      <c r="E1520" s="54">
        <v>35</v>
      </c>
      <c r="F1520" s="45" t="s">
        <v>407</v>
      </c>
      <c r="G1520" s="45" t="s">
        <v>408</v>
      </c>
      <c r="H1520" s="45" t="s">
        <v>412</v>
      </c>
      <c r="I1520" s="53">
        <v>104903.46</v>
      </c>
      <c r="J1520" s="58">
        <f t="shared" si="322"/>
        <v>108889.79148000001</v>
      </c>
      <c r="K1520" s="58">
        <f t="shared" si="323"/>
        <v>112483.15459884</v>
      </c>
      <c r="L1520" s="74">
        <f t="shared" si="324"/>
        <v>8330.0690482200007</v>
      </c>
      <c r="M1520" s="74">
        <f t="shared" si="325"/>
        <v>161.15689139040001</v>
      </c>
      <c r="N1520" s="74">
        <f t="shared" si="326"/>
        <v>384.00225982776948</v>
      </c>
      <c r="O1520" s="74">
        <f t="shared" si="327"/>
        <v>14019.560653050003</v>
      </c>
      <c r="P1520" s="39">
        <f t="shared" si="328"/>
        <v>19044</v>
      </c>
      <c r="Q1520" s="73">
        <f t="shared" si="329"/>
        <v>8604.9613268112607</v>
      </c>
      <c r="R1520" s="73">
        <f t="shared" si="330"/>
        <v>166.47506880628319</v>
      </c>
      <c r="S1520" s="73">
        <f t="shared" si="331"/>
        <v>384.00225982776948</v>
      </c>
      <c r="T1520" s="73">
        <f t="shared" si="332"/>
        <v>14679.051675148621</v>
      </c>
      <c r="U1520" s="73">
        <f t="shared" si="333"/>
        <v>19236</v>
      </c>
      <c r="V1520" s="73">
        <f t="shared" si="334"/>
        <v>150828.58033248817</v>
      </c>
      <c r="W1520" s="73">
        <f t="shared" si="335"/>
        <v>155553.64492943394</v>
      </c>
    </row>
    <row r="1521" spans="2:23">
      <c r="B1521" t="s">
        <v>2749</v>
      </c>
      <c r="C1521" t="s">
        <v>751</v>
      </c>
      <c r="D1521" t="s">
        <v>474</v>
      </c>
      <c r="E1521" s="54">
        <v>35</v>
      </c>
      <c r="F1521" s="45" t="s">
        <v>407</v>
      </c>
      <c r="G1521" s="45" t="s">
        <v>408</v>
      </c>
      <c r="H1521" s="45" t="s">
        <v>412</v>
      </c>
      <c r="I1521" s="53">
        <v>115410.28</v>
      </c>
      <c r="J1521" s="58">
        <f t="shared" si="322"/>
        <v>119795.87064000001</v>
      </c>
      <c r="K1521" s="58">
        <f t="shared" si="323"/>
        <v>123749.13437112</v>
      </c>
      <c r="L1521" s="74">
        <f t="shared" si="324"/>
        <v>9164.3841039600011</v>
      </c>
      <c r="M1521" s="74">
        <f t="shared" si="325"/>
        <v>177.29788854720002</v>
      </c>
      <c r="N1521" s="74">
        <f t="shared" si="326"/>
        <v>384.00225982776948</v>
      </c>
      <c r="O1521" s="74">
        <f t="shared" si="327"/>
        <v>15423.718344900002</v>
      </c>
      <c r="P1521" s="39">
        <f t="shared" si="328"/>
        <v>19044</v>
      </c>
      <c r="Q1521" s="73">
        <f t="shared" si="329"/>
        <v>9466.8087793906798</v>
      </c>
      <c r="R1521" s="73">
        <f t="shared" si="330"/>
        <v>183.14871886925761</v>
      </c>
      <c r="S1521" s="73">
        <f t="shared" si="331"/>
        <v>384.00225982776948</v>
      </c>
      <c r="T1521" s="73">
        <f t="shared" si="332"/>
        <v>16149.26203543116</v>
      </c>
      <c r="U1521" s="73">
        <f t="shared" si="333"/>
        <v>19236</v>
      </c>
      <c r="V1521" s="73">
        <f t="shared" si="334"/>
        <v>163989.27323723497</v>
      </c>
      <c r="W1521" s="73">
        <f t="shared" si="335"/>
        <v>169168.35616463888</v>
      </c>
    </row>
    <row r="1522" spans="2:23">
      <c r="B1522" t="s">
        <v>2750</v>
      </c>
      <c r="C1522" t="s">
        <v>781</v>
      </c>
      <c r="D1522" t="s">
        <v>474</v>
      </c>
      <c r="E1522" s="54">
        <v>35</v>
      </c>
      <c r="F1522" s="45" t="s">
        <v>407</v>
      </c>
      <c r="G1522" s="45" t="s">
        <v>408</v>
      </c>
      <c r="H1522" s="45" t="s">
        <v>412</v>
      </c>
      <c r="I1522" s="53">
        <v>137350.06</v>
      </c>
      <c r="J1522" s="58">
        <f t="shared" si="322"/>
        <v>142569.36228</v>
      </c>
      <c r="K1522" s="58">
        <f t="shared" si="323"/>
        <v>147274.15123523999</v>
      </c>
      <c r="L1522" s="74">
        <f t="shared" si="324"/>
        <v>10028.05575306</v>
      </c>
      <c r="M1522" s="74">
        <f t="shared" si="325"/>
        <v>211.00265617439999</v>
      </c>
      <c r="N1522" s="74">
        <f t="shared" si="326"/>
        <v>384.00225982776948</v>
      </c>
      <c r="O1522" s="74">
        <f t="shared" si="327"/>
        <v>18355.805393549999</v>
      </c>
      <c r="P1522" s="39">
        <f t="shared" si="328"/>
        <v>19044</v>
      </c>
      <c r="Q1522" s="73">
        <f t="shared" si="329"/>
        <v>10096.27519291098</v>
      </c>
      <c r="R1522" s="73">
        <f t="shared" si="330"/>
        <v>217.96574382815518</v>
      </c>
      <c r="S1522" s="73">
        <f t="shared" si="331"/>
        <v>384.00225982776948</v>
      </c>
      <c r="T1522" s="73">
        <f t="shared" si="332"/>
        <v>19219.276736198819</v>
      </c>
      <c r="U1522" s="73">
        <f t="shared" si="333"/>
        <v>19236</v>
      </c>
      <c r="V1522" s="73">
        <f t="shared" si="334"/>
        <v>190592.22834261216</v>
      </c>
      <c r="W1522" s="73">
        <f t="shared" si="335"/>
        <v>196427.67116800571</v>
      </c>
    </row>
    <row r="1523" spans="2:23">
      <c r="B1523" t="s">
        <v>2751</v>
      </c>
      <c r="C1523" t="s">
        <v>2440</v>
      </c>
      <c r="D1523" t="s">
        <v>458</v>
      </c>
      <c r="E1523" s="54">
        <v>35</v>
      </c>
      <c r="F1523" s="45" t="s">
        <v>407</v>
      </c>
      <c r="G1523" s="45" t="s">
        <v>408</v>
      </c>
      <c r="H1523" s="45" t="s">
        <v>412</v>
      </c>
      <c r="I1523" s="53">
        <v>94961.79</v>
      </c>
      <c r="J1523" s="58">
        <f t="shared" si="322"/>
        <v>98570.338019999996</v>
      </c>
      <c r="K1523" s="58">
        <f t="shared" si="323"/>
        <v>101823.15917465999</v>
      </c>
      <c r="L1523" s="74">
        <f t="shared" si="324"/>
        <v>7540.6308585299994</v>
      </c>
      <c r="M1523" s="74">
        <f t="shared" si="325"/>
        <v>145.8841002696</v>
      </c>
      <c r="N1523" s="74">
        <f t="shared" si="326"/>
        <v>384.00225982776948</v>
      </c>
      <c r="O1523" s="74">
        <f t="shared" si="327"/>
        <v>12690.931020075001</v>
      </c>
      <c r="P1523" s="39">
        <f t="shared" si="328"/>
        <v>19044</v>
      </c>
      <c r="Q1523" s="73">
        <f t="shared" si="329"/>
        <v>7789.471676861489</v>
      </c>
      <c r="R1523" s="73">
        <f t="shared" si="330"/>
        <v>150.69827557849678</v>
      </c>
      <c r="S1523" s="73">
        <f t="shared" si="331"/>
        <v>384.00225982776948</v>
      </c>
      <c r="T1523" s="73">
        <f t="shared" si="332"/>
        <v>13287.922272293128</v>
      </c>
      <c r="U1523" s="73">
        <f t="shared" si="333"/>
        <v>19236</v>
      </c>
      <c r="V1523" s="73">
        <f t="shared" si="334"/>
        <v>138375.78625870237</v>
      </c>
      <c r="W1523" s="73">
        <f t="shared" si="335"/>
        <v>142671.25365922088</v>
      </c>
    </row>
    <row r="1524" spans="2:23">
      <c r="B1524" t="s">
        <v>2752</v>
      </c>
      <c r="C1524" t="s">
        <v>2440</v>
      </c>
      <c r="D1524" t="s">
        <v>458</v>
      </c>
      <c r="E1524" s="54">
        <v>35</v>
      </c>
      <c r="F1524" s="45" t="s">
        <v>407</v>
      </c>
      <c r="G1524" s="45" t="s">
        <v>408</v>
      </c>
      <c r="H1524" s="45" t="s">
        <v>412</v>
      </c>
      <c r="I1524" s="53">
        <v>94961.79</v>
      </c>
      <c r="J1524" s="58">
        <f t="shared" si="322"/>
        <v>98570.338019999996</v>
      </c>
      <c r="K1524" s="58">
        <f t="shared" si="323"/>
        <v>101823.15917465999</v>
      </c>
      <c r="L1524" s="74">
        <f t="shared" si="324"/>
        <v>7540.6308585299994</v>
      </c>
      <c r="M1524" s="74">
        <f t="shared" si="325"/>
        <v>145.8841002696</v>
      </c>
      <c r="N1524" s="74">
        <f t="shared" si="326"/>
        <v>384.00225982776948</v>
      </c>
      <c r="O1524" s="74">
        <f t="shared" si="327"/>
        <v>12690.931020075001</v>
      </c>
      <c r="P1524" s="39">
        <f t="shared" si="328"/>
        <v>19044</v>
      </c>
      <c r="Q1524" s="73">
        <f t="shared" si="329"/>
        <v>7789.471676861489</v>
      </c>
      <c r="R1524" s="73">
        <f t="shared" si="330"/>
        <v>150.69827557849678</v>
      </c>
      <c r="S1524" s="73">
        <f t="shared" si="331"/>
        <v>384.00225982776948</v>
      </c>
      <c r="T1524" s="73">
        <f t="shared" si="332"/>
        <v>13287.922272293128</v>
      </c>
      <c r="U1524" s="73">
        <f t="shared" si="333"/>
        <v>19236</v>
      </c>
      <c r="V1524" s="73">
        <f t="shared" si="334"/>
        <v>138375.78625870237</v>
      </c>
      <c r="W1524" s="73">
        <f t="shared" si="335"/>
        <v>142671.25365922088</v>
      </c>
    </row>
    <row r="1525" spans="2:23">
      <c r="B1525" t="s">
        <v>2753</v>
      </c>
      <c r="C1525" t="s">
        <v>2440</v>
      </c>
      <c r="D1525" t="s">
        <v>458</v>
      </c>
      <c r="E1525" s="54">
        <v>35</v>
      </c>
      <c r="F1525" s="45" t="s">
        <v>407</v>
      </c>
      <c r="G1525" s="45" t="s">
        <v>408</v>
      </c>
      <c r="H1525" s="45" t="s">
        <v>412</v>
      </c>
      <c r="I1525" s="53">
        <v>94961.79</v>
      </c>
      <c r="J1525" s="58">
        <f t="shared" si="322"/>
        <v>98570.338019999996</v>
      </c>
      <c r="K1525" s="58">
        <f t="shared" si="323"/>
        <v>101823.15917465999</v>
      </c>
      <c r="L1525" s="74">
        <f t="shared" si="324"/>
        <v>7540.6308585299994</v>
      </c>
      <c r="M1525" s="74">
        <f t="shared" si="325"/>
        <v>145.8841002696</v>
      </c>
      <c r="N1525" s="74">
        <f t="shared" si="326"/>
        <v>384.00225982776948</v>
      </c>
      <c r="O1525" s="74">
        <f t="shared" si="327"/>
        <v>12690.931020075001</v>
      </c>
      <c r="P1525" s="39">
        <f t="shared" si="328"/>
        <v>19044</v>
      </c>
      <c r="Q1525" s="73">
        <f t="shared" si="329"/>
        <v>7789.471676861489</v>
      </c>
      <c r="R1525" s="73">
        <f t="shared" si="330"/>
        <v>150.69827557849678</v>
      </c>
      <c r="S1525" s="73">
        <f t="shared" si="331"/>
        <v>384.00225982776948</v>
      </c>
      <c r="T1525" s="73">
        <f t="shared" si="332"/>
        <v>13287.922272293128</v>
      </c>
      <c r="U1525" s="73">
        <f t="shared" si="333"/>
        <v>19236</v>
      </c>
      <c r="V1525" s="73">
        <f t="shared" si="334"/>
        <v>138375.78625870237</v>
      </c>
      <c r="W1525" s="73">
        <f t="shared" si="335"/>
        <v>142671.25365922088</v>
      </c>
    </row>
    <row r="1526" spans="2:23">
      <c r="B1526" t="s">
        <v>2754</v>
      </c>
      <c r="C1526" t="s">
        <v>2755</v>
      </c>
      <c r="D1526" t="s">
        <v>2756</v>
      </c>
      <c r="E1526" s="54">
        <v>40</v>
      </c>
      <c r="F1526" s="45" t="s">
        <v>407</v>
      </c>
      <c r="G1526" s="45" t="s">
        <v>408</v>
      </c>
      <c r="H1526" s="45" t="s">
        <v>412</v>
      </c>
      <c r="I1526" s="53">
        <v>88850.12</v>
      </c>
      <c r="J1526" s="58">
        <f t="shared" si="322"/>
        <v>92226.424559999999</v>
      </c>
      <c r="K1526" s="58">
        <f t="shared" si="323"/>
        <v>95269.896570479992</v>
      </c>
      <c r="L1526" s="74">
        <f t="shared" si="324"/>
        <v>7055.3214788400001</v>
      </c>
      <c r="M1526" s="74">
        <f t="shared" si="325"/>
        <v>136.49510834879999</v>
      </c>
      <c r="N1526" s="74">
        <f t="shared" si="326"/>
        <v>384.00225982776948</v>
      </c>
      <c r="O1526" s="74">
        <f t="shared" si="327"/>
        <v>11874.152162100001</v>
      </c>
      <c r="P1526" s="39">
        <f t="shared" si="328"/>
        <v>19044</v>
      </c>
      <c r="Q1526" s="73">
        <f t="shared" si="329"/>
        <v>7288.1470876417188</v>
      </c>
      <c r="R1526" s="73">
        <f t="shared" si="330"/>
        <v>140.99944692431038</v>
      </c>
      <c r="S1526" s="73">
        <f t="shared" si="331"/>
        <v>384.00225982776948</v>
      </c>
      <c r="T1526" s="73">
        <f t="shared" si="332"/>
        <v>12432.721502447639</v>
      </c>
      <c r="U1526" s="73">
        <f t="shared" si="333"/>
        <v>19236</v>
      </c>
      <c r="V1526" s="73">
        <f t="shared" si="334"/>
        <v>130720.39556911658</v>
      </c>
      <c r="W1526" s="73">
        <f t="shared" si="335"/>
        <v>134751.76686732142</v>
      </c>
    </row>
    <row r="1527" spans="2:23">
      <c r="B1527" t="s">
        <v>2757</v>
      </c>
      <c r="C1527" t="s">
        <v>1253</v>
      </c>
      <c r="D1527" t="s">
        <v>458</v>
      </c>
      <c r="E1527" s="54">
        <v>35</v>
      </c>
      <c r="F1527" s="45" t="s">
        <v>407</v>
      </c>
      <c r="G1527" s="45" t="s">
        <v>408</v>
      </c>
      <c r="H1527" s="45" t="s">
        <v>412</v>
      </c>
      <c r="I1527" s="53">
        <v>125592.34</v>
      </c>
      <c r="J1527" s="58">
        <f t="shared" si="322"/>
        <v>130364.84892</v>
      </c>
      <c r="K1527" s="58">
        <f t="shared" si="323"/>
        <v>134666.88893436</v>
      </c>
      <c r="L1527" s="74">
        <f t="shared" si="324"/>
        <v>9851.0903093400011</v>
      </c>
      <c r="M1527" s="74">
        <f t="shared" si="325"/>
        <v>192.93997640160001</v>
      </c>
      <c r="N1527" s="74">
        <f t="shared" si="326"/>
        <v>384.00225982776948</v>
      </c>
      <c r="O1527" s="74">
        <f t="shared" si="327"/>
        <v>16784.474298450001</v>
      </c>
      <c r="P1527" s="39">
        <f t="shared" si="328"/>
        <v>19044</v>
      </c>
      <c r="Q1527" s="73">
        <f t="shared" si="329"/>
        <v>9913.4698895482197</v>
      </c>
      <c r="R1527" s="73">
        <f t="shared" si="330"/>
        <v>199.30699562285281</v>
      </c>
      <c r="S1527" s="73">
        <f t="shared" si="331"/>
        <v>384.00225982776948</v>
      </c>
      <c r="T1527" s="73">
        <f t="shared" si="332"/>
        <v>17574.029005933982</v>
      </c>
      <c r="U1527" s="73">
        <f t="shared" si="333"/>
        <v>19236</v>
      </c>
      <c r="V1527" s="73">
        <f t="shared" si="334"/>
        <v>176621.35576401936</v>
      </c>
      <c r="W1527" s="73">
        <f t="shared" si="335"/>
        <v>181973.69708529284</v>
      </c>
    </row>
    <row r="1528" spans="2:23">
      <c r="B1528" t="s">
        <v>2758</v>
      </c>
      <c r="C1528" t="s">
        <v>2759</v>
      </c>
      <c r="D1528" t="s">
        <v>458</v>
      </c>
      <c r="E1528" s="54">
        <v>40</v>
      </c>
      <c r="F1528" s="45" t="s">
        <v>407</v>
      </c>
      <c r="G1528" s="45" t="s">
        <v>408</v>
      </c>
      <c r="H1528" s="45" t="s">
        <v>412</v>
      </c>
      <c r="I1528" s="53">
        <v>102395.36</v>
      </c>
      <c r="J1528" s="58">
        <f t="shared" si="322"/>
        <v>106286.38368</v>
      </c>
      <c r="K1528" s="58">
        <f t="shared" si="323"/>
        <v>109793.83434143999</v>
      </c>
      <c r="L1528" s="74">
        <f t="shared" si="324"/>
        <v>8130.90835152</v>
      </c>
      <c r="M1528" s="74">
        <f t="shared" si="325"/>
        <v>157.3038478464</v>
      </c>
      <c r="N1528" s="74">
        <f t="shared" si="326"/>
        <v>384.00225982776948</v>
      </c>
      <c r="O1528" s="74">
        <f t="shared" si="327"/>
        <v>13684.3718988</v>
      </c>
      <c r="P1528" s="39">
        <f t="shared" si="328"/>
        <v>19044</v>
      </c>
      <c r="Q1528" s="73">
        <f t="shared" si="329"/>
        <v>8399.2283271201595</v>
      </c>
      <c r="R1528" s="73">
        <f t="shared" si="330"/>
        <v>162.49487482533118</v>
      </c>
      <c r="S1528" s="73">
        <f t="shared" si="331"/>
        <v>384.00225982776948</v>
      </c>
      <c r="T1528" s="73">
        <f t="shared" si="332"/>
        <v>14328.09538155792</v>
      </c>
      <c r="U1528" s="73">
        <f t="shared" si="333"/>
        <v>19236</v>
      </c>
      <c r="V1528" s="73">
        <f t="shared" si="334"/>
        <v>147686.97003799418</v>
      </c>
      <c r="W1528" s="73">
        <f t="shared" si="335"/>
        <v>152303.65518477117</v>
      </c>
    </row>
    <row r="1529" spans="2:23">
      <c r="B1529" t="s">
        <v>2760</v>
      </c>
      <c r="C1529" t="s">
        <v>2761</v>
      </c>
      <c r="D1529" t="s">
        <v>2756</v>
      </c>
      <c r="E1529" s="54">
        <v>40</v>
      </c>
      <c r="F1529" s="45" t="s">
        <v>407</v>
      </c>
      <c r="G1529" s="45" t="s">
        <v>408</v>
      </c>
      <c r="H1529" s="45" t="s">
        <v>412</v>
      </c>
      <c r="I1529" s="53">
        <v>97928.86</v>
      </c>
      <c r="J1529" s="58">
        <f t="shared" si="322"/>
        <v>101650.15668</v>
      </c>
      <c r="K1529" s="58">
        <f t="shared" si="323"/>
        <v>105004.61185043999</v>
      </c>
      <c r="L1529" s="74">
        <f t="shared" si="324"/>
        <v>7776.2369860199997</v>
      </c>
      <c r="M1529" s="74">
        <f t="shared" si="325"/>
        <v>150.44223188640001</v>
      </c>
      <c r="N1529" s="74">
        <f t="shared" si="326"/>
        <v>384.00225982776948</v>
      </c>
      <c r="O1529" s="74">
        <f t="shared" si="327"/>
        <v>13087.457672550001</v>
      </c>
      <c r="P1529" s="39">
        <f t="shared" si="328"/>
        <v>19044</v>
      </c>
      <c r="Q1529" s="73">
        <f t="shared" si="329"/>
        <v>8032.8528065586597</v>
      </c>
      <c r="R1529" s="73">
        <f t="shared" si="330"/>
        <v>155.40682553865119</v>
      </c>
      <c r="S1529" s="73">
        <f t="shared" si="331"/>
        <v>384.00225982776948</v>
      </c>
      <c r="T1529" s="73">
        <f t="shared" si="332"/>
        <v>13703.101846482419</v>
      </c>
      <c r="U1529" s="73">
        <f t="shared" si="333"/>
        <v>19236</v>
      </c>
      <c r="V1529" s="73">
        <f t="shared" si="334"/>
        <v>142092.29583028419</v>
      </c>
      <c r="W1529" s="73">
        <f t="shared" si="335"/>
        <v>146515.97558884748</v>
      </c>
    </row>
    <row r="1530" spans="2:23">
      <c r="B1530" t="s">
        <v>2762</v>
      </c>
      <c r="C1530" t="s">
        <v>1700</v>
      </c>
      <c r="D1530" t="s">
        <v>458</v>
      </c>
      <c r="E1530" s="54">
        <v>40</v>
      </c>
      <c r="F1530" s="45" t="s">
        <v>407</v>
      </c>
      <c r="G1530" s="45" t="s">
        <v>408</v>
      </c>
      <c r="H1530" s="45" t="s">
        <v>412</v>
      </c>
      <c r="I1530" s="53">
        <v>181437.83</v>
      </c>
      <c r="J1530" s="58">
        <f t="shared" si="322"/>
        <v>188332.46753999998</v>
      </c>
      <c r="K1530" s="58">
        <f t="shared" si="323"/>
        <v>194547.43896881997</v>
      </c>
      <c r="L1530" s="74">
        <f t="shared" si="324"/>
        <v>10691.62077933</v>
      </c>
      <c r="M1530" s="74">
        <f t="shared" si="325"/>
        <v>278.73205195919996</v>
      </c>
      <c r="N1530" s="74">
        <f t="shared" si="326"/>
        <v>384.00225982776948</v>
      </c>
      <c r="O1530" s="74">
        <f t="shared" si="327"/>
        <v>24247.805195774999</v>
      </c>
      <c r="P1530" s="39">
        <f t="shared" si="328"/>
        <v>19044</v>
      </c>
      <c r="Q1530" s="73">
        <f t="shared" si="329"/>
        <v>10781.737865047889</v>
      </c>
      <c r="R1530" s="73">
        <f t="shared" si="330"/>
        <v>287.93020967385354</v>
      </c>
      <c r="S1530" s="73">
        <f t="shared" si="331"/>
        <v>384.00225982776948</v>
      </c>
      <c r="T1530" s="73">
        <f t="shared" si="332"/>
        <v>25388.440785431008</v>
      </c>
      <c r="U1530" s="73">
        <f t="shared" si="333"/>
        <v>19236</v>
      </c>
      <c r="V1530" s="73">
        <f t="shared" si="334"/>
        <v>242978.62782689196</v>
      </c>
      <c r="W1530" s="73">
        <f t="shared" si="335"/>
        <v>250625.55008880049</v>
      </c>
    </row>
    <row r="1531" spans="2:23">
      <c r="B1531" t="s">
        <v>2763</v>
      </c>
      <c r="C1531" t="s">
        <v>476</v>
      </c>
      <c r="D1531" t="s">
        <v>458</v>
      </c>
      <c r="E1531" s="54">
        <v>35</v>
      </c>
      <c r="F1531" s="45" t="s">
        <v>407</v>
      </c>
      <c r="G1531" s="45" t="s">
        <v>408</v>
      </c>
      <c r="H1531" s="45" t="s">
        <v>412</v>
      </c>
      <c r="I1531" s="53">
        <v>90127.65</v>
      </c>
      <c r="J1531" s="58">
        <f t="shared" si="322"/>
        <v>93552.500700000004</v>
      </c>
      <c r="K1531" s="58">
        <f t="shared" si="323"/>
        <v>96639.733223100004</v>
      </c>
      <c r="L1531" s="74">
        <f t="shared" si="324"/>
        <v>7156.76630355</v>
      </c>
      <c r="M1531" s="74">
        <f t="shared" si="325"/>
        <v>138.457701036</v>
      </c>
      <c r="N1531" s="74">
        <f t="shared" si="326"/>
        <v>384.00225982776948</v>
      </c>
      <c r="O1531" s="74">
        <f t="shared" si="327"/>
        <v>12044.884465125</v>
      </c>
      <c r="P1531" s="39">
        <f t="shared" si="328"/>
        <v>19044</v>
      </c>
      <c r="Q1531" s="73">
        <f t="shared" si="329"/>
        <v>7392.9395915671503</v>
      </c>
      <c r="R1531" s="73">
        <f t="shared" si="330"/>
        <v>143.026805170188</v>
      </c>
      <c r="S1531" s="73">
        <f t="shared" si="331"/>
        <v>384.00225982776948</v>
      </c>
      <c r="T1531" s="73">
        <f t="shared" si="332"/>
        <v>12611.485185614551</v>
      </c>
      <c r="U1531" s="73">
        <f t="shared" si="333"/>
        <v>19236</v>
      </c>
      <c r="V1531" s="73">
        <f t="shared" si="334"/>
        <v>132320.61142953878</v>
      </c>
      <c r="W1531" s="73">
        <f t="shared" si="335"/>
        <v>136407.18706527966</v>
      </c>
    </row>
    <row r="1532" spans="2:23">
      <c r="B1532" t="s">
        <v>2764</v>
      </c>
      <c r="C1532" t="s">
        <v>2765</v>
      </c>
      <c r="D1532" t="s">
        <v>2756</v>
      </c>
      <c r="E1532" s="54">
        <v>35</v>
      </c>
      <c r="F1532" s="45" t="s">
        <v>407</v>
      </c>
      <c r="G1532" s="45" t="s">
        <v>408</v>
      </c>
      <c r="H1532" s="45" t="s">
        <v>412</v>
      </c>
      <c r="I1532" s="53">
        <v>75424.73</v>
      </c>
      <c r="J1532" s="58">
        <f t="shared" si="322"/>
        <v>78290.869739999995</v>
      </c>
      <c r="K1532" s="58">
        <f t="shared" si="323"/>
        <v>80874.468441419987</v>
      </c>
      <c r="L1532" s="74">
        <f t="shared" si="324"/>
        <v>5989.2515351099992</v>
      </c>
      <c r="M1532" s="74">
        <f t="shared" si="325"/>
        <v>115.87048721519999</v>
      </c>
      <c r="N1532" s="74">
        <f t="shared" si="326"/>
        <v>384.00225982776948</v>
      </c>
      <c r="O1532" s="74">
        <f t="shared" si="327"/>
        <v>10079.949479024999</v>
      </c>
      <c r="P1532" s="39">
        <f t="shared" si="328"/>
        <v>19044</v>
      </c>
      <c r="Q1532" s="73">
        <f t="shared" si="329"/>
        <v>6186.896835768629</v>
      </c>
      <c r="R1532" s="73">
        <f t="shared" si="330"/>
        <v>119.69421329330157</v>
      </c>
      <c r="S1532" s="73">
        <f t="shared" si="331"/>
        <v>384.00225982776948</v>
      </c>
      <c r="T1532" s="73">
        <f t="shared" si="332"/>
        <v>10554.118131605308</v>
      </c>
      <c r="U1532" s="73">
        <f t="shared" si="333"/>
        <v>19236</v>
      </c>
      <c r="V1532" s="73">
        <f t="shared" si="334"/>
        <v>113903.94350117797</v>
      </c>
      <c r="W1532" s="73">
        <f t="shared" si="335"/>
        <v>117355.179881915</v>
      </c>
    </row>
    <row r="1533" spans="2:23">
      <c r="B1533" t="s">
        <v>2766</v>
      </c>
      <c r="C1533" t="s">
        <v>675</v>
      </c>
      <c r="D1533" t="s">
        <v>458</v>
      </c>
      <c r="E1533" s="54">
        <v>35</v>
      </c>
      <c r="F1533" s="45" t="s">
        <v>407</v>
      </c>
      <c r="G1533" s="45" t="s">
        <v>408</v>
      </c>
      <c r="H1533" s="45" t="s">
        <v>412</v>
      </c>
      <c r="I1533" s="53">
        <v>84795.44</v>
      </c>
      <c r="J1533" s="58">
        <f t="shared" si="322"/>
        <v>88017.666720000008</v>
      </c>
      <c r="K1533" s="58">
        <f t="shared" si="323"/>
        <v>90922.249721760003</v>
      </c>
      <c r="L1533" s="74">
        <f t="shared" si="324"/>
        <v>6733.3515040800003</v>
      </c>
      <c r="M1533" s="74">
        <f t="shared" si="325"/>
        <v>130.2661467456</v>
      </c>
      <c r="N1533" s="74">
        <f t="shared" si="326"/>
        <v>384.00225982776948</v>
      </c>
      <c r="O1533" s="74">
        <f t="shared" si="327"/>
        <v>11332.274590200001</v>
      </c>
      <c r="P1533" s="39">
        <f t="shared" si="328"/>
        <v>19044</v>
      </c>
      <c r="Q1533" s="73">
        <f t="shared" si="329"/>
        <v>6955.55210371464</v>
      </c>
      <c r="R1533" s="73">
        <f t="shared" si="330"/>
        <v>134.56492958820479</v>
      </c>
      <c r="S1533" s="73">
        <f t="shared" si="331"/>
        <v>384.00225982776948</v>
      </c>
      <c r="T1533" s="73">
        <f t="shared" si="332"/>
        <v>11865.353588689681</v>
      </c>
      <c r="U1533" s="73">
        <f t="shared" si="333"/>
        <v>19236</v>
      </c>
      <c r="V1533" s="73">
        <f t="shared" si="334"/>
        <v>125641.56122085339</v>
      </c>
      <c r="W1533" s="73">
        <f t="shared" si="335"/>
        <v>129497.7226035803</v>
      </c>
    </row>
    <row r="1534" spans="2:23">
      <c r="B1534" t="s">
        <v>2767</v>
      </c>
      <c r="C1534" t="s">
        <v>2123</v>
      </c>
      <c r="D1534" t="s">
        <v>458</v>
      </c>
      <c r="E1534" s="54">
        <v>35</v>
      </c>
      <c r="F1534" s="45" t="s">
        <v>407</v>
      </c>
      <c r="G1534" s="45" t="s">
        <v>408</v>
      </c>
      <c r="H1534" s="45" t="s">
        <v>412</v>
      </c>
      <c r="I1534" s="53">
        <v>114647.1</v>
      </c>
      <c r="J1534" s="58">
        <f t="shared" si="322"/>
        <v>119003.68980000001</v>
      </c>
      <c r="K1534" s="58">
        <f t="shared" si="323"/>
        <v>122930.8115634</v>
      </c>
      <c r="L1534" s="74">
        <f t="shared" si="324"/>
        <v>9103.7822697000011</v>
      </c>
      <c r="M1534" s="74">
        <f t="shared" si="325"/>
        <v>176.12546090400002</v>
      </c>
      <c r="N1534" s="74">
        <f t="shared" si="326"/>
        <v>384.00225982776948</v>
      </c>
      <c r="O1534" s="74">
        <f t="shared" si="327"/>
        <v>15321.725061750001</v>
      </c>
      <c r="P1534" s="39">
        <f t="shared" si="328"/>
        <v>19044</v>
      </c>
      <c r="Q1534" s="73">
        <f t="shared" si="329"/>
        <v>9404.2070846000988</v>
      </c>
      <c r="R1534" s="73">
        <f t="shared" si="330"/>
        <v>181.93760111383199</v>
      </c>
      <c r="S1534" s="73">
        <f t="shared" si="331"/>
        <v>384.00225982776948</v>
      </c>
      <c r="T1534" s="73">
        <f t="shared" si="332"/>
        <v>16042.470909023701</v>
      </c>
      <c r="U1534" s="73">
        <f t="shared" si="333"/>
        <v>19236</v>
      </c>
      <c r="V1534" s="73">
        <f t="shared" si="334"/>
        <v>163033.32485218177</v>
      </c>
      <c r="W1534" s="73">
        <f t="shared" si="335"/>
        <v>168179.42941796541</v>
      </c>
    </row>
    <row r="1535" spans="2:23">
      <c r="B1535" t="s">
        <v>2768</v>
      </c>
      <c r="C1535" t="s">
        <v>457</v>
      </c>
      <c r="D1535" t="s">
        <v>458</v>
      </c>
      <c r="E1535" s="54">
        <v>35</v>
      </c>
      <c r="F1535" s="45" t="s">
        <v>407</v>
      </c>
      <c r="G1535" s="45" t="s">
        <v>408</v>
      </c>
      <c r="H1535" s="45" t="s">
        <v>412</v>
      </c>
      <c r="I1535" s="53">
        <v>81008.539999999994</v>
      </c>
      <c r="J1535" s="58">
        <f t="shared" si="322"/>
        <v>84086.864520000003</v>
      </c>
      <c r="K1535" s="58">
        <f t="shared" si="323"/>
        <v>86861.731049159993</v>
      </c>
      <c r="L1535" s="74">
        <f t="shared" si="324"/>
        <v>6432.6451357799997</v>
      </c>
      <c r="M1535" s="74">
        <f t="shared" si="325"/>
        <v>124.4485594896</v>
      </c>
      <c r="N1535" s="74">
        <f t="shared" si="326"/>
        <v>384.00225982776948</v>
      </c>
      <c r="O1535" s="74">
        <f t="shared" si="327"/>
        <v>10826.183806950001</v>
      </c>
      <c r="P1535" s="39">
        <f t="shared" si="328"/>
        <v>19044</v>
      </c>
      <c r="Q1535" s="73">
        <f t="shared" si="329"/>
        <v>6644.9224252607391</v>
      </c>
      <c r="R1535" s="73">
        <f t="shared" si="330"/>
        <v>128.55536195275678</v>
      </c>
      <c r="S1535" s="73">
        <f t="shared" si="331"/>
        <v>384.00225982776948</v>
      </c>
      <c r="T1535" s="73">
        <f t="shared" si="332"/>
        <v>11335.45590191538</v>
      </c>
      <c r="U1535" s="73">
        <f t="shared" si="333"/>
        <v>19236</v>
      </c>
      <c r="V1535" s="73">
        <f t="shared" si="334"/>
        <v>120898.14428204737</v>
      </c>
      <c r="W1535" s="73">
        <f t="shared" si="335"/>
        <v>124590.66699811663</v>
      </c>
    </row>
    <row r="1536" spans="2:23">
      <c r="B1536" t="s">
        <v>2769</v>
      </c>
      <c r="C1536" t="s">
        <v>981</v>
      </c>
      <c r="D1536" t="s">
        <v>420</v>
      </c>
      <c r="E1536" s="54">
        <v>40</v>
      </c>
      <c r="F1536" s="45" t="s">
        <v>407</v>
      </c>
      <c r="G1536" s="45" t="s">
        <v>408</v>
      </c>
      <c r="H1536" s="45" t="s">
        <v>412</v>
      </c>
      <c r="I1536" s="53">
        <v>75516.2</v>
      </c>
      <c r="J1536" s="58">
        <f t="shared" si="322"/>
        <v>78385.815600000002</v>
      </c>
      <c r="K1536" s="58">
        <f t="shared" si="323"/>
        <v>80972.547514799997</v>
      </c>
      <c r="L1536" s="74">
        <f t="shared" si="324"/>
        <v>5996.5148933999999</v>
      </c>
      <c r="M1536" s="74">
        <f t="shared" si="325"/>
        <v>116.011007088</v>
      </c>
      <c r="N1536" s="74">
        <f t="shared" si="326"/>
        <v>384.00225982776948</v>
      </c>
      <c r="O1536" s="74">
        <f t="shared" si="327"/>
        <v>10092.173758500001</v>
      </c>
      <c r="P1536" s="39">
        <f t="shared" si="328"/>
        <v>19044</v>
      </c>
      <c r="Q1536" s="73">
        <f t="shared" si="329"/>
        <v>6194.3998848821993</v>
      </c>
      <c r="R1536" s="73">
        <f t="shared" si="330"/>
        <v>119.839370321904</v>
      </c>
      <c r="S1536" s="73">
        <f t="shared" si="331"/>
        <v>384.00225982776948</v>
      </c>
      <c r="T1536" s="73">
        <f t="shared" si="332"/>
        <v>10566.9174506814</v>
      </c>
      <c r="U1536" s="73">
        <f t="shared" si="333"/>
        <v>19236</v>
      </c>
      <c r="V1536" s="73">
        <f t="shared" si="334"/>
        <v>114018.51751881577</v>
      </c>
      <c r="W1536" s="73">
        <f t="shared" si="335"/>
        <v>117473.70648051327</v>
      </c>
    </row>
    <row r="1537" spans="2:23">
      <c r="B1537" t="s">
        <v>2770</v>
      </c>
      <c r="C1537" t="s">
        <v>1291</v>
      </c>
      <c r="D1537" t="s">
        <v>417</v>
      </c>
      <c r="E1537" s="54">
        <v>40</v>
      </c>
      <c r="F1537" s="45" t="s">
        <v>407</v>
      </c>
      <c r="G1537" s="45" t="s">
        <v>408</v>
      </c>
      <c r="H1537" s="45" t="s">
        <v>412</v>
      </c>
      <c r="I1537" s="53">
        <v>73949.13</v>
      </c>
      <c r="J1537" s="58">
        <f t="shared" si="322"/>
        <v>76759.196940000009</v>
      </c>
      <c r="K1537" s="58">
        <f t="shared" si="323"/>
        <v>79292.250439020005</v>
      </c>
      <c r="L1537" s="74">
        <f t="shared" si="324"/>
        <v>5872.0785659100002</v>
      </c>
      <c r="M1537" s="74">
        <f t="shared" si="325"/>
        <v>113.60361147120001</v>
      </c>
      <c r="N1537" s="74">
        <f t="shared" si="326"/>
        <v>384.00225982776948</v>
      </c>
      <c r="O1537" s="74">
        <f t="shared" si="327"/>
        <v>9882.7466060250008</v>
      </c>
      <c r="P1537" s="39">
        <f t="shared" si="328"/>
        <v>19044</v>
      </c>
      <c r="Q1537" s="73">
        <f t="shared" si="329"/>
        <v>6065.8571585850304</v>
      </c>
      <c r="R1537" s="73">
        <f t="shared" si="330"/>
        <v>117.35253064974961</v>
      </c>
      <c r="S1537" s="73">
        <f t="shared" si="331"/>
        <v>384.00225982776948</v>
      </c>
      <c r="T1537" s="73">
        <f t="shared" si="332"/>
        <v>10347.63868229211</v>
      </c>
      <c r="U1537" s="73">
        <f t="shared" si="333"/>
        <v>19236</v>
      </c>
      <c r="V1537" s="73">
        <f t="shared" si="334"/>
        <v>112055.62798323398</v>
      </c>
      <c r="W1537" s="73">
        <f t="shared" si="335"/>
        <v>115443.10107037466</v>
      </c>
    </row>
    <row r="1538" spans="2:23">
      <c r="B1538" t="s">
        <v>2771</v>
      </c>
      <c r="C1538" t="s">
        <v>1297</v>
      </c>
      <c r="D1538" t="s">
        <v>556</v>
      </c>
      <c r="E1538" s="54">
        <v>40</v>
      </c>
      <c r="F1538" s="45" t="s">
        <v>407</v>
      </c>
      <c r="G1538" s="45" t="s">
        <v>408</v>
      </c>
      <c r="H1538" s="45" t="s">
        <v>412</v>
      </c>
      <c r="I1538" s="53">
        <v>68686.63</v>
      </c>
      <c r="J1538" s="58">
        <f t="shared" si="322"/>
        <v>71296.721940000003</v>
      </c>
      <c r="K1538" s="58">
        <f t="shared" si="323"/>
        <v>73649.513764019997</v>
      </c>
      <c r="L1538" s="74">
        <f t="shared" si="324"/>
        <v>5454.1992284099997</v>
      </c>
      <c r="M1538" s="74">
        <f t="shared" si="325"/>
        <v>105.5191484712</v>
      </c>
      <c r="N1538" s="74">
        <f t="shared" si="326"/>
        <v>384.00225982776948</v>
      </c>
      <c r="O1538" s="74">
        <f t="shared" si="327"/>
        <v>9179.4529497750009</v>
      </c>
      <c r="P1538" s="39">
        <f t="shared" si="328"/>
        <v>19044</v>
      </c>
      <c r="Q1538" s="73">
        <f t="shared" si="329"/>
        <v>5634.1878029475292</v>
      </c>
      <c r="R1538" s="73">
        <f t="shared" si="330"/>
        <v>109.0012803707496</v>
      </c>
      <c r="S1538" s="73">
        <f t="shared" si="331"/>
        <v>384.00225982776948</v>
      </c>
      <c r="T1538" s="73">
        <f t="shared" si="332"/>
        <v>9611.2615462046106</v>
      </c>
      <c r="U1538" s="73">
        <f t="shared" si="333"/>
        <v>19236</v>
      </c>
      <c r="V1538" s="73">
        <f t="shared" si="334"/>
        <v>105463.89552648398</v>
      </c>
      <c r="W1538" s="73">
        <f t="shared" si="335"/>
        <v>108623.96665337065</v>
      </c>
    </row>
    <row r="1539" spans="2:23">
      <c r="B1539" t="s">
        <v>2772</v>
      </c>
      <c r="C1539" t="s">
        <v>1501</v>
      </c>
      <c r="D1539" t="s">
        <v>417</v>
      </c>
      <c r="E1539" s="54">
        <v>40</v>
      </c>
      <c r="F1539" s="45" t="s">
        <v>407</v>
      </c>
      <c r="G1539" s="45" t="s">
        <v>408</v>
      </c>
      <c r="H1539" s="45" t="s">
        <v>412</v>
      </c>
      <c r="I1539" s="53">
        <v>79621.009999999995</v>
      </c>
      <c r="J1539" s="58">
        <f t="shared" si="322"/>
        <v>82646.608379999991</v>
      </c>
      <c r="K1539" s="58">
        <f t="shared" si="323"/>
        <v>85373.946456539983</v>
      </c>
      <c r="L1539" s="74">
        <f t="shared" si="324"/>
        <v>6322.4655410699988</v>
      </c>
      <c r="M1539" s="74">
        <f t="shared" si="325"/>
        <v>122.31698040239998</v>
      </c>
      <c r="N1539" s="74">
        <f t="shared" si="326"/>
        <v>384.00225982776948</v>
      </c>
      <c r="O1539" s="74">
        <f t="shared" si="327"/>
        <v>10640.750828925</v>
      </c>
      <c r="P1539" s="39">
        <f t="shared" si="328"/>
        <v>19044</v>
      </c>
      <c r="Q1539" s="73">
        <f t="shared" si="329"/>
        <v>6531.1069039253089</v>
      </c>
      <c r="R1539" s="73">
        <f t="shared" si="330"/>
        <v>126.35344075567917</v>
      </c>
      <c r="S1539" s="73">
        <f t="shared" si="331"/>
        <v>384.00225982776948</v>
      </c>
      <c r="T1539" s="73">
        <f t="shared" si="332"/>
        <v>11141.300012578467</v>
      </c>
      <c r="U1539" s="73">
        <f t="shared" si="333"/>
        <v>19236</v>
      </c>
      <c r="V1539" s="73">
        <f t="shared" si="334"/>
        <v>119160.14399022516</v>
      </c>
      <c r="W1539" s="73">
        <f t="shared" si="335"/>
        <v>122792.70907362721</v>
      </c>
    </row>
    <row r="1540" spans="2:23">
      <c r="B1540" t="s">
        <v>2773</v>
      </c>
      <c r="C1540" t="s">
        <v>2774</v>
      </c>
      <c r="D1540" t="s">
        <v>556</v>
      </c>
      <c r="E1540" s="54">
        <v>40</v>
      </c>
      <c r="F1540" s="45" t="s">
        <v>407</v>
      </c>
      <c r="G1540" s="45" t="s">
        <v>408</v>
      </c>
      <c r="H1540" s="45" t="s">
        <v>412</v>
      </c>
      <c r="I1540" s="53">
        <v>77881.11</v>
      </c>
      <c r="J1540" s="58">
        <f t="shared" si="322"/>
        <v>80840.592180000007</v>
      </c>
      <c r="K1540" s="58">
        <f t="shared" si="323"/>
        <v>83508.331721940005</v>
      </c>
      <c r="L1540" s="74">
        <f t="shared" si="324"/>
        <v>6184.3053017700004</v>
      </c>
      <c r="M1540" s="74">
        <f t="shared" si="325"/>
        <v>119.64407642640001</v>
      </c>
      <c r="N1540" s="74">
        <f t="shared" si="326"/>
        <v>384.00225982776948</v>
      </c>
      <c r="O1540" s="74">
        <f t="shared" si="327"/>
        <v>10408.226243175</v>
      </c>
      <c r="P1540" s="39">
        <f t="shared" si="328"/>
        <v>19044</v>
      </c>
      <c r="Q1540" s="73">
        <f t="shared" si="329"/>
        <v>6388.3873767284103</v>
      </c>
      <c r="R1540" s="73">
        <f t="shared" si="330"/>
        <v>123.5923309484712</v>
      </c>
      <c r="S1540" s="73">
        <f t="shared" si="331"/>
        <v>384.00225982776948</v>
      </c>
      <c r="T1540" s="73">
        <f t="shared" si="332"/>
        <v>10897.83728971317</v>
      </c>
      <c r="U1540" s="73">
        <f t="shared" si="333"/>
        <v>19236</v>
      </c>
      <c r="V1540" s="73">
        <f t="shared" si="334"/>
        <v>116980.77006119917</v>
      </c>
      <c r="W1540" s="73">
        <f t="shared" si="335"/>
        <v>120538.15097915783</v>
      </c>
    </row>
    <row r="1541" spans="2:23">
      <c r="B1541" t="s">
        <v>2775</v>
      </c>
      <c r="C1541" t="s">
        <v>1572</v>
      </c>
      <c r="D1541" t="s">
        <v>417</v>
      </c>
      <c r="E1541" s="54">
        <v>40</v>
      </c>
      <c r="F1541" s="45" t="s">
        <v>407</v>
      </c>
      <c r="G1541" s="45" t="s">
        <v>408</v>
      </c>
      <c r="H1541" s="45" t="s">
        <v>412</v>
      </c>
      <c r="I1541" s="53">
        <v>58608.82</v>
      </c>
      <c r="J1541" s="58">
        <f t="shared" si="322"/>
        <v>60835.955160000005</v>
      </c>
      <c r="K1541" s="58">
        <f t="shared" si="323"/>
        <v>62843.541680280003</v>
      </c>
      <c r="L1541" s="74">
        <f t="shared" si="324"/>
        <v>4653.95056974</v>
      </c>
      <c r="M1541" s="74">
        <f t="shared" si="325"/>
        <v>90.037213636800004</v>
      </c>
      <c r="N1541" s="74">
        <f t="shared" si="326"/>
        <v>384.00225982776948</v>
      </c>
      <c r="O1541" s="74">
        <f t="shared" si="327"/>
        <v>7832.629226850001</v>
      </c>
      <c r="P1541" s="39">
        <f t="shared" si="328"/>
        <v>19044</v>
      </c>
      <c r="Q1541" s="73">
        <f t="shared" si="329"/>
        <v>4807.5309385414203</v>
      </c>
      <c r="R1541" s="73">
        <f t="shared" si="330"/>
        <v>93.008441686814407</v>
      </c>
      <c r="S1541" s="73">
        <f t="shared" si="331"/>
        <v>384.00225982776948</v>
      </c>
      <c r="T1541" s="73">
        <f t="shared" si="332"/>
        <v>8201.0821892765398</v>
      </c>
      <c r="U1541" s="73">
        <f t="shared" si="333"/>
        <v>19236</v>
      </c>
      <c r="V1541" s="73">
        <f t="shared" si="334"/>
        <v>92840.574430054578</v>
      </c>
      <c r="W1541" s="73">
        <f t="shared" si="335"/>
        <v>95565.165509612547</v>
      </c>
    </row>
    <row r="1542" spans="2:23">
      <c r="B1542" t="s">
        <v>2776</v>
      </c>
      <c r="C1542" t="s">
        <v>1501</v>
      </c>
      <c r="D1542" t="s">
        <v>417</v>
      </c>
      <c r="E1542" s="54">
        <v>40</v>
      </c>
      <c r="F1542" s="45" t="s">
        <v>407</v>
      </c>
      <c r="G1542" s="45" t="s">
        <v>408</v>
      </c>
      <c r="H1542" s="45" t="s">
        <v>761</v>
      </c>
      <c r="I1542" s="53">
        <v>79621.009999999995</v>
      </c>
      <c r="J1542" s="58">
        <f t="shared" si="322"/>
        <v>82646.608379999991</v>
      </c>
      <c r="K1542" s="58">
        <f t="shared" si="323"/>
        <v>85373.946456539983</v>
      </c>
      <c r="L1542" s="74">
        <f t="shared" si="324"/>
        <v>6322.4655410699988</v>
      </c>
      <c r="M1542" s="74">
        <f t="shared" si="325"/>
        <v>122.31698040239998</v>
      </c>
      <c r="N1542" s="74">
        <f t="shared" si="326"/>
        <v>384.00225982776948</v>
      </c>
      <c r="O1542" s="74">
        <f t="shared" si="327"/>
        <v>10640.750828925</v>
      </c>
      <c r="P1542" s="39">
        <f t="shared" si="328"/>
        <v>19044</v>
      </c>
      <c r="Q1542" s="73">
        <f t="shared" si="329"/>
        <v>6531.1069039253089</v>
      </c>
      <c r="R1542" s="73">
        <f t="shared" si="330"/>
        <v>126.35344075567917</v>
      </c>
      <c r="S1542" s="73">
        <f t="shared" si="331"/>
        <v>384.00225982776948</v>
      </c>
      <c r="T1542" s="73">
        <f t="shared" si="332"/>
        <v>11141.300012578467</v>
      </c>
      <c r="U1542" s="73">
        <f t="shared" si="333"/>
        <v>19236</v>
      </c>
      <c r="V1542" s="73">
        <f t="shared" si="334"/>
        <v>119160.14399022516</v>
      </c>
      <c r="W1542" s="73">
        <f t="shared" si="335"/>
        <v>122792.70907362721</v>
      </c>
    </row>
    <row r="1543" spans="2:23">
      <c r="B1543" t="s">
        <v>2777</v>
      </c>
      <c r="C1543" t="s">
        <v>2778</v>
      </c>
      <c r="D1543" t="s">
        <v>483</v>
      </c>
      <c r="E1543" s="54">
        <v>40</v>
      </c>
      <c r="F1543" s="45" t="s">
        <v>407</v>
      </c>
      <c r="G1543" s="45" t="s">
        <v>408</v>
      </c>
      <c r="H1543" s="45" t="s">
        <v>761</v>
      </c>
      <c r="I1543" s="53">
        <v>78205.179999999993</v>
      </c>
      <c r="J1543" s="58">
        <f t="shared" si="322"/>
        <v>81176.976839999988</v>
      </c>
      <c r="K1543" s="58">
        <f t="shared" si="323"/>
        <v>83855.817075719984</v>
      </c>
      <c r="L1543" s="74">
        <f t="shared" si="324"/>
        <v>6210.0387282599986</v>
      </c>
      <c r="M1543" s="74">
        <f t="shared" si="325"/>
        <v>120.14192572319998</v>
      </c>
      <c r="N1543" s="74">
        <f t="shared" si="326"/>
        <v>384.00225982776948</v>
      </c>
      <c r="O1543" s="74">
        <f t="shared" si="327"/>
        <v>10451.535768149999</v>
      </c>
      <c r="P1543" s="39">
        <f t="shared" si="328"/>
        <v>19044</v>
      </c>
      <c r="Q1543" s="73">
        <f t="shared" si="329"/>
        <v>6414.9700062925785</v>
      </c>
      <c r="R1543" s="73">
        <f t="shared" si="330"/>
        <v>124.10660927206557</v>
      </c>
      <c r="S1543" s="73">
        <f t="shared" si="331"/>
        <v>384.00225982776948</v>
      </c>
      <c r="T1543" s="73">
        <f t="shared" si="332"/>
        <v>10943.184128381459</v>
      </c>
      <c r="U1543" s="73">
        <f t="shared" si="333"/>
        <v>19236</v>
      </c>
      <c r="V1543" s="73">
        <f t="shared" si="334"/>
        <v>117386.69552196095</v>
      </c>
      <c r="W1543" s="73">
        <f t="shared" si="335"/>
        <v>120958.08007949386</v>
      </c>
    </row>
    <row r="1544" spans="2:23">
      <c r="B1544" t="s">
        <v>2779</v>
      </c>
      <c r="C1544" t="s">
        <v>934</v>
      </c>
      <c r="D1544" t="s">
        <v>417</v>
      </c>
      <c r="E1544" s="54">
        <v>40</v>
      </c>
      <c r="F1544" s="45" t="s">
        <v>407</v>
      </c>
      <c r="G1544" s="45" t="s">
        <v>408</v>
      </c>
      <c r="H1544" s="45" t="s">
        <v>412</v>
      </c>
      <c r="I1544" s="53">
        <v>96537.06</v>
      </c>
      <c r="J1544" s="58">
        <f t="shared" si="322"/>
        <v>100205.46828</v>
      </c>
      <c r="K1544" s="58">
        <f t="shared" si="323"/>
        <v>103512.24873323999</v>
      </c>
      <c r="L1544" s="74">
        <f t="shared" si="324"/>
        <v>7665.7183234200002</v>
      </c>
      <c r="M1544" s="74">
        <f t="shared" si="325"/>
        <v>148.3040930544</v>
      </c>
      <c r="N1544" s="74">
        <f t="shared" si="326"/>
        <v>384.00225982776948</v>
      </c>
      <c r="O1544" s="74">
        <f t="shared" si="327"/>
        <v>12901.454041050001</v>
      </c>
      <c r="P1544" s="39">
        <f t="shared" si="328"/>
        <v>19044</v>
      </c>
      <c r="Q1544" s="73">
        <f t="shared" si="329"/>
        <v>7918.6870280928588</v>
      </c>
      <c r="R1544" s="73">
        <f t="shared" si="330"/>
        <v>153.19812812519518</v>
      </c>
      <c r="S1544" s="73">
        <f t="shared" si="331"/>
        <v>384.00225982776948</v>
      </c>
      <c r="T1544" s="73">
        <f t="shared" si="332"/>
        <v>13508.348459687819</v>
      </c>
      <c r="U1544" s="73">
        <f t="shared" si="333"/>
        <v>19236</v>
      </c>
      <c r="V1544" s="73">
        <f t="shared" si="334"/>
        <v>140348.94699735218</v>
      </c>
      <c r="W1544" s="73">
        <f t="shared" si="335"/>
        <v>144712.48460897364</v>
      </c>
    </row>
    <row r="1545" spans="2:23">
      <c r="B1545" t="s">
        <v>2780</v>
      </c>
      <c r="C1545" t="s">
        <v>2781</v>
      </c>
      <c r="D1545" t="s">
        <v>760</v>
      </c>
      <c r="E1545" s="54">
        <v>40</v>
      </c>
      <c r="F1545" s="45" t="s">
        <v>407</v>
      </c>
      <c r="G1545" s="45" t="s">
        <v>408</v>
      </c>
      <c r="H1545" s="45" t="s">
        <v>785</v>
      </c>
      <c r="I1545" s="53">
        <v>63722.29</v>
      </c>
      <c r="J1545" s="58">
        <f t="shared" si="322"/>
        <v>66143.73702</v>
      </c>
      <c r="K1545" s="58">
        <f t="shared" si="323"/>
        <v>68326.48034165999</v>
      </c>
      <c r="L1545" s="74">
        <f t="shared" si="324"/>
        <v>5059.9958820299998</v>
      </c>
      <c r="M1545" s="74">
        <f t="shared" si="325"/>
        <v>97.892730789599995</v>
      </c>
      <c r="N1545" s="74">
        <f t="shared" si="326"/>
        <v>384.00225982776948</v>
      </c>
      <c r="O1545" s="74">
        <f t="shared" si="327"/>
        <v>8516.0061413250005</v>
      </c>
      <c r="P1545" s="39">
        <f t="shared" si="328"/>
        <v>19044</v>
      </c>
      <c r="Q1545" s="73">
        <f t="shared" si="329"/>
        <v>5226.9757461369891</v>
      </c>
      <c r="R1545" s="73">
        <f t="shared" si="330"/>
        <v>101.12319090565678</v>
      </c>
      <c r="S1545" s="73">
        <f t="shared" si="331"/>
        <v>384.00225982776948</v>
      </c>
      <c r="T1545" s="73">
        <f t="shared" si="332"/>
        <v>8916.6056845866296</v>
      </c>
      <c r="U1545" s="73">
        <f t="shared" si="333"/>
        <v>19236</v>
      </c>
      <c r="V1545" s="73">
        <f t="shared" si="334"/>
        <v>99245.634033972368</v>
      </c>
      <c r="W1545" s="73">
        <f t="shared" si="335"/>
        <v>102191.18722311704</v>
      </c>
    </row>
    <row r="1546" spans="2:23">
      <c r="B1546" t="s">
        <v>2782</v>
      </c>
      <c r="C1546" t="s">
        <v>567</v>
      </c>
      <c r="D1546" t="s">
        <v>417</v>
      </c>
      <c r="E1546" s="54">
        <v>40</v>
      </c>
      <c r="F1546" s="45" t="s">
        <v>407</v>
      </c>
      <c r="G1546" s="45" t="s">
        <v>408</v>
      </c>
      <c r="H1546" s="45" t="s">
        <v>785</v>
      </c>
      <c r="I1546" s="53">
        <v>54112.78</v>
      </c>
      <c r="J1546" s="58">
        <f t="shared" ref="J1546:J1609" si="336">I1546*(1+$F$1)</f>
        <v>56169.065640000001</v>
      </c>
      <c r="K1546" s="58">
        <f t="shared" ref="K1546:K1609" si="337">J1546*(1+$F$2)</f>
        <v>58022.644806119999</v>
      </c>
      <c r="L1546" s="74">
        <f t="shared" ref="L1546:L1609" si="338">IF(J1546-$L$2&lt;0,J1546*$I$3,($L$2*$I$3)+(J1546-$L$2)*$I$4)</f>
        <v>4296.9335214599996</v>
      </c>
      <c r="M1546" s="74">
        <f t="shared" ref="M1546:M1609" si="339">J1546*0.00148</f>
        <v>83.1302171472</v>
      </c>
      <c r="N1546" s="74">
        <f t="shared" ref="N1546:N1609" si="340">2080*0.184616471071043</f>
        <v>384.00225982776948</v>
      </c>
      <c r="O1546" s="74">
        <f t="shared" ref="O1546:O1609" si="341">J1546*0.12875</f>
        <v>7231.7672011499999</v>
      </c>
      <c r="P1546" s="39">
        <f t="shared" ref="P1546:P1609" si="342">1587*12</f>
        <v>19044</v>
      </c>
      <c r="Q1546" s="73">
        <f t="shared" ref="Q1546:Q1609" si="343">IF(K1546-$L$2&lt;0,K1546*$I$3,($L$2*$I$3)+(K1546-$L$2)*$I$4)</f>
        <v>4438.73232766818</v>
      </c>
      <c r="R1546" s="73">
        <f t="shared" ref="R1546:R1609" si="344">K1546*0.00148</f>
        <v>85.873514313057598</v>
      </c>
      <c r="S1546" s="73">
        <f t="shared" ref="S1546:S1609" si="345">2080*0.184616471071043</f>
        <v>384.00225982776948</v>
      </c>
      <c r="T1546" s="73">
        <f t="shared" ref="T1546:T1609" si="346">K1546*0.1305</f>
        <v>7571.9551471986606</v>
      </c>
      <c r="U1546" s="73">
        <f t="shared" ref="U1546:U1609" si="347">1603*12</f>
        <v>19236</v>
      </c>
      <c r="V1546" s="73">
        <f t="shared" ref="V1546:V1609" si="348">J1546+SUM(L1546:P1546)</f>
        <v>87208.898839584974</v>
      </c>
      <c r="W1546" s="73">
        <f t="shared" ref="W1546:W1609" si="349">K1546+SUM(Q1546:U1546)</f>
        <v>89739.208055127674</v>
      </c>
    </row>
    <row r="1547" spans="2:23">
      <c r="B1547" t="s">
        <v>2783</v>
      </c>
      <c r="C1547" t="s">
        <v>1165</v>
      </c>
      <c r="D1547" t="s">
        <v>417</v>
      </c>
      <c r="E1547" s="54">
        <v>40</v>
      </c>
      <c r="F1547" s="45" t="s">
        <v>407</v>
      </c>
      <c r="G1547" s="45" t="s">
        <v>408</v>
      </c>
      <c r="H1547" s="45" t="s">
        <v>785</v>
      </c>
      <c r="I1547" s="53">
        <v>39140.400000000001</v>
      </c>
      <c r="J1547" s="58">
        <f t="shared" si="336"/>
        <v>40627.735200000003</v>
      </c>
      <c r="K1547" s="58">
        <f t="shared" si="337"/>
        <v>41968.450461599998</v>
      </c>
      <c r="L1547" s="74">
        <f t="shared" si="338"/>
        <v>3108.0217428000001</v>
      </c>
      <c r="M1547" s="74">
        <f t="shared" si="339"/>
        <v>60.129048096000005</v>
      </c>
      <c r="N1547" s="74">
        <f t="shared" si="340"/>
        <v>384.00225982776948</v>
      </c>
      <c r="O1547" s="74">
        <f t="shared" si="341"/>
        <v>5230.8209070000003</v>
      </c>
      <c r="P1547" s="39">
        <f t="shared" si="342"/>
        <v>19044</v>
      </c>
      <c r="Q1547" s="73">
        <f t="shared" si="343"/>
        <v>3210.5864603123996</v>
      </c>
      <c r="R1547" s="73">
        <f t="shared" si="344"/>
        <v>62.113306683167998</v>
      </c>
      <c r="S1547" s="73">
        <f t="shared" si="345"/>
        <v>384.00225982776948</v>
      </c>
      <c r="T1547" s="73">
        <f t="shared" si="346"/>
        <v>5476.8827852388004</v>
      </c>
      <c r="U1547" s="73">
        <f t="shared" si="347"/>
        <v>19236</v>
      </c>
      <c r="V1547" s="73">
        <f t="shared" si="348"/>
        <v>68454.709157723773</v>
      </c>
      <c r="W1547" s="73">
        <f t="shared" si="349"/>
        <v>70338.035273662128</v>
      </c>
    </row>
    <row r="1548" spans="2:23">
      <c r="B1548" t="s">
        <v>2784</v>
      </c>
      <c r="C1548" t="s">
        <v>2785</v>
      </c>
      <c r="D1548" t="s">
        <v>1091</v>
      </c>
      <c r="E1548" s="54">
        <v>40.159999999999997</v>
      </c>
      <c r="F1548" s="45" t="s">
        <v>407</v>
      </c>
      <c r="G1548" s="45" t="s">
        <v>408</v>
      </c>
      <c r="H1548" s="45" t="s">
        <v>785</v>
      </c>
      <c r="I1548" s="53">
        <v>116246.62</v>
      </c>
      <c r="J1548" s="58">
        <f t="shared" si="336"/>
        <v>120663.99155999999</v>
      </c>
      <c r="K1548" s="58">
        <f t="shared" si="337"/>
        <v>124645.90328147999</v>
      </c>
      <c r="L1548" s="74">
        <f t="shared" si="338"/>
        <v>9230.7953543399999</v>
      </c>
      <c r="M1548" s="74">
        <f t="shared" si="339"/>
        <v>178.58270750879998</v>
      </c>
      <c r="N1548" s="74">
        <f t="shared" si="340"/>
        <v>384.00225982776948</v>
      </c>
      <c r="O1548" s="74">
        <f t="shared" si="341"/>
        <v>15535.48891335</v>
      </c>
      <c r="P1548" s="39">
        <f t="shared" si="342"/>
        <v>19044</v>
      </c>
      <c r="Q1548" s="73">
        <f t="shared" si="343"/>
        <v>9535.4116010332182</v>
      </c>
      <c r="R1548" s="73">
        <f t="shared" si="344"/>
        <v>184.47593685659038</v>
      </c>
      <c r="S1548" s="73">
        <f t="shared" si="345"/>
        <v>384.00225982776948</v>
      </c>
      <c r="T1548" s="73">
        <f t="shared" si="346"/>
        <v>16266.29037823314</v>
      </c>
      <c r="U1548" s="73">
        <f t="shared" si="347"/>
        <v>19236</v>
      </c>
      <c r="V1548" s="73">
        <f t="shared" si="348"/>
        <v>165036.86079502656</v>
      </c>
      <c r="W1548" s="73">
        <f t="shared" si="349"/>
        <v>170252.08345743071</v>
      </c>
    </row>
    <row r="1549" spans="2:23">
      <c r="B1549" t="s">
        <v>2786</v>
      </c>
      <c r="C1549" t="s">
        <v>2787</v>
      </c>
      <c r="D1549" t="s">
        <v>1091</v>
      </c>
      <c r="E1549" s="54">
        <v>40.159999999999997</v>
      </c>
      <c r="F1549" s="45" t="s">
        <v>407</v>
      </c>
      <c r="G1549" s="45" t="s">
        <v>408</v>
      </c>
      <c r="H1549" s="45" t="s">
        <v>785</v>
      </c>
      <c r="I1549" s="53">
        <v>109283.82</v>
      </c>
      <c r="J1549" s="58">
        <f t="shared" si="336"/>
        <v>113436.60516000001</v>
      </c>
      <c r="K1549" s="58">
        <f t="shared" si="337"/>
        <v>117180.01313028</v>
      </c>
      <c r="L1549" s="74">
        <f t="shared" si="338"/>
        <v>8677.9002947400004</v>
      </c>
      <c r="M1549" s="74">
        <f t="shared" si="339"/>
        <v>167.8861756368</v>
      </c>
      <c r="N1549" s="74">
        <f t="shared" si="340"/>
        <v>384.00225982776948</v>
      </c>
      <c r="O1549" s="74">
        <f t="shared" si="341"/>
        <v>14604.962914350001</v>
      </c>
      <c r="P1549" s="39">
        <f t="shared" si="342"/>
        <v>19044</v>
      </c>
      <c r="Q1549" s="73">
        <f t="shared" si="343"/>
        <v>8964.27100446642</v>
      </c>
      <c r="R1549" s="73">
        <f t="shared" si="344"/>
        <v>173.42641943281438</v>
      </c>
      <c r="S1549" s="73">
        <f t="shared" si="345"/>
        <v>384.00225982776948</v>
      </c>
      <c r="T1549" s="73">
        <f t="shared" si="346"/>
        <v>15291.99171350154</v>
      </c>
      <c r="U1549" s="73">
        <f t="shared" si="347"/>
        <v>19236</v>
      </c>
      <c r="V1549" s="73">
        <f t="shared" si="348"/>
        <v>156315.35680455458</v>
      </c>
      <c r="W1549" s="73">
        <f t="shared" si="349"/>
        <v>161229.70452750855</v>
      </c>
    </row>
    <row r="1550" spans="2:23">
      <c r="B1550" t="s">
        <v>2788</v>
      </c>
      <c r="C1550" t="s">
        <v>2787</v>
      </c>
      <c r="D1550" t="s">
        <v>1091</v>
      </c>
      <c r="E1550" s="54">
        <v>40.159999999999997</v>
      </c>
      <c r="F1550" s="45" t="s">
        <v>407</v>
      </c>
      <c r="G1550" s="45" t="s">
        <v>408</v>
      </c>
      <c r="H1550" s="45" t="s">
        <v>785</v>
      </c>
      <c r="I1550" s="53">
        <v>109283.82</v>
      </c>
      <c r="J1550" s="58">
        <f t="shared" si="336"/>
        <v>113436.60516000001</v>
      </c>
      <c r="K1550" s="58">
        <f t="shared" si="337"/>
        <v>117180.01313028</v>
      </c>
      <c r="L1550" s="74">
        <f t="shared" si="338"/>
        <v>8677.9002947400004</v>
      </c>
      <c r="M1550" s="74">
        <f t="shared" si="339"/>
        <v>167.8861756368</v>
      </c>
      <c r="N1550" s="74">
        <f t="shared" si="340"/>
        <v>384.00225982776948</v>
      </c>
      <c r="O1550" s="74">
        <f t="shared" si="341"/>
        <v>14604.962914350001</v>
      </c>
      <c r="P1550" s="39">
        <f t="shared" si="342"/>
        <v>19044</v>
      </c>
      <c r="Q1550" s="73">
        <f t="shared" si="343"/>
        <v>8964.27100446642</v>
      </c>
      <c r="R1550" s="73">
        <f t="shared" si="344"/>
        <v>173.42641943281438</v>
      </c>
      <c r="S1550" s="73">
        <f t="shared" si="345"/>
        <v>384.00225982776948</v>
      </c>
      <c r="T1550" s="73">
        <f t="shared" si="346"/>
        <v>15291.99171350154</v>
      </c>
      <c r="U1550" s="73">
        <f t="shared" si="347"/>
        <v>19236</v>
      </c>
      <c r="V1550" s="73">
        <f t="shared" si="348"/>
        <v>156315.35680455458</v>
      </c>
      <c r="W1550" s="73">
        <f t="shared" si="349"/>
        <v>161229.70452750855</v>
      </c>
    </row>
    <row r="1551" spans="2:23">
      <c r="B1551" t="s">
        <v>2789</v>
      </c>
      <c r="C1551" t="s">
        <v>2785</v>
      </c>
      <c r="D1551" t="s">
        <v>1091</v>
      </c>
      <c r="E1551" s="54">
        <v>40.159999999999997</v>
      </c>
      <c r="F1551" s="45" t="s">
        <v>407</v>
      </c>
      <c r="G1551" s="45" t="s">
        <v>408</v>
      </c>
      <c r="H1551" s="45" t="s">
        <v>785</v>
      </c>
      <c r="I1551" s="53">
        <v>116246.62</v>
      </c>
      <c r="J1551" s="58">
        <f t="shared" si="336"/>
        <v>120663.99155999999</v>
      </c>
      <c r="K1551" s="58">
        <f t="shared" si="337"/>
        <v>124645.90328147999</v>
      </c>
      <c r="L1551" s="74">
        <f t="shared" si="338"/>
        <v>9230.7953543399999</v>
      </c>
      <c r="M1551" s="74">
        <f t="shared" si="339"/>
        <v>178.58270750879998</v>
      </c>
      <c r="N1551" s="74">
        <f t="shared" si="340"/>
        <v>384.00225982776948</v>
      </c>
      <c r="O1551" s="74">
        <f t="shared" si="341"/>
        <v>15535.48891335</v>
      </c>
      <c r="P1551" s="39">
        <f t="shared" si="342"/>
        <v>19044</v>
      </c>
      <c r="Q1551" s="73">
        <f t="shared" si="343"/>
        <v>9535.4116010332182</v>
      </c>
      <c r="R1551" s="73">
        <f t="shared" si="344"/>
        <v>184.47593685659038</v>
      </c>
      <c r="S1551" s="73">
        <f t="shared" si="345"/>
        <v>384.00225982776948</v>
      </c>
      <c r="T1551" s="73">
        <f t="shared" si="346"/>
        <v>16266.29037823314</v>
      </c>
      <c r="U1551" s="73">
        <f t="shared" si="347"/>
        <v>19236</v>
      </c>
      <c r="V1551" s="73">
        <f t="shared" si="348"/>
        <v>165036.86079502656</v>
      </c>
      <c r="W1551" s="73">
        <f t="shared" si="349"/>
        <v>170252.08345743071</v>
      </c>
    </row>
    <row r="1552" spans="2:23">
      <c r="B1552" t="s">
        <v>2790</v>
      </c>
      <c r="C1552" t="s">
        <v>2791</v>
      </c>
      <c r="D1552" t="s">
        <v>1091</v>
      </c>
      <c r="E1552" s="54">
        <v>40</v>
      </c>
      <c r="F1552" s="45" t="s">
        <v>407</v>
      </c>
      <c r="G1552" s="45" t="s">
        <v>408</v>
      </c>
      <c r="H1552" s="45" t="s">
        <v>785</v>
      </c>
      <c r="I1552" s="53">
        <v>92316.02</v>
      </c>
      <c r="J1552" s="58">
        <f t="shared" si="336"/>
        <v>95824.028760000001</v>
      </c>
      <c r="K1552" s="58">
        <f t="shared" si="337"/>
        <v>98986.221709079997</v>
      </c>
      <c r="L1552" s="74">
        <f t="shared" si="338"/>
        <v>7330.5382001400003</v>
      </c>
      <c r="M1552" s="74">
        <f t="shared" si="339"/>
        <v>141.81956256480001</v>
      </c>
      <c r="N1552" s="74">
        <f t="shared" si="340"/>
        <v>384.00225982776948</v>
      </c>
      <c r="O1552" s="74">
        <f t="shared" si="341"/>
        <v>12337.343702850001</v>
      </c>
      <c r="P1552" s="39">
        <f t="shared" si="342"/>
        <v>19044</v>
      </c>
      <c r="Q1552" s="73">
        <f t="shared" si="343"/>
        <v>7572.4459607446197</v>
      </c>
      <c r="R1552" s="73">
        <f t="shared" si="344"/>
        <v>146.4996081294384</v>
      </c>
      <c r="S1552" s="73">
        <f t="shared" si="345"/>
        <v>384.00225982776948</v>
      </c>
      <c r="T1552" s="73">
        <f t="shared" si="346"/>
        <v>12917.701933034939</v>
      </c>
      <c r="U1552" s="73">
        <f t="shared" si="347"/>
        <v>19236</v>
      </c>
      <c r="V1552" s="73">
        <f t="shared" si="348"/>
        <v>135061.73248538258</v>
      </c>
      <c r="W1552" s="73">
        <f t="shared" si="349"/>
        <v>139242.87147081678</v>
      </c>
    </row>
    <row r="1553" spans="2:23">
      <c r="B1553" t="s">
        <v>2792</v>
      </c>
      <c r="C1553" t="s">
        <v>2793</v>
      </c>
      <c r="D1553" t="s">
        <v>1091</v>
      </c>
      <c r="E1553" s="54">
        <v>40</v>
      </c>
      <c r="F1553" s="45" t="s">
        <v>407</v>
      </c>
      <c r="G1553" s="45" t="s">
        <v>408</v>
      </c>
      <c r="H1553" s="45" t="s">
        <v>785</v>
      </c>
      <c r="I1553" s="53">
        <v>75948.08</v>
      </c>
      <c r="J1553" s="58">
        <f t="shared" si="336"/>
        <v>78834.107040000003</v>
      </c>
      <c r="K1553" s="58">
        <f t="shared" si="337"/>
        <v>81435.632572319999</v>
      </c>
      <c r="L1553" s="74">
        <f t="shared" si="338"/>
        <v>6030.8091885599997</v>
      </c>
      <c r="M1553" s="74">
        <f t="shared" si="339"/>
        <v>116.6744784192</v>
      </c>
      <c r="N1553" s="74">
        <f t="shared" si="340"/>
        <v>384.00225982776948</v>
      </c>
      <c r="O1553" s="74">
        <f t="shared" si="341"/>
        <v>10149.891281400001</v>
      </c>
      <c r="P1553" s="39">
        <f t="shared" si="342"/>
        <v>19044</v>
      </c>
      <c r="Q1553" s="73">
        <f t="shared" si="343"/>
        <v>6229.8258917824796</v>
      </c>
      <c r="R1553" s="73">
        <f t="shared" si="344"/>
        <v>120.5247362070336</v>
      </c>
      <c r="S1553" s="73">
        <f t="shared" si="345"/>
        <v>384.00225982776948</v>
      </c>
      <c r="T1553" s="73">
        <f t="shared" si="346"/>
        <v>10627.350050687761</v>
      </c>
      <c r="U1553" s="73">
        <f t="shared" si="347"/>
        <v>19236</v>
      </c>
      <c r="V1553" s="73">
        <f t="shared" si="348"/>
        <v>114559.48424820698</v>
      </c>
      <c r="W1553" s="73">
        <f t="shared" si="349"/>
        <v>118033.33551082504</v>
      </c>
    </row>
    <row r="1554" spans="2:23">
      <c r="B1554" t="s">
        <v>2794</v>
      </c>
      <c r="C1554" t="s">
        <v>2795</v>
      </c>
      <c r="D1554" t="s">
        <v>1091</v>
      </c>
      <c r="E1554" s="54">
        <v>40.159999999999997</v>
      </c>
      <c r="F1554" s="45" t="s">
        <v>407</v>
      </c>
      <c r="G1554" s="45" t="s">
        <v>408</v>
      </c>
      <c r="H1554" s="45" t="s">
        <v>785</v>
      </c>
      <c r="I1554" s="53">
        <v>82910.880000000005</v>
      </c>
      <c r="J1554" s="58">
        <f t="shared" si="336"/>
        <v>86061.493440000006</v>
      </c>
      <c r="K1554" s="58">
        <f t="shared" si="337"/>
        <v>88901.52272352</v>
      </c>
      <c r="L1554" s="74">
        <f t="shared" si="338"/>
        <v>6583.7042481600001</v>
      </c>
      <c r="M1554" s="74">
        <f t="shared" si="339"/>
        <v>127.37101029120001</v>
      </c>
      <c r="N1554" s="74">
        <f t="shared" si="340"/>
        <v>384.00225982776948</v>
      </c>
      <c r="O1554" s="74">
        <f t="shared" si="341"/>
        <v>11080.417280400001</v>
      </c>
      <c r="P1554" s="39">
        <f t="shared" si="342"/>
        <v>19044</v>
      </c>
      <c r="Q1554" s="73">
        <f t="shared" si="343"/>
        <v>6800.9664883492796</v>
      </c>
      <c r="R1554" s="73">
        <f t="shared" si="344"/>
        <v>131.57425363080961</v>
      </c>
      <c r="S1554" s="73">
        <f t="shared" si="345"/>
        <v>384.00225982776948</v>
      </c>
      <c r="T1554" s="73">
        <f t="shared" si="346"/>
        <v>11601.64871541936</v>
      </c>
      <c r="U1554" s="73">
        <f t="shared" si="347"/>
        <v>19236</v>
      </c>
      <c r="V1554" s="73">
        <f t="shared" si="348"/>
        <v>123280.98823867898</v>
      </c>
      <c r="W1554" s="73">
        <f t="shared" si="349"/>
        <v>127055.71444074722</v>
      </c>
    </row>
    <row r="1555" spans="2:23">
      <c r="B1555" t="s">
        <v>2796</v>
      </c>
      <c r="C1555" t="s">
        <v>2797</v>
      </c>
      <c r="D1555" t="s">
        <v>1091</v>
      </c>
      <c r="E1555" s="54">
        <v>40</v>
      </c>
      <c r="F1555" s="45" t="s">
        <v>407</v>
      </c>
      <c r="G1555" s="45" t="s">
        <v>408</v>
      </c>
      <c r="H1555" s="45" t="s">
        <v>785</v>
      </c>
      <c r="I1555" s="53">
        <v>85353.22</v>
      </c>
      <c r="J1555" s="58">
        <f t="shared" si="336"/>
        <v>88596.642359999998</v>
      </c>
      <c r="K1555" s="58">
        <f t="shared" si="337"/>
        <v>91520.331557879996</v>
      </c>
      <c r="L1555" s="74">
        <f t="shared" si="338"/>
        <v>6777.6431405399999</v>
      </c>
      <c r="M1555" s="74">
        <f t="shared" si="339"/>
        <v>131.1230306928</v>
      </c>
      <c r="N1555" s="74">
        <f t="shared" si="340"/>
        <v>384.00225982776948</v>
      </c>
      <c r="O1555" s="74">
        <f t="shared" si="341"/>
        <v>11406.81770385</v>
      </c>
      <c r="P1555" s="39">
        <f t="shared" si="342"/>
        <v>19044</v>
      </c>
      <c r="Q1555" s="73">
        <f t="shared" si="343"/>
        <v>7001.3053641778197</v>
      </c>
      <c r="R1555" s="73">
        <f t="shared" si="344"/>
        <v>135.4500907056624</v>
      </c>
      <c r="S1555" s="73">
        <f t="shared" si="345"/>
        <v>384.00225982776948</v>
      </c>
      <c r="T1555" s="73">
        <f t="shared" si="346"/>
        <v>11943.40326830334</v>
      </c>
      <c r="U1555" s="73">
        <f t="shared" si="347"/>
        <v>19236</v>
      </c>
      <c r="V1555" s="73">
        <f t="shared" si="348"/>
        <v>126340.22849491057</v>
      </c>
      <c r="W1555" s="73">
        <f t="shared" si="349"/>
        <v>130220.49254089459</v>
      </c>
    </row>
    <row r="1556" spans="2:23">
      <c r="B1556" t="s">
        <v>2798</v>
      </c>
      <c r="C1556" t="s">
        <v>2799</v>
      </c>
      <c r="D1556" t="s">
        <v>1091</v>
      </c>
      <c r="E1556" s="54">
        <v>40.159999999999997</v>
      </c>
      <c r="F1556" s="45" t="s">
        <v>407</v>
      </c>
      <c r="G1556" s="45" t="s">
        <v>408</v>
      </c>
      <c r="H1556" s="45" t="s">
        <v>785</v>
      </c>
      <c r="I1556" s="53">
        <v>110933.47</v>
      </c>
      <c r="J1556" s="58">
        <f t="shared" si="336"/>
        <v>115148.94186000001</v>
      </c>
      <c r="K1556" s="58">
        <f t="shared" si="337"/>
        <v>118948.85694138</v>
      </c>
      <c r="L1556" s="74">
        <f t="shared" si="338"/>
        <v>8808.8940522900011</v>
      </c>
      <c r="M1556" s="74">
        <f t="shared" si="339"/>
        <v>170.42043395280001</v>
      </c>
      <c r="N1556" s="74">
        <f t="shared" si="340"/>
        <v>384.00225982776948</v>
      </c>
      <c r="O1556" s="74">
        <f t="shared" si="341"/>
        <v>14825.426264475002</v>
      </c>
      <c r="P1556" s="39">
        <f t="shared" si="342"/>
        <v>19044</v>
      </c>
      <c r="Q1556" s="73">
        <f t="shared" si="343"/>
        <v>9099.5875560155691</v>
      </c>
      <c r="R1556" s="73">
        <f t="shared" si="344"/>
        <v>176.04430827324239</v>
      </c>
      <c r="S1556" s="73">
        <f t="shared" si="345"/>
        <v>384.00225982776948</v>
      </c>
      <c r="T1556" s="73">
        <f t="shared" si="346"/>
        <v>15522.82583085009</v>
      </c>
      <c r="U1556" s="73">
        <f t="shared" si="347"/>
        <v>19236</v>
      </c>
      <c r="V1556" s="73">
        <f t="shared" si="348"/>
        <v>158381.68487054558</v>
      </c>
      <c r="W1556" s="73">
        <f t="shared" si="349"/>
        <v>163367.31689634669</v>
      </c>
    </row>
    <row r="1557" spans="2:23">
      <c r="B1557" t="s">
        <v>2800</v>
      </c>
      <c r="C1557" t="s">
        <v>2801</v>
      </c>
      <c r="D1557" t="s">
        <v>1091</v>
      </c>
      <c r="E1557" s="54">
        <v>40.159999999999997</v>
      </c>
      <c r="F1557" s="45" t="s">
        <v>407</v>
      </c>
      <c r="G1557" s="45" t="s">
        <v>408</v>
      </c>
      <c r="H1557" s="45" t="s">
        <v>785</v>
      </c>
      <c r="I1557" s="53">
        <v>103970.67</v>
      </c>
      <c r="J1557" s="58">
        <f t="shared" si="336"/>
        <v>107921.55546</v>
      </c>
      <c r="K1557" s="58">
        <f t="shared" si="337"/>
        <v>111482.96679018</v>
      </c>
      <c r="L1557" s="74">
        <f t="shared" si="338"/>
        <v>8255.9989926899998</v>
      </c>
      <c r="M1557" s="74">
        <f t="shared" si="339"/>
        <v>159.7239020808</v>
      </c>
      <c r="N1557" s="74">
        <f t="shared" si="340"/>
        <v>384.00225982776948</v>
      </c>
      <c r="O1557" s="74">
        <f t="shared" si="341"/>
        <v>13894.900265475</v>
      </c>
      <c r="P1557" s="39">
        <f t="shared" si="342"/>
        <v>19044</v>
      </c>
      <c r="Q1557" s="73">
        <f t="shared" si="343"/>
        <v>8528.4469594487691</v>
      </c>
      <c r="R1557" s="73">
        <f t="shared" si="344"/>
        <v>164.9947908494664</v>
      </c>
      <c r="S1557" s="73">
        <f t="shared" si="345"/>
        <v>384.00225982776948</v>
      </c>
      <c r="T1557" s="73">
        <f t="shared" si="346"/>
        <v>14548.527166118491</v>
      </c>
      <c r="U1557" s="73">
        <f t="shared" si="347"/>
        <v>19236</v>
      </c>
      <c r="V1557" s="73">
        <f t="shared" si="348"/>
        <v>149660.18088007357</v>
      </c>
      <c r="W1557" s="73">
        <f t="shared" si="349"/>
        <v>154344.93796642451</v>
      </c>
    </row>
    <row r="1558" spans="2:23">
      <c r="B1558" t="s">
        <v>2802</v>
      </c>
      <c r="C1558" t="s">
        <v>735</v>
      </c>
      <c r="D1558" t="s">
        <v>474</v>
      </c>
      <c r="E1558" s="54">
        <v>35</v>
      </c>
      <c r="F1558" s="45" t="s">
        <v>407</v>
      </c>
      <c r="G1558" s="45" t="s">
        <v>408</v>
      </c>
      <c r="H1558" s="45" t="s">
        <v>412</v>
      </c>
      <c r="I1558" s="53">
        <v>100172.59</v>
      </c>
      <c r="J1558" s="58">
        <f t="shared" si="336"/>
        <v>103979.14842</v>
      </c>
      <c r="K1558" s="58">
        <f t="shared" si="337"/>
        <v>107410.46031785999</v>
      </c>
      <c r="L1558" s="74">
        <f t="shared" si="338"/>
        <v>7954.4048541299999</v>
      </c>
      <c r="M1558" s="74">
        <f t="shared" si="339"/>
        <v>153.88913966159998</v>
      </c>
      <c r="N1558" s="74">
        <f t="shared" si="340"/>
        <v>384.00225982776948</v>
      </c>
      <c r="O1558" s="74">
        <f t="shared" si="341"/>
        <v>13387.315359075001</v>
      </c>
      <c r="P1558" s="39">
        <f t="shared" si="342"/>
        <v>19044</v>
      </c>
      <c r="Q1558" s="73">
        <f t="shared" si="343"/>
        <v>8216.9002143162888</v>
      </c>
      <c r="R1558" s="73">
        <f t="shared" si="344"/>
        <v>158.96748127043278</v>
      </c>
      <c r="S1558" s="73">
        <f t="shared" si="345"/>
        <v>384.00225982776948</v>
      </c>
      <c r="T1558" s="73">
        <f t="shared" si="346"/>
        <v>14017.065071480729</v>
      </c>
      <c r="U1558" s="73">
        <f t="shared" si="347"/>
        <v>19236</v>
      </c>
      <c r="V1558" s="73">
        <f t="shared" si="348"/>
        <v>144902.76003269438</v>
      </c>
      <c r="W1558" s="73">
        <f t="shared" si="349"/>
        <v>149423.3953447552</v>
      </c>
    </row>
    <row r="1559" spans="2:23">
      <c r="B1559" t="s">
        <v>2803</v>
      </c>
      <c r="C1559" t="s">
        <v>998</v>
      </c>
      <c r="D1559" t="s">
        <v>661</v>
      </c>
      <c r="E1559" s="54">
        <v>40</v>
      </c>
      <c r="F1559" s="45" t="s">
        <v>407</v>
      </c>
      <c r="G1559" s="45" t="s">
        <v>408</v>
      </c>
      <c r="H1559" s="45" t="s">
        <v>412</v>
      </c>
      <c r="I1559" s="53">
        <v>91600.29</v>
      </c>
      <c r="J1559" s="58">
        <f t="shared" si="336"/>
        <v>95081.101020000002</v>
      </c>
      <c r="K1559" s="58">
        <f t="shared" si="337"/>
        <v>98218.77735366</v>
      </c>
      <c r="L1559" s="74">
        <f t="shared" si="338"/>
        <v>7273.7042280300002</v>
      </c>
      <c r="M1559" s="74">
        <f t="shared" si="339"/>
        <v>140.72002950960001</v>
      </c>
      <c r="N1559" s="74">
        <f t="shared" si="340"/>
        <v>384.00225982776948</v>
      </c>
      <c r="O1559" s="74">
        <f t="shared" si="341"/>
        <v>12241.691756325001</v>
      </c>
      <c r="P1559" s="39">
        <f t="shared" si="342"/>
        <v>19044</v>
      </c>
      <c r="Q1559" s="73">
        <f t="shared" si="343"/>
        <v>7513.7364675549898</v>
      </c>
      <c r="R1559" s="73">
        <f t="shared" si="344"/>
        <v>145.36379048341681</v>
      </c>
      <c r="S1559" s="73">
        <f t="shared" si="345"/>
        <v>384.00225982776948</v>
      </c>
      <c r="T1559" s="73">
        <f t="shared" si="346"/>
        <v>12817.55044465263</v>
      </c>
      <c r="U1559" s="73">
        <f t="shared" si="347"/>
        <v>19236</v>
      </c>
      <c r="V1559" s="73">
        <f t="shared" si="348"/>
        <v>134165.21929369238</v>
      </c>
      <c r="W1559" s="73">
        <f t="shared" si="349"/>
        <v>138315.4303161788</v>
      </c>
    </row>
    <row r="1560" spans="2:23">
      <c r="B1560" t="s">
        <v>2804</v>
      </c>
      <c r="C1560" t="s">
        <v>1001</v>
      </c>
      <c r="D1560" t="s">
        <v>420</v>
      </c>
      <c r="E1560" s="54">
        <v>40</v>
      </c>
      <c r="F1560" s="45" t="s">
        <v>407</v>
      </c>
      <c r="G1560" s="45" t="s">
        <v>408</v>
      </c>
      <c r="H1560" s="45" t="s">
        <v>412</v>
      </c>
      <c r="I1560" s="53">
        <v>88557.45</v>
      </c>
      <c r="J1560" s="58">
        <f t="shared" si="336"/>
        <v>91922.633100000006</v>
      </c>
      <c r="K1560" s="58">
        <f t="shared" si="337"/>
        <v>94956.079992300001</v>
      </c>
      <c r="L1560" s="74">
        <f t="shared" si="338"/>
        <v>7032.0814321500002</v>
      </c>
      <c r="M1560" s="74">
        <f t="shared" si="339"/>
        <v>136.045496988</v>
      </c>
      <c r="N1560" s="74">
        <f t="shared" si="340"/>
        <v>384.00225982776948</v>
      </c>
      <c r="O1560" s="74">
        <f t="shared" si="341"/>
        <v>11835.039011625002</v>
      </c>
      <c r="P1560" s="39">
        <f t="shared" si="342"/>
        <v>19044</v>
      </c>
      <c r="Q1560" s="73">
        <f t="shared" si="343"/>
        <v>7264.1401194109503</v>
      </c>
      <c r="R1560" s="73">
        <f t="shared" si="344"/>
        <v>140.53499838860401</v>
      </c>
      <c r="S1560" s="73">
        <f t="shared" si="345"/>
        <v>384.00225982776948</v>
      </c>
      <c r="T1560" s="73">
        <f t="shared" si="346"/>
        <v>12391.76843899515</v>
      </c>
      <c r="U1560" s="73">
        <f t="shared" si="347"/>
        <v>19236</v>
      </c>
      <c r="V1560" s="73">
        <f t="shared" si="348"/>
        <v>130353.80130059077</v>
      </c>
      <c r="W1560" s="73">
        <f t="shared" si="349"/>
        <v>134372.52580892248</v>
      </c>
    </row>
    <row r="1561" spans="2:23">
      <c r="B1561" t="s">
        <v>2805</v>
      </c>
      <c r="C1561" t="s">
        <v>464</v>
      </c>
      <c r="D1561" t="s">
        <v>417</v>
      </c>
      <c r="E1561" s="54">
        <v>40</v>
      </c>
      <c r="F1561" s="45" t="s">
        <v>407</v>
      </c>
      <c r="G1561" s="45" t="s">
        <v>408</v>
      </c>
      <c r="H1561" s="45" t="s">
        <v>412</v>
      </c>
      <c r="I1561" s="53">
        <v>86498.28</v>
      </c>
      <c r="J1561" s="58">
        <f t="shared" si="336"/>
        <v>89785.214640000006</v>
      </c>
      <c r="K1561" s="58">
        <f t="shared" si="337"/>
        <v>92748.126723120004</v>
      </c>
      <c r="L1561" s="74">
        <f t="shared" si="338"/>
        <v>6868.5689199600001</v>
      </c>
      <c r="M1561" s="74">
        <f t="shared" si="339"/>
        <v>132.88211766719999</v>
      </c>
      <c r="N1561" s="74">
        <f t="shared" si="340"/>
        <v>384.00225982776948</v>
      </c>
      <c r="O1561" s="74">
        <f t="shared" si="341"/>
        <v>11559.846384900002</v>
      </c>
      <c r="P1561" s="39">
        <f t="shared" si="342"/>
        <v>19044</v>
      </c>
      <c r="Q1561" s="73">
        <f t="shared" si="343"/>
        <v>7095.2316943186797</v>
      </c>
      <c r="R1561" s="73">
        <f t="shared" si="344"/>
        <v>137.2672275502176</v>
      </c>
      <c r="S1561" s="73">
        <f t="shared" si="345"/>
        <v>384.00225982776948</v>
      </c>
      <c r="T1561" s="73">
        <f t="shared" si="346"/>
        <v>12103.63053736716</v>
      </c>
      <c r="U1561" s="73">
        <f t="shared" si="347"/>
        <v>19236</v>
      </c>
      <c r="V1561" s="73">
        <f t="shared" si="348"/>
        <v>127774.51432235498</v>
      </c>
      <c r="W1561" s="73">
        <f t="shared" si="349"/>
        <v>131704.25844218384</v>
      </c>
    </row>
    <row r="1562" spans="2:23">
      <c r="B1562" t="s">
        <v>2806</v>
      </c>
      <c r="C1562" t="s">
        <v>2807</v>
      </c>
      <c r="D1562" t="s">
        <v>851</v>
      </c>
      <c r="E1562" s="54">
        <v>40</v>
      </c>
      <c r="F1562" s="45" t="s">
        <v>407</v>
      </c>
      <c r="G1562" s="45" t="s">
        <v>408</v>
      </c>
      <c r="H1562" s="45" t="s">
        <v>412</v>
      </c>
      <c r="I1562" s="53">
        <v>91625.61</v>
      </c>
      <c r="J1562" s="58">
        <f t="shared" si="336"/>
        <v>95107.383180000004</v>
      </c>
      <c r="K1562" s="58">
        <f t="shared" si="337"/>
        <v>98245.92682493999</v>
      </c>
      <c r="L1562" s="74">
        <f t="shared" si="338"/>
        <v>7275.7148132700004</v>
      </c>
      <c r="M1562" s="74">
        <f t="shared" si="339"/>
        <v>140.75892710639999</v>
      </c>
      <c r="N1562" s="74">
        <f t="shared" si="340"/>
        <v>384.00225982776948</v>
      </c>
      <c r="O1562" s="74">
        <f t="shared" si="341"/>
        <v>12245.075584425002</v>
      </c>
      <c r="P1562" s="39">
        <f t="shared" si="342"/>
        <v>19044</v>
      </c>
      <c r="Q1562" s="73">
        <f t="shared" si="343"/>
        <v>7515.8134021079095</v>
      </c>
      <c r="R1562" s="73">
        <f t="shared" si="344"/>
        <v>145.40397170091117</v>
      </c>
      <c r="S1562" s="73">
        <f t="shared" si="345"/>
        <v>384.00225982776948</v>
      </c>
      <c r="T1562" s="73">
        <f t="shared" si="346"/>
        <v>12821.093450654669</v>
      </c>
      <c r="U1562" s="73">
        <f t="shared" si="347"/>
        <v>19236</v>
      </c>
      <c r="V1562" s="73">
        <f t="shared" si="348"/>
        <v>134196.93476462917</v>
      </c>
      <c r="W1562" s="73">
        <f t="shared" si="349"/>
        <v>138348.23990923126</v>
      </c>
    </row>
    <row r="1563" spans="2:23">
      <c r="B1563" t="s">
        <v>2808</v>
      </c>
      <c r="C1563" t="s">
        <v>1003</v>
      </c>
      <c r="D1563" t="s">
        <v>553</v>
      </c>
      <c r="E1563" s="54">
        <v>40</v>
      </c>
      <c r="F1563" s="45" t="s">
        <v>407</v>
      </c>
      <c r="G1563" s="45" t="s">
        <v>408</v>
      </c>
      <c r="H1563" s="45" t="s">
        <v>412</v>
      </c>
      <c r="I1563" s="53">
        <v>88804.81</v>
      </c>
      <c r="J1563" s="58">
        <f t="shared" si="336"/>
        <v>92179.392779999995</v>
      </c>
      <c r="K1563" s="58">
        <f t="shared" si="337"/>
        <v>95221.312741739981</v>
      </c>
      <c r="L1563" s="74">
        <f t="shared" si="338"/>
        <v>7051.7235476699998</v>
      </c>
      <c r="M1563" s="74">
        <f t="shared" si="339"/>
        <v>136.42550131439998</v>
      </c>
      <c r="N1563" s="74">
        <f t="shared" si="340"/>
        <v>384.00225982776948</v>
      </c>
      <c r="O1563" s="74">
        <f t="shared" si="341"/>
        <v>11868.096820425</v>
      </c>
      <c r="P1563" s="39">
        <f t="shared" si="342"/>
        <v>19044</v>
      </c>
      <c r="Q1563" s="73">
        <f t="shared" si="343"/>
        <v>7284.4304247431082</v>
      </c>
      <c r="R1563" s="73">
        <f t="shared" si="344"/>
        <v>140.92754285777517</v>
      </c>
      <c r="S1563" s="73">
        <f t="shared" si="345"/>
        <v>384.00225982776948</v>
      </c>
      <c r="T1563" s="73">
        <f t="shared" si="346"/>
        <v>12426.381312797068</v>
      </c>
      <c r="U1563" s="73">
        <f t="shared" si="347"/>
        <v>19236</v>
      </c>
      <c r="V1563" s="73">
        <f t="shared" si="348"/>
        <v>130663.64090923716</v>
      </c>
      <c r="W1563" s="73">
        <f t="shared" si="349"/>
        <v>134693.05428196571</v>
      </c>
    </row>
    <row r="1564" spans="2:23">
      <c r="B1564" t="s">
        <v>2809</v>
      </c>
      <c r="C1564" t="s">
        <v>2810</v>
      </c>
      <c r="D1564" t="s">
        <v>2811</v>
      </c>
      <c r="E1564" s="54">
        <v>86.67</v>
      </c>
      <c r="F1564" s="45" t="s">
        <v>407</v>
      </c>
      <c r="G1564" s="45" t="s">
        <v>408</v>
      </c>
      <c r="H1564" s="45" t="s">
        <v>1142</v>
      </c>
      <c r="I1564" s="53">
        <v>167840.03</v>
      </c>
      <c r="J1564" s="58">
        <f t="shared" si="336"/>
        <v>174217.95113999999</v>
      </c>
      <c r="K1564" s="58">
        <f t="shared" si="337"/>
        <v>179967.14352761998</v>
      </c>
      <c r="L1564" s="74">
        <f t="shared" si="338"/>
        <v>10486.96029153</v>
      </c>
      <c r="M1564" s="74">
        <f t="shared" si="339"/>
        <v>257.84256768719996</v>
      </c>
      <c r="N1564" s="74">
        <f t="shared" si="340"/>
        <v>384.00225982776948</v>
      </c>
      <c r="O1564" s="74">
        <f t="shared" si="341"/>
        <v>22430.561209274998</v>
      </c>
      <c r="P1564" s="39">
        <f t="shared" si="342"/>
        <v>19044</v>
      </c>
      <c r="Q1564" s="73">
        <f t="shared" si="343"/>
        <v>10570.323581150489</v>
      </c>
      <c r="R1564" s="73">
        <f t="shared" si="344"/>
        <v>266.35137242087757</v>
      </c>
      <c r="S1564" s="73">
        <f t="shared" si="345"/>
        <v>384.00225982776948</v>
      </c>
      <c r="T1564" s="73">
        <f t="shared" si="346"/>
        <v>23485.712230354409</v>
      </c>
      <c r="U1564" s="73">
        <f t="shared" si="347"/>
        <v>19236</v>
      </c>
      <c r="V1564" s="73">
        <f t="shared" si="348"/>
        <v>226821.31746831996</v>
      </c>
      <c r="W1564" s="73">
        <f t="shared" si="349"/>
        <v>233909.53297137353</v>
      </c>
    </row>
    <row r="1565" spans="2:23">
      <c r="B1565" t="s">
        <v>2812</v>
      </c>
      <c r="C1565" t="s">
        <v>2759</v>
      </c>
      <c r="D1565" t="s">
        <v>458</v>
      </c>
      <c r="E1565" s="54">
        <v>35</v>
      </c>
      <c r="F1565" s="45" t="s">
        <v>407</v>
      </c>
      <c r="G1565" s="45" t="s">
        <v>408</v>
      </c>
      <c r="H1565" s="45" t="s">
        <v>412</v>
      </c>
      <c r="I1565" s="53">
        <v>102395.36</v>
      </c>
      <c r="J1565" s="58">
        <f t="shared" si="336"/>
        <v>106286.38368</v>
      </c>
      <c r="K1565" s="58">
        <f t="shared" si="337"/>
        <v>109793.83434143999</v>
      </c>
      <c r="L1565" s="74">
        <f t="shared" si="338"/>
        <v>8130.90835152</v>
      </c>
      <c r="M1565" s="74">
        <f t="shared" si="339"/>
        <v>157.3038478464</v>
      </c>
      <c r="N1565" s="74">
        <f t="shared" si="340"/>
        <v>384.00225982776948</v>
      </c>
      <c r="O1565" s="74">
        <f t="shared" si="341"/>
        <v>13684.3718988</v>
      </c>
      <c r="P1565" s="39">
        <f t="shared" si="342"/>
        <v>19044</v>
      </c>
      <c r="Q1565" s="73">
        <f t="shared" si="343"/>
        <v>8399.2283271201595</v>
      </c>
      <c r="R1565" s="73">
        <f t="shared" si="344"/>
        <v>162.49487482533118</v>
      </c>
      <c r="S1565" s="73">
        <f t="shared" si="345"/>
        <v>384.00225982776948</v>
      </c>
      <c r="T1565" s="73">
        <f t="shared" si="346"/>
        <v>14328.09538155792</v>
      </c>
      <c r="U1565" s="73">
        <f t="shared" si="347"/>
        <v>19236</v>
      </c>
      <c r="V1565" s="73">
        <f t="shared" si="348"/>
        <v>147686.97003799418</v>
      </c>
      <c r="W1565" s="73">
        <f t="shared" si="349"/>
        <v>152303.65518477117</v>
      </c>
    </row>
    <row r="1566" spans="2:23">
      <c r="B1566" t="s">
        <v>2813</v>
      </c>
      <c r="C1566" t="s">
        <v>888</v>
      </c>
      <c r="D1566" t="s">
        <v>458</v>
      </c>
      <c r="E1566" s="54">
        <v>35</v>
      </c>
      <c r="F1566" s="45" t="s">
        <v>407</v>
      </c>
      <c r="G1566" s="45" t="s">
        <v>408</v>
      </c>
      <c r="H1566" s="45" t="s">
        <v>412</v>
      </c>
      <c r="I1566" s="53">
        <v>101623.34</v>
      </c>
      <c r="J1566" s="58">
        <f t="shared" si="336"/>
        <v>105485.02692</v>
      </c>
      <c r="K1566" s="58">
        <f t="shared" si="337"/>
        <v>108966.03280835999</v>
      </c>
      <c r="L1566" s="74">
        <f t="shared" si="338"/>
        <v>8069.60455938</v>
      </c>
      <c r="M1566" s="74">
        <f t="shared" si="339"/>
        <v>156.11783984160002</v>
      </c>
      <c r="N1566" s="74">
        <f t="shared" si="340"/>
        <v>384.00225982776948</v>
      </c>
      <c r="O1566" s="74">
        <f t="shared" si="341"/>
        <v>13581.19721595</v>
      </c>
      <c r="P1566" s="39">
        <f t="shared" si="342"/>
        <v>19044</v>
      </c>
      <c r="Q1566" s="73">
        <f t="shared" si="343"/>
        <v>8335.9015098395394</v>
      </c>
      <c r="R1566" s="73">
        <f t="shared" si="344"/>
        <v>161.26972855637277</v>
      </c>
      <c r="S1566" s="73">
        <f t="shared" si="345"/>
        <v>384.00225982776948</v>
      </c>
      <c r="T1566" s="73">
        <f t="shared" si="346"/>
        <v>14220.067281490979</v>
      </c>
      <c r="U1566" s="73">
        <f t="shared" si="347"/>
        <v>19236</v>
      </c>
      <c r="V1566" s="73">
        <f t="shared" si="348"/>
        <v>146719.94879499939</v>
      </c>
      <c r="W1566" s="73">
        <f t="shared" si="349"/>
        <v>151303.27358807466</v>
      </c>
    </row>
    <row r="1567" spans="2:23">
      <c r="B1567" t="s">
        <v>2814</v>
      </c>
      <c r="C1567" t="s">
        <v>932</v>
      </c>
      <c r="D1567" t="s">
        <v>518</v>
      </c>
      <c r="E1567" s="54">
        <v>40</v>
      </c>
      <c r="F1567" s="45" t="s">
        <v>407</v>
      </c>
      <c r="G1567" s="45" t="s">
        <v>408</v>
      </c>
      <c r="H1567" s="45" t="s">
        <v>412</v>
      </c>
      <c r="I1567" s="53">
        <v>140355.64000000001</v>
      </c>
      <c r="J1567" s="58">
        <f t="shared" si="336"/>
        <v>145689.15432000003</v>
      </c>
      <c r="K1567" s="58">
        <f t="shared" si="337"/>
        <v>150496.89641256002</v>
      </c>
      <c r="L1567" s="74">
        <f t="shared" si="338"/>
        <v>10073.29273764</v>
      </c>
      <c r="M1567" s="74">
        <f t="shared" si="339"/>
        <v>215.61994839360005</v>
      </c>
      <c r="N1567" s="74">
        <f t="shared" si="340"/>
        <v>384.00225982776948</v>
      </c>
      <c r="O1567" s="74">
        <f t="shared" si="341"/>
        <v>18757.478618700003</v>
      </c>
      <c r="P1567" s="39">
        <f t="shared" si="342"/>
        <v>19044</v>
      </c>
      <c r="Q1567" s="73">
        <f t="shared" si="343"/>
        <v>10143.004997982121</v>
      </c>
      <c r="R1567" s="73">
        <f t="shared" si="344"/>
        <v>222.73540669058883</v>
      </c>
      <c r="S1567" s="73">
        <f t="shared" si="345"/>
        <v>384.00225982776948</v>
      </c>
      <c r="T1567" s="73">
        <f t="shared" si="346"/>
        <v>19639.844981839084</v>
      </c>
      <c r="U1567" s="73">
        <f t="shared" si="347"/>
        <v>19236</v>
      </c>
      <c r="V1567" s="73">
        <f t="shared" si="348"/>
        <v>194163.54788456141</v>
      </c>
      <c r="W1567" s="73">
        <f t="shared" si="349"/>
        <v>200122.48405889957</v>
      </c>
    </row>
    <row r="1568" spans="2:23">
      <c r="B1568" t="s">
        <v>2815</v>
      </c>
      <c r="C1568" t="s">
        <v>1200</v>
      </c>
      <c r="D1568" t="s">
        <v>417</v>
      </c>
      <c r="E1568" s="54">
        <v>40</v>
      </c>
      <c r="F1568" s="45" t="s">
        <v>407</v>
      </c>
      <c r="G1568" s="45" t="s">
        <v>408</v>
      </c>
      <c r="H1568" s="45" t="s">
        <v>412</v>
      </c>
      <c r="I1568" s="53">
        <v>147649.28</v>
      </c>
      <c r="J1568" s="58">
        <f t="shared" si="336"/>
        <v>153259.95264</v>
      </c>
      <c r="K1568" s="58">
        <f t="shared" si="337"/>
        <v>158317.53107711999</v>
      </c>
      <c r="L1568" s="74">
        <f t="shared" si="338"/>
        <v>10183.069313280001</v>
      </c>
      <c r="M1568" s="74">
        <f t="shared" si="339"/>
        <v>226.82472990720001</v>
      </c>
      <c r="N1568" s="74">
        <f t="shared" si="340"/>
        <v>384.00225982776948</v>
      </c>
      <c r="O1568" s="74">
        <f t="shared" si="341"/>
        <v>19732.2189024</v>
      </c>
      <c r="P1568" s="39">
        <f t="shared" si="342"/>
        <v>19044</v>
      </c>
      <c r="Q1568" s="73">
        <f t="shared" si="343"/>
        <v>10256.404200618241</v>
      </c>
      <c r="R1568" s="73">
        <f t="shared" si="344"/>
        <v>234.30994599413756</v>
      </c>
      <c r="S1568" s="73">
        <f t="shared" si="345"/>
        <v>384.00225982776948</v>
      </c>
      <c r="T1568" s="73">
        <f t="shared" si="346"/>
        <v>20660.437805564161</v>
      </c>
      <c r="U1568" s="73">
        <f t="shared" si="347"/>
        <v>19236</v>
      </c>
      <c r="V1568" s="73">
        <f t="shared" si="348"/>
        <v>202830.06784541497</v>
      </c>
      <c r="W1568" s="73">
        <f t="shared" si="349"/>
        <v>209088.68528912429</v>
      </c>
    </row>
    <row r="1569" spans="2:23">
      <c r="B1569" t="s">
        <v>2816</v>
      </c>
      <c r="C1569" t="s">
        <v>1386</v>
      </c>
      <c r="D1569" t="s">
        <v>511</v>
      </c>
      <c r="E1569" s="54">
        <v>35</v>
      </c>
      <c r="F1569" s="45" t="s">
        <v>407</v>
      </c>
      <c r="G1569" s="45" t="s">
        <v>408</v>
      </c>
      <c r="H1569" s="45" t="s">
        <v>412</v>
      </c>
      <c r="I1569" s="53">
        <v>94313.07</v>
      </c>
      <c r="J1569" s="58">
        <f t="shared" si="336"/>
        <v>97896.966660000006</v>
      </c>
      <c r="K1569" s="58">
        <f t="shared" si="337"/>
        <v>101127.56655978</v>
      </c>
      <c r="L1569" s="74">
        <f t="shared" si="338"/>
        <v>7489.1179494900007</v>
      </c>
      <c r="M1569" s="74">
        <f t="shared" si="339"/>
        <v>144.8875106568</v>
      </c>
      <c r="N1569" s="74">
        <f t="shared" si="340"/>
        <v>384.00225982776948</v>
      </c>
      <c r="O1569" s="74">
        <f t="shared" si="341"/>
        <v>12604.234457475</v>
      </c>
      <c r="P1569" s="39">
        <f t="shared" si="342"/>
        <v>19044</v>
      </c>
      <c r="Q1569" s="73">
        <f t="shared" si="343"/>
        <v>7736.2588418231699</v>
      </c>
      <c r="R1569" s="73">
        <f t="shared" si="344"/>
        <v>149.6687985084744</v>
      </c>
      <c r="S1569" s="73">
        <f t="shared" si="345"/>
        <v>384.00225982776948</v>
      </c>
      <c r="T1569" s="73">
        <f t="shared" si="346"/>
        <v>13197.147436051289</v>
      </c>
      <c r="U1569" s="73">
        <f t="shared" si="347"/>
        <v>19236</v>
      </c>
      <c r="V1569" s="73">
        <f t="shared" si="348"/>
        <v>137563.20883744958</v>
      </c>
      <c r="W1569" s="73">
        <f t="shared" si="349"/>
        <v>141830.64389599068</v>
      </c>
    </row>
    <row r="1570" spans="2:23">
      <c r="B1570" t="s">
        <v>2817</v>
      </c>
      <c r="C1570" t="s">
        <v>836</v>
      </c>
      <c r="D1570" t="s">
        <v>511</v>
      </c>
      <c r="E1570" s="54">
        <v>35</v>
      </c>
      <c r="F1570" s="45" t="s">
        <v>407</v>
      </c>
      <c r="G1570" s="45" t="s">
        <v>408</v>
      </c>
      <c r="H1570" s="45" t="s">
        <v>412</v>
      </c>
      <c r="I1570" s="53">
        <v>98672.39</v>
      </c>
      <c r="J1570" s="58">
        <f t="shared" si="336"/>
        <v>102421.94082</v>
      </c>
      <c r="K1570" s="58">
        <f t="shared" si="337"/>
        <v>105801.86486705999</v>
      </c>
      <c r="L1570" s="74">
        <f t="shared" si="338"/>
        <v>7835.2784727300004</v>
      </c>
      <c r="M1570" s="74">
        <f t="shared" si="339"/>
        <v>151.5844724136</v>
      </c>
      <c r="N1570" s="74">
        <f t="shared" si="340"/>
        <v>384.00225982776948</v>
      </c>
      <c r="O1570" s="74">
        <f t="shared" si="341"/>
        <v>13186.824880575001</v>
      </c>
      <c r="P1570" s="39">
        <f t="shared" si="342"/>
        <v>19044</v>
      </c>
      <c r="Q1570" s="73">
        <f t="shared" si="343"/>
        <v>8093.8426623300893</v>
      </c>
      <c r="R1570" s="73">
        <f t="shared" si="344"/>
        <v>156.5867600032488</v>
      </c>
      <c r="S1570" s="73">
        <f t="shared" si="345"/>
        <v>384.00225982776948</v>
      </c>
      <c r="T1570" s="73">
        <f t="shared" si="346"/>
        <v>13807.143365151329</v>
      </c>
      <c r="U1570" s="73">
        <f t="shared" si="347"/>
        <v>19236</v>
      </c>
      <c r="V1570" s="73">
        <f t="shared" si="348"/>
        <v>143023.63090554636</v>
      </c>
      <c r="W1570" s="73">
        <f t="shared" si="349"/>
        <v>147479.43991437243</v>
      </c>
    </row>
    <row r="1571" spans="2:23">
      <c r="B1571" t="s">
        <v>2818</v>
      </c>
      <c r="C1571" t="s">
        <v>2819</v>
      </c>
      <c r="D1571" t="s">
        <v>511</v>
      </c>
      <c r="E1571" s="54">
        <v>35</v>
      </c>
      <c r="F1571" s="45" t="s">
        <v>407</v>
      </c>
      <c r="G1571" s="45" t="s">
        <v>408</v>
      </c>
      <c r="H1571" s="45" t="s">
        <v>412</v>
      </c>
      <c r="I1571" s="53">
        <v>112368.57</v>
      </c>
      <c r="J1571" s="58">
        <f t="shared" si="336"/>
        <v>116638.57566000002</v>
      </c>
      <c r="K1571" s="58">
        <f t="shared" si="337"/>
        <v>120487.64865678</v>
      </c>
      <c r="L1571" s="74">
        <f t="shared" si="338"/>
        <v>8922.8510379900017</v>
      </c>
      <c r="M1571" s="74">
        <f t="shared" si="339"/>
        <v>172.62509197680004</v>
      </c>
      <c r="N1571" s="74">
        <f t="shared" si="340"/>
        <v>384.00225982776948</v>
      </c>
      <c r="O1571" s="74">
        <f t="shared" si="341"/>
        <v>15017.216616225003</v>
      </c>
      <c r="P1571" s="39">
        <f t="shared" si="342"/>
        <v>19044</v>
      </c>
      <c r="Q1571" s="73">
        <f t="shared" si="343"/>
        <v>9217.3051222436698</v>
      </c>
      <c r="R1571" s="73">
        <f t="shared" si="344"/>
        <v>178.3217200120344</v>
      </c>
      <c r="S1571" s="73">
        <f t="shared" si="345"/>
        <v>384.00225982776948</v>
      </c>
      <c r="T1571" s="73">
        <f t="shared" si="346"/>
        <v>15723.63814970979</v>
      </c>
      <c r="U1571" s="73">
        <f t="shared" si="347"/>
        <v>19236</v>
      </c>
      <c r="V1571" s="73">
        <f t="shared" si="348"/>
        <v>160179.27066601958</v>
      </c>
      <c r="W1571" s="73">
        <f t="shared" si="349"/>
        <v>165226.91590857325</v>
      </c>
    </row>
    <row r="1572" spans="2:23">
      <c r="B1572" t="s">
        <v>2820</v>
      </c>
      <c r="C1572" t="s">
        <v>2819</v>
      </c>
      <c r="D1572" t="s">
        <v>511</v>
      </c>
      <c r="E1572" s="54">
        <v>35</v>
      </c>
      <c r="F1572" s="45" t="s">
        <v>407</v>
      </c>
      <c r="G1572" s="45" t="s">
        <v>408</v>
      </c>
      <c r="H1572" s="45" t="s">
        <v>412</v>
      </c>
      <c r="I1572" s="53">
        <v>112368.57</v>
      </c>
      <c r="J1572" s="58">
        <f t="shared" si="336"/>
        <v>116638.57566000002</v>
      </c>
      <c r="K1572" s="58">
        <f t="shared" si="337"/>
        <v>120487.64865678</v>
      </c>
      <c r="L1572" s="74">
        <f t="shared" si="338"/>
        <v>8922.8510379900017</v>
      </c>
      <c r="M1572" s="74">
        <f t="shared" si="339"/>
        <v>172.62509197680004</v>
      </c>
      <c r="N1572" s="74">
        <f t="shared" si="340"/>
        <v>384.00225982776948</v>
      </c>
      <c r="O1572" s="74">
        <f t="shared" si="341"/>
        <v>15017.216616225003</v>
      </c>
      <c r="P1572" s="39">
        <f t="shared" si="342"/>
        <v>19044</v>
      </c>
      <c r="Q1572" s="73">
        <f t="shared" si="343"/>
        <v>9217.3051222436698</v>
      </c>
      <c r="R1572" s="73">
        <f t="shared" si="344"/>
        <v>178.3217200120344</v>
      </c>
      <c r="S1572" s="73">
        <f t="shared" si="345"/>
        <v>384.00225982776948</v>
      </c>
      <c r="T1572" s="73">
        <f t="shared" si="346"/>
        <v>15723.63814970979</v>
      </c>
      <c r="U1572" s="73">
        <f t="shared" si="347"/>
        <v>19236</v>
      </c>
      <c r="V1572" s="73">
        <f t="shared" si="348"/>
        <v>160179.27066601958</v>
      </c>
      <c r="W1572" s="73">
        <f t="shared" si="349"/>
        <v>165226.91590857325</v>
      </c>
    </row>
    <row r="1573" spans="2:23">
      <c r="B1573" t="s">
        <v>2821</v>
      </c>
      <c r="C1573" t="s">
        <v>1259</v>
      </c>
      <c r="D1573" t="s">
        <v>511</v>
      </c>
      <c r="E1573" s="54">
        <v>35</v>
      </c>
      <c r="F1573" s="45" t="s">
        <v>407</v>
      </c>
      <c r="G1573" s="45" t="s">
        <v>408</v>
      </c>
      <c r="H1573" s="45" t="s">
        <v>412</v>
      </c>
      <c r="I1573" s="53">
        <v>110496.84</v>
      </c>
      <c r="J1573" s="58">
        <f t="shared" si="336"/>
        <v>114695.71992</v>
      </c>
      <c r="K1573" s="58">
        <f t="shared" si="337"/>
        <v>118480.67867735999</v>
      </c>
      <c r="L1573" s="74">
        <f t="shared" si="338"/>
        <v>8774.2225738800007</v>
      </c>
      <c r="M1573" s="74">
        <f t="shared" si="339"/>
        <v>169.7496654816</v>
      </c>
      <c r="N1573" s="74">
        <f t="shared" si="340"/>
        <v>384.00225982776948</v>
      </c>
      <c r="O1573" s="74">
        <f t="shared" si="341"/>
        <v>14767.073939700002</v>
      </c>
      <c r="P1573" s="39">
        <f t="shared" si="342"/>
        <v>19044</v>
      </c>
      <c r="Q1573" s="73">
        <f t="shared" si="343"/>
        <v>9063.7719188180381</v>
      </c>
      <c r="R1573" s="73">
        <f t="shared" si="344"/>
        <v>175.35140444249279</v>
      </c>
      <c r="S1573" s="73">
        <f t="shared" si="345"/>
        <v>384.00225982776948</v>
      </c>
      <c r="T1573" s="73">
        <f t="shared" si="346"/>
        <v>15461.728567395479</v>
      </c>
      <c r="U1573" s="73">
        <f t="shared" si="347"/>
        <v>19236</v>
      </c>
      <c r="V1573" s="73">
        <f t="shared" si="348"/>
        <v>157834.76835888939</v>
      </c>
      <c r="W1573" s="73">
        <f t="shared" si="349"/>
        <v>162801.53282784377</v>
      </c>
    </row>
    <row r="1574" spans="2:23">
      <c r="B1574" t="s">
        <v>2822</v>
      </c>
      <c r="C1574" t="s">
        <v>471</v>
      </c>
      <c r="D1574" t="s">
        <v>417</v>
      </c>
      <c r="E1574" s="54">
        <v>40</v>
      </c>
      <c r="F1574" s="45" t="s">
        <v>407</v>
      </c>
      <c r="G1574" s="45" t="s">
        <v>408</v>
      </c>
      <c r="H1574" s="45" t="s">
        <v>412</v>
      </c>
      <c r="I1574" s="53">
        <v>116856.44</v>
      </c>
      <c r="J1574" s="58">
        <f t="shared" si="336"/>
        <v>121296.98472000001</v>
      </c>
      <c r="K1574" s="58">
        <f t="shared" si="337"/>
        <v>125299.78521576</v>
      </c>
      <c r="L1574" s="74">
        <f t="shared" si="338"/>
        <v>9279.2193310800012</v>
      </c>
      <c r="M1574" s="74">
        <f t="shared" si="339"/>
        <v>179.51953738560002</v>
      </c>
      <c r="N1574" s="74">
        <f t="shared" si="340"/>
        <v>384.00225982776948</v>
      </c>
      <c r="O1574" s="74">
        <f t="shared" si="341"/>
        <v>15616.986782700002</v>
      </c>
      <c r="P1574" s="39">
        <f t="shared" si="342"/>
        <v>19044</v>
      </c>
      <c r="Q1574" s="73">
        <f t="shared" si="343"/>
        <v>9585.4335690056396</v>
      </c>
      <c r="R1574" s="73">
        <f t="shared" si="344"/>
        <v>185.44368211932479</v>
      </c>
      <c r="S1574" s="73">
        <f t="shared" si="345"/>
        <v>384.00225982776948</v>
      </c>
      <c r="T1574" s="73">
        <f t="shared" si="346"/>
        <v>16351.621970656681</v>
      </c>
      <c r="U1574" s="73">
        <f t="shared" si="347"/>
        <v>19236</v>
      </c>
      <c r="V1574" s="73">
        <f t="shared" si="348"/>
        <v>165800.7126309934</v>
      </c>
      <c r="W1574" s="73">
        <f t="shared" si="349"/>
        <v>171042.28669736942</v>
      </c>
    </row>
    <row r="1575" spans="2:23">
      <c r="B1575" t="s">
        <v>2823</v>
      </c>
      <c r="C1575" t="s">
        <v>471</v>
      </c>
      <c r="D1575" t="s">
        <v>417</v>
      </c>
      <c r="E1575" s="54">
        <v>40</v>
      </c>
      <c r="F1575" s="45" t="s">
        <v>407</v>
      </c>
      <c r="G1575" s="45" t="s">
        <v>408</v>
      </c>
      <c r="H1575" s="45" t="s">
        <v>412</v>
      </c>
      <c r="I1575" s="53">
        <v>116856.44</v>
      </c>
      <c r="J1575" s="58">
        <f t="shared" si="336"/>
        <v>121296.98472000001</v>
      </c>
      <c r="K1575" s="58">
        <f t="shared" si="337"/>
        <v>125299.78521576</v>
      </c>
      <c r="L1575" s="74">
        <f t="shared" si="338"/>
        <v>9279.2193310800012</v>
      </c>
      <c r="M1575" s="74">
        <f t="shared" si="339"/>
        <v>179.51953738560002</v>
      </c>
      <c r="N1575" s="74">
        <f t="shared" si="340"/>
        <v>384.00225982776948</v>
      </c>
      <c r="O1575" s="74">
        <f t="shared" si="341"/>
        <v>15616.986782700002</v>
      </c>
      <c r="P1575" s="39">
        <f t="shared" si="342"/>
        <v>19044</v>
      </c>
      <c r="Q1575" s="73">
        <f t="shared" si="343"/>
        <v>9585.4335690056396</v>
      </c>
      <c r="R1575" s="73">
        <f t="shared" si="344"/>
        <v>185.44368211932479</v>
      </c>
      <c r="S1575" s="73">
        <f t="shared" si="345"/>
        <v>384.00225982776948</v>
      </c>
      <c r="T1575" s="73">
        <f t="shared" si="346"/>
        <v>16351.621970656681</v>
      </c>
      <c r="U1575" s="73">
        <f t="shared" si="347"/>
        <v>19236</v>
      </c>
      <c r="V1575" s="73">
        <f t="shared" si="348"/>
        <v>165800.7126309934</v>
      </c>
      <c r="W1575" s="73">
        <f t="shared" si="349"/>
        <v>171042.28669736942</v>
      </c>
    </row>
    <row r="1576" spans="2:23">
      <c r="B1576" t="s">
        <v>2824</v>
      </c>
      <c r="C1576" t="s">
        <v>1386</v>
      </c>
      <c r="D1576" t="s">
        <v>511</v>
      </c>
      <c r="E1576" s="54">
        <v>35</v>
      </c>
      <c r="F1576" s="45" t="s">
        <v>407</v>
      </c>
      <c r="G1576" s="45" t="s">
        <v>408</v>
      </c>
      <c r="H1576" s="45" t="s">
        <v>412</v>
      </c>
      <c r="I1576" s="53">
        <v>94313.07</v>
      </c>
      <c r="J1576" s="58">
        <f t="shared" si="336"/>
        <v>97896.966660000006</v>
      </c>
      <c r="K1576" s="58">
        <f t="shared" si="337"/>
        <v>101127.56655978</v>
      </c>
      <c r="L1576" s="74">
        <f t="shared" si="338"/>
        <v>7489.1179494900007</v>
      </c>
      <c r="M1576" s="74">
        <f t="shared" si="339"/>
        <v>144.8875106568</v>
      </c>
      <c r="N1576" s="74">
        <f t="shared" si="340"/>
        <v>384.00225982776948</v>
      </c>
      <c r="O1576" s="74">
        <f t="shared" si="341"/>
        <v>12604.234457475</v>
      </c>
      <c r="P1576" s="39">
        <f t="shared" si="342"/>
        <v>19044</v>
      </c>
      <c r="Q1576" s="73">
        <f t="shared" si="343"/>
        <v>7736.2588418231699</v>
      </c>
      <c r="R1576" s="73">
        <f t="shared" si="344"/>
        <v>149.6687985084744</v>
      </c>
      <c r="S1576" s="73">
        <f t="shared" si="345"/>
        <v>384.00225982776948</v>
      </c>
      <c r="T1576" s="73">
        <f t="shared" si="346"/>
        <v>13197.147436051289</v>
      </c>
      <c r="U1576" s="73">
        <f t="shared" si="347"/>
        <v>19236</v>
      </c>
      <c r="V1576" s="73">
        <f t="shared" si="348"/>
        <v>137563.20883744958</v>
      </c>
      <c r="W1576" s="73">
        <f t="shared" si="349"/>
        <v>141830.64389599068</v>
      </c>
    </row>
    <row r="1577" spans="2:23">
      <c r="B1577" t="s">
        <v>2825</v>
      </c>
      <c r="C1577" t="s">
        <v>1259</v>
      </c>
      <c r="D1577" t="s">
        <v>511</v>
      </c>
      <c r="E1577" s="54">
        <v>35</v>
      </c>
      <c r="F1577" s="45" t="s">
        <v>407</v>
      </c>
      <c r="G1577" s="45" t="s">
        <v>408</v>
      </c>
      <c r="H1577" s="45" t="s">
        <v>412</v>
      </c>
      <c r="I1577" s="53">
        <v>110496.84</v>
      </c>
      <c r="J1577" s="58">
        <f t="shared" si="336"/>
        <v>114695.71992</v>
      </c>
      <c r="K1577" s="58">
        <f t="shared" si="337"/>
        <v>118480.67867735999</v>
      </c>
      <c r="L1577" s="74">
        <f t="shared" si="338"/>
        <v>8774.2225738800007</v>
      </c>
      <c r="M1577" s="74">
        <f t="shared" si="339"/>
        <v>169.7496654816</v>
      </c>
      <c r="N1577" s="74">
        <f t="shared" si="340"/>
        <v>384.00225982776948</v>
      </c>
      <c r="O1577" s="74">
        <f t="shared" si="341"/>
        <v>14767.073939700002</v>
      </c>
      <c r="P1577" s="39">
        <f t="shared" si="342"/>
        <v>19044</v>
      </c>
      <c r="Q1577" s="73">
        <f t="shared" si="343"/>
        <v>9063.7719188180381</v>
      </c>
      <c r="R1577" s="73">
        <f t="shared" si="344"/>
        <v>175.35140444249279</v>
      </c>
      <c r="S1577" s="73">
        <f t="shared" si="345"/>
        <v>384.00225982776948</v>
      </c>
      <c r="T1577" s="73">
        <f t="shared" si="346"/>
        <v>15461.728567395479</v>
      </c>
      <c r="U1577" s="73">
        <f t="shared" si="347"/>
        <v>19236</v>
      </c>
      <c r="V1577" s="73">
        <f t="shared" si="348"/>
        <v>157834.76835888939</v>
      </c>
      <c r="W1577" s="73">
        <f t="shared" si="349"/>
        <v>162801.53282784377</v>
      </c>
    </row>
    <row r="1578" spans="2:23">
      <c r="B1578" t="s">
        <v>2826</v>
      </c>
      <c r="C1578" t="s">
        <v>1386</v>
      </c>
      <c r="D1578" t="s">
        <v>511</v>
      </c>
      <c r="E1578" s="54">
        <v>35</v>
      </c>
      <c r="F1578" s="45" t="s">
        <v>407</v>
      </c>
      <c r="G1578" s="45" t="s">
        <v>408</v>
      </c>
      <c r="H1578" s="45" t="s">
        <v>412</v>
      </c>
      <c r="I1578" s="53">
        <v>94313.07</v>
      </c>
      <c r="J1578" s="58">
        <f t="shared" si="336"/>
        <v>97896.966660000006</v>
      </c>
      <c r="K1578" s="58">
        <f t="shared" si="337"/>
        <v>101127.56655978</v>
      </c>
      <c r="L1578" s="74">
        <f t="shared" si="338"/>
        <v>7489.1179494900007</v>
      </c>
      <c r="M1578" s="74">
        <f t="shared" si="339"/>
        <v>144.8875106568</v>
      </c>
      <c r="N1578" s="74">
        <f t="shared" si="340"/>
        <v>384.00225982776948</v>
      </c>
      <c r="O1578" s="74">
        <f t="shared" si="341"/>
        <v>12604.234457475</v>
      </c>
      <c r="P1578" s="39">
        <f t="shared" si="342"/>
        <v>19044</v>
      </c>
      <c r="Q1578" s="73">
        <f t="shared" si="343"/>
        <v>7736.2588418231699</v>
      </c>
      <c r="R1578" s="73">
        <f t="shared" si="344"/>
        <v>149.6687985084744</v>
      </c>
      <c r="S1578" s="73">
        <f t="shared" si="345"/>
        <v>384.00225982776948</v>
      </c>
      <c r="T1578" s="73">
        <f t="shared" si="346"/>
        <v>13197.147436051289</v>
      </c>
      <c r="U1578" s="73">
        <f t="shared" si="347"/>
        <v>19236</v>
      </c>
      <c r="V1578" s="73">
        <f t="shared" si="348"/>
        <v>137563.20883744958</v>
      </c>
      <c r="W1578" s="73">
        <f t="shared" si="349"/>
        <v>141830.64389599068</v>
      </c>
    </row>
    <row r="1579" spans="2:23">
      <c r="B1579" t="s">
        <v>2827</v>
      </c>
      <c r="C1579" t="s">
        <v>2828</v>
      </c>
      <c r="D1579" t="s">
        <v>722</v>
      </c>
      <c r="E1579" s="54">
        <v>40</v>
      </c>
      <c r="F1579" s="45" t="s">
        <v>407</v>
      </c>
      <c r="G1579" s="45" t="s">
        <v>408</v>
      </c>
      <c r="H1579" s="45" t="s">
        <v>412</v>
      </c>
      <c r="I1579" s="53">
        <v>114400</v>
      </c>
      <c r="J1579" s="58">
        <f t="shared" si="336"/>
        <v>118747.2</v>
      </c>
      <c r="K1579" s="58">
        <f t="shared" si="337"/>
        <v>122665.85759999999</v>
      </c>
      <c r="L1579" s="74">
        <f t="shared" si="338"/>
        <v>9084.1607999999997</v>
      </c>
      <c r="M1579" s="74">
        <f t="shared" si="339"/>
        <v>175.745856</v>
      </c>
      <c r="N1579" s="74">
        <f t="shared" si="340"/>
        <v>384.00225982776948</v>
      </c>
      <c r="O1579" s="74">
        <f t="shared" si="341"/>
        <v>15288.701999999999</v>
      </c>
      <c r="P1579" s="39">
        <f t="shared" si="342"/>
        <v>19044</v>
      </c>
      <c r="Q1579" s="73">
        <f t="shared" si="343"/>
        <v>9383.938106399999</v>
      </c>
      <c r="R1579" s="73">
        <f t="shared" si="344"/>
        <v>181.54546924799999</v>
      </c>
      <c r="S1579" s="73">
        <f t="shared" si="345"/>
        <v>384.00225982776948</v>
      </c>
      <c r="T1579" s="73">
        <f t="shared" si="346"/>
        <v>16007.8944168</v>
      </c>
      <c r="U1579" s="73">
        <f t="shared" si="347"/>
        <v>19236</v>
      </c>
      <c r="V1579" s="73">
        <f t="shared" si="348"/>
        <v>162723.81091582775</v>
      </c>
      <c r="W1579" s="73">
        <f t="shared" si="349"/>
        <v>167859.23785227575</v>
      </c>
    </row>
    <row r="1580" spans="2:23">
      <c r="B1580" t="s">
        <v>2829</v>
      </c>
      <c r="C1580" t="s">
        <v>932</v>
      </c>
      <c r="D1580" t="s">
        <v>518</v>
      </c>
      <c r="E1580" s="54">
        <v>40</v>
      </c>
      <c r="F1580" s="45" t="s">
        <v>407</v>
      </c>
      <c r="G1580" s="45" t="s">
        <v>408</v>
      </c>
      <c r="H1580" s="45" t="s">
        <v>412</v>
      </c>
      <c r="I1580" s="53">
        <v>140355.64000000001</v>
      </c>
      <c r="J1580" s="58">
        <f t="shared" si="336"/>
        <v>145689.15432000003</v>
      </c>
      <c r="K1580" s="58">
        <f t="shared" si="337"/>
        <v>150496.89641256002</v>
      </c>
      <c r="L1580" s="74">
        <f t="shared" si="338"/>
        <v>10073.29273764</v>
      </c>
      <c r="M1580" s="74">
        <f t="shared" si="339"/>
        <v>215.61994839360005</v>
      </c>
      <c r="N1580" s="74">
        <f t="shared" si="340"/>
        <v>384.00225982776948</v>
      </c>
      <c r="O1580" s="74">
        <f t="shared" si="341"/>
        <v>18757.478618700003</v>
      </c>
      <c r="P1580" s="39">
        <f t="shared" si="342"/>
        <v>19044</v>
      </c>
      <c r="Q1580" s="73">
        <f t="shared" si="343"/>
        <v>10143.004997982121</v>
      </c>
      <c r="R1580" s="73">
        <f t="shared" si="344"/>
        <v>222.73540669058883</v>
      </c>
      <c r="S1580" s="73">
        <f t="shared" si="345"/>
        <v>384.00225982776948</v>
      </c>
      <c r="T1580" s="73">
        <f t="shared" si="346"/>
        <v>19639.844981839084</v>
      </c>
      <c r="U1580" s="73">
        <f t="shared" si="347"/>
        <v>19236</v>
      </c>
      <c r="V1580" s="73">
        <f t="shared" si="348"/>
        <v>194163.54788456141</v>
      </c>
      <c r="W1580" s="73">
        <f t="shared" si="349"/>
        <v>200122.48405889957</v>
      </c>
    </row>
    <row r="1581" spans="2:23">
      <c r="B1581" t="s">
        <v>2830</v>
      </c>
      <c r="C1581" t="s">
        <v>2831</v>
      </c>
      <c r="D1581" t="s">
        <v>417</v>
      </c>
      <c r="E1581" s="54">
        <v>40</v>
      </c>
      <c r="F1581" s="45" t="s">
        <v>407</v>
      </c>
      <c r="G1581" s="45" t="s">
        <v>408</v>
      </c>
      <c r="H1581" s="45" t="s">
        <v>412</v>
      </c>
      <c r="I1581" s="53">
        <v>269957.17</v>
      </c>
      <c r="J1581" s="58">
        <f t="shared" si="336"/>
        <v>280215.54245999997</v>
      </c>
      <c r="K1581" s="58">
        <f t="shared" si="337"/>
        <v>289462.65536117996</v>
      </c>
      <c r="L1581" s="74">
        <f t="shared" si="338"/>
        <v>12023.92536567</v>
      </c>
      <c r="M1581" s="74">
        <f t="shared" si="339"/>
        <v>414.71900284079993</v>
      </c>
      <c r="N1581" s="74">
        <f t="shared" si="340"/>
        <v>384.00225982776948</v>
      </c>
      <c r="O1581" s="74">
        <f t="shared" si="341"/>
        <v>36077.751091724997</v>
      </c>
      <c r="P1581" s="39">
        <f t="shared" si="342"/>
        <v>19044</v>
      </c>
      <c r="Q1581" s="73">
        <f t="shared" si="343"/>
        <v>12158.00850273711</v>
      </c>
      <c r="R1581" s="73">
        <f t="shared" si="344"/>
        <v>428.40472993454631</v>
      </c>
      <c r="S1581" s="73">
        <f t="shared" si="345"/>
        <v>384.00225982776948</v>
      </c>
      <c r="T1581" s="73">
        <f t="shared" si="346"/>
        <v>37774.87652463399</v>
      </c>
      <c r="U1581" s="73">
        <f t="shared" si="347"/>
        <v>19236</v>
      </c>
      <c r="V1581" s="73">
        <f t="shared" si="348"/>
        <v>348159.94018006354</v>
      </c>
      <c r="W1581" s="73">
        <f t="shared" si="349"/>
        <v>359443.9473783134</v>
      </c>
    </row>
    <row r="1582" spans="2:23">
      <c r="B1582" t="s">
        <v>2832</v>
      </c>
      <c r="C1582" t="s">
        <v>843</v>
      </c>
      <c r="D1582" t="s">
        <v>839</v>
      </c>
      <c r="E1582" s="54">
        <v>35</v>
      </c>
      <c r="F1582" s="45" t="s">
        <v>407</v>
      </c>
      <c r="G1582" s="45" t="s">
        <v>408</v>
      </c>
      <c r="H1582" s="45" t="s">
        <v>412</v>
      </c>
      <c r="I1582" s="53">
        <v>90882.69</v>
      </c>
      <c r="J1582" s="58">
        <f t="shared" si="336"/>
        <v>94336.232220000005</v>
      </c>
      <c r="K1582" s="58">
        <f t="shared" si="337"/>
        <v>97449.327883260004</v>
      </c>
      <c r="L1582" s="74">
        <f t="shared" si="338"/>
        <v>7216.7217648300002</v>
      </c>
      <c r="M1582" s="74">
        <f t="shared" si="339"/>
        <v>139.61762368559999</v>
      </c>
      <c r="N1582" s="74">
        <f t="shared" si="340"/>
        <v>384.00225982776948</v>
      </c>
      <c r="O1582" s="74">
        <f t="shared" si="341"/>
        <v>12145.789898325002</v>
      </c>
      <c r="P1582" s="39">
        <f t="shared" si="342"/>
        <v>19044</v>
      </c>
      <c r="Q1582" s="73">
        <f t="shared" si="343"/>
        <v>7454.8735830693904</v>
      </c>
      <c r="R1582" s="73">
        <f t="shared" si="344"/>
        <v>144.22500526722482</v>
      </c>
      <c r="S1582" s="73">
        <f t="shared" si="345"/>
        <v>384.00225982776948</v>
      </c>
      <c r="T1582" s="73">
        <f t="shared" si="346"/>
        <v>12717.137288765431</v>
      </c>
      <c r="U1582" s="73">
        <f t="shared" si="347"/>
        <v>19236</v>
      </c>
      <c r="V1582" s="73">
        <f t="shared" si="348"/>
        <v>133266.36376666836</v>
      </c>
      <c r="W1582" s="73">
        <f t="shared" si="349"/>
        <v>137385.56602018981</v>
      </c>
    </row>
    <row r="1583" spans="2:23">
      <c r="B1583" t="s">
        <v>2833</v>
      </c>
      <c r="C1583" t="s">
        <v>2834</v>
      </c>
      <c r="D1583" t="s">
        <v>2835</v>
      </c>
      <c r="E1583" s="54">
        <v>40</v>
      </c>
      <c r="F1583" s="45" t="s">
        <v>407</v>
      </c>
      <c r="G1583" s="45" t="s">
        <v>408</v>
      </c>
      <c r="H1583" s="45" t="s">
        <v>412</v>
      </c>
      <c r="I1583" s="53">
        <v>108564.36</v>
      </c>
      <c r="J1583" s="58">
        <f t="shared" si="336"/>
        <v>112689.80568</v>
      </c>
      <c r="K1583" s="58">
        <f t="shared" si="337"/>
        <v>116408.56926743999</v>
      </c>
      <c r="L1583" s="74">
        <f t="shared" si="338"/>
        <v>8620.7701345200003</v>
      </c>
      <c r="M1583" s="74">
        <f t="shared" si="339"/>
        <v>166.78091240640001</v>
      </c>
      <c r="N1583" s="74">
        <f t="shared" si="340"/>
        <v>384.00225982776948</v>
      </c>
      <c r="O1583" s="74">
        <f t="shared" si="341"/>
        <v>14508.812481300001</v>
      </c>
      <c r="P1583" s="39">
        <f t="shared" si="342"/>
        <v>19044</v>
      </c>
      <c r="Q1583" s="73">
        <f t="shared" si="343"/>
        <v>8905.2555489591596</v>
      </c>
      <c r="R1583" s="73">
        <f t="shared" si="344"/>
        <v>172.28468251581117</v>
      </c>
      <c r="S1583" s="73">
        <f t="shared" si="345"/>
        <v>384.00225982776948</v>
      </c>
      <c r="T1583" s="73">
        <f t="shared" si="346"/>
        <v>15191.318289400919</v>
      </c>
      <c r="U1583" s="73">
        <f t="shared" si="347"/>
        <v>19236</v>
      </c>
      <c r="V1583" s="73">
        <f t="shared" si="348"/>
        <v>155414.17146805418</v>
      </c>
      <c r="W1583" s="73">
        <f t="shared" si="349"/>
        <v>160297.43004814367</v>
      </c>
    </row>
    <row r="1584" spans="2:23">
      <c r="B1584" t="s">
        <v>2836</v>
      </c>
      <c r="C1584" t="s">
        <v>2837</v>
      </c>
      <c r="D1584" t="s">
        <v>2838</v>
      </c>
      <c r="E1584" s="54">
        <v>40</v>
      </c>
      <c r="F1584" s="45" t="s">
        <v>407</v>
      </c>
      <c r="G1584" s="45" t="s">
        <v>408</v>
      </c>
      <c r="H1584" s="45" t="s">
        <v>412</v>
      </c>
      <c r="I1584" s="53">
        <v>73203.23</v>
      </c>
      <c r="J1584" s="58">
        <f t="shared" si="336"/>
        <v>75984.952739999993</v>
      </c>
      <c r="K1584" s="58">
        <f t="shared" si="337"/>
        <v>78492.456180419991</v>
      </c>
      <c r="L1584" s="74">
        <f t="shared" si="338"/>
        <v>5812.848884609999</v>
      </c>
      <c r="M1584" s="74">
        <f t="shared" si="339"/>
        <v>112.45773005519999</v>
      </c>
      <c r="N1584" s="74">
        <f t="shared" si="340"/>
        <v>384.00225982776948</v>
      </c>
      <c r="O1584" s="74">
        <f t="shared" si="341"/>
        <v>9783.0626652749997</v>
      </c>
      <c r="P1584" s="39">
        <f t="shared" si="342"/>
        <v>19044</v>
      </c>
      <c r="Q1584" s="73">
        <f t="shared" si="343"/>
        <v>6004.6728978021292</v>
      </c>
      <c r="R1584" s="73">
        <f t="shared" si="344"/>
        <v>116.16883514702158</v>
      </c>
      <c r="S1584" s="73">
        <f t="shared" si="345"/>
        <v>384.00225982776948</v>
      </c>
      <c r="T1584" s="73">
        <f t="shared" si="346"/>
        <v>10243.26553154481</v>
      </c>
      <c r="U1584" s="73">
        <f t="shared" si="347"/>
        <v>19236</v>
      </c>
      <c r="V1584" s="73">
        <f t="shared" si="348"/>
        <v>111121.32427976796</v>
      </c>
      <c r="W1584" s="73">
        <f t="shared" si="349"/>
        <v>114476.56570474172</v>
      </c>
    </row>
    <row r="1585" spans="2:23">
      <c r="B1585" t="s">
        <v>2839</v>
      </c>
      <c r="C1585" t="s">
        <v>2840</v>
      </c>
      <c r="D1585" t="s">
        <v>2838</v>
      </c>
      <c r="E1585" s="54">
        <v>40</v>
      </c>
      <c r="F1585" s="45" t="s">
        <v>407</v>
      </c>
      <c r="G1585" s="45" t="s">
        <v>408</v>
      </c>
      <c r="H1585" s="45" t="s">
        <v>412</v>
      </c>
      <c r="I1585" s="53">
        <v>76524.69</v>
      </c>
      <c r="J1585" s="58">
        <f t="shared" si="336"/>
        <v>79432.628219999999</v>
      </c>
      <c r="K1585" s="58">
        <f t="shared" si="337"/>
        <v>82053.904951259989</v>
      </c>
      <c r="L1585" s="74">
        <f t="shared" si="338"/>
        <v>6076.5960588299995</v>
      </c>
      <c r="M1585" s="74">
        <f t="shared" si="339"/>
        <v>117.56028976559999</v>
      </c>
      <c r="N1585" s="74">
        <f t="shared" si="340"/>
        <v>384.00225982776948</v>
      </c>
      <c r="O1585" s="74">
        <f t="shared" si="341"/>
        <v>10226.950883325</v>
      </c>
      <c r="P1585" s="39">
        <f t="shared" si="342"/>
        <v>19044</v>
      </c>
      <c r="Q1585" s="73">
        <f t="shared" si="343"/>
        <v>6277.1237287713893</v>
      </c>
      <c r="R1585" s="73">
        <f t="shared" si="344"/>
        <v>121.43977932786478</v>
      </c>
      <c r="S1585" s="73">
        <f t="shared" si="345"/>
        <v>384.00225982776948</v>
      </c>
      <c r="T1585" s="73">
        <f t="shared" si="346"/>
        <v>10708.034596139429</v>
      </c>
      <c r="U1585" s="73">
        <f t="shared" si="347"/>
        <v>19236</v>
      </c>
      <c r="V1585" s="73">
        <f t="shared" si="348"/>
        <v>115281.73771174837</v>
      </c>
      <c r="W1585" s="73">
        <f t="shared" si="349"/>
        <v>118780.50531532645</v>
      </c>
    </row>
    <row r="1586" spans="2:23">
      <c r="B1586" t="s">
        <v>2841</v>
      </c>
      <c r="C1586" t="s">
        <v>2842</v>
      </c>
      <c r="D1586" t="s">
        <v>2838</v>
      </c>
      <c r="E1586" s="54">
        <v>40</v>
      </c>
      <c r="F1586" s="45" t="s">
        <v>407</v>
      </c>
      <c r="G1586" s="45" t="s">
        <v>408</v>
      </c>
      <c r="H1586" s="45" t="s">
        <v>412</v>
      </c>
      <c r="I1586" s="53">
        <v>72478.44</v>
      </c>
      <c r="J1586" s="58">
        <f t="shared" si="336"/>
        <v>75232.620720000006</v>
      </c>
      <c r="K1586" s="58">
        <f t="shared" si="337"/>
        <v>77715.297203759998</v>
      </c>
      <c r="L1586" s="74">
        <f t="shared" si="338"/>
        <v>5755.2954850800006</v>
      </c>
      <c r="M1586" s="74">
        <f t="shared" si="339"/>
        <v>111.3442786656</v>
      </c>
      <c r="N1586" s="74">
        <f t="shared" si="340"/>
        <v>384.00225982776948</v>
      </c>
      <c r="O1586" s="74">
        <f t="shared" si="341"/>
        <v>9686.1999177000016</v>
      </c>
      <c r="P1586" s="39">
        <f t="shared" si="342"/>
        <v>19044</v>
      </c>
      <c r="Q1586" s="73">
        <f t="shared" si="343"/>
        <v>5945.2202360876399</v>
      </c>
      <c r="R1586" s="73">
        <f t="shared" si="344"/>
        <v>115.01863986156479</v>
      </c>
      <c r="S1586" s="73">
        <f t="shared" si="345"/>
        <v>384.00225982776948</v>
      </c>
      <c r="T1586" s="73">
        <f t="shared" si="346"/>
        <v>10141.84628509068</v>
      </c>
      <c r="U1586" s="73">
        <f t="shared" si="347"/>
        <v>19236</v>
      </c>
      <c r="V1586" s="73">
        <f t="shared" si="348"/>
        <v>110213.46266127337</v>
      </c>
      <c r="W1586" s="73">
        <f t="shared" si="349"/>
        <v>113537.38462462765</v>
      </c>
    </row>
    <row r="1587" spans="2:23">
      <c r="B1587" t="s">
        <v>2843</v>
      </c>
      <c r="C1587" t="s">
        <v>2844</v>
      </c>
      <c r="D1587" t="s">
        <v>2845</v>
      </c>
      <c r="E1587" s="54">
        <v>40</v>
      </c>
      <c r="F1587" s="45" t="s">
        <v>407</v>
      </c>
      <c r="G1587" s="45" t="s">
        <v>408</v>
      </c>
      <c r="H1587" s="45" t="s">
        <v>412</v>
      </c>
      <c r="I1587" s="53">
        <v>104126.09</v>
      </c>
      <c r="J1587" s="58">
        <f t="shared" si="336"/>
        <v>108082.88142000001</v>
      </c>
      <c r="K1587" s="58">
        <f t="shared" si="337"/>
        <v>111649.61650685999</v>
      </c>
      <c r="L1587" s="74">
        <f t="shared" si="338"/>
        <v>8268.340428630001</v>
      </c>
      <c r="M1587" s="74">
        <f t="shared" si="339"/>
        <v>159.96266450160002</v>
      </c>
      <c r="N1587" s="74">
        <f t="shared" si="340"/>
        <v>384.00225982776948</v>
      </c>
      <c r="O1587" s="74">
        <f t="shared" si="341"/>
        <v>13915.670982825</v>
      </c>
      <c r="P1587" s="39">
        <f t="shared" si="342"/>
        <v>19044</v>
      </c>
      <c r="Q1587" s="73">
        <f t="shared" si="343"/>
        <v>8541.1956627747895</v>
      </c>
      <c r="R1587" s="73">
        <f t="shared" si="344"/>
        <v>165.2414324301528</v>
      </c>
      <c r="S1587" s="73">
        <f t="shared" si="345"/>
        <v>384.00225982776948</v>
      </c>
      <c r="T1587" s="73">
        <f t="shared" si="346"/>
        <v>14570.27495414523</v>
      </c>
      <c r="U1587" s="73">
        <f t="shared" si="347"/>
        <v>19236</v>
      </c>
      <c r="V1587" s="73">
        <f t="shared" si="348"/>
        <v>149854.85775578438</v>
      </c>
      <c r="W1587" s="73">
        <f t="shared" si="349"/>
        <v>154546.33081603795</v>
      </c>
    </row>
    <row r="1588" spans="2:23">
      <c r="B1588" t="s">
        <v>2846</v>
      </c>
      <c r="C1588" t="s">
        <v>2847</v>
      </c>
      <c r="D1588" t="s">
        <v>2838</v>
      </c>
      <c r="E1588" s="54">
        <v>40</v>
      </c>
      <c r="F1588" s="45" t="s">
        <v>407</v>
      </c>
      <c r="G1588" s="45" t="s">
        <v>408</v>
      </c>
      <c r="H1588" s="45" t="s">
        <v>761</v>
      </c>
      <c r="I1588" s="53">
        <v>58202.15</v>
      </c>
      <c r="J1588" s="58">
        <f t="shared" si="336"/>
        <v>60413.831700000002</v>
      </c>
      <c r="K1588" s="58">
        <f t="shared" si="337"/>
        <v>62407.488146099997</v>
      </c>
      <c r="L1588" s="74">
        <f t="shared" si="338"/>
        <v>4621.6581250500003</v>
      </c>
      <c r="M1588" s="74">
        <f t="shared" si="339"/>
        <v>89.412470916000004</v>
      </c>
      <c r="N1588" s="74">
        <f t="shared" si="340"/>
        <v>384.00225982776948</v>
      </c>
      <c r="O1588" s="74">
        <f t="shared" si="341"/>
        <v>7778.2808313750002</v>
      </c>
      <c r="P1588" s="39">
        <f t="shared" si="342"/>
        <v>19044</v>
      </c>
      <c r="Q1588" s="73">
        <f t="shared" si="343"/>
        <v>4774.1728431766496</v>
      </c>
      <c r="R1588" s="73">
        <f t="shared" si="344"/>
        <v>92.363082456228</v>
      </c>
      <c r="S1588" s="73">
        <f t="shared" si="345"/>
        <v>384.00225982776948</v>
      </c>
      <c r="T1588" s="73">
        <f t="shared" si="346"/>
        <v>8144.1772030660495</v>
      </c>
      <c r="U1588" s="73">
        <f t="shared" si="347"/>
        <v>19236</v>
      </c>
      <c r="V1588" s="73">
        <f t="shared" si="348"/>
        <v>92331.185387168778</v>
      </c>
      <c r="W1588" s="73">
        <f t="shared" si="349"/>
        <v>95038.203534626693</v>
      </c>
    </row>
    <row r="1589" spans="2:23">
      <c r="B1589" t="s">
        <v>2848</v>
      </c>
      <c r="C1589" t="s">
        <v>2849</v>
      </c>
      <c r="D1589" t="s">
        <v>2845</v>
      </c>
      <c r="E1589" s="54">
        <v>40</v>
      </c>
      <c r="F1589" s="45" t="s">
        <v>407</v>
      </c>
      <c r="G1589" s="45" t="s">
        <v>408</v>
      </c>
      <c r="H1589" s="45" t="s">
        <v>412</v>
      </c>
      <c r="I1589" s="53">
        <v>81030.44</v>
      </c>
      <c r="J1589" s="58">
        <f t="shared" si="336"/>
        <v>84109.596720000001</v>
      </c>
      <c r="K1589" s="58">
        <f t="shared" si="337"/>
        <v>86885.213411759993</v>
      </c>
      <c r="L1589" s="74">
        <f t="shared" si="338"/>
        <v>6434.3841490799996</v>
      </c>
      <c r="M1589" s="74">
        <f t="shared" si="339"/>
        <v>124.4822031456</v>
      </c>
      <c r="N1589" s="74">
        <f t="shared" si="340"/>
        <v>384.00225982776948</v>
      </c>
      <c r="O1589" s="74">
        <f t="shared" si="341"/>
        <v>10829.110577700001</v>
      </c>
      <c r="P1589" s="39">
        <f t="shared" si="342"/>
        <v>19044</v>
      </c>
      <c r="Q1589" s="73">
        <f t="shared" si="343"/>
        <v>6646.7188259996392</v>
      </c>
      <c r="R1589" s="73">
        <f t="shared" si="344"/>
        <v>128.59011584940478</v>
      </c>
      <c r="S1589" s="73">
        <f t="shared" si="345"/>
        <v>384.00225982776948</v>
      </c>
      <c r="T1589" s="73">
        <f t="shared" si="346"/>
        <v>11338.520350234679</v>
      </c>
      <c r="U1589" s="73">
        <f t="shared" si="347"/>
        <v>19236</v>
      </c>
      <c r="V1589" s="73">
        <f t="shared" si="348"/>
        <v>120925.57590975337</v>
      </c>
      <c r="W1589" s="73">
        <f t="shared" si="349"/>
        <v>124619.04496367148</v>
      </c>
    </row>
    <row r="1590" spans="2:23">
      <c r="B1590" t="s">
        <v>2850</v>
      </c>
      <c r="C1590" t="s">
        <v>897</v>
      </c>
      <c r="D1590" t="s">
        <v>417</v>
      </c>
      <c r="E1590" s="54">
        <v>40</v>
      </c>
      <c r="F1590" s="45" t="s">
        <v>407</v>
      </c>
      <c r="G1590" s="45" t="s">
        <v>408</v>
      </c>
      <c r="H1590" s="45" t="s">
        <v>412</v>
      </c>
      <c r="I1590" s="53">
        <v>128977.22</v>
      </c>
      <c r="J1590" s="58">
        <f t="shared" si="336"/>
        <v>133878.35436</v>
      </c>
      <c r="K1590" s="58">
        <f t="shared" si="337"/>
        <v>138296.34005387998</v>
      </c>
      <c r="L1590" s="74">
        <f t="shared" si="338"/>
        <v>9902.0361382200008</v>
      </c>
      <c r="M1590" s="74">
        <f t="shared" si="339"/>
        <v>198.1399644528</v>
      </c>
      <c r="N1590" s="74">
        <f t="shared" si="340"/>
        <v>384.00225982776948</v>
      </c>
      <c r="O1590" s="74">
        <f t="shared" si="341"/>
        <v>17236.838123850001</v>
      </c>
      <c r="P1590" s="39">
        <f t="shared" si="342"/>
        <v>19044</v>
      </c>
      <c r="Q1590" s="73">
        <f t="shared" si="343"/>
        <v>9966.0969307812593</v>
      </c>
      <c r="R1590" s="73">
        <f t="shared" si="344"/>
        <v>204.67858327974236</v>
      </c>
      <c r="S1590" s="73">
        <f t="shared" si="345"/>
        <v>384.00225982776948</v>
      </c>
      <c r="T1590" s="73">
        <f t="shared" si="346"/>
        <v>18047.672377031337</v>
      </c>
      <c r="U1590" s="73">
        <f t="shared" si="347"/>
        <v>19236</v>
      </c>
      <c r="V1590" s="73">
        <f t="shared" si="348"/>
        <v>180643.37084635056</v>
      </c>
      <c r="W1590" s="73">
        <f t="shared" si="349"/>
        <v>186134.79020480008</v>
      </c>
    </row>
    <row r="1591" spans="2:23">
      <c r="B1591" t="s">
        <v>2851</v>
      </c>
      <c r="C1591" t="s">
        <v>751</v>
      </c>
      <c r="D1591" t="s">
        <v>417</v>
      </c>
      <c r="E1591" s="54">
        <v>40</v>
      </c>
      <c r="F1591" s="45" t="s">
        <v>407</v>
      </c>
      <c r="G1591" s="45" t="s">
        <v>408</v>
      </c>
      <c r="H1591" s="45" t="s">
        <v>412</v>
      </c>
      <c r="I1591" s="53">
        <v>115410.28</v>
      </c>
      <c r="J1591" s="58">
        <f t="shared" si="336"/>
        <v>119795.87064000001</v>
      </c>
      <c r="K1591" s="58">
        <f t="shared" si="337"/>
        <v>123749.13437112</v>
      </c>
      <c r="L1591" s="74">
        <f t="shared" si="338"/>
        <v>9164.3841039600011</v>
      </c>
      <c r="M1591" s="74">
        <f t="shared" si="339"/>
        <v>177.29788854720002</v>
      </c>
      <c r="N1591" s="74">
        <f t="shared" si="340"/>
        <v>384.00225982776948</v>
      </c>
      <c r="O1591" s="74">
        <f t="shared" si="341"/>
        <v>15423.718344900002</v>
      </c>
      <c r="P1591" s="39">
        <f t="shared" si="342"/>
        <v>19044</v>
      </c>
      <c r="Q1591" s="73">
        <f t="shared" si="343"/>
        <v>9466.8087793906798</v>
      </c>
      <c r="R1591" s="73">
        <f t="shared" si="344"/>
        <v>183.14871886925761</v>
      </c>
      <c r="S1591" s="73">
        <f t="shared" si="345"/>
        <v>384.00225982776948</v>
      </c>
      <c r="T1591" s="73">
        <f t="shared" si="346"/>
        <v>16149.26203543116</v>
      </c>
      <c r="U1591" s="73">
        <f t="shared" si="347"/>
        <v>19236</v>
      </c>
      <c r="V1591" s="73">
        <f t="shared" si="348"/>
        <v>163989.27323723497</v>
      </c>
      <c r="W1591" s="73">
        <f t="shared" si="349"/>
        <v>169168.35616463888</v>
      </c>
    </row>
    <row r="1592" spans="2:23">
      <c r="B1592" t="s">
        <v>2852</v>
      </c>
      <c r="C1592" t="s">
        <v>416</v>
      </c>
      <c r="D1592" t="s">
        <v>417</v>
      </c>
      <c r="E1592" s="54">
        <v>40</v>
      </c>
      <c r="F1592" s="45" t="s">
        <v>407</v>
      </c>
      <c r="G1592" s="45" t="s">
        <v>408</v>
      </c>
      <c r="H1592" s="45" t="s">
        <v>412</v>
      </c>
      <c r="I1592" s="53">
        <v>64480.21</v>
      </c>
      <c r="J1592" s="58">
        <f t="shared" si="336"/>
        <v>66930.457980000007</v>
      </c>
      <c r="K1592" s="58">
        <f t="shared" si="337"/>
        <v>69139.163093340001</v>
      </c>
      <c r="L1592" s="74">
        <f t="shared" si="338"/>
        <v>5120.1800354700008</v>
      </c>
      <c r="M1592" s="74">
        <f t="shared" si="339"/>
        <v>99.057077810400003</v>
      </c>
      <c r="N1592" s="74">
        <f t="shared" si="340"/>
        <v>384.00225982776948</v>
      </c>
      <c r="O1592" s="74">
        <f t="shared" si="341"/>
        <v>8617.2964649250007</v>
      </c>
      <c r="P1592" s="39">
        <f t="shared" si="342"/>
        <v>19044</v>
      </c>
      <c r="Q1592" s="73">
        <f t="shared" si="343"/>
        <v>5289.1459766405096</v>
      </c>
      <c r="R1592" s="73">
        <f t="shared" si="344"/>
        <v>102.32596137814321</v>
      </c>
      <c r="S1592" s="73">
        <f t="shared" si="345"/>
        <v>384.00225982776948</v>
      </c>
      <c r="T1592" s="73">
        <f t="shared" si="346"/>
        <v>9022.6607836808707</v>
      </c>
      <c r="U1592" s="73">
        <f t="shared" si="347"/>
        <v>19236</v>
      </c>
      <c r="V1592" s="73">
        <f t="shared" si="348"/>
        <v>100194.99381803318</v>
      </c>
      <c r="W1592" s="73">
        <f t="shared" si="349"/>
        <v>103173.29807486729</v>
      </c>
    </row>
    <row r="1593" spans="2:23">
      <c r="B1593" t="s">
        <v>2853</v>
      </c>
      <c r="C1593" t="s">
        <v>1291</v>
      </c>
      <c r="D1593" t="s">
        <v>417</v>
      </c>
      <c r="E1593" s="54">
        <v>40</v>
      </c>
      <c r="F1593" s="45" t="s">
        <v>407</v>
      </c>
      <c r="G1593" s="45" t="s">
        <v>408</v>
      </c>
      <c r="H1593" s="45" t="s">
        <v>412</v>
      </c>
      <c r="I1593" s="53">
        <v>73949.13</v>
      </c>
      <c r="J1593" s="58">
        <f t="shared" si="336"/>
        <v>76759.196940000009</v>
      </c>
      <c r="K1593" s="58">
        <f t="shared" si="337"/>
        <v>79292.250439020005</v>
      </c>
      <c r="L1593" s="74">
        <f t="shared" si="338"/>
        <v>5872.0785659100002</v>
      </c>
      <c r="M1593" s="74">
        <f t="shared" si="339"/>
        <v>113.60361147120001</v>
      </c>
      <c r="N1593" s="74">
        <f t="shared" si="340"/>
        <v>384.00225982776948</v>
      </c>
      <c r="O1593" s="74">
        <f t="shared" si="341"/>
        <v>9882.7466060250008</v>
      </c>
      <c r="P1593" s="39">
        <f t="shared" si="342"/>
        <v>19044</v>
      </c>
      <c r="Q1593" s="73">
        <f t="shared" si="343"/>
        <v>6065.8571585850304</v>
      </c>
      <c r="R1593" s="73">
        <f t="shared" si="344"/>
        <v>117.35253064974961</v>
      </c>
      <c r="S1593" s="73">
        <f t="shared" si="345"/>
        <v>384.00225982776948</v>
      </c>
      <c r="T1593" s="73">
        <f t="shared" si="346"/>
        <v>10347.63868229211</v>
      </c>
      <c r="U1593" s="73">
        <f t="shared" si="347"/>
        <v>19236</v>
      </c>
      <c r="V1593" s="73">
        <f t="shared" si="348"/>
        <v>112055.62798323398</v>
      </c>
      <c r="W1593" s="73">
        <f t="shared" si="349"/>
        <v>115443.10107037466</v>
      </c>
    </row>
    <row r="1594" spans="2:23">
      <c r="B1594" t="s">
        <v>2854</v>
      </c>
      <c r="C1594" t="s">
        <v>1295</v>
      </c>
      <c r="D1594" t="s">
        <v>661</v>
      </c>
      <c r="E1594" s="54">
        <v>40</v>
      </c>
      <c r="F1594" s="45" t="s">
        <v>407</v>
      </c>
      <c r="G1594" s="45" t="s">
        <v>408</v>
      </c>
      <c r="H1594" s="45" t="s">
        <v>412</v>
      </c>
      <c r="I1594" s="53">
        <v>70832.45</v>
      </c>
      <c r="J1594" s="58">
        <f t="shared" si="336"/>
        <v>73524.083100000003</v>
      </c>
      <c r="K1594" s="58">
        <f t="shared" si="337"/>
        <v>75950.377842300004</v>
      </c>
      <c r="L1594" s="74">
        <f t="shared" si="338"/>
        <v>5624.5923571499998</v>
      </c>
      <c r="M1594" s="74">
        <f t="shared" si="339"/>
        <v>108.81564298800001</v>
      </c>
      <c r="N1594" s="74">
        <f t="shared" si="340"/>
        <v>384.00225982776948</v>
      </c>
      <c r="O1594" s="74">
        <f t="shared" si="341"/>
        <v>9466.2256991250015</v>
      </c>
      <c r="P1594" s="39">
        <f t="shared" si="342"/>
        <v>19044</v>
      </c>
      <c r="Q1594" s="73">
        <f t="shared" si="343"/>
        <v>5810.20390493595</v>
      </c>
      <c r="R1594" s="73">
        <f t="shared" si="344"/>
        <v>112.406559206604</v>
      </c>
      <c r="S1594" s="73">
        <f t="shared" si="345"/>
        <v>384.00225982776948</v>
      </c>
      <c r="T1594" s="73">
        <f t="shared" si="346"/>
        <v>9911.5243084201502</v>
      </c>
      <c r="U1594" s="73">
        <f t="shared" si="347"/>
        <v>19236</v>
      </c>
      <c r="V1594" s="73">
        <f t="shared" si="348"/>
        <v>108151.71905909077</v>
      </c>
      <c r="W1594" s="73">
        <f t="shared" si="349"/>
        <v>111404.51487469047</v>
      </c>
    </row>
    <row r="1595" spans="2:23">
      <c r="B1595" t="s">
        <v>2855</v>
      </c>
      <c r="C1595" t="s">
        <v>435</v>
      </c>
      <c r="D1595" t="s">
        <v>417</v>
      </c>
      <c r="E1595" s="54">
        <v>40</v>
      </c>
      <c r="F1595" s="45" t="s">
        <v>407</v>
      </c>
      <c r="G1595" s="45" t="s">
        <v>408</v>
      </c>
      <c r="H1595" s="45" t="s">
        <v>412</v>
      </c>
      <c r="I1595" s="53">
        <v>83348.490000000005</v>
      </c>
      <c r="J1595" s="58">
        <f t="shared" si="336"/>
        <v>86515.73262000001</v>
      </c>
      <c r="K1595" s="58">
        <f t="shared" si="337"/>
        <v>89370.751796459997</v>
      </c>
      <c r="L1595" s="74">
        <f t="shared" si="338"/>
        <v>6618.4535454300003</v>
      </c>
      <c r="M1595" s="74">
        <f t="shared" si="339"/>
        <v>128.04328427760001</v>
      </c>
      <c r="N1595" s="74">
        <f t="shared" si="340"/>
        <v>384.00225982776948</v>
      </c>
      <c r="O1595" s="74">
        <f t="shared" si="341"/>
        <v>11138.900574825002</v>
      </c>
      <c r="P1595" s="39">
        <f t="shared" si="342"/>
        <v>19044</v>
      </c>
      <c r="Q1595" s="73">
        <f t="shared" si="343"/>
        <v>6836.8625124291893</v>
      </c>
      <c r="R1595" s="73">
        <f t="shared" si="344"/>
        <v>132.26871265876079</v>
      </c>
      <c r="S1595" s="73">
        <f t="shared" si="345"/>
        <v>384.00225982776948</v>
      </c>
      <c r="T1595" s="73">
        <f t="shared" si="346"/>
        <v>11662.883109438029</v>
      </c>
      <c r="U1595" s="73">
        <f t="shared" si="347"/>
        <v>19236</v>
      </c>
      <c r="V1595" s="73">
        <f t="shared" si="348"/>
        <v>123829.13228436038</v>
      </c>
      <c r="W1595" s="73">
        <f t="shared" si="349"/>
        <v>127622.76839081376</v>
      </c>
    </row>
    <row r="1596" spans="2:23">
      <c r="B1596" t="s">
        <v>2856</v>
      </c>
      <c r="C1596" t="s">
        <v>705</v>
      </c>
      <c r="D1596" t="s">
        <v>661</v>
      </c>
      <c r="E1596" s="54">
        <v>40</v>
      </c>
      <c r="F1596" s="45" t="s">
        <v>407</v>
      </c>
      <c r="G1596" s="45" t="s">
        <v>408</v>
      </c>
      <c r="H1596" s="45" t="s">
        <v>412</v>
      </c>
      <c r="I1596" s="53">
        <v>91430.16</v>
      </c>
      <c r="J1596" s="58">
        <f t="shared" si="336"/>
        <v>94904.506080000006</v>
      </c>
      <c r="K1596" s="58">
        <f t="shared" si="337"/>
        <v>98036.354780640002</v>
      </c>
      <c r="L1596" s="74">
        <f t="shared" si="338"/>
        <v>7260.1947151200002</v>
      </c>
      <c r="M1596" s="74">
        <f t="shared" si="339"/>
        <v>140.45866899840001</v>
      </c>
      <c r="N1596" s="74">
        <f t="shared" si="340"/>
        <v>384.00225982776948</v>
      </c>
      <c r="O1596" s="74">
        <f t="shared" si="341"/>
        <v>12218.955157800001</v>
      </c>
      <c r="P1596" s="39">
        <f t="shared" si="342"/>
        <v>19044</v>
      </c>
      <c r="Q1596" s="73">
        <f t="shared" si="343"/>
        <v>7499.7811407189602</v>
      </c>
      <c r="R1596" s="73">
        <f t="shared" si="344"/>
        <v>145.09380507534721</v>
      </c>
      <c r="S1596" s="73">
        <f t="shared" si="345"/>
        <v>384.00225982776948</v>
      </c>
      <c r="T1596" s="73">
        <f t="shared" si="346"/>
        <v>12793.74429887352</v>
      </c>
      <c r="U1596" s="73">
        <f t="shared" si="347"/>
        <v>19236</v>
      </c>
      <c r="V1596" s="73">
        <f t="shared" si="348"/>
        <v>133952.11688174616</v>
      </c>
      <c r="W1596" s="73">
        <f t="shared" si="349"/>
        <v>138094.97628513561</v>
      </c>
    </row>
    <row r="1597" spans="2:23">
      <c r="B1597" t="s">
        <v>2857</v>
      </c>
      <c r="C1597" t="s">
        <v>705</v>
      </c>
      <c r="D1597" t="s">
        <v>661</v>
      </c>
      <c r="E1597" s="54">
        <v>40</v>
      </c>
      <c r="F1597" s="45" t="s">
        <v>407</v>
      </c>
      <c r="G1597" s="45" t="s">
        <v>408</v>
      </c>
      <c r="H1597" s="45" t="s">
        <v>412</v>
      </c>
      <c r="I1597" s="53">
        <v>91430.16</v>
      </c>
      <c r="J1597" s="58">
        <f t="shared" si="336"/>
        <v>94904.506080000006</v>
      </c>
      <c r="K1597" s="58">
        <f t="shared" si="337"/>
        <v>98036.354780640002</v>
      </c>
      <c r="L1597" s="74">
        <f t="shared" si="338"/>
        <v>7260.1947151200002</v>
      </c>
      <c r="M1597" s="74">
        <f t="shared" si="339"/>
        <v>140.45866899840001</v>
      </c>
      <c r="N1597" s="74">
        <f t="shared" si="340"/>
        <v>384.00225982776948</v>
      </c>
      <c r="O1597" s="74">
        <f t="shared" si="341"/>
        <v>12218.955157800001</v>
      </c>
      <c r="P1597" s="39">
        <f t="shared" si="342"/>
        <v>19044</v>
      </c>
      <c r="Q1597" s="73">
        <f t="shared" si="343"/>
        <v>7499.7811407189602</v>
      </c>
      <c r="R1597" s="73">
        <f t="shared" si="344"/>
        <v>145.09380507534721</v>
      </c>
      <c r="S1597" s="73">
        <f t="shared" si="345"/>
        <v>384.00225982776948</v>
      </c>
      <c r="T1597" s="73">
        <f t="shared" si="346"/>
        <v>12793.74429887352</v>
      </c>
      <c r="U1597" s="73">
        <f t="shared" si="347"/>
        <v>19236</v>
      </c>
      <c r="V1597" s="73">
        <f t="shared" si="348"/>
        <v>133952.11688174616</v>
      </c>
      <c r="W1597" s="73">
        <f t="shared" si="349"/>
        <v>138094.97628513561</v>
      </c>
    </row>
    <row r="1598" spans="2:23">
      <c r="B1598" t="s">
        <v>2858</v>
      </c>
      <c r="C1598" t="s">
        <v>464</v>
      </c>
      <c r="D1598" t="s">
        <v>417</v>
      </c>
      <c r="E1598" s="54">
        <v>40</v>
      </c>
      <c r="F1598" s="45" t="s">
        <v>407</v>
      </c>
      <c r="G1598" s="45" t="s">
        <v>408</v>
      </c>
      <c r="H1598" s="45" t="s">
        <v>412</v>
      </c>
      <c r="I1598" s="53">
        <v>86498.28</v>
      </c>
      <c r="J1598" s="58">
        <f t="shared" si="336"/>
        <v>89785.214640000006</v>
      </c>
      <c r="K1598" s="58">
        <f t="shared" si="337"/>
        <v>92748.126723120004</v>
      </c>
      <c r="L1598" s="74">
        <f t="shared" si="338"/>
        <v>6868.5689199600001</v>
      </c>
      <c r="M1598" s="74">
        <f t="shared" si="339"/>
        <v>132.88211766719999</v>
      </c>
      <c r="N1598" s="74">
        <f t="shared" si="340"/>
        <v>384.00225982776948</v>
      </c>
      <c r="O1598" s="74">
        <f t="shared" si="341"/>
        <v>11559.846384900002</v>
      </c>
      <c r="P1598" s="39">
        <f t="shared" si="342"/>
        <v>19044</v>
      </c>
      <c r="Q1598" s="73">
        <f t="shared" si="343"/>
        <v>7095.2316943186797</v>
      </c>
      <c r="R1598" s="73">
        <f t="shared" si="344"/>
        <v>137.2672275502176</v>
      </c>
      <c r="S1598" s="73">
        <f t="shared" si="345"/>
        <v>384.00225982776948</v>
      </c>
      <c r="T1598" s="73">
        <f t="shared" si="346"/>
        <v>12103.63053736716</v>
      </c>
      <c r="U1598" s="73">
        <f t="shared" si="347"/>
        <v>19236</v>
      </c>
      <c r="V1598" s="73">
        <f t="shared" si="348"/>
        <v>127774.51432235498</v>
      </c>
      <c r="W1598" s="73">
        <f t="shared" si="349"/>
        <v>131704.25844218384</v>
      </c>
    </row>
    <row r="1599" spans="2:23">
      <c r="B1599" t="s">
        <v>2859</v>
      </c>
      <c r="C1599" t="s">
        <v>998</v>
      </c>
      <c r="D1599" t="s">
        <v>661</v>
      </c>
      <c r="E1599" s="54">
        <v>40</v>
      </c>
      <c r="F1599" s="45" t="s">
        <v>407</v>
      </c>
      <c r="G1599" s="45" t="s">
        <v>408</v>
      </c>
      <c r="H1599" s="45" t="s">
        <v>412</v>
      </c>
      <c r="I1599" s="53">
        <v>91600.29</v>
      </c>
      <c r="J1599" s="58">
        <f t="shared" si="336"/>
        <v>95081.101020000002</v>
      </c>
      <c r="K1599" s="58">
        <f t="shared" si="337"/>
        <v>98218.77735366</v>
      </c>
      <c r="L1599" s="74">
        <f t="shared" si="338"/>
        <v>7273.7042280300002</v>
      </c>
      <c r="M1599" s="74">
        <f t="shared" si="339"/>
        <v>140.72002950960001</v>
      </c>
      <c r="N1599" s="74">
        <f t="shared" si="340"/>
        <v>384.00225982776948</v>
      </c>
      <c r="O1599" s="74">
        <f t="shared" si="341"/>
        <v>12241.691756325001</v>
      </c>
      <c r="P1599" s="39">
        <f t="shared" si="342"/>
        <v>19044</v>
      </c>
      <c r="Q1599" s="73">
        <f t="shared" si="343"/>
        <v>7513.7364675549898</v>
      </c>
      <c r="R1599" s="73">
        <f t="shared" si="344"/>
        <v>145.36379048341681</v>
      </c>
      <c r="S1599" s="73">
        <f t="shared" si="345"/>
        <v>384.00225982776948</v>
      </c>
      <c r="T1599" s="73">
        <f t="shared" si="346"/>
        <v>12817.55044465263</v>
      </c>
      <c r="U1599" s="73">
        <f t="shared" si="347"/>
        <v>19236</v>
      </c>
      <c r="V1599" s="73">
        <f t="shared" si="348"/>
        <v>134165.21929369238</v>
      </c>
      <c r="W1599" s="73">
        <f t="shared" si="349"/>
        <v>138315.4303161788</v>
      </c>
    </row>
    <row r="1600" spans="2:23">
      <c r="B1600" t="s">
        <v>2860</v>
      </c>
      <c r="C1600" t="s">
        <v>735</v>
      </c>
      <c r="D1600" t="s">
        <v>417</v>
      </c>
      <c r="E1600" s="54">
        <v>40</v>
      </c>
      <c r="F1600" s="45" t="s">
        <v>407</v>
      </c>
      <c r="G1600" s="45" t="s">
        <v>408</v>
      </c>
      <c r="H1600" s="45" t="s">
        <v>412</v>
      </c>
      <c r="I1600" s="53">
        <v>100172.59</v>
      </c>
      <c r="J1600" s="58">
        <f t="shared" si="336"/>
        <v>103979.14842</v>
      </c>
      <c r="K1600" s="58">
        <f t="shared" si="337"/>
        <v>107410.46031785999</v>
      </c>
      <c r="L1600" s="74">
        <f t="shared" si="338"/>
        <v>7954.4048541299999</v>
      </c>
      <c r="M1600" s="74">
        <f t="shared" si="339"/>
        <v>153.88913966159998</v>
      </c>
      <c r="N1600" s="74">
        <f t="shared" si="340"/>
        <v>384.00225982776948</v>
      </c>
      <c r="O1600" s="74">
        <f t="shared" si="341"/>
        <v>13387.315359075001</v>
      </c>
      <c r="P1600" s="39">
        <f t="shared" si="342"/>
        <v>19044</v>
      </c>
      <c r="Q1600" s="73">
        <f t="shared" si="343"/>
        <v>8216.9002143162888</v>
      </c>
      <c r="R1600" s="73">
        <f t="shared" si="344"/>
        <v>158.96748127043278</v>
      </c>
      <c r="S1600" s="73">
        <f t="shared" si="345"/>
        <v>384.00225982776948</v>
      </c>
      <c r="T1600" s="73">
        <f t="shared" si="346"/>
        <v>14017.065071480729</v>
      </c>
      <c r="U1600" s="73">
        <f t="shared" si="347"/>
        <v>19236</v>
      </c>
      <c r="V1600" s="73">
        <f t="shared" si="348"/>
        <v>144902.76003269438</v>
      </c>
      <c r="W1600" s="73">
        <f t="shared" si="349"/>
        <v>149423.3953447552</v>
      </c>
    </row>
    <row r="1601" spans="2:23">
      <c r="B1601" t="s">
        <v>2861</v>
      </c>
      <c r="C1601" t="s">
        <v>2862</v>
      </c>
      <c r="D1601" t="s">
        <v>2713</v>
      </c>
      <c r="E1601" s="54">
        <v>40</v>
      </c>
      <c r="F1601" s="45" t="s">
        <v>407</v>
      </c>
      <c r="G1601" s="45" t="s">
        <v>408</v>
      </c>
      <c r="H1601" s="45" t="s">
        <v>412</v>
      </c>
      <c r="I1601" s="53">
        <v>77334.31</v>
      </c>
      <c r="J1601" s="58">
        <f t="shared" si="336"/>
        <v>80273.013779999994</v>
      </c>
      <c r="K1601" s="58">
        <f t="shared" si="337"/>
        <v>82922.023234739987</v>
      </c>
      <c r="L1601" s="74">
        <f t="shared" si="338"/>
        <v>6140.8855541699995</v>
      </c>
      <c r="M1601" s="74">
        <f t="shared" si="339"/>
        <v>118.80406039439998</v>
      </c>
      <c r="N1601" s="74">
        <f t="shared" si="340"/>
        <v>384.00225982776948</v>
      </c>
      <c r="O1601" s="74">
        <f t="shared" si="341"/>
        <v>10335.150524175</v>
      </c>
      <c r="P1601" s="39">
        <f t="shared" si="342"/>
        <v>19044</v>
      </c>
      <c r="Q1601" s="73">
        <f t="shared" si="343"/>
        <v>6343.5347774576085</v>
      </c>
      <c r="R1601" s="73">
        <f t="shared" si="344"/>
        <v>122.72459438741518</v>
      </c>
      <c r="S1601" s="73">
        <f t="shared" si="345"/>
        <v>384.00225982776948</v>
      </c>
      <c r="T1601" s="73">
        <f t="shared" si="346"/>
        <v>10821.324032133569</v>
      </c>
      <c r="U1601" s="73">
        <f t="shared" si="347"/>
        <v>19236</v>
      </c>
      <c r="V1601" s="73">
        <f t="shared" si="348"/>
        <v>116295.85617856716</v>
      </c>
      <c r="W1601" s="73">
        <f t="shared" si="349"/>
        <v>119829.60889854634</v>
      </c>
    </row>
    <row r="1602" spans="2:23">
      <c r="B1602" t="s">
        <v>2863</v>
      </c>
      <c r="C1602" t="s">
        <v>2352</v>
      </c>
      <c r="D1602" t="s">
        <v>2353</v>
      </c>
      <c r="E1602" s="54">
        <v>40</v>
      </c>
      <c r="F1602" s="45" t="s">
        <v>407</v>
      </c>
      <c r="G1602" s="45" t="s">
        <v>408</v>
      </c>
      <c r="H1602" s="45" t="s">
        <v>785</v>
      </c>
      <c r="I1602" s="53">
        <v>76530.710000000006</v>
      </c>
      <c r="J1602" s="58">
        <f t="shared" si="336"/>
        <v>79438.876980000015</v>
      </c>
      <c r="K1602" s="58">
        <f t="shared" si="337"/>
        <v>82060.359920340008</v>
      </c>
      <c r="L1602" s="74">
        <f t="shared" si="338"/>
        <v>6077.074088970001</v>
      </c>
      <c r="M1602" s="74">
        <f t="shared" si="339"/>
        <v>117.56953793040002</v>
      </c>
      <c r="N1602" s="74">
        <f t="shared" si="340"/>
        <v>384.00225982776948</v>
      </c>
      <c r="O1602" s="74">
        <f t="shared" si="341"/>
        <v>10227.755411175001</v>
      </c>
      <c r="P1602" s="39">
        <f t="shared" si="342"/>
        <v>19044</v>
      </c>
      <c r="Q1602" s="73">
        <f t="shared" si="343"/>
        <v>6277.6175339060101</v>
      </c>
      <c r="R1602" s="73">
        <f t="shared" si="344"/>
        <v>121.4493326821032</v>
      </c>
      <c r="S1602" s="73">
        <f t="shared" si="345"/>
        <v>384.00225982776948</v>
      </c>
      <c r="T1602" s="73">
        <f t="shared" si="346"/>
        <v>10708.876969604371</v>
      </c>
      <c r="U1602" s="73">
        <f t="shared" si="347"/>
        <v>19236</v>
      </c>
      <c r="V1602" s="73">
        <f t="shared" si="348"/>
        <v>115289.27827790318</v>
      </c>
      <c r="W1602" s="73">
        <f t="shared" si="349"/>
        <v>118788.30601636026</v>
      </c>
    </row>
    <row r="1603" spans="2:23">
      <c r="B1603" t="s">
        <v>2864</v>
      </c>
      <c r="C1603" t="s">
        <v>2865</v>
      </c>
      <c r="D1603" t="s">
        <v>2353</v>
      </c>
      <c r="E1603" s="54">
        <v>40</v>
      </c>
      <c r="F1603" s="45" t="s">
        <v>407</v>
      </c>
      <c r="G1603" s="45" t="s">
        <v>408</v>
      </c>
      <c r="H1603" s="45" t="s">
        <v>412</v>
      </c>
      <c r="I1603" s="53">
        <v>68208.63</v>
      </c>
      <c r="J1603" s="58">
        <f t="shared" si="336"/>
        <v>70800.557940000013</v>
      </c>
      <c r="K1603" s="58">
        <f t="shared" si="337"/>
        <v>73136.976352020007</v>
      </c>
      <c r="L1603" s="74">
        <f t="shared" si="338"/>
        <v>5416.2426824100012</v>
      </c>
      <c r="M1603" s="74">
        <f t="shared" si="339"/>
        <v>104.78482575120002</v>
      </c>
      <c r="N1603" s="74">
        <f t="shared" si="340"/>
        <v>384.00225982776948</v>
      </c>
      <c r="O1603" s="74">
        <f t="shared" si="341"/>
        <v>9115.5718347750026</v>
      </c>
      <c r="P1603" s="39">
        <f t="shared" si="342"/>
        <v>19044</v>
      </c>
      <c r="Q1603" s="73">
        <f t="shared" si="343"/>
        <v>5594.9786909295308</v>
      </c>
      <c r="R1603" s="73">
        <f t="shared" si="344"/>
        <v>108.24272500098961</v>
      </c>
      <c r="S1603" s="73">
        <f t="shared" si="345"/>
        <v>384.00225982776948</v>
      </c>
      <c r="T1603" s="73">
        <f t="shared" si="346"/>
        <v>9544.375413938611</v>
      </c>
      <c r="U1603" s="73">
        <f t="shared" si="347"/>
        <v>19236</v>
      </c>
      <c r="V1603" s="73">
        <f t="shared" si="348"/>
        <v>104865.15954276398</v>
      </c>
      <c r="W1603" s="73">
        <f t="shared" si="349"/>
        <v>108004.57544171691</v>
      </c>
    </row>
    <row r="1604" spans="2:23">
      <c r="B1604" t="s">
        <v>2866</v>
      </c>
      <c r="C1604" t="s">
        <v>2865</v>
      </c>
      <c r="D1604" t="s">
        <v>2867</v>
      </c>
      <c r="E1604" s="54">
        <v>40</v>
      </c>
      <c r="F1604" s="45" t="s">
        <v>407</v>
      </c>
      <c r="G1604" s="45" t="s">
        <v>408</v>
      </c>
      <c r="H1604" s="45" t="s">
        <v>785</v>
      </c>
      <c r="I1604" s="53">
        <v>68208.63</v>
      </c>
      <c r="J1604" s="58">
        <f t="shared" si="336"/>
        <v>70800.557940000013</v>
      </c>
      <c r="K1604" s="58">
        <f t="shared" si="337"/>
        <v>73136.976352020007</v>
      </c>
      <c r="L1604" s="74">
        <f t="shared" si="338"/>
        <v>5416.2426824100012</v>
      </c>
      <c r="M1604" s="74">
        <f t="shared" si="339"/>
        <v>104.78482575120002</v>
      </c>
      <c r="N1604" s="74">
        <f t="shared" si="340"/>
        <v>384.00225982776948</v>
      </c>
      <c r="O1604" s="74">
        <f t="shared" si="341"/>
        <v>9115.5718347750026</v>
      </c>
      <c r="P1604" s="39">
        <f t="shared" si="342"/>
        <v>19044</v>
      </c>
      <c r="Q1604" s="73">
        <f t="shared" si="343"/>
        <v>5594.9786909295308</v>
      </c>
      <c r="R1604" s="73">
        <f t="shared" si="344"/>
        <v>108.24272500098961</v>
      </c>
      <c r="S1604" s="73">
        <f t="shared" si="345"/>
        <v>384.00225982776948</v>
      </c>
      <c r="T1604" s="73">
        <f t="shared" si="346"/>
        <v>9544.375413938611</v>
      </c>
      <c r="U1604" s="73">
        <f t="shared" si="347"/>
        <v>19236</v>
      </c>
      <c r="V1604" s="73">
        <f t="shared" si="348"/>
        <v>104865.15954276398</v>
      </c>
      <c r="W1604" s="73">
        <f t="shared" si="349"/>
        <v>108004.57544171691</v>
      </c>
    </row>
    <row r="1605" spans="2:23">
      <c r="B1605" t="s">
        <v>2868</v>
      </c>
      <c r="C1605" t="s">
        <v>2869</v>
      </c>
      <c r="D1605" t="s">
        <v>2353</v>
      </c>
      <c r="E1605" s="54">
        <v>40</v>
      </c>
      <c r="F1605" s="45" t="s">
        <v>407</v>
      </c>
      <c r="G1605" s="45" t="s">
        <v>408</v>
      </c>
      <c r="H1605" s="45" t="s">
        <v>785</v>
      </c>
      <c r="I1605" s="53">
        <v>67551.22</v>
      </c>
      <c r="J1605" s="58">
        <f t="shared" si="336"/>
        <v>70118.166360000003</v>
      </c>
      <c r="K1605" s="58">
        <f t="shared" si="337"/>
        <v>72432.065849880004</v>
      </c>
      <c r="L1605" s="74">
        <f t="shared" si="338"/>
        <v>5364.0397265399997</v>
      </c>
      <c r="M1605" s="74">
        <f t="shared" si="339"/>
        <v>103.7748862128</v>
      </c>
      <c r="N1605" s="74">
        <f t="shared" si="340"/>
        <v>384.00225982776948</v>
      </c>
      <c r="O1605" s="74">
        <f t="shared" si="341"/>
        <v>9027.7139188500005</v>
      </c>
      <c r="P1605" s="39">
        <f t="shared" si="342"/>
        <v>19044</v>
      </c>
      <c r="Q1605" s="73">
        <f t="shared" si="343"/>
        <v>5541.0530375158205</v>
      </c>
      <c r="R1605" s="73">
        <f t="shared" si="344"/>
        <v>107.1994574578224</v>
      </c>
      <c r="S1605" s="73">
        <f t="shared" si="345"/>
        <v>384.00225982776948</v>
      </c>
      <c r="T1605" s="73">
        <f t="shared" si="346"/>
        <v>9452.3845934093406</v>
      </c>
      <c r="U1605" s="73">
        <f t="shared" si="347"/>
        <v>19236</v>
      </c>
      <c r="V1605" s="73">
        <f t="shared" si="348"/>
        <v>104041.69715143058</v>
      </c>
      <c r="W1605" s="73">
        <f t="shared" si="349"/>
        <v>107152.70519809076</v>
      </c>
    </row>
    <row r="1606" spans="2:23">
      <c r="B1606" t="s">
        <v>2870</v>
      </c>
      <c r="C1606" t="s">
        <v>2871</v>
      </c>
      <c r="D1606" t="s">
        <v>2353</v>
      </c>
      <c r="E1606" s="54">
        <v>40</v>
      </c>
      <c r="F1606" s="45" t="s">
        <v>407</v>
      </c>
      <c r="G1606" s="45" t="s">
        <v>408</v>
      </c>
      <c r="H1606" s="45" t="s">
        <v>785</v>
      </c>
      <c r="I1606" s="53">
        <v>85029.85</v>
      </c>
      <c r="J1606" s="58">
        <f t="shared" si="336"/>
        <v>88260.984300000011</v>
      </c>
      <c r="K1606" s="58">
        <f t="shared" si="337"/>
        <v>91173.596781900007</v>
      </c>
      <c r="L1606" s="74">
        <f t="shared" si="338"/>
        <v>6751.9652989500009</v>
      </c>
      <c r="M1606" s="74">
        <f t="shared" si="339"/>
        <v>130.626256764</v>
      </c>
      <c r="N1606" s="74">
        <f t="shared" si="340"/>
        <v>384.00225982776948</v>
      </c>
      <c r="O1606" s="74">
        <f t="shared" si="341"/>
        <v>11363.601728625003</v>
      </c>
      <c r="P1606" s="39">
        <f t="shared" si="342"/>
        <v>19044</v>
      </c>
      <c r="Q1606" s="73">
        <f t="shared" si="343"/>
        <v>6974.7801538153508</v>
      </c>
      <c r="R1606" s="73">
        <f t="shared" si="344"/>
        <v>134.936923237212</v>
      </c>
      <c r="S1606" s="73">
        <f t="shared" si="345"/>
        <v>384.00225982776948</v>
      </c>
      <c r="T1606" s="73">
        <f t="shared" si="346"/>
        <v>11898.154380037951</v>
      </c>
      <c r="U1606" s="73">
        <f t="shared" si="347"/>
        <v>19236</v>
      </c>
      <c r="V1606" s="73">
        <f t="shared" si="348"/>
        <v>125935.17984416679</v>
      </c>
      <c r="W1606" s="73">
        <f t="shared" si="349"/>
        <v>129801.47049881829</v>
      </c>
    </row>
    <row r="1607" spans="2:23">
      <c r="B1607" t="s">
        <v>2872</v>
      </c>
      <c r="C1607" t="s">
        <v>2759</v>
      </c>
      <c r="D1607" t="s">
        <v>458</v>
      </c>
      <c r="E1607" s="54">
        <v>35</v>
      </c>
      <c r="F1607" s="45" t="s">
        <v>407</v>
      </c>
      <c r="G1607" s="45" t="s">
        <v>408</v>
      </c>
      <c r="H1607" s="45" t="s">
        <v>412</v>
      </c>
      <c r="I1607" s="53">
        <v>102395.36</v>
      </c>
      <c r="J1607" s="58">
        <f t="shared" si="336"/>
        <v>106286.38368</v>
      </c>
      <c r="K1607" s="58">
        <f t="shared" si="337"/>
        <v>109793.83434143999</v>
      </c>
      <c r="L1607" s="74">
        <f t="shared" si="338"/>
        <v>8130.90835152</v>
      </c>
      <c r="M1607" s="74">
        <f t="shared" si="339"/>
        <v>157.3038478464</v>
      </c>
      <c r="N1607" s="74">
        <f t="shared" si="340"/>
        <v>384.00225982776948</v>
      </c>
      <c r="O1607" s="74">
        <f t="shared" si="341"/>
        <v>13684.3718988</v>
      </c>
      <c r="P1607" s="39">
        <f t="shared" si="342"/>
        <v>19044</v>
      </c>
      <c r="Q1607" s="73">
        <f t="shared" si="343"/>
        <v>8399.2283271201595</v>
      </c>
      <c r="R1607" s="73">
        <f t="shared" si="344"/>
        <v>162.49487482533118</v>
      </c>
      <c r="S1607" s="73">
        <f t="shared" si="345"/>
        <v>384.00225982776948</v>
      </c>
      <c r="T1607" s="73">
        <f t="shared" si="346"/>
        <v>14328.09538155792</v>
      </c>
      <c r="U1607" s="73">
        <f t="shared" si="347"/>
        <v>19236</v>
      </c>
      <c r="V1607" s="73">
        <f t="shared" si="348"/>
        <v>147686.97003799418</v>
      </c>
      <c r="W1607" s="73">
        <f t="shared" si="349"/>
        <v>152303.65518477117</v>
      </c>
    </row>
    <row r="1608" spans="2:23">
      <c r="B1608" t="s">
        <v>2873</v>
      </c>
      <c r="C1608" t="s">
        <v>2874</v>
      </c>
      <c r="D1608" t="s">
        <v>511</v>
      </c>
      <c r="E1608" s="54">
        <v>35</v>
      </c>
      <c r="F1608" s="45" t="s">
        <v>407</v>
      </c>
      <c r="G1608" s="45" t="s">
        <v>408</v>
      </c>
      <c r="H1608" s="45" t="s">
        <v>412</v>
      </c>
      <c r="I1608" s="53">
        <v>81308.320000000007</v>
      </c>
      <c r="J1608" s="58">
        <f t="shared" si="336"/>
        <v>84398.036160000003</v>
      </c>
      <c r="K1608" s="58">
        <f t="shared" si="337"/>
        <v>87183.171353279991</v>
      </c>
      <c r="L1608" s="74">
        <f t="shared" si="338"/>
        <v>6456.4497662399999</v>
      </c>
      <c r="M1608" s="74">
        <f t="shared" si="339"/>
        <v>124.9090935168</v>
      </c>
      <c r="N1608" s="74">
        <f t="shared" si="340"/>
        <v>384.00225982776948</v>
      </c>
      <c r="O1608" s="74">
        <f t="shared" si="341"/>
        <v>10866.2471556</v>
      </c>
      <c r="P1608" s="39">
        <f t="shared" si="342"/>
        <v>19044</v>
      </c>
      <c r="Q1608" s="73">
        <f t="shared" si="343"/>
        <v>6669.5126085259189</v>
      </c>
      <c r="R1608" s="73">
        <f t="shared" si="344"/>
        <v>129.03109360285438</v>
      </c>
      <c r="S1608" s="73">
        <f t="shared" si="345"/>
        <v>384.00225982776948</v>
      </c>
      <c r="T1608" s="73">
        <f t="shared" si="346"/>
        <v>11377.403861603039</v>
      </c>
      <c r="U1608" s="73">
        <f t="shared" si="347"/>
        <v>19236</v>
      </c>
      <c r="V1608" s="73">
        <f t="shared" si="348"/>
        <v>121273.64443518457</v>
      </c>
      <c r="W1608" s="73">
        <f t="shared" si="349"/>
        <v>124979.12117683957</v>
      </c>
    </row>
    <row r="1609" spans="2:23">
      <c r="B1609" t="s">
        <v>2875</v>
      </c>
      <c r="C1609" t="s">
        <v>513</v>
      </c>
      <c r="D1609" t="s">
        <v>417</v>
      </c>
      <c r="E1609" s="54">
        <v>40</v>
      </c>
      <c r="F1609" s="45" t="s">
        <v>407</v>
      </c>
      <c r="G1609" s="45" t="s">
        <v>408</v>
      </c>
      <c r="H1609" s="45" t="s">
        <v>412</v>
      </c>
      <c r="I1609" s="53">
        <v>137012.22</v>
      </c>
      <c r="J1609" s="58">
        <f t="shared" si="336"/>
        <v>142218.68436000001</v>
      </c>
      <c r="K1609" s="58">
        <f t="shared" si="337"/>
        <v>146911.90094388</v>
      </c>
      <c r="L1609" s="74">
        <f t="shared" si="338"/>
        <v>10022.97092322</v>
      </c>
      <c r="M1609" s="74">
        <f t="shared" si="339"/>
        <v>210.48365285280002</v>
      </c>
      <c r="N1609" s="74">
        <f t="shared" si="340"/>
        <v>384.00225982776948</v>
      </c>
      <c r="O1609" s="74">
        <f t="shared" si="341"/>
        <v>18310.655611350001</v>
      </c>
      <c r="P1609" s="39">
        <f t="shared" si="342"/>
        <v>19044</v>
      </c>
      <c r="Q1609" s="73">
        <f t="shared" si="343"/>
        <v>10091.02256368626</v>
      </c>
      <c r="R1609" s="73">
        <f t="shared" si="344"/>
        <v>217.42961339694239</v>
      </c>
      <c r="S1609" s="73">
        <f t="shared" si="345"/>
        <v>384.00225982776948</v>
      </c>
      <c r="T1609" s="73">
        <f t="shared" si="346"/>
        <v>19172.00307317634</v>
      </c>
      <c r="U1609" s="73">
        <f t="shared" si="347"/>
        <v>19236</v>
      </c>
      <c r="V1609" s="73">
        <f t="shared" si="348"/>
        <v>190190.79680725059</v>
      </c>
      <c r="W1609" s="73">
        <f t="shared" si="349"/>
        <v>196012.35845396732</v>
      </c>
    </row>
    <row r="1610" spans="2:23">
      <c r="B1610" t="s">
        <v>2876</v>
      </c>
      <c r="C1610" t="s">
        <v>577</v>
      </c>
      <c r="D1610" t="s">
        <v>797</v>
      </c>
      <c r="E1610" s="54">
        <v>40</v>
      </c>
      <c r="F1610" s="45" t="s">
        <v>407</v>
      </c>
      <c r="G1610" s="45" t="s">
        <v>408</v>
      </c>
      <c r="H1610" s="45" t="s">
        <v>412</v>
      </c>
      <c r="I1610" s="53">
        <v>54850.83</v>
      </c>
      <c r="J1610" s="58">
        <f t="shared" ref="J1610:J1673" si="350">I1610*(1+$F$1)</f>
        <v>56935.161540000001</v>
      </c>
      <c r="K1610" s="58">
        <f t="shared" ref="K1610:K1673" si="351">J1610*(1+$F$2)</f>
        <v>58814.021870819997</v>
      </c>
      <c r="L1610" s="74">
        <f t="shared" ref="L1610:L1673" si="352">IF(J1610-$L$2&lt;0,J1610*$I$3,($L$2*$I$3)+(J1610-$L$2)*$I$4)</f>
        <v>4355.5398578100003</v>
      </c>
      <c r="M1610" s="74">
        <f t="shared" ref="M1610:M1673" si="353">J1610*0.00148</f>
        <v>84.264039079200003</v>
      </c>
      <c r="N1610" s="74">
        <f t="shared" ref="N1610:N1673" si="354">2080*0.184616471071043</f>
        <v>384.00225982776948</v>
      </c>
      <c r="O1610" s="74">
        <f t="shared" ref="O1610:O1673" si="355">J1610*0.12875</f>
        <v>7330.4020482750002</v>
      </c>
      <c r="P1610" s="39">
        <f t="shared" ref="P1610:P1673" si="356">1587*12</f>
        <v>19044</v>
      </c>
      <c r="Q1610" s="73">
        <f t="shared" ref="Q1610:Q1673" si="357">IF(K1610-$L$2&lt;0,K1610*$I$3,($L$2*$I$3)+(K1610-$L$2)*$I$4)</f>
        <v>4499.2726731177299</v>
      </c>
      <c r="R1610" s="73">
        <f t="shared" ref="R1610:R1673" si="358">K1610*0.00148</f>
        <v>87.04475236881359</v>
      </c>
      <c r="S1610" s="73">
        <f t="shared" ref="S1610:S1673" si="359">2080*0.184616471071043</f>
        <v>384.00225982776948</v>
      </c>
      <c r="T1610" s="73">
        <f t="shared" ref="T1610:T1673" si="360">K1610*0.1305</f>
        <v>7675.2298541420096</v>
      </c>
      <c r="U1610" s="73">
        <f t="shared" ref="U1610:U1673" si="361">1603*12</f>
        <v>19236</v>
      </c>
      <c r="V1610" s="73">
        <f t="shared" ref="V1610:V1673" si="362">J1610+SUM(L1610:P1610)</f>
        <v>88133.369744991971</v>
      </c>
      <c r="W1610" s="73">
        <f t="shared" ref="W1610:W1673" si="363">K1610+SUM(Q1610:U1610)</f>
        <v>90695.571410276316</v>
      </c>
    </row>
    <row r="1611" spans="2:23">
      <c r="B1611" t="s">
        <v>2877</v>
      </c>
      <c r="C1611" t="s">
        <v>1580</v>
      </c>
      <c r="D1611" t="s">
        <v>797</v>
      </c>
      <c r="E1611" s="54">
        <v>40</v>
      </c>
      <c r="F1611" s="45" t="s">
        <v>407</v>
      </c>
      <c r="G1611" s="45" t="s">
        <v>408</v>
      </c>
      <c r="H1611" s="45" t="s">
        <v>412</v>
      </c>
      <c r="I1611" s="53">
        <v>62836.07</v>
      </c>
      <c r="J1611" s="58">
        <f t="shared" si="350"/>
        <v>65223.840660000002</v>
      </c>
      <c r="K1611" s="58">
        <f t="shared" si="351"/>
        <v>67376.227401779994</v>
      </c>
      <c r="L1611" s="74">
        <f t="shared" si="352"/>
        <v>4989.6238104900003</v>
      </c>
      <c r="M1611" s="74">
        <f t="shared" si="353"/>
        <v>96.5312841768</v>
      </c>
      <c r="N1611" s="74">
        <f t="shared" si="354"/>
        <v>384.00225982776948</v>
      </c>
      <c r="O1611" s="74">
        <f t="shared" si="355"/>
        <v>8397.5694849749998</v>
      </c>
      <c r="P1611" s="39">
        <f t="shared" si="356"/>
        <v>19044</v>
      </c>
      <c r="Q1611" s="73">
        <f t="shared" si="357"/>
        <v>5154.2813962361697</v>
      </c>
      <c r="R1611" s="73">
        <f t="shared" si="358"/>
        <v>99.716816554634391</v>
      </c>
      <c r="S1611" s="73">
        <f t="shared" si="359"/>
        <v>384.00225982776948</v>
      </c>
      <c r="T1611" s="73">
        <f t="shared" si="360"/>
        <v>8792.5976759322893</v>
      </c>
      <c r="U1611" s="73">
        <f t="shared" si="361"/>
        <v>19236</v>
      </c>
      <c r="V1611" s="73">
        <f t="shared" si="362"/>
        <v>98135.567499469573</v>
      </c>
      <c r="W1611" s="73">
        <f t="shared" si="363"/>
        <v>101042.82555033086</v>
      </c>
    </row>
    <row r="1612" spans="2:23">
      <c r="B1612" t="s">
        <v>2878</v>
      </c>
      <c r="C1612" t="s">
        <v>2879</v>
      </c>
      <c r="D1612" t="s">
        <v>797</v>
      </c>
      <c r="E1612" s="54">
        <v>40</v>
      </c>
      <c r="F1612" s="45" t="s">
        <v>407</v>
      </c>
      <c r="G1612" s="45" t="s">
        <v>408</v>
      </c>
      <c r="H1612" s="45" t="s">
        <v>412</v>
      </c>
      <c r="I1612" s="53">
        <v>65408.88</v>
      </c>
      <c r="J1612" s="58">
        <f t="shared" si="350"/>
        <v>67894.417440000005</v>
      </c>
      <c r="K1612" s="58">
        <f t="shared" si="351"/>
        <v>70134.933215519995</v>
      </c>
      <c r="L1612" s="74">
        <f t="shared" si="352"/>
        <v>5193.9229341600003</v>
      </c>
      <c r="M1612" s="74">
        <f t="shared" si="353"/>
        <v>100.4837378112</v>
      </c>
      <c r="N1612" s="74">
        <f t="shared" si="354"/>
        <v>384.00225982776948</v>
      </c>
      <c r="O1612" s="74">
        <f t="shared" si="355"/>
        <v>8741.4062454000014</v>
      </c>
      <c r="P1612" s="39">
        <f t="shared" si="356"/>
        <v>19044</v>
      </c>
      <c r="Q1612" s="73">
        <f t="shared" si="357"/>
        <v>5365.3223909872795</v>
      </c>
      <c r="R1612" s="73">
        <f t="shared" si="358"/>
        <v>103.7997011589696</v>
      </c>
      <c r="S1612" s="73">
        <f t="shared" si="359"/>
        <v>384.00225982776948</v>
      </c>
      <c r="T1612" s="73">
        <f t="shared" si="360"/>
        <v>9152.6087846253595</v>
      </c>
      <c r="U1612" s="73">
        <f t="shared" si="361"/>
        <v>19236</v>
      </c>
      <c r="V1612" s="73">
        <f t="shared" si="362"/>
        <v>101358.23261719898</v>
      </c>
      <c r="W1612" s="73">
        <f t="shared" si="363"/>
        <v>104376.66635211937</v>
      </c>
    </row>
    <row r="1613" spans="2:23">
      <c r="B1613" t="s">
        <v>2880</v>
      </c>
      <c r="C1613" t="s">
        <v>2831</v>
      </c>
      <c r="D1613" t="s">
        <v>417</v>
      </c>
      <c r="E1613" s="54">
        <v>40</v>
      </c>
      <c r="F1613" s="45" t="s">
        <v>407</v>
      </c>
      <c r="G1613" s="45" t="s">
        <v>408</v>
      </c>
      <c r="H1613" s="45" t="s">
        <v>412</v>
      </c>
      <c r="I1613" s="53">
        <v>269957.17</v>
      </c>
      <c r="J1613" s="58">
        <f t="shared" si="350"/>
        <v>280215.54245999997</v>
      </c>
      <c r="K1613" s="58">
        <f t="shared" si="351"/>
        <v>289462.65536117996</v>
      </c>
      <c r="L1613" s="74">
        <f t="shared" si="352"/>
        <v>12023.92536567</v>
      </c>
      <c r="M1613" s="74">
        <f t="shared" si="353"/>
        <v>414.71900284079993</v>
      </c>
      <c r="N1613" s="74">
        <f t="shared" si="354"/>
        <v>384.00225982776948</v>
      </c>
      <c r="O1613" s="74">
        <f t="shared" si="355"/>
        <v>36077.751091724997</v>
      </c>
      <c r="P1613" s="39">
        <f t="shared" si="356"/>
        <v>19044</v>
      </c>
      <c r="Q1613" s="73">
        <f t="shared" si="357"/>
        <v>12158.00850273711</v>
      </c>
      <c r="R1613" s="73">
        <f t="shared" si="358"/>
        <v>428.40472993454631</v>
      </c>
      <c r="S1613" s="73">
        <f t="shared" si="359"/>
        <v>384.00225982776948</v>
      </c>
      <c r="T1613" s="73">
        <f t="shared" si="360"/>
        <v>37774.87652463399</v>
      </c>
      <c r="U1613" s="73">
        <f t="shared" si="361"/>
        <v>19236</v>
      </c>
      <c r="V1613" s="73">
        <f t="shared" si="362"/>
        <v>348159.94018006354</v>
      </c>
      <c r="W1613" s="73">
        <f t="shared" si="363"/>
        <v>359443.9473783134</v>
      </c>
    </row>
    <row r="1614" spans="2:23">
      <c r="B1614" t="s">
        <v>2881</v>
      </c>
      <c r="C1614" t="s">
        <v>2882</v>
      </c>
      <c r="D1614" t="s">
        <v>2883</v>
      </c>
      <c r="E1614" s="54">
        <v>87</v>
      </c>
      <c r="F1614" s="45" t="s">
        <v>407</v>
      </c>
      <c r="G1614" s="45" t="s">
        <v>1141</v>
      </c>
      <c r="H1614" s="45" t="s">
        <v>761</v>
      </c>
      <c r="I1614" s="53">
        <v>75214.3</v>
      </c>
      <c r="J1614" s="58">
        <f t="shared" si="350"/>
        <v>78072.443400000004</v>
      </c>
      <c r="K1614" s="58">
        <f t="shared" si="351"/>
        <v>80648.8340322</v>
      </c>
      <c r="L1614" s="74">
        <f t="shared" si="352"/>
        <v>5972.5419201000004</v>
      </c>
      <c r="M1614" s="74">
        <f t="shared" si="353"/>
        <v>115.54721623200001</v>
      </c>
      <c r="N1614" s="74">
        <f t="shared" si="354"/>
        <v>384.00225982776948</v>
      </c>
      <c r="O1614" s="74">
        <f t="shared" si="355"/>
        <v>10051.82708775</v>
      </c>
      <c r="P1614" s="39">
        <f t="shared" si="356"/>
        <v>19044</v>
      </c>
      <c r="Q1614" s="73">
        <f t="shared" si="357"/>
        <v>6169.6358034633004</v>
      </c>
      <c r="R1614" s="73">
        <f t="shared" si="358"/>
        <v>119.360274367656</v>
      </c>
      <c r="S1614" s="73">
        <f t="shared" si="359"/>
        <v>384.00225982776948</v>
      </c>
      <c r="T1614" s="73">
        <f t="shared" si="360"/>
        <v>10524.6728412021</v>
      </c>
      <c r="U1614" s="73">
        <f t="shared" si="361"/>
        <v>19236</v>
      </c>
      <c r="V1614" s="73">
        <f t="shared" si="362"/>
        <v>113640.36188390978</v>
      </c>
      <c r="W1614" s="73">
        <f t="shared" si="363"/>
        <v>117082.50521106082</v>
      </c>
    </row>
    <row r="1615" spans="2:23">
      <c r="B1615" t="s">
        <v>2884</v>
      </c>
      <c r="C1615" t="s">
        <v>2882</v>
      </c>
      <c r="D1615" t="s">
        <v>2883</v>
      </c>
      <c r="E1615" s="54">
        <v>87</v>
      </c>
      <c r="F1615" s="45" t="s">
        <v>407</v>
      </c>
      <c r="G1615" s="45" t="s">
        <v>1141</v>
      </c>
      <c r="H1615" s="45" t="s">
        <v>412</v>
      </c>
      <c r="I1615" s="53">
        <v>75214.3</v>
      </c>
      <c r="J1615" s="58">
        <f t="shared" si="350"/>
        <v>78072.443400000004</v>
      </c>
      <c r="K1615" s="58">
        <f t="shared" si="351"/>
        <v>80648.8340322</v>
      </c>
      <c r="L1615" s="74">
        <f t="shared" si="352"/>
        <v>5972.5419201000004</v>
      </c>
      <c r="M1615" s="74">
        <f t="shared" si="353"/>
        <v>115.54721623200001</v>
      </c>
      <c r="N1615" s="74">
        <f t="shared" si="354"/>
        <v>384.00225982776948</v>
      </c>
      <c r="O1615" s="74">
        <f t="shared" si="355"/>
        <v>10051.82708775</v>
      </c>
      <c r="P1615" s="39">
        <f t="shared" si="356"/>
        <v>19044</v>
      </c>
      <c r="Q1615" s="73">
        <f t="shared" si="357"/>
        <v>6169.6358034633004</v>
      </c>
      <c r="R1615" s="73">
        <f t="shared" si="358"/>
        <v>119.360274367656</v>
      </c>
      <c r="S1615" s="73">
        <f t="shared" si="359"/>
        <v>384.00225982776948</v>
      </c>
      <c r="T1615" s="73">
        <f t="shared" si="360"/>
        <v>10524.6728412021</v>
      </c>
      <c r="U1615" s="73">
        <f t="shared" si="361"/>
        <v>19236</v>
      </c>
      <c r="V1615" s="73">
        <f t="shared" si="362"/>
        <v>113640.36188390978</v>
      </c>
      <c r="W1615" s="73">
        <f t="shared" si="363"/>
        <v>117082.50521106082</v>
      </c>
    </row>
    <row r="1616" spans="2:23">
      <c r="B1616" t="s">
        <v>2885</v>
      </c>
      <c r="C1616" t="s">
        <v>2886</v>
      </c>
      <c r="D1616" t="s">
        <v>2883</v>
      </c>
      <c r="E1616" s="54">
        <v>102</v>
      </c>
      <c r="F1616" s="45" t="s">
        <v>407</v>
      </c>
      <c r="G1616" s="45" t="s">
        <v>1141</v>
      </c>
      <c r="H1616" s="45" t="s">
        <v>761</v>
      </c>
      <c r="I1616" s="53">
        <v>64397.58</v>
      </c>
      <c r="J1616" s="58">
        <f t="shared" si="350"/>
        <v>66844.688040000008</v>
      </c>
      <c r="K1616" s="58">
        <f t="shared" si="351"/>
        <v>69050.56274532</v>
      </c>
      <c r="L1616" s="74">
        <f t="shared" si="352"/>
        <v>5113.6186350600001</v>
      </c>
      <c r="M1616" s="74">
        <f t="shared" si="353"/>
        <v>98.93013829920001</v>
      </c>
      <c r="N1616" s="74">
        <f t="shared" si="354"/>
        <v>384.00225982776948</v>
      </c>
      <c r="O1616" s="74">
        <f t="shared" si="355"/>
        <v>8606.2535851500015</v>
      </c>
      <c r="P1616" s="39">
        <f t="shared" si="356"/>
        <v>19044</v>
      </c>
      <c r="Q1616" s="73">
        <f t="shared" si="357"/>
        <v>5282.3680500169803</v>
      </c>
      <c r="R1616" s="73">
        <f t="shared" si="358"/>
        <v>102.1948328630736</v>
      </c>
      <c r="S1616" s="73">
        <f t="shared" si="359"/>
        <v>384.00225982776948</v>
      </c>
      <c r="T1616" s="73">
        <f t="shared" si="360"/>
        <v>9011.09843826426</v>
      </c>
      <c r="U1616" s="73">
        <f t="shared" si="361"/>
        <v>19236</v>
      </c>
      <c r="V1616" s="73">
        <f t="shared" si="362"/>
        <v>100091.49265833698</v>
      </c>
      <c r="W1616" s="73">
        <f t="shared" si="363"/>
        <v>103066.22632629209</v>
      </c>
    </row>
    <row r="1617" spans="2:23">
      <c r="B1617" t="s">
        <v>2887</v>
      </c>
      <c r="C1617" t="s">
        <v>2888</v>
      </c>
      <c r="D1617" t="s">
        <v>2883</v>
      </c>
      <c r="E1617" s="54">
        <v>87</v>
      </c>
      <c r="F1617" s="45" t="s">
        <v>407</v>
      </c>
      <c r="G1617" s="45" t="s">
        <v>1141</v>
      </c>
      <c r="H1617" s="45" t="s">
        <v>412</v>
      </c>
      <c r="I1617" s="53">
        <v>75583.31</v>
      </c>
      <c r="J1617" s="58">
        <f t="shared" si="350"/>
        <v>78455.475779999993</v>
      </c>
      <c r="K1617" s="58">
        <f t="shared" si="351"/>
        <v>81044.50648073999</v>
      </c>
      <c r="L1617" s="74">
        <f t="shared" si="352"/>
        <v>6001.8438971699998</v>
      </c>
      <c r="M1617" s="74">
        <f t="shared" si="353"/>
        <v>116.11410415439998</v>
      </c>
      <c r="N1617" s="74">
        <f t="shared" si="354"/>
        <v>384.00225982776948</v>
      </c>
      <c r="O1617" s="74">
        <f t="shared" si="355"/>
        <v>10101.142506675</v>
      </c>
      <c r="P1617" s="39">
        <f t="shared" si="356"/>
        <v>19044</v>
      </c>
      <c r="Q1617" s="73">
        <f t="shared" si="357"/>
        <v>6199.9047457766092</v>
      </c>
      <c r="R1617" s="73">
        <f t="shared" si="358"/>
        <v>119.94586959149518</v>
      </c>
      <c r="S1617" s="73">
        <f t="shared" si="359"/>
        <v>384.00225982776948</v>
      </c>
      <c r="T1617" s="73">
        <f t="shared" si="360"/>
        <v>10576.308095736569</v>
      </c>
      <c r="U1617" s="73">
        <f t="shared" si="361"/>
        <v>19236</v>
      </c>
      <c r="V1617" s="73">
        <f t="shared" si="362"/>
        <v>114102.57854782716</v>
      </c>
      <c r="W1617" s="73">
        <f t="shared" si="363"/>
        <v>117560.66745167243</v>
      </c>
    </row>
    <row r="1618" spans="2:23">
      <c r="B1618" t="s">
        <v>2889</v>
      </c>
      <c r="C1618" t="s">
        <v>422</v>
      </c>
      <c r="D1618" t="s">
        <v>797</v>
      </c>
      <c r="E1618" s="54">
        <v>40</v>
      </c>
      <c r="F1618" s="45" t="s">
        <v>407</v>
      </c>
      <c r="G1618" s="45" t="s">
        <v>408</v>
      </c>
      <c r="H1618" s="45" t="s">
        <v>412</v>
      </c>
      <c r="I1618" s="53">
        <v>65126.51</v>
      </c>
      <c r="J1618" s="58">
        <f t="shared" si="350"/>
        <v>67601.317380000008</v>
      </c>
      <c r="K1618" s="58">
        <f t="shared" si="351"/>
        <v>69832.160853540001</v>
      </c>
      <c r="L1618" s="74">
        <f t="shared" si="352"/>
        <v>5171.5007795700003</v>
      </c>
      <c r="M1618" s="74">
        <f t="shared" si="353"/>
        <v>100.04994972240002</v>
      </c>
      <c r="N1618" s="74">
        <f t="shared" si="354"/>
        <v>384.00225982776948</v>
      </c>
      <c r="O1618" s="74">
        <f t="shared" si="355"/>
        <v>8703.6696126750012</v>
      </c>
      <c r="P1618" s="39">
        <f t="shared" si="356"/>
        <v>19044</v>
      </c>
      <c r="Q1618" s="73">
        <f t="shared" si="357"/>
        <v>5342.1603052958098</v>
      </c>
      <c r="R1618" s="73">
        <f t="shared" si="358"/>
        <v>103.35159806323919</v>
      </c>
      <c r="S1618" s="73">
        <f t="shared" si="359"/>
        <v>384.00225982776948</v>
      </c>
      <c r="T1618" s="73">
        <f t="shared" si="360"/>
        <v>9113.0969913869703</v>
      </c>
      <c r="U1618" s="73">
        <f t="shared" si="361"/>
        <v>19236</v>
      </c>
      <c r="V1618" s="73">
        <f t="shared" si="362"/>
        <v>101004.53998179518</v>
      </c>
      <c r="W1618" s="73">
        <f t="shared" si="363"/>
        <v>104010.7720081138</v>
      </c>
    </row>
    <row r="1619" spans="2:23">
      <c r="B1619" t="s">
        <v>2890</v>
      </c>
      <c r="C1619" t="s">
        <v>427</v>
      </c>
      <c r="D1619" t="s">
        <v>417</v>
      </c>
      <c r="E1619" s="54">
        <v>40</v>
      </c>
      <c r="F1619" s="45" t="s">
        <v>407</v>
      </c>
      <c r="G1619" s="45" t="s">
        <v>408</v>
      </c>
      <c r="H1619" s="45" t="s">
        <v>412</v>
      </c>
      <c r="I1619" s="53">
        <v>94300.96</v>
      </c>
      <c r="J1619" s="58">
        <f t="shared" si="350"/>
        <v>97884.39648000001</v>
      </c>
      <c r="K1619" s="58">
        <f t="shared" si="351"/>
        <v>101114.58156384001</v>
      </c>
      <c r="L1619" s="74">
        <f t="shared" si="352"/>
        <v>7488.1563307200004</v>
      </c>
      <c r="M1619" s="74">
        <f t="shared" si="353"/>
        <v>144.86890679040002</v>
      </c>
      <c r="N1619" s="74">
        <f t="shared" si="354"/>
        <v>384.00225982776948</v>
      </c>
      <c r="O1619" s="74">
        <f t="shared" si="355"/>
        <v>12602.616046800002</v>
      </c>
      <c r="P1619" s="39">
        <f t="shared" si="356"/>
        <v>19044</v>
      </c>
      <c r="Q1619" s="73">
        <f t="shared" si="357"/>
        <v>7735.2654896337608</v>
      </c>
      <c r="R1619" s="73">
        <f t="shared" si="358"/>
        <v>149.64958071448322</v>
      </c>
      <c r="S1619" s="73">
        <f t="shared" si="359"/>
        <v>384.00225982776948</v>
      </c>
      <c r="T1619" s="73">
        <f t="shared" si="360"/>
        <v>13195.452894081121</v>
      </c>
      <c r="U1619" s="73">
        <f t="shared" si="361"/>
        <v>19236</v>
      </c>
      <c r="V1619" s="73">
        <f t="shared" si="362"/>
        <v>137548.04002413817</v>
      </c>
      <c r="W1619" s="73">
        <f t="shared" si="363"/>
        <v>141814.95178809715</v>
      </c>
    </row>
    <row r="1620" spans="2:23">
      <c r="B1620" t="s">
        <v>2891</v>
      </c>
      <c r="C1620" t="s">
        <v>2892</v>
      </c>
      <c r="D1620" t="s">
        <v>2893</v>
      </c>
      <c r="E1620" s="54">
        <v>40</v>
      </c>
      <c r="F1620" s="45" t="s">
        <v>407</v>
      </c>
      <c r="G1620" s="45" t="s">
        <v>408</v>
      </c>
      <c r="H1620" s="45" t="s">
        <v>785</v>
      </c>
      <c r="I1620" s="53">
        <v>72532.39</v>
      </c>
      <c r="J1620" s="58">
        <f t="shared" si="350"/>
        <v>75288.620819999996</v>
      </c>
      <c r="K1620" s="58">
        <f t="shared" si="351"/>
        <v>77773.145307059996</v>
      </c>
      <c r="L1620" s="74">
        <f t="shared" si="352"/>
        <v>5759.5794927299994</v>
      </c>
      <c r="M1620" s="74">
        <f t="shared" si="353"/>
        <v>111.42715881359999</v>
      </c>
      <c r="N1620" s="74">
        <f t="shared" si="354"/>
        <v>384.00225982776948</v>
      </c>
      <c r="O1620" s="74">
        <f t="shared" si="355"/>
        <v>9693.4099305750005</v>
      </c>
      <c r="P1620" s="39">
        <f t="shared" si="356"/>
        <v>19044</v>
      </c>
      <c r="Q1620" s="73">
        <f t="shared" si="357"/>
        <v>5949.6456159900899</v>
      </c>
      <c r="R1620" s="73">
        <f t="shared" si="358"/>
        <v>115.1042550544488</v>
      </c>
      <c r="S1620" s="73">
        <f t="shared" si="359"/>
        <v>384.00225982776948</v>
      </c>
      <c r="T1620" s="73">
        <f t="shared" si="360"/>
        <v>10149.39546257133</v>
      </c>
      <c r="U1620" s="73">
        <f t="shared" si="361"/>
        <v>19236</v>
      </c>
      <c r="V1620" s="73">
        <f t="shared" si="362"/>
        <v>110281.03966194636</v>
      </c>
      <c r="W1620" s="73">
        <f t="shared" si="363"/>
        <v>113607.29290050364</v>
      </c>
    </row>
    <row r="1621" spans="2:23">
      <c r="B1621" t="s">
        <v>2894</v>
      </c>
      <c r="C1621" t="s">
        <v>2895</v>
      </c>
      <c r="D1621" t="s">
        <v>2893</v>
      </c>
      <c r="E1621" s="54">
        <v>40</v>
      </c>
      <c r="F1621" s="45" t="s">
        <v>407</v>
      </c>
      <c r="G1621" s="45" t="s">
        <v>408</v>
      </c>
      <c r="H1621" s="45" t="s">
        <v>785</v>
      </c>
      <c r="I1621" s="53">
        <v>75521.850000000006</v>
      </c>
      <c r="J1621" s="58">
        <f t="shared" si="350"/>
        <v>78391.680300000007</v>
      </c>
      <c r="K1621" s="58">
        <f t="shared" si="351"/>
        <v>80978.605749900002</v>
      </c>
      <c r="L1621" s="74">
        <f t="shared" si="352"/>
        <v>5996.9635429500004</v>
      </c>
      <c r="M1621" s="74">
        <f t="shared" si="353"/>
        <v>116.01968684400001</v>
      </c>
      <c r="N1621" s="74">
        <f t="shared" si="354"/>
        <v>384.00225982776948</v>
      </c>
      <c r="O1621" s="74">
        <f t="shared" si="355"/>
        <v>10092.928838625001</v>
      </c>
      <c r="P1621" s="39">
        <f t="shared" si="356"/>
        <v>19044</v>
      </c>
      <c r="Q1621" s="73">
        <f t="shared" si="357"/>
        <v>6194.8633398673501</v>
      </c>
      <c r="R1621" s="73">
        <f t="shared" si="358"/>
        <v>119.848336509852</v>
      </c>
      <c r="S1621" s="73">
        <f t="shared" si="359"/>
        <v>384.00225982776948</v>
      </c>
      <c r="T1621" s="73">
        <f t="shared" si="360"/>
        <v>10567.708050361951</v>
      </c>
      <c r="U1621" s="73">
        <f t="shared" si="361"/>
        <v>19236</v>
      </c>
      <c r="V1621" s="73">
        <f t="shared" si="362"/>
        <v>114025.59462824678</v>
      </c>
      <c r="W1621" s="73">
        <f t="shared" si="363"/>
        <v>117481.02773646693</v>
      </c>
    </row>
    <row r="1622" spans="2:23">
      <c r="B1622" t="s">
        <v>2896</v>
      </c>
      <c r="C1622" t="s">
        <v>2819</v>
      </c>
      <c r="D1622" t="s">
        <v>511</v>
      </c>
      <c r="E1622" s="54">
        <v>35</v>
      </c>
      <c r="F1622" s="45" t="s">
        <v>407</v>
      </c>
      <c r="G1622" s="45" t="s">
        <v>408</v>
      </c>
      <c r="H1622" s="45" t="s">
        <v>412</v>
      </c>
      <c r="I1622" s="53">
        <v>112368.57</v>
      </c>
      <c r="J1622" s="58">
        <f t="shared" si="350"/>
        <v>116638.57566000002</v>
      </c>
      <c r="K1622" s="58">
        <f t="shared" si="351"/>
        <v>120487.64865678</v>
      </c>
      <c r="L1622" s="74">
        <f t="shared" si="352"/>
        <v>8922.8510379900017</v>
      </c>
      <c r="M1622" s="74">
        <f t="shared" si="353"/>
        <v>172.62509197680004</v>
      </c>
      <c r="N1622" s="74">
        <f t="shared" si="354"/>
        <v>384.00225982776948</v>
      </c>
      <c r="O1622" s="74">
        <f t="shared" si="355"/>
        <v>15017.216616225003</v>
      </c>
      <c r="P1622" s="39">
        <f t="shared" si="356"/>
        <v>19044</v>
      </c>
      <c r="Q1622" s="73">
        <f t="shared" si="357"/>
        <v>9217.3051222436698</v>
      </c>
      <c r="R1622" s="73">
        <f t="shared" si="358"/>
        <v>178.3217200120344</v>
      </c>
      <c r="S1622" s="73">
        <f t="shared" si="359"/>
        <v>384.00225982776948</v>
      </c>
      <c r="T1622" s="73">
        <f t="shared" si="360"/>
        <v>15723.63814970979</v>
      </c>
      <c r="U1622" s="73">
        <f t="shared" si="361"/>
        <v>19236</v>
      </c>
      <c r="V1622" s="73">
        <f t="shared" si="362"/>
        <v>160179.27066601958</v>
      </c>
      <c r="W1622" s="73">
        <f t="shared" si="363"/>
        <v>165226.91590857325</v>
      </c>
    </row>
    <row r="1623" spans="2:23">
      <c r="B1623" t="s">
        <v>2897</v>
      </c>
      <c r="C1623" t="s">
        <v>2819</v>
      </c>
      <c r="D1623" t="s">
        <v>511</v>
      </c>
      <c r="E1623" s="54">
        <v>35</v>
      </c>
      <c r="F1623" s="45" t="s">
        <v>407</v>
      </c>
      <c r="G1623" s="45" t="s">
        <v>408</v>
      </c>
      <c r="H1623" s="45" t="s">
        <v>412</v>
      </c>
      <c r="I1623" s="53">
        <v>112368.57</v>
      </c>
      <c r="J1623" s="58">
        <f t="shared" si="350"/>
        <v>116638.57566000002</v>
      </c>
      <c r="K1623" s="58">
        <f t="shared" si="351"/>
        <v>120487.64865678</v>
      </c>
      <c r="L1623" s="74">
        <f t="shared" si="352"/>
        <v>8922.8510379900017</v>
      </c>
      <c r="M1623" s="74">
        <f t="shared" si="353"/>
        <v>172.62509197680004</v>
      </c>
      <c r="N1623" s="74">
        <f t="shared" si="354"/>
        <v>384.00225982776948</v>
      </c>
      <c r="O1623" s="74">
        <f t="shared" si="355"/>
        <v>15017.216616225003</v>
      </c>
      <c r="P1623" s="39">
        <f t="shared" si="356"/>
        <v>19044</v>
      </c>
      <c r="Q1623" s="73">
        <f t="shared" si="357"/>
        <v>9217.3051222436698</v>
      </c>
      <c r="R1623" s="73">
        <f t="shared" si="358"/>
        <v>178.3217200120344</v>
      </c>
      <c r="S1623" s="73">
        <f t="shared" si="359"/>
        <v>384.00225982776948</v>
      </c>
      <c r="T1623" s="73">
        <f t="shared" si="360"/>
        <v>15723.63814970979</v>
      </c>
      <c r="U1623" s="73">
        <f t="shared" si="361"/>
        <v>19236</v>
      </c>
      <c r="V1623" s="73">
        <f t="shared" si="362"/>
        <v>160179.27066601958</v>
      </c>
      <c r="W1623" s="73">
        <f t="shared" si="363"/>
        <v>165226.91590857325</v>
      </c>
    </row>
    <row r="1624" spans="2:23">
      <c r="B1624" t="s">
        <v>2898</v>
      </c>
      <c r="C1624" t="s">
        <v>2819</v>
      </c>
      <c r="D1624" t="s">
        <v>511</v>
      </c>
      <c r="E1624" s="54">
        <v>35</v>
      </c>
      <c r="F1624" s="45" t="s">
        <v>407</v>
      </c>
      <c r="G1624" s="45" t="s">
        <v>408</v>
      </c>
      <c r="H1624" s="45" t="s">
        <v>412</v>
      </c>
      <c r="I1624" s="53">
        <v>112368.57</v>
      </c>
      <c r="J1624" s="58">
        <f t="shared" si="350"/>
        <v>116638.57566000002</v>
      </c>
      <c r="K1624" s="58">
        <f t="shared" si="351"/>
        <v>120487.64865678</v>
      </c>
      <c r="L1624" s="74">
        <f t="shared" si="352"/>
        <v>8922.8510379900017</v>
      </c>
      <c r="M1624" s="74">
        <f t="shared" si="353"/>
        <v>172.62509197680004</v>
      </c>
      <c r="N1624" s="74">
        <f t="shared" si="354"/>
        <v>384.00225982776948</v>
      </c>
      <c r="O1624" s="74">
        <f t="shared" si="355"/>
        <v>15017.216616225003</v>
      </c>
      <c r="P1624" s="39">
        <f t="shared" si="356"/>
        <v>19044</v>
      </c>
      <c r="Q1624" s="73">
        <f t="shared" si="357"/>
        <v>9217.3051222436698</v>
      </c>
      <c r="R1624" s="73">
        <f t="shared" si="358"/>
        <v>178.3217200120344</v>
      </c>
      <c r="S1624" s="73">
        <f t="shared" si="359"/>
        <v>384.00225982776948</v>
      </c>
      <c r="T1624" s="73">
        <f t="shared" si="360"/>
        <v>15723.63814970979</v>
      </c>
      <c r="U1624" s="73">
        <f t="shared" si="361"/>
        <v>19236</v>
      </c>
      <c r="V1624" s="73">
        <f t="shared" si="362"/>
        <v>160179.27066601958</v>
      </c>
      <c r="W1624" s="73">
        <f t="shared" si="363"/>
        <v>165226.91590857325</v>
      </c>
    </row>
    <row r="1625" spans="2:23">
      <c r="B1625" t="s">
        <v>2899</v>
      </c>
      <c r="C1625" t="s">
        <v>422</v>
      </c>
      <c r="D1625" t="s">
        <v>797</v>
      </c>
      <c r="E1625" s="54">
        <v>40</v>
      </c>
      <c r="F1625" s="45" t="s">
        <v>407</v>
      </c>
      <c r="G1625" s="45" t="s">
        <v>408</v>
      </c>
      <c r="H1625" s="45" t="s">
        <v>412</v>
      </c>
      <c r="I1625" s="53">
        <v>65126.51</v>
      </c>
      <c r="J1625" s="58">
        <f t="shared" si="350"/>
        <v>67601.317380000008</v>
      </c>
      <c r="K1625" s="58">
        <f t="shared" si="351"/>
        <v>69832.160853540001</v>
      </c>
      <c r="L1625" s="74">
        <f t="shared" si="352"/>
        <v>5171.5007795700003</v>
      </c>
      <c r="M1625" s="74">
        <f t="shared" si="353"/>
        <v>100.04994972240002</v>
      </c>
      <c r="N1625" s="74">
        <f t="shared" si="354"/>
        <v>384.00225982776948</v>
      </c>
      <c r="O1625" s="74">
        <f t="shared" si="355"/>
        <v>8703.6696126750012</v>
      </c>
      <c r="P1625" s="39">
        <f t="shared" si="356"/>
        <v>19044</v>
      </c>
      <c r="Q1625" s="73">
        <f t="shared" si="357"/>
        <v>5342.1603052958098</v>
      </c>
      <c r="R1625" s="73">
        <f t="shared" si="358"/>
        <v>103.35159806323919</v>
      </c>
      <c r="S1625" s="73">
        <f t="shared" si="359"/>
        <v>384.00225982776948</v>
      </c>
      <c r="T1625" s="73">
        <f t="shared" si="360"/>
        <v>9113.0969913869703</v>
      </c>
      <c r="U1625" s="73">
        <f t="shared" si="361"/>
        <v>19236</v>
      </c>
      <c r="V1625" s="73">
        <f t="shared" si="362"/>
        <v>101004.53998179518</v>
      </c>
      <c r="W1625" s="73">
        <f t="shared" si="363"/>
        <v>104010.7720081138</v>
      </c>
    </row>
    <row r="1626" spans="2:23">
      <c r="B1626" t="s">
        <v>2900</v>
      </c>
      <c r="C1626" t="s">
        <v>848</v>
      </c>
      <c r="D1626" t="s">
        <v>417</v>
      </c>
      <c r="E1626" s="54">
        <v>40</v>
      </c>
      <c r="F1626" s="45" t="s">
        <v>407</v>
      </c>
      <c r="G1626" s="45" t="s">
        <v>408</v>
      </c>
      <c r="H1626" s="45" t="s">
        <v>412</v>
      </c>
      <c r="I1626" s="53">
        <v>84063.24</v>
      </c>
      <c r="J1626" s="58">
        <f t="shared" si="350"/>
        <v>87257.643120000008</v>
      </c>
      <c r="K1626" s="58">
        <f t="shared" si="351"/>
        <v>90137.145342960008</v>
      </c>
      <c r="L1626" s="74">
        <f t="shared" si="352"/>
        <v>6675.2096986800007</v>
      </c>
      <c r="M1626" s="74">
        <f t="shared" si="353"/>
        <v>129.14131181760001</v>
      </c>
      <c r="N1626" s="74">
        <f t="shared" si="354"/>
        <v>384.00225982776948</v>
      </c>
      <c r="O1626" s="74">
        <f t="shared" si="355"/>
        <v>11234.421551700001</v>
      </c>
      <c r="P1626" s="39">
        <f t="shared" si="356"/>
        <v>19044</v>
      </c>
      <c r="Q1626" s="73">
        <f t="shared" si="357"/>
        <v>6895.4916187364406</v>
      </c>
      <c r="R1626" s="73">
        <f t="shared" si="358"/>
        <v>133.4029751075808</v>
      </c>
      <c r="S1626" s="73">
        <f t="shared" si="359"/>
        <v>384.00225982776948</v>
      </c>
      <c r="T1626" s="73">
        <f t="shared" si="360"/>
        <v>11762.897467256282</v>
      </c>
      <c r="U1626" s="73">
        <f t="shared" si="361"/>
        <v>19236</v>
      </c>
      <c r="V1626" s="73">
        <f t="shared" si="362"/>
        <v>124724.41794202538</v>
      </c>
      <c r="W1626" s="73">
        <f t="shared" si="363"/>
        <v>128548.93966388807</v>
      </c>
    </row>
    <row r="1627" spans="2:23">
      <c r="B1627" t="s">
        <v>2901</v>
      </c>
      <c r="C1627" t="s">
        <v>696</v>
      </c>
      <c r="D1627" t="s">
        <v>797</v>
      </c>
      <c r="E1627" s="54">
        <v>40</v>
      </c>
      <c r="F1627" s="45" t="s">
        <v>407</v>
      </c>
      <c r="G1627" s="45" t="s">
        <v>408</v>
      </c>
      <c r="H1627" s="45" t="s">
        <v>412</v>
      </c>
      <c r="I1627" s="53">
        <v>74477.509999999995</v>
      </c>
      <c r="J1627" s="58">
        <f t="shared" si="350"/>
        <v>77307.655379999997</v>
      </c>
      <c r="K1627" s="58">
        <f t="shared" si="351"/>
        <v>79858.808007539992</v>
      </c>
      <c r="L1627" s="74">
        <f t="shared" si="352"/>
        <v>5914.03563657</v>
      </c>
      <c r="M1627" s="74">
        <f t="shared" si="353"/>
        <v>114.41532996239999</v>
      </c>
      <c r="N1627" s="74">
        <f t="shared" si="354"/>
        <v>384.00225982776948</v>
      </c>
      <c r="O1627" s="74">
        <f t="shared" si="355"/>
        <v>9953.3606301750006</v>
      </c>
      <c r="P1627" s="39">
        <f t="shared" si="356"/>
        <v>19044</v>
      </c>
      <c r="Q1627" s="73">
        <f t="shared" si="357"/>
        <v>6109.1988125768094</v>
      </c>
      <c r="R1627" s="73">
        <f t="shared" si="358"/>
        <v>118.19103585115919</v>
      </c>
      <c r="S1627" s="73">
        <f t="shared" si="359"/>
        <v>384.00225982776948</v>
      </c>
      <c r="T1627" s="73">
        <f t="shared" si="360"/>
        <v>10421.574444983969</v>
      </c>
      <c r="U1627" s="73">
        <f t="shared" si="361"/>
        <v>19236</v>
      </c>
      <c r="V1627" s="73">
        <f t="shared" si="362"/>
        <v>112717.46923653517</v>
      </c>
      <c r="W1627" s="73">
        <f t="shared" si="363"/>
        <v>116127.7745607797</v>
      </c>
    </row>
    <row r="1628" spans="2:23">
      <c r="B1628" t="s">
        <v>2902</v>
      </c>
      <c r="C1628" t="s">
        <v>2352</v>
      </c>
      <c r="D1628" t="s">
        <v>2353</v>
      </c>
      <c r="E1628" s="54">
        <v>40</v>
      </c>
      <c r="F1628" s="45" t="s">
        <v>407</v>
      </c>
      <c r="G1628" s="45" t="s">
        <v>408</v>
      </c>
      <c r="H1628" s="45" t="s">
        <v>785</v>
      </c>
      <c r="I1628" s="53">
        <v>76530.710000000006</v>
      </c>
      <c r="J1628" s="58">
        <f t="shared" si="350"/>
        <v>79438.876980000015</v>
      </c>
      <c r="K1628" s="58">
        <f t="shared" si="351"/>
        <v>82060.359920340008</v>
      </c>
      <c r="L1628" s="74">
        <f t="shared" si="352"/>
        <v>6077.074088970001</v>
      </c>
      <c r="M1628" s="74">
        <f t="shared" si="353"/>
        <v>117.56953793040002</v>
      </c>
      <c r="N1628" s="74">
        <f t="shared" si="354"/>
        <v>384.00225982776948</v>
      </c>
      <c r="O1628" s="74">
        <f t="shared" si="355"/>
        <v>10227.755411175001</v>
      </c>
      <c r="P1628" s="39">
        <f t="shared" si="356"/>
        <v>19044</v>
      </c>
      <c r="Q1628" s="73">
        <f t="shared" si="357"/>
        <v>6277.6175339060101</v>
      </c>
      <c r="R1628" s="73">
        <f t="shared" si="358"/>
        <v>121.4493326821032</v>
      </c>
      <c r="S1628" s="73">
        <f t="shared" si="359"/>
        <v>384.00225982776948</v>
      </c>
      <c r="T1628" s="73">
        <f t="shared" si="360"/>
        <v>10708.876969604371</v>
      </c>
      <c r="U1628" s="73">
        <f t="shared" si="361"/>
        <v>19236</v>
      </c>
      <c r="V1628" s="73">
        <f t="shared" si="362"/>
        <v>115289.27827790318</v>
      </c>
      <c r="W1628" s="73">
        <f t="shared" si="363"/>
        <v>118788.30601636026</v>
      </c>
    </row>
    <row r="1629" spans="2:23">
      <c r="B1629" t="s">
        <v>2903</v>
      </c>
      <c r="C1629" t="s">
        <v>1009</v>
      </c>
      <c r="D1629" t="s">
        <v>2002</v>
      </c>
      <c r="E1629" s="54">
        <v>40</v>
      </c>
      <c r="F1629" s="45" t="s">
        <v>407</v>
      </c>
      <c r="G1629" s="45" t="s">
        <v>408</v>
      </c>
      <c r="H1629" s="45" t="s">
        <v>412</v>
      </c>
      <c r="I1629" s="53">
        <v>88196.79</v>
      </c>
      <c r="J1629" s="58">
        <f t="shared" si="350"/>
        <v>91548.268020000003</v>
      </c>
      <c r="K1629" s="58">
        <f t="shared" si="351"/>
        <v>94569.36086465999</v>
      </c>
      <c r="L1629" s="74">
        <f t="shared" si="352"/>
        <v>7003.4425035300001</v>
      </c>
      <c r="M1629" s="74">
        <f t="shared" si="353"/>
        <v>135.49143666960001</v>
      </c>
      <c r="N1629" s="74">
        <f t="shared" si="354"/>
        <v>384.00225982776948</v>
      </c>
      <c r="O1629" s="74">
        <f t="shared" si="355"/>
        <v>11786.839507575001</v>
      </c>
      <c r="P1629" s="39">
        <f t="shared" si="356"/>
        <v>19044</v>
      </c>
      <c r="Q1629" s="73">
        <f t="shared" si="357"/>
        <v>7234.5561061464887</v>
      </c>
      <c r="R1629" s="73">
        <f t="shared" si="358"/>
        <v>139.96265407969679</v>
      </c>
      <c r="S1629" s="73">
        <f t="shared" si="359"/>
        <v>384.00225982776948</v>
      </c>
      <c r="T1629" s="73">
        <f t="shared" si="360"/>
        <v>12341.301592838128</v>
      </c>
      <c r="U1629" s="73">
        <f t="shared" si="361"/>
        <v>19236</v>
      </c>
      <c r="V1629" s="73">
        <f t="shared" si="362"/>
        <v>129902.04372760237</v>
      </c>
      <c r="W1629" s="73">
        <f t="shared" si="363"/>
        <v>133905.18347755208</v>
      </c>
    </row>
    <row r="1630" spans="2:23">
      <c r="B1630" t="s">
        <v>2904</v>
      </c>
      <c r="C1630" t="s">
        <v>924</v>
      </c>
      <c r="D1630" t="s">
        <v>417</v>
      </c>
      <c r="E1630" s="54">
        <v>40</v>
      </c>
      <c r="F1630" s="45" t="s">
        <v>407</v>
      </c>
      <c r="G1630" s="45" t="s">
        <v>408</v>
      </c>
      <c r="H1630" s="45" t="s">
        <v>412</v>
      </c>
      <c r="I1630" s="53">
        <v>129194.36</v>
      </c>
      <c r="J1630" s="58">
        <f t="shared" si="350"/>
        <v>134103.74567999999</v>
      </c>
      <c r="K1630" s="58">
        <f t="shared" si="351"/>
        <v>138529.16928743999</v>
      </c>
      <c r="L1630" s="74">
        <f t="shared" si="352"/>
        <v>9905.30431236</v>
      </c>
      <c r="M1630" s="74">
        <f t="shared" si="353"/>
        <v>198.4735436064</v>
      </c>
      <c r="N1630" s="74">
        <f t="shared" si="354"/>
        <v>384.00225982776948</v>
      </c>
      <c r="O1630" s="74">
        <f t="shared" si="355"/>
        <v>17265.857256299998</v>
      </c>
      <c r="P1630" s="39">
        <f t="shared" si="356"/>
        <v>19044</v>
      </c>
      <c r="Q1630" s="73">
        <f t="shared" si="357"/>
        <v>9969.4729546678809</v>
      </c>
      <c r="R1630" s="73">
        <f t="shared" si="358"/>
        <v>205.02317054541118</v>
      </c>
      <c r="S1630" s="73">
        <f t="shared" si="359"/>
        <v>384.00225982776948</v>
      </c>
      <c r="T1630" s="73">
        <f t="shared" si="360"/>
        <v>18078.056592010918</v>
      </c>
      <c r="U1630" s="73">
        <f t="shared" si="361"/>
        <v>19236</v>
      </c>
      <c r="V1630" s="73">
        <f t="shared" si="362"/>
        <v>180901.38305209417</v>
      </c>
      <c r="W1630" s="73">
        <f t="shared" si="363"/>
        <v>186401.72426449196</v>
      </c>
    </row>
    <row r="1631" spans="2:23">
      <c r="B1631" t="s">
        <v>2905</v>
      </c>
      <c r="C1631" t="s">
        <v>924</v>
      </c>
      <c r="D1631" t="s">
        <v>417</v>
      </c>
      <c r="E1631" s="54">
        <v>40</v>
      </c>
      <c r="F1631" s="45" t="s">
        <v>407</v>
      </c>
      <c r="G1631" s="45" t="s">
        <v>408</v>
      </c>
      <c r="H1631" s="45" t="s">
        <v>412</v>
      </c>
      <c r="I1631" s="53">
        <v>129194.36</v>
      </c>
      <c r="J1631" s="58">
        <f t="shared" si="350"/>
        <v>134103.74567999999</v>
      </c>
      <c r="K1631" s="58">
        <f t="shared" si="351"/>
        <v>138529.16928743999</v>
      </c>
      <c r="L1631" s="74">
        <f t="shared" si="352"/>
        <v>9905.30431236</v>
      </c>
      <c r="M1631" s="74">
        <f t="shared" si="353"/>
        <v>198.4735436064</v>
      </c>
      <c r="N1631" s="74">
        <f t="shared" si="354"/>
        <v>384.00225982776948</v>
      </c>
      <c r="O1631" s="74">
        <f t="shared" si="355"/>
        <v>17265.857256299998</v>
      </c>
      <c r="P1631" s="39">
        <f t="shared" si="356"/>
        <v>19044</v>
      </c>
      <c r="Q1631" s="73">
        <f t="shared" si="357"/>
        <v>9969.4729546678809</v>
      </c>
      <c r="R1631" s="73">
        <f t="shared" si="358"/>
        <v>205.02317054541118</v>
      </c>
      <c r="S1631" s="73">
        <f t="shared" si="359"/>
        <v>384.00225982776948</v>
      </c>
      <c r="T1631" s="73">
        <f t="shared" si="360"/>
        <v>18078.056592010918</v>
      </c>
      <c r="U1631" s="73">
        <f t="shared" si="361"/>
        <v>19236</v>
      </c>
      <c r="V1631" s="73">
        <f t="shared" si="362"/>
        <v>180901.38305209417</v>
      </c>
      <c r="W1631" s="73">
        <f t="shared" si="363"/>
        <v>186401.72426449196</v>
      </c>
    </row>
    <row r="1632" spans="2:23">
      <c r="B1632" t="s">
        <v>2906</v>
      </c>
      <c r="C1632" t="s">
        <v>1610</v>
      </c>
      <c r="D1632" t="s">
        <v>801</v>
      </c>
      <c r="E1632" s="54">
        <v>40</v>
      </c>
      <c r="F1632" s="45" t="s">
        <v>407</v>
      </c>
      <c r="G1632" s="45" t="s">
        <v>408</v>
      </c>
      <c r="H1632" s="45" t="s">
        <v>412</v>
      </c>
      <c r="I1632" s="53">
        <v>132400.43</v>
      </c>
      <c r="J1632" s="58">
        <f t="shared" si="350"/>
        <v>137431.64634000001</v>
      </c>
      <c r="K1632" s="58">
        <f t="shared" si="351"/>
        <v>141966.89066921998</v>
      </c>
      <c r="L1632" s="74">
        <f t="shared" si="352"/>
        <v>9953.5588719300013</v>
      </c>
      <c r="M1632" s="74">
        <f t="shared" si="353"/>
        <v>203.39883658319999</v>
      </c>
      <c r="N1632" s="74">
        <f t="shared" si="354"/>
        <v>384.00225982776948</v>
      </c>
      <c r="O1632" s="74">
        <f t="shared" si="355"/>
        <v>17694.324466275</v>
      </c>
      <c r="P1632" s="39">
        <f t="shared" si="356"/>
        <v>19044</v>
      </c>
      <c r="Q1632" s="73">
        <f t="shared" si="357"/>
        <v>10019.31991470369</v>
      </c>
      <c r="R1632" s="73">
        <f t="shared" si="358"/>
        <v>210.11099819044557</v>
      </c>
      <c r="S1632" s="73">
        <f t="shared" si="359"/>
        <v>384.00225982776948</v>
      </c>
      <c r="T1632" s="73">
        <f t="shared" si="360"/>
        <v>18526.679232333208</v>
      </c>
      <c r="U1632" s="73">
        <f t="shared" si="361"/>
        <v>19236</v>
      </c>
      <c r="V1632" s="73">
        <f t="shared" si="362"/>
        <v>184710.93077461596</v>
      </c>
      <c r="W1632" s="73">
        <f t="shared" si="363"/>
        <v>190343.0030742751</v>
      </c>
    </row>
    <row r="1633" spans="2:23">
      <c r="B1633" t="s">
        <v>2907</v>
      </c>
      <c r="C1633" t="s">
        <v>1639</v>
      </c>
      <c r="D1633" t="s">
        <v>661</v>
      </c>
      <c r="E1633" s="54">
        <v>40</v>
      </c>
      <c r="F1633" s="45" t="s">
        <v>407</v>
      </c>
      <c r="G1633" s="45" t="s">
        <v>408</v>
      </c>
      <c r="H1633" s="45" t="s">
        <v>412</v>
      </c>
      <c r="I1633" s="53">
        <v>133927.98000000001</v>
      </c>
      <c r="J1633" s="58">
        <f t="shared" si="350"/>
        <v>139017.24324000001</v>
      </c>
      <c r="K1633" s="58">
        <f t="shared" si="351"/>
        <v>143604.81226691999</v>
      </c>
      <c r="L1633" s="74">
        <f t="shared" si="352"/>
        <v>9976.5500269800013</v>
      </c>
      <c r="M1633" s="74">
        <f t="shared" si="353"/>
        <v>205.74551999520003</v>
      </c>
      <c r="N1633" s="74">
        <f t="shared" si="354"/>
        <v>384.00225982776948</v>
      </c>
      <c r="O1633" s="74">
        <f t="shared" si="355"/>
        <v>17898.470067150003</v>
      </c>
      <c r="P1633" s="39">
        <f t="shared" si="356"/>
        <v>19044</v>
      </c>
      <c r="Q1633" s="73">
        <f t="shared" si="357"/>
        <v>10043.06977787034</v>
      </c>
      <c r="R1633" s="73">
        <f t="shared" si="358"/>
        <v>212.53512215504159</v>
      </c>
      <c r="S1633" s="73">
        <f t="shared" si="359"/>
        <v>384.00225982776948</v>
      </c>
      <c r="T1633" s="73">
        <f t="shared" si="360"/>
        <v>18740.428000833061</v>
      </c>
      <c r="U1633" s="73">
        <f t="shared" si="361"/>
        <v>19236</v>
      </c>
      <c r="V1633" s="73">
        <f t="shared" si="362"/>
        <v>186526.01111395299</v>
      </c>
      <c r="W1633" s="73">
        <f t="shared" si="363"/>
        <v>192220.8474276062</v>
      </c>
    </row>
    <row r="1634" spans="2:23">
      <c r="B1634" t="s">
        <v>2908</v>
      </c>
      <c r="C1634" t="s">
        <v>1643</v>
      </c>
      <c r="D1634" t="s">
        <v>420</v>
      </c>
      <c r="E1634" s="54">
        <v>40</v>
      </c>
      <c r="F1634" s="45" t="s">
        <v>407</v>
      </c>
      <c r="G1634" s="45" t="s">
        <v>408</v>
      </c>
      <c r="H1634" s="45" t="s">
        <v>412</v>
      </c>
      <c r="I1634" s="53">
        <v>116555.55</v>
      </c>
      <c r="J1634" s="58">
        <f t="shared" si="350"/>
        <v>120984.6609</v>
      </c>
      <c r="K1634" s="58">
        <f t="shared" si="351"/>
        <v>124977.15470969999</v>
      </c>
      <c r="L1634" s="74">
        <f t="shared" si="352"/>
        <v>9255.3265588499999</v>
      </c>
      <c r="M1634" s="74">
        <f t="shared" si="353"/>
        <v>179.057298132</v>
      </c>
      <c r="N1634" s="74">
        <f t="shared" si="354"/>
        <v>384.00225982776948</v>
      </c>
      <c r="O1634" s="74">
        <f t="shared" si="355"/>
        <v>15576.775090875</v>
      </c>
      <c r="P1634" s="39">
        <f t="shared" si="356"/>
        <v>19044</v>
      </c>
      <c r="Q1634" s="73">
        <f t="shared" si="357"/>
        <v>9560.7523352920489</v>
      </c>
      <c r="R1634" s="73">
        <f t="shared" si="358"/>
        <v>184.96618897035597</v>
      </c>
      <c r="S1634" s="73">
        <f t="shared" si="359"/>
        <v>384.00225982776948</v>
      </c>
      <c r="T1634" s="73">
        <f t="shared" si="360"/>
        <v>16309.518689615848</v>
      </c>
      <c r="U1634" s="73">
        <f t="shared" si="361"/>
        <v>19236</v>
      </c>
      <c r="V1634" s="73">
        <f t="shared" si="362"/>
        <v>165423.82210768477</v>
      </c>
      <c r="W1634" s="73">
        <f t="shared" si="363"/>
        <v>170652.39418340602</v>
      </c>
    </row>
    <row r="1635" spans="2:23">
      <c r="B1635" t="s">
        <v>2909</v>
      </c>
      <c r="C1635" t="s">
        <v>1019</v>
      </c>
      <c r="D1635" t="s">
        <v>417</v>
      </c>
      <c r="E1635" s="54">
        <v>40</v>
      </c>
      <c r="F1635" s="45" t="s">
        <v>407</v>
      </c>
      <c r="G1635" s="45" t="s">
        <v>408</v>
      </c>
      <c r="H1635" s="45" t="s">
        <v>412</v>
      </c>
      <c r="I1635" s="53">
        <v>99089.25</v>
      </c>
      <c r="J1635" s="58">
        <f t="shared" si="350"/>
        <v>102854.6415</v>
      </c>
      <c r="K1635" s="58">
        <f t="shared" si="351"/>
        <v>106248.84466949999</v>
      </c>
      <c r="L1635" s="74">
        <f t="shared" si="352"/>
        <v>7868.3800747499999</v>
      </c>
      <c r="M1635" s="74">
        <f t="shared" si="353"/>
        <v>152.22486942</v>
      </c>
      <c r="N1635" s="74">
        <f t="shared" si="354"/>
        <v>384.00225982776948</v>
      </c>
      <c r="O1635" s="74">
        <f t="shared" si="355"/>
        <v>13242.535093125</v>
      </c>
      <c r="P1635" s="39">
        <f t="shared" si="356"/>
        <v>19044</v>
      </c>
      <c r="Q1635" s="73">
        <f t="shared" si="357"/>
        <v>8128.0366172167487</v>
      </c>
      <c r="R1635" s="73">
        <f t="shared" si="358"/>
        <v>157.24829011085998</v>
      </c>
      <c r="S1635" s="73">
        <f t="shared" si="359"/>
        <v>384.00225982776948</v>
      </c>
      <c r="T1635" s="73">
        <f t="shared" si="360"/>
        <v>13865.474229369749</v>
      </c>
      <c r="U1635" s="73">
        <f t="shared" si="361"/>
        <v>19236</v>
      </c>
      <c r="V1635" s="73">
        <f t="shared" si="362"/>
        <v>143545.78379712277</v>
      </c>
      <c r="W1635" s="73">
        <f t="shared" si="363"/>
        <v>148019.60606602512</v>
      </c>
    </row>
    <row r="1636" spans="2:23">
      <c r="B1636" t="s">
        <v>2910</v>
      </c>
      <c r="C1636" t="s">
        <v>1625</v>
      </c>
      <c r="D1636" t="s">
        <v>801</v>
      </c>
      <c r="E1636" s="54">
        <v>40</v>
      </c>
      <c r="F1636" s="45" t="s">
        <v>407</v>
      </c>
      <c r="G1636" s="45" t="s">
        <v>408</v>
      </c>
      <c r="H1636" s="45" t="s">
        <v>412</v>
      </c>
      <c r="I1636" s="53">
        <v>99135.44</v>
      </c>
      <c r="J1636" s="58">
        <f t="shared" si="350"/>
        <v>102902.58672000001</v>
      </c>
      <c r="K1636" s="58">
        <f t="shared" si="351"/>
        <v>106298.37208176</v>
      </c>
      <c r="L1636" s="74">
        <f t="shared" si="352"/>
        <v>7872.0478840800006</v>
      </c>
      <c r="M1636" s="74">
        <f t="shared" si="353"/>
        <v>152.2958283456</v>
      </c>
      <c r="N1636" s="74">
        <f t="shared" si="354"/>
        <v>384.00225982776948</v>
      </c>
      <c r="O1636" s="74">
        <f t="shared" si="355"/>
        <v>13248.708040200001</v>
      </c>
      <c r="P1636" s="39">
        <f t="shared" si="356"/>
        <v>19044</v>
      </c>
      <c r="Q1636" s="73">
        <f t="shared" si="357"/>
        <v>8131.8254642546399</v>
      </c>
      <c r="R1636" s="73">
        <f t="shared" si="358"/>
        <v>157.32159068100481</v>
      </c>
      <c r="S1636" s="73">
        <f t="shared" si="359"/>
        <v>384.00225982776948</v>
      </c>
      <c r="T1636" s="73">
        <f t="shared" si="360"/>
        <v>13871.93755666968</v>
      </c>
      <c r="U1636" s="73">
        <f t="shared" si="361"/>
        <v>19236</v>
      </c>
      <c r="V1636" s="73">
        <f t="shared" si="362"/>
        <v>143603.64073245338</v>
      </c>
      <c r="W1636" s="73">
        <f t="shared" si="363"/>
        <v>148079.4589531931</v>
      </c>
    </row>
    <row r="1637" spans="2:23">
      <c r="B1637" t="s">
        <v>2911</v>
      </c>
      <c r="C1637" t="s">
        <v>1025</v>
      </c>
      <c r="D1637" t="s">
        <v>661</v>
      </c>
      <c r="E1637" s="54">
        <v>40</v>
      </c>
      <c r="F1637" s="45" t="s">
        <v>407</v>
      </c>
      <c r="G1637" s="45" t="s">
        <v>408</v>
      </c>
      <c r="H1637" s="45" t="s">
        <v>412</v>
      </c>
      <c r="I1637" s="53">
        <v>104333.72</v>
      </c>
      <c r="J1637" s="58">
        <f t="shared" si="350"/>
        <v>108298.40136</v>
      </c>
      <c r="K1637" s="58">
        <f t="shared" si="351"/>
        <v>111872.24860487999</v>
      </c>
      <c r="L1637" s="74">
        <f t="shared" si="352"/>
        <v>8284.8277040400008</v>
      </c>
      <c r="M1637" s="74">
        <f t="shared" si="353"/>
        <v>160.2816340128</v>
      </c>
      <c r="N1637" s="74">
        <f t="shared" si="354"/>
        <v>384.00225982776948</v>
      </c>
      <c r="O1637" s="74">
        <f t="shared" si="355"/>
        <v>13943.419175100002</v>
      </c>
      <c r="P1637" s="39">
        <f t="shared" si="356"/>
        <v>19044</v>
      </c>
      <c r="Q1637" s="73">
        <f t="shared" si="357"/>
        <v>8558.2270182733191</v>
      </c>
      <c r="R1637" s="73">
        <f t="shared" si="358"/>
        <v>165.57092793522239</v>
      </c>
      <c r="S1637" s="73">
        <f t="shared" si="359"/>
        <v>384.00225982776948</v>
      </c>
      <c r="T1637" s="73">
        <f t="shared" si="360"/>
        <v>14599.32844293684</v>
      </c>
      <c r="U1637" s="73">
        <f t="shared" si="361"/>
        <v>19236</v>
      </c>
      <c r="V1637" s="73">
        <f t="shared" si="362"/>
        <v>150114.93213298058</v>
      </c>
      <c r="W1637" s="73">
        <f t="shared" si="363"/>
        <v>154815.37725385313</v>
      </c>
    </row>
    <row r="1638" spans="2:23">
      <c r="B1638" t="s">
        <v>2912</v>
      </c>
      <c r="C1638" t="s">
        <v>1612</v>
      </c>
      <c r="D1638" t="s">
        <v>801</v>
      </c>
      <c r="E1638" s="54">
        <v>40</v>
      </c>
      <c r="F1638" s="45" t="s">
        <v>407</v>
      </c>
      <c r="G1638" s="45" t="s">
        <v>408</v>
      </c>
      <c r="H1638" s="45" t="s">
        <v>412</v>
      </c>
      <c r="I1638" s="53">
        <v>117716.96</v>
      </c>
      <c r="J1638" s="58">
        <f t="shared" si="350"/>
        <v>122190.20448000001</v>
      </c>
      <c r="K1638" s="58">
        <f t="shared" si="351"/>
        <v>126222.48122784001</v>
      </c>
      <c r="L1638" s="74">
        <f t="shared" si="352"/>
        <v>9347.5506427200016</v>
      </c>
      <c r="M1638" s="74">
        <f t="shared" si="353"/>
        <v>180.84150263040002</v>
      </c>
      <c r="N1638" s="74">
        <f t="shared" si="354"/>
        <v>384.00225982776948</v>
      </c>
      <c r="O1638" s="74">
        <f t="shared" si="355"/>
        <v>15731.988826800003</v>
      </c>
      <c r="P1638" s="39">
        <f t="shared" si="356"/>
        <v>19044</v>
      </c>
      <c r="Q1638" s="73">
        <f t="shared" si="357"/>
        <v>9656.0198139297609</v>
      </c>
      <c r="R1638" s="73">
        <f t="shared" si="358"/>
        <v>186.80927221720322</v>
      </c>
      <c r="S1638" s="73">
        <f t="shared" si="359"/>
        <v>384.00225982776948</v>
      </c>
      <c r="T1638" s="73">
        <f t="shared" si="360"/>
        <v>16472.033800233123</v>
      </c>
      <c r="U1638" s="73">
        <f t="shared" si="361"/>
        <v>19236</v>
      </c>
      <c r="V1638" s="73">
        <f t="shared" si="362"/>
        <v>166878.58771197818</v>
      </c>
      <c r="W1638" s="73">
        <f t="shared" si="363"/>
        <v>172157.34637404786</v>
      </c>
    </row>
    <row r="1639" spans="2:23">
      <c r="B1639" t="s">
        <v>2913</v>
      </c>
      <c r="C1639" t="s">
        <v>2710</v>
      </c>
      <c r="D1639" t="s">
        <v>458</v>
      </c>
      <c r="E1639" s="54">
        <v>35</v>
      </c>
      <c r="F1639" s="45" t="s">
        <v>407</v>
      </c>
      <c r="G1639" s="45" t="s">
        <v>408</v>
      </c>
      <c r="H1639" s="45" t="s">
        <v>412</v>
      </c>
      <c r="I1639" s="53">
        <v>131998.67000000001</v>
      </c>
      <c r="J1639" s="58">
        <f t="shared" si="350"/>
        <v>137014.61946000002</v>
      </c>
      <c r="K1639" s="58">
        <f t="shared" si="351"/>
        <v>141536.10190218</v>
      </c>
      <c r="L1639" s="74">
        <f t="shared" si="352"/>
        <v>9947.5119821700009</v>
      </c>
      <c r="M1639" s="74">
        <f t="shared" si="353"/>
        <v>202.78163680080002</v>
      </c>
      <c r="N1639" s="74">
        <f t="shared" si="354"/>
        <v>384.00225982776948</v>
      </c>
      <c r="O1639" s="74">
        <f t="shared" si="355"/>
        <v>17640.632255475004</v>
      </c>
      <c r="P1639" s="39">
        <f t="shared" si="356"/>
        <v>19044</v>
      </c>
      <c r="Q1639" s="73">
        <f t="shared" si="357"/>
        <v>10013.073477581611</v>
      </c>
      <c r="R1639" s="73">
        <f t="shared" si="358"/>
        <v>209.47343081522641</v>
      </c>
      <c r="S1639" s="73">
        <f t="shared" si="359"/>
        <v>384.00225982776948</v>
      </c>
      <c r="T1639" s="73">
        <f t="shared" si="360"/>
        <v>18470.461298234492</v>
      </c>
      <c r="U1639" s="73">
        <f t="shared" si="361"/>
        <v>19236</v>
      </c>
      <c r="V1639" s="73">
        <f t="shared" si="362"/>
        <v>184233.54759427358</v>
      </c>
      <c r="W1639" s="73">
        <f t="shared" si="363"/>
        <v>189849.11236863909</v>
      </c>
    </row>
    <row r="1640" spans="2:23">
      <c r="B1640" t="s">
        <v>2914</v>
      </c>
      <c r="C1640" t="s">
        <v>2915</v>
      </c>
      <c r="D1640" t="s">
        <v>2916</v>
      </c>
      <c r="E1640" s="54">
        <v>40</v>
      </c>
      <c r="F1640" s="45" t="s">
        <v>407</v>
      </c>
      <c r="G1640" s="45" t="s">
        <v>408</v>
      </c>
      <c r="H1640" s="45" t="s">
        <v>2917</v>
      </c>
      <c r="I1640" s="53">
        <v>86892</v>
      </c>
      <c r="J1640" s="58">
        <f t="shared" si="350"/>
        <v>90193.896000000008</v>
      </c>
      <c r="K1640" s="58">
        <f t="shared" si="351"/>
        <v>93170.294567999998</v>
      </c>
      <c r="L1640" s="74">
        <f t="shared" si="352"/>
        <v>6899.8330440000009</v>
      </c>
      <c r="M1640" s="74">
        <f t="shared" si="353"/>
        <v>133.48696608</v>
      </c>
      <c r="N1640" s="74">
        <f t="shared" si="354"/>
        <v>384.00225982776948</v>
      </c>
      <c r="O1640" s="74">
        <f t="shared" si="355"/>
        <v>11612.464110000001</v>
      </c>
      <c r="P1640" s="39">
        <f t="shared" si="356"/>
        <v>19044</v>
      </c>
      <c r="Q1640" s="73">
        <f t="shared" si="357"/>
        <v>7127.5275344519996</v>
      </c>
      <c r="R1640" s="73">
        <f t="shared" si="358"/>
        <v>137.89203596063999</v>
      </c>
      <c r="S1640" s="73">
        <f t="shared" si="359"/>
        <v>384.00225982776948</v>
      </c>
      <c r="T1640" s="73">
        <f t="shared" si="360"/>
        <v>12158.723441124001</v>
      </c>
      <c r="U1640" s="73">
        <f t="shared" si="361"/>
        <v>19236</v>
      </c>
      <c r="V1640" s="73">
        <f t="shared" si="362"/>
        <v>128267.68237990778</v>
      </c>
      <c r="W1640" s="73">
        <f t="shared" si="363"/>
        <v>132214.43983936441</v>
      </c>
    </row>
    <row r="1641" spans="2:23">
      <c r="B1641" t="s">
        <v>2918</v>
      </c>
      <c r="C1641" t="s">
        <v>2919</v>
      </c>
      <c r="D1641" t="s">
        <v>417</v>
      </c>
      <c r="E1641" s="54">
        <v>40</v>
      </c>
      <c r="F1641" s="45" t="s">
        <v>407</v>
      </c>
      <c r="G1641" s="45" t="s">
        <v>408</v>
      </c>
      <c r="H1641" s="45" t="s">
        <v>785</v>
      </c>
      <c r="I1641" s="53">
        <v>53324.47</v>
      </c>
      <c r="J1641" s="58">
        <f t="shared" si="350"/>
        <v>55350.799860000006</v>
      </c>
      <c r="K1641" s="58">
        <f t="shared" si="351"/>
        <v>57177.376255380004</v>
      </c>
      <c r="L1641" s="74">
        <f t="shared" si="352"/>
        <v>4234.3361892900002</v>
      </c>
      <c r="M1641" s="74">
        <f t="shared" si="353"/>
        <v>81.919183792800013</v>
      </c>
      <c r="N1641" s="74">
        <f t="shared" si="354"/>
        <v>384.00225982776948</v>
      </c>
      <c r="O1641" s="74">
        <f t="shared" si="355"/>
        <v>7126.4154819750011</v>
      </c>
      <c r="P1641" s="39">
        <f t="shared" si="356"/>
        <v>19044</v>
      </c>
      <c r="Q1641" s="73">
        <f t="shared" si="357"/>
        <v>4374.0692835365699</v>
      </c>
      <c r="R1641" s="73">
        <f t="shared" si="358"/>
        <v>84.62251685796241</v>
      </c>
      <c r="S1641" s="73">
        <f t="shared" si="359"/>
        <v>384.00225982776948</v>
      </c>
      <c r="T1641" s="73">
        <f t="shared" si="360"/>
        <v>7461.6476013270913</v>
      </c>
      <c r="U1641" s="73">
        <f t="shared" si="361"/>
        <v>19236</v>
      </c>
      <c r="V1641" s="73">
        <f t="shared" si="362"/>
        <v>86221.472974885575</v>
      </c>
      <c r="W1641" s="73">
        <f t="shared" si="363"/>
        <v>88717.717916929396</v>
      </c>
    </row>
    <row r="1642" spans="2:23">
      <c r="B1642" t="s">
        <v>2920</v>
      </c>
      <c r="C1642" t="s">
        <v>952</v>
      </c>
      <c r="D1642" t="s">
        <v>417</v>
      </c>
      <c r="E1642" s="54">
        <v>40</v>
      </c>
      <c r="F1642" s="45" t="s">
        <v>407</v>
      </c>
      <c r="G1642" s="45" t="s">
        <v>408</v>
      </c>
      <c r="H1642" s="45" t="s">
        <v>785</v>
      </c>
      <c r="I1642" s="53">
        <v>64273.15</v>
      </c>
      <c r="J1642" s="58">
        <f t="shared" si="350"/>
        <v>66715.529699999999</v>
      </c>
      <c r="K1642" s="58">
        <f t="shared" si="351"/>
        <v>68917.142180099996</v>
      </c>
      <c r="L1642" s="74">
        <f t="shared" si="352"/>
        <v>5103.7380220499999</v>
      </c>
      <c r="M1642" s="74">
        <f t="shared" si="353"/>
        <v>98.738983955999998</v>
      </c>
      <c r="N1642" s="74">
        <f t="shared" si="354"/>
        <v>384.00225982776948</v>
      </c>
      <c r="O1642" s="74">
        <f t="shared" si="355"/>
        <v>8589.6244488749999</v>
      </c>
      <c r="P1642" s="39">
        <f t="shared" si="356"/>
        <v>19044</v>
      </c>
      <c r="Q1642" s="73">
        <f t="shared" si="357"/>
        <v>5272.1613767776498</v>
      </c>
      <c r="R1642" s="73">
        <f t="shared" si="358"/>
        <v>101.99737042654799</v>
      </c>
      <c r="S1642" s="73">
        <f t="shared" si="359"/>
        <v>384.00225982776948</v>
      </c>
      <c r="T1642" s="73">
        <f t="shared" si="360"/>
        <v>8993.6870545030506</v>
      </c>
      <c r="U1642" s="73">
        <f t="shared" si="361"/>
        <v>19236</v>
      </c>
      <c r="V1642" s="73">
        <f t="shared" si="362"/>
        <v>99935.633414708776</v>
      </c>
      <c r="W1642" s="73">
        <f t="shared" si="363"/>
        <v>102904.99024163501</v>
      </c>
    </row>
    <row r="1643" spans="2:23">
      <c r="B1643" t="s">
        <v>2921</v>
      </c>
      <c r="C1643" t="s">
        <v>677</v>
      </c>
      <c r="D1643" t="s">
        <v>417</v>
      </c>
      <c r="E1643" s="54">
        <v>40</v>
      </c>
      <c r="F1643" s="45" t="s">
        <v>407</v>
      </c>
      <c r="G1643" s="45" t="s">
        <v>408</v>
      </c>
      <c r="H1643" s="45" t="s">
        <v>785</v>
      </c>
      <c r="I1643" s="53">
        <v>74770.45</v>
      </c>
      <c r="J1643" s="58">
        <f t="shared" si="350"/>
        <v>77611.727100000004</v>
      </c>
      <c r="K1643" s="58">
        <f t="shared" si="351"/>
        <v>80172.914094299995</v>
      </c>
      <c r="L1643" s="74">
        <f t="shared" si="352"/>
        <v>5937.2971231500005</v>
      </c>
      <c r="M1643" s="74">
        <f t="shared" si="353"/>
        <v>114.865356108</v>
      </c>
      <c r="N1643" s="74">
        <f t="shared" si="354"/>
        <v>384.00225982776948</v>
      </c>
      <c r="O1643" s="74">
        <f t="shared" si="355"/>
        <v>9992.5098641250006</v>
      </c>
      <c r="P1643" s="39">
        <f t="shared" si="356"/>
        <v>19044</v>
      </c>
      <c r="Q1643" s="73">
        <f t="shared" si="357"/>
        <v>6133.2279282139498</v>
      </c>
      <c r="R1643" s="73">
        <f t="shared" si="358"/>
        <v>118.655912859564</v>
      </c>
      <c r="S1643" s="73">
        <f t="shared" si="359"/>
        <v>384.00225982776948</v>
      </c>
      <c r="T1643" s="73">
        <f t="shared" si="360"/>
        <v>10462.565289306151</v>
      </c>
      <c r="U1643" s="73">
        <f t="shared" si="361"/>
        <v>19236</v>
      </c>
      <c r="V1643" s="73">
        <f t="shared" si="362"/>
        <v>113084.40170321078</v>
      </c>
      <c r="W1643" s="73">
        <f t="shared" si="363"/>
        <v>116507.36548450743</v>
      </c>
    </row>
    <row r="1644" spans="2:23">
      <c r="B1644" t="s">
        <v>2922</v>
      </c>
      <c r="C1644" t="s">
        <v>1080</v>
      </c>
      <c r="D1644" t="s">
        <v>417</v>
      </c>
      <c r="E1644" s="54">
        <v>40</v>
      </c>
      <c r="F1644" s="45" t="s">
        <v>407</v>
      </c>
      <c r="G1644" s="45" t="s">
        <v>408</v>
      </c>
      <c r="H1644" s="45" t="s">
        <v>412</v>
      </c>
      <c r="I1644" s="53">
        <v>104903.46</v>
      </c>
      <c r="J1644" s="58">
        <f t="shared" si="350"/>
        <v>108889.79148000001</v>
      </c>
      <c r="K1644" s="58">
        <f t="shared" si="351"/>
        <v>112483.15459884</v>
      </c>
      <c r="L1644" s="74">
        <f t="shared" si="352"/>
        <v>8330.0690482200007</v>
      </c>
      <c r="M1644" s="74">
        <f t="shared" si="353"/>
        <v>161.15689139040001</v>
      </c>
      <c r="N1644" s="74">
        <f t="shared" si="354"/>
        <v>384.00225982776948</v>
      </c>
      <c r="O1644" s="74">
        <f t="shared" si="355"/>
        <v>14019.560653050003</v>
      </c>
      <c r="P1644" s="39">
        <f t="shared" si="356"/>
        <v>19044</v>
      </c>
      <c r="Q1644" s="73">
        <f t="shared" si="357"/>
        <v>8604.9613268112607</v>
      </c>
      <c r="R1644" s="73">
        <f t="shared" si="358"/>
        <v>166.47506880628319</v>
      </c>
      <c r="S1644" s="73">
        <f t="shared" si="359"/>
        <v>384.00225982776948</v>
      </c>
      <c r="T1644" s="73">
        <f t="shared" si="360"/>
        <v>14679.051675148621</v>
      </c>
      <c r="U1644" s="73">
        <f t="shared" si="361"/>
        <v>19236</v>
      </c>
      <c r="V1644" s="73">
        <f t="shared" si="362"/>
        <v>150828.58033248817</v>
      </c>
      <c r="W1644" s="73">
        <f t="shared" si="363"/>
        <v>155553.64492943394</v>
      </c>
    </row>
    <row r="1645" spans="2:23">
      <c r="B1645" t="s">
        <v>2923</v>
      </c>
      <c r="C1645" t="s">
        <v>1082</v>
      </c>
      <c r="D1645" t="s">
        <v>420</v>
      </c>
      <c r="E1645" s="54">
        <v>40</v>
      </c>
      <c r="F1645" s="45" t="s">
        <v>407</v>
      </c>
      <c r="G1645" s="45" t="s">
        <v>408</v>
      </c>
      <c r="H1645" s="45" t="s">
        <v>412</v>
      </c>
      <c r="I1645" s="53">
        <v>108303.51</v>
      </c>
      <c r="J1645" s="58">
        <f t="shared" si="350"/>
        <v>112419.04338</v>
      </c>
      <c r="K1645" s="58">
        <f t="shared" si="351"/>
        <v>116128.87181154</v>
      </c>
      <c r="L1645" s="74">
        <f t="shared" si="352"/>
        <v>8600.0568185699995</v>
      </c>
      <c r="M1645" s="74">
        <f t="shared" si="353"/>
        <v>166.38018420239999</v>
      </c>
      <c r="N1645" s="74">
        <f t="shared" si="354"/>
        <v>384.00225982776948</v>
      </c>
      <c r="O1645" s="74">
        <f t="shared" si="355"/>
        <v>14473.951835175001</v>
      </c>
      <c r="P1645" s="39">
        <f t="shared" si="356"/>
        <v>19044</v>
      </c>
      <c r="Q1645" s="73">
        <f t="shared" si="357"/>
        <v>8883.8586935828098</v>
      </c>
      <c r="R1645" s="73">
        <f t="shared" si="358"/>
        <v>171.8707302810792</v>
      </c>
      <c r="S1645" s="73">
        <f t="shared" si="359"/>
        <v>384.00225982776948</v>
      </c>
      <c r="T1645" s="73">
        <f t="shared" si="360"/>
        <v>15154.817771405969</v>
      </c>
      <c r="U1645" s="73">
        <f t="shared" si="361"/>
        <v>19236</v>
      </c>
      <c r="V1645" s="73">
        <f t="shared" si="362"/>
        <v>155087.43447777518</v>
      </c>
      <c r="W1645" s="73">
        <f t="shared" si="363"/>
        <v>159959.42126663763</v>
      </c>
    </row>
    <row r="1646" spans="2:23">
      <c r="B1646" t="s">
        <v>2924</v>
      </c>
      <c r="C1646" t="s">
        <v>2925</v>
      </c>
      <c r="D1646" t="s">
        <v>928</v>
      </c>
      <c r="E1646" s="54">
        <v>40</v>
      </c>
      <c r="F1646" s="45" t="s">
        <v>407</v>
      </c>
      <c r="G1646" s="45" t="s">
        <v>408</v>
      </c>
      <c r="H1646" s="45" t="s">
        <v>412</v>
      </c>
      <c r="I1646" s="53">
        <v>130863.2</v>
      </c>
      <c r="J1646" s="58">
        <f t="shared" si="350"/>
        <v>135836.00159999999</v>
      </c>
      <c r="K1646" s="58">
        <f t="shared" si="351"/>
        <v>140318.58965279997</v>
      </c>
      <c r="L1646" s="74">
        <f t="shared" si="352"/>
        <v>9930.4220232000007</v>
      </c>
      <c r="M1646" s="74">
        <f t="shared" si="353"/>
        <v>201.03728236799998</v>
      </c>
      <c r="N1646" s="74">
        <f t="shared" si="354"/>
        <v>384.00225982776948</v>
      </c>
      <c r="O1646" s="74">
        <f t="shared" si="355"/>
        <v>17488.885205999999</v>
      </c>
      <c r="P1646" s="39">
        <f t="shared" si="356"/>
        <v>19044</v>
      </c>
      <c r="Q1646" s="73">
        <f t="shared" si="357"/>
        <v>9995.4195499655998</v>
      </c>
      <c r="R1646" s="73">
        <f t="shared" si="358"/>
        <v>207.67151268614396</v>
      </c>
      <c r="S1646" s="73">
        <f t="shared" si="359"/>
        <v>384.00225982776948</v>
      </c>
      <c r="T1646" s="73">
        <f t="shared" si="360"/>
        <v>18311.575949690396</v>
      </c>
      <c r="U1646" s="73">
        <f t="shared" si="361"/>
        <v>19236</v>
      </c>
      <c r="V1646" s="73">
        <f t="shared" si="362"/>
        <v>182884.34837139575</v>
      </c>
      <c r="W1646" s="73">
        <f t="shared" si="363"/>
        <v>188453.25892496988</v>
      </c>
    </row>
    <row r="1647" spans="2:23">
      <c r="B1647" t="s">
        <v>2926</v>
      </c>
      <c r="C1647" t="s">
        <v>2927</v>
      </c>
      <c r="D1647" t="s">
        <v>928</v>
      </c>
      <c r="E1647" s="54">
        <v>40</v>
      </c>
      <c r="F1647" s="45" t="s">
        <v>407</v>
      </c>
      <c r="G1647" s="45" t="s">
        <v>408</v>
      </c>
      <c r="H1647" s="45" t="s">
        <v>412</v>
      </c>
      <c r="I1647" s="53">
        <v>113786.4</v>
      </c>
      <c r="J1647" s="58">
        <f t="shared" si="350"/>
        <v>118110.28319999999</v>
      </c>
      <c r="K1647" s="58">
        <f t="shared" si="351"/>
        <v>122007.92254559998</v>
      </c>
      <c r="L1647" s="74">
        <f t="shared" si="352"/>
        <v>9035.4366647999996</v>
      </c>
      <c r="M1647" s="74">
        <f t="shared" si="353"/>
        <v>174.803219136</v>
      </c>
      <c r="N1647" s="74">
        <f t="shared" si="354"/>
        <v>384.00225982776948</v>
      </c>
      <c r="O1647" s="74">
        <f t="shared" si="355"/>
        <v>15206.698961999999</v>
      </c>
      <c r="P1647" s="39">
        <f t="shared" si="356"/>
        <v>19044</v>
      </c>
      <c r="Q1647" s="73">
        <f t="shared" si="357"/>
        <v>9333.6060747383981</v>
      </c>
      <c r="R1647" s="73">
        <f t="shared" si="358"/>
        <v>180.57172536748797</v>
      </c>
      <c r="S1647" s="73">
        <f t="shared" si="359"/>
        <v>384.00225982776948</v>
      </c>
      <c r="T1647" s="73">
        <f t="shared" si="360"/>
        <v>15922.033892200798</v>
      </c>
      <c r="U1647" s="73">
        <f t="shared" si="361"/>
        <v>19236</v>
      </c>
      <c r="V1647" s="73">
        <f t="shared" si="362"/>
        <v>161955.22430576375</v>
      </c>
      <c r="W1647" s="73">
        <f t="shared" si="363"/>
        <v>167064.13649773443</v>
      </c>
    </row>
    <row r="1648" spans="2:23">
      <c r="B1648" t="s">
        <v>2928</v>
      </c>
      <c r="C1648" t="s">
        <v>763</v>
      </c>
      <c r="D1648" t="s">
        <v>760</v>
      </c>
      <c r="E1648" s="54">
        <v>40</v>
      </c>
      <c r="F1648" s="45" t="s">
        <v>407</v>
      </c>
      <c r="G1648" s="45" t="s">
        <v>408</v>
      </c>
      <c r="H1648" s="45" t="s">
        <v>761</v>
      </c>
      <c r="I1648" s="53">
        <v>104514.8</v>
      </c>
      <c r="J1648" s="58">
        <f t="shared" si="350"/>
        <v>108486.36240000001</v>
      </c>
      <c r="K1648" s="58">
        <f t="shared" si="351"/>
        <v>112066.41235920001</v>
      </c>
      <c r="L1648" s="74">
        <f t="shared" si="352"/>
        <v>8299.2067236000003</v>
      </c>
      <c r="M1648" s="74">
        <f t="shared" si="353"/>
        <v>160.55981635200001</v>
      </c>
      <c r="N1648" s="74">
        <f t="shared" si="354"/>
        <v>384.00225982776948</v>
      </c>
      <c r="O1648" s="74">
        <f t="shared" si="355"/>
        <v>13967.619159000002</v>
      </c>
      <c r="P1648" s="39">
        <f t="shared" si="356"/>
        <v>19044</v>
      </c>
      <c r="Q1648" s="73">
        <f t="shared" si="357"/>
        <v>8573.0805454788006</v>
      </c>
      <c r="R1648" s="73">
        <f t="shared" si="358"/>
        <v>165.85829029161602</v>
      </c>
      <c r="S1648" s="73">
        <f t="shared" si="359"/>
        <v>384.00225982776948</v>
      </c>
      <c r="T1648" s="73">
        <f t="shared" si="360"/>
        <v>14624.666812875603</v>
      </c>
      <c r="U1648" s="73">
        <f t="shared" si="361"/>
        <v>19236</v>
      </c>
      <c r="V1648" s="73">
        <f t="shared" si="362"/>
        <v>150341.7503587798</v>
      </c>
      <c r="W1648" s="73">
        <f t="shared" si="363"/>
        <v>155050.0202676738</v>
      </c>
    </row>
    <row r="1649" spans="2:23">
      <c r="B1649" t="s">
        <v>2929</v>
      </c>
      <c r="C1649" t="s">
        <v>577</v>
      </c>
      <c r="D1649" t="s">
        <v>797</v>
      </c>
      <c r="E1649" s="54">
        <v>40</v>
      </c>
      <c r="F1649" s="45" t="s">
        <v>407</v>
      </c>
      <c r="G1649" s="45" t="s">
        <v>408</v>
      </c>
      <c r="H1649" s="45" t="s">
        <v>412</v>
      </c>
      <c r="I1649" s="53">
        <v>54850.83</v>
      </c>
      <c r="J1649" s="58">
        <f t="shared" si="350"/>
        <v>56935.161540000001</v>
      </c>
      <c r="K1649" s="58">
        <f t="shared" si="351"/>
        <v>58814.021870819997</v>
      </c>
      <c r="L1649" s="74">
        <f t="shared" si="352"/>
        <v>4355.5398578100003</v>
      </c>
      <c r="M1649" s="74">
        <f t="shared" si="353"/>
        <v>84.264039079200003</v>
      </c>
      <c r="N1649" s="74">
        <f t="shared" si="354"/>
        <v>384.00225982776948</v>
      </c>
      <c r="O1649" s="74">
        <f t="shared" si="355"/>
        <v>7330.4020482750002</v>
      </c>
      <c r="P1649" s="39">
        <f t="shared" si="356"/>
        <v>19044</v>
      </c>
      <c r="Q1649" s="73">
        <f t="shared" si="357"/>
        <v>4499.2726731177299</v>
      </c>
      <c r="R1649" s="73">
        <f t="shared" si="358"/>
        <v>87.04475236881359</v>
      </c>
      <c r="S1649" s="73">
        <f t="shared" si="359"/>
        <v>384.00225982776948</v>
      </c>
      <c r="T1649" s="73">
        <f t="shared" si="360"/>
        <v>7675.2298541420096</v>
      </c>
      <c r="U1649" s="73">
        <f t="shared" si="361"/>
        <v>19236</v>
      </c>
      <c r="V1649" s="73">
        <f t="shared" si="362"/>
        <v>88133.369744991971</v>
      </c>
      <c r="W1649" s="73">
        <f t="shared" si="363"/>
        <v>90695.571410276316</v>
      </c>
    </row>
    <row r="1650" spans="2:23">
      <c r="B1650" t="s">
        <v>2930</v>
      </c>
      <c r="C1650" t="s">
        <v>716</v>
      </c>
      <c r="D1650" t="s">
        <v>797</v>
      </c>
      <c r="E1650" s="54">
        <v>40</v>
      </c>
      <c r="F1650" s="45" t="s">
        <v>407</v>
      </c>
      <c r="G1650" s="45" t="s">
        <v>408</v>
      </c>
      <c r="H1650" s="45" t="s">
        <v>412</v>
      </c>
      <c r="I1650" s="53">
        <v>79750.37</v>
      </c>
      <c r="J1650" s="58">
        <f t="shared" si="350"/>
        <v>82780.884059999997</v>
      </c>
      <c r="K1650" s="58">
        <f t="shared" si="351"/>
        <v>85512.653233979989</v>
      </c>
      <c r="L1650" s="74">
        <f t="shared" si="352"/>
        <v>6332.7376305899998</v>
      </c>
      <c r="M1650" s="74">
        <f t="shared" si="353"/>
        <v>122.51570840879999</v>
      </c>
      <c r="N1650" s="74">
        <f t="shared" si="354"/>
        <v>384.00225982776948</v>
      </c>
      <c r="O1650" s="74">
        <f t="shared" si="355"/>
        <v>10658.038822725001</v>
      </c>
      <c r="P1650" s="39">
        <f t="shared" si="356"/>
        <v>19044</v>
      </c>
      <c r="Q1650" s="73">
        <f t="shared" si="357"/>
        <v>6541.7179723994686</v>
      </c>
      <c r="R1650" s="73">
        <f t="shared" si="358"/>
        <v>126.55872678629038</v>
      </c>
      <c r="S1650" s="73">
        <f t="shared" si="359"/>
        <v>384.00225982776948</v>
      </c>
      <c r="T1650" s="73">
        <f t="shared" si="360"/>
        <v>11159.40124703439</v>
      </c>
      <c r="U1650" s="73">
        <f t="shared" si="361"/>
        <v>19236</v>
      </c>
      <c r="V1650" s="73">
        <f t="shared" si="362"/>
        <v>119322.17848155156</v>
      </c>
      <c r="W1650" s="73">
        <f t="shared" si="363"/>
        <v>122960.3334400279</v>
      </c>
    </row>
    <row r="1651" spans="2:23">
      <c r="B1651" t="s">
        <v>2931</v>
      </c>
      <c r="C1651" t="s">
        <v>1009</v>
      </c>
      <c r="D1651" t="s">
        <v>797</v>
      </c>
      <c r="E1651" s="54">
        <v>40</v>
      </c>
      <c r="F1651" s="45" t="s">
        <v>407</v>
      </c>
      <c r="G1651" s="45" t="s">
        <v>408</v>
      </c>
      <c r="H1651" s="45" t="s">
        <v>412</v>
      </c>
      <c r="I1651" s="53">
        <v>88196.79</v>
      </c>
      <c r="J1651" s="58">
        <f t="shared" si="350"/>
        <v>91548.268020000003</v>
      </c>
      <c r="K1651" s="58">
        <f t="shared" si="351"/>
        <v>94569.36086465999</v>
      </c>
      <c r="L1651" s="74">
        <f t="shared" si="352"/>
        <v>7003.4425035300001</v>
      </c>
      <c r="M1651" s="74">
        <f t="shared" si="353"/>
        <v>135.49143666960001</v>
      </c>
      <c r="N1651" s="74">
        <f t="shared" si="354"/>
        <v>384.00225982776948</v>
      </c>
      <c r="O1651" s="74">
        <f t="shared" si="355"/>
        <v>11786.839507575001</v>
      </c>
      <c r="P1651" s="39">
        <f t="shared" si="356"/>
        <v>19044</v>
      </c>
      <c r="Q1651" s="73">
        <f t="shared" si="357"/>
        <v>7234.5561061464887</v>
      </c>
      <c r="R1651" s="73">
        <f t="shared" si="358"/>
        <v>139.96265407969679</v>
      </c>
      <c r="S1651" s="73">
        <f t="shared" si="359"/>
        <v>384.00225982776948</v>
      </c>
      <c r="T1651" s="73">
        <f t="shared" si="360"/>
        <v>12341.301592838128</v>
      </c>
      <c r="U1651" s="73">
        <f t="shared" si="361"/>
        <v>19236</v>
      </c>
      <c r="V1651" s="73">
        <f t="shared" si="362"/>
        <v>129902.04372760237</v>
      </c>
      <c r="W1651" s="73">
        <f t="shared" si="363"/>
        <v>133905.18347755208</v>
      </c>
    </row>
    <row r="1652" spans="2:23">
      <c r="B1652" t="s">
        <v>2932</v>
      </c>
      <c r="C1652" t="s">
        <v>440</v>
      </c>
      <c r="D1652" t="s">
        <v>797</v>
      </c>
      <c r="E1652" s="54">
        <v>40</v>
      </c>
      <c r="F1652" s="45" t="s">
        <v>407</v>
      </c>
      <c r="G1652" s="45" t="s">
        <v>408</v>
      </c>
      <c r="H1652" s="45" t="s">
        <v>412</v>
      </c>
      <c r="I1652" s="53">
        <v>74623.490000000005</v>
      </c>
      <c r="J1652" s="58">
        <f t="shared" si="350"/>
        <v>77459.182620000007</v>
      </c>
      <c r="K1652" s="58">
        <f t="shared" si="351"/>
        <v>80015.335646460007</v>
      </c>
      <c r="L1652" s="74">
        <f t="shared" si="352"/>
        <v>5925.6274704300004</v>
      </c>
      <c r="M1652" s="74">
        <f t="shared" si="353"/>
        <v>114.63959027760001</v>
      </c>
      <c r="N1652" s="74">
        <f t="shared" si="354"/>
        <v>384.00225982776948</v>
      </c>
      <c r="O1652" s="74">
        <f t="shared" si="355"/>
        <v>9972.8697623250009</v>
      </c>
      <c r="P1652" s="39">
        <f t="shared" si="356"/>
        <v>19044</v>
      </c>
      <c r="Q1652" s="73">
        <f t="shared" si="357"/>
        <v>6121.1731769541902</v>
      </c>
      <c r="R1652" s="73">
        <f t="shared" si="358"/>
        <v>118.42269675676081</v>
      </c>
      <c r="S1652" s="73">
        <f t="shared" si="359"/>
        <v>384.00225982776948</v>
      </c>
      <c r="T1652" s="73">
        <f t="shared" si="360"/>
        <v>10442.001301863031</v>
      </c>
      <c r="U1652" s="73">
        <f t="shared" si="361"/>
        <v>19236</v>
      </c>
      <c r="V1652" s="73">
        <f t="shared" si="362"/>
        <v>112900.32170286038</v>
      </c>
      <c r="W1652" s="73">
        <f t="shared" si="363"/>
        <v>116316.93508186177</v>
      </c>
    </row>
    <row r="1653" spans="2:23">
      <c r="B1653" t="s">
        <v>2933</v>
      </c>
      <c r="C1653" t="s">
        <v>1865</v>
      </c>
      <c r="D1653" t="s">
        <v>797</v>
      </c>
      <c r="E1653" s="54">
        <v>40</v>
      </c>
      <c r="F1653" s="45" t="s">
        <v>407</v>
      </c>
      <c r="G1653" s="45" t="s">
        <v>408</v>
      </c>
      <c r="H1653" s="45" t="s">
        <v>412</v>
      </c>
      <c r="I1653" s="53">
        <v>81490.62</v>
      </c>
      <c r="J1653" s="58">
        <f t="shared" si="350"/>
        <v>84587.263559999992</v>
      </c>
      <c r="K1653" s="58">
        <f t="shared" si="351"/>
        <v>87378.643257479984</v>
      </c>
      <c r="L1653" s="74">
        <f t="shared" si="352"/>
        <v>6470.9256623399997</v>
      </c>
      <c r="M1653" s="74">
        <f t="shared" si="353"/>
        <v>125.18915006879999</v>
      </c>
      <c r="N1653" s="74">
        <f t="shared" si="354"/>
        <v>384.00225982776948</v>
      </c>
      <c r="O1653" s="74">
        <f t="shared" si="355"/>
        <v>10890.61018335</v>
      </c>
      <c r="P1653" s="39">
        <f t="shared" si="356"/>
        <v>19044</v>
      </c>
      <c r="Q1653" s="73">
        <f t="shared" si="357"/>
        <v>6684.4662091972186</v>
      </c>
      <c r="R1653" s="73">
        <f t="shared" si="358"/>
        <v>129.32039202107038</v>
      </c>
      <c r="S1653" s="73">
        <f t="shared" si="359"/>
        <v>384.00225982776948</v>
      </c>
      <c r="T1653" s="73">
        <f t="shared" si="360"/>
        <v>11402.912945101138</v>
      </c>
      <c r="U1653" s="73">
        <f t="shared" si="361"/>
        <v>19236</v>
      </c>
      <c r="V1653" s="73">
        <f t="shared" si="362"/>
        <v>121501.99081558656</v>
      </c>
      <c r="W1653" s="73">
        <f t="shared" si="363"/>
        <v>125215.34506362717</v>
      </c>
    </row>
    <row r="1654" spans="2:23">
      <c r="B1654" t="s">
        <v>2934</v>
      </c>
      <c r="C1654" t="s">
        <v>1003</v>
      </c>
      <c r="D1654" t="s">
        <v>553</v>
      </c>
      <c r="E1654" s="54">
        <v>40</v>
      </c>
      <c r="F1654" s="45" t="s">
        <v>407</v>
      </c>
      <c r="G1654" s="45" t="s">
        <v>408</v>
      </c>
      <c r="H1654" s="45" t="s">
        <v>412</v>
      </c>
      <c r="I1654" s="53">
        <v>88804.81</v>
      </c>
      <c r="J1654" s="58">
        <f t="shared" si="350"/>
        <v>92179.392779999995</v>
      </c>
      <c r="K1654" s="58">
        <f t="shared" si="351"/>
        <v>95221.312741739981</v>
      </c>
      <c r="L1654" s="74">
        <f t="shared" si="352"/>
        <v>7051.7235476699998</v>
      </c>
      <c r="M1654" s="74">
        <f t="shared" si="353"/>
        <v>136.42550131439998</v>
      </c>
      <c r="N1654" s="74">
        <f t="shared" si="354"/>
        <v>384.00225982776948</v>
      </c>
      <c r="O1654" s="74">
        <f t="shared" si="355"/>
        <v>11868.096820425</v>
      </c>
      <c r="P1654" s="39">
        <f t="shared" si="356"/>
        <v>19044</v>
      </c>
      <c r="Q1654" s="73">
        <f t="shared" si="357"/>
        <v>7284.4304247431082</v>
      </c>
      <c r="R1654" s="73">
        <f t="shared" si="358"/>
        <v>140.92754285777517</v>
      </c>
      <c r="S1654" s="73">
        <f t="shared" si="359"/>
        <v>384.00225982776948</v>
      </c>
      <c r="T1654" s="73">
        <f t="shared" si="360"/>
        <v>12426.381312797068</v>
      </c>
      <c r="U1654" s="73">
        <f t="shared" si="361"/>
        <v>19236</v>
      </c>
      <c r="V1654" s="73">
        <f t="shared" si="362"/>
        <v>130663.64090923716</v>
      </c>
      <c r="W1654" s="73">
        <f t="shared" si="363"/>
        <v>134693.05428196571</v>
      </c>
    </row>
    <row r="1655" spans="2:23">
      <c r="B1655" t="s">
        <v>2935</v>
      </c>
      <c r="C1655" t="s">
        <v>998</v>
      </c>
      <c r="D1655" t="s">
        <v>661</v>
      </c>
      <c r="E1655" s="54">
        <v>40</v>
      </c>
      <c r="F1655" s="45" t="s">
        <v>407</v>
      </c>
      <c r="G1655" s="45" t="s">
        <v>408</v>
      </c>
      <c r="H1655" s="45" t="s">
        <v>412</v>
      </c>
      <c r="I1655" s="53">
        <v>91600.29</v>
      </c>
      <c r="J1655" s="58">
        <f t="shared" si="350"/>
        <v>95081.101020000002</v>
      </c>
      <c r="K1655" s="58">
        <f t="shared" si="351"/>
        <v>98218.77735366</v>
      </c>
      <c r="L1655" s="74">
        <f t="shared" si="352"/>
        <v>7273.7042280300002</v>
      </c>
      <c r="M1655" s="74">
        <f t="shared" si="353"/>
        <v>140.72002950960001</v>
      </c>
      <c r="N1655" s="74">
        <f t="shared" si="354"/>
        <v>384.00225982776948</v>
      </c>
      <c r="O1655" s="74">
        <f t="shared" si="355"/>
        <v>12241.691756325001</v>
      </c>
      <c r="P1655" s="39">
        <f t="shared" si="356"/>
        <v>19044</v>
      </c>
      <c r="Q1655" s="73">
        <f t="shared" si="357"/>
        <v>7513.7364675549898</v>
      </c>
      <c r="R1655" s="73">
        <f t="shared" si="358"/>
        <v>145.36379048341681</v>
      </c>
      <c r="S1655" s="73">
        <f t="shared" si="359"/>
        <v>384.00225982776948</v>
      </c>
      <c r="T1655" s="73">
        <f t="shared" si="360"/>
        <v>12817.55044465263</v>
      </c>
      <c r="U1655" s="73">
        <f t="shared" si="361"/>
        <v>19236</v>
      </c>
      <c r="V1655" s="73">
        <f t="shared" si="362"/>
        <v>134165.21929369238</v>
      </c>
      <c r="W1655" s="73">
        <f t="shared" si="363"/>
        <v>138315.4303161788</v>
      </c>
    </row>
    <row r="1656" spans="2:23">
      <c r="B1656" t="s">
        <v>2936</v>
      </c>
      <c r="C1656" t="s">
        <v>1001</v>
      </c>
      <c r="D1656" t="s">
        <v>420</v>
      </c>
      <c r="E1656" s="54">
        <v>40</v>
      </c>
      <c r="F1656" s="45" t="s">
        <v>407</v>
      </c>
      <c r="G1656" s="45" t="s">
        <v>408</v>
      </c>
      <c r="H1656" s="45" t="s">
        <v>412</v>
      </c>
      <c r="I1656" s="53">
        <v>88557.45</v>
      </c>
      <c r="J1656" s="58">
        <f t="shared" si="350"/>
        <v>91922.633100000006</v>
      </c>
      <c r="K1656" s="58">
        <f t="shared" si="351"/>
        <v>94956.079992300001</v>
      </c>
      <c r="L1656" s="74">
        <f t="shared" si="352"/>
        <v>7032.0814321500002</v>
      </c>
      <c r="M1656" s="74">
        <f t="shared" si="353"/>
        <v>136.045496988</v>
      </c>
      <c r="N1656" s="74">
        <f t="shared" si="354"/>
        <v>384.00225982776948</v>
      </c>
      <c r="O1656" s="74">
        <f t="shared" si="355"/>
        <v>11835.039011625002</v>
      </c>
      <c r="P1656" s="39">
        <f t="shared" si="356"/>
        <v>19044</v>
      </c>
      <c r="Q1656" s="73">
        <f t="shared" si="357"/>
        <v>7264.1401194109503</v>
      </c>
      <c r="R1656" s="73">
        <f t="shared" si="358"/>
        <v>140.53499838860401</v>
      </c>
      <c r="S1656" s="73">
        <f t="shared" si="359"/>
        <v>384.00225982776948</v>
      </c>
      <c r="T1656" s="73">
        <f t="shared" si="360"/>
        <v>12391.76843899515</v>
      </c>
      <c r="U1656" s="73">
        <f t="shared" si="361"/>
        <v>19236</v>
      </c>
      <c r="V1656" s="73">
        <f t="shared" si="362"/>
        <v>130353.80130059077</v>
      </c>
      <c r="W1656" s="73">
        <f t="shared" si="363"/>
        <v>134372.52580892248</v>
      </c>
    </row>
    <row r="1657" spans="2:23">
      <c r="B1657" t="s">
        <v>2937</v>
      </c>
      <c r="C1657" t="s">
        <v>464</v>
      </c>
      <c r="D1657" t="s">
        <v>417</v>
      </c>
      <c r="E1657" s="54">
        <v>40</v>
      </c>
      <c r="F1657" s="45" t="s">
        <v>407</v>
      </c>
      <c r="G1657" s="45" t="s">
        <v>408</v>
      </c>
      <c r="H1657" s="45" t="s">
        <v>412</v>
      </c>
      <c r="I1657" s="53">
        <v>86498.28</v>
      </c>
      <c r="J1657" s="58">
        <f t="shared" si="350"/>
        <v>89785.214640000006</v>
      </c>
      <c r="K1657" s="58">
        <f t="shared" si="351"/>
        <v>92748.126723120004</v>
      </c>
      <c r="L1657" s="74">
        <f t="shared" si="352"/>
        <v>6868.5689199600001</v>
      </c>
      <c r="M1657" s="74">
        <f t="shared" si="353"/>
        <v>132.88211766719999</v>
      </c>
      <c r="N1657" s="74">
        <f t="shared" si="354"/>
        <v>384.00225982776948</v>
      </c>
      <c r="O1657" s="74">
        <f t="shared" si="355"/>
        <v>11559.846384900002</v>
      </c>
      <c r="P1657" s="39">
        <f t="shared" si="356"/>
        <v>19044</v>
      </c>
      <c r="Q1657" s="73">
        <f t="shared" si="357"/>
        <v>7095.2316943186797</v>
      </c>
      <c r="R1657" s="73">
        <f t="shared" si="358"/>
        <v>137.2672275502176</v>
      </c>
      <c r="S1657" s="73">
        <f t="shared" si="359"/>
        <v>384.00225982776948</v>
      </c>
      <c r="T1657" s="73">
        <f t="shared" si="360"/>
        <v>12103.63053736716</v>
      </c>
      <c r="U1657" s="73">
        <f t="shared" si="361"/>
        <v>19236</v>
      </c>
      <c r="V1657" s="73">
        <f t="shared" si="362"/>
        <v>127774.51432235498</v>
      </c>
      <c r="W1657" s="73">
        <f t="shared" si="363"/>
        <v>131704.25844218384</v>
      </c>
    </row>
    <row r="1658" spans="2:23">
      <c r="B1658" t="s">
        <v>2938</v>
      </c>
      <c r="C1658" t="s">
        <v>743</v>
      </c>
      <c r="D1658" t="s">
        <v>420</v>
      </c>
      <c r="E1658" s="54">
        <v>40</v>
      </c>
      <c r="F1658" s="45" t="s">
        <v>407</v>
      </c>
      <c r="G1658" s="45" t="s">
        <v>408</v>
      </c>
      <c r="H1658" s="45" t="s">
        <v>412</v>
      </c>
      <c r="I1658" s="53">
        <v>103168.21</v>
      </c>
      <c r="J1658" s="58">
        <f t="shared" si="350"/>
        <v>107088.60198000001</v>
      </c>
      <c r="K1658" s="58">
        <f t="shared" si="351"/>
        <v>110622.52584534</v>
      </c>
      <c r="L1658" s="74">
        <f t="shared" si="352"/>
        <v>8192.2780514700007</v>
      </c>
      <c r="M1658" s="74">
        <f t="shared" si="353"/>
        <v>158.4911309304</v>
      </c>
      <c r="N1658" s="74">
        <f t="shared" si="354"/>
        <v>384.00225982776948</v>
      </c>
      <c r="O1658" s="74">
        <f t="shared" si="355"/>
        <v>13787.657504925</v>
      </c>
      <c r="P1658" s="39">
        <f t="shared" si="356"/>
        <v>19044</v>
      </c>
      <c r="Q1658" s="73">
        <f t="shared" si="357"/>
        <v>8462.6232271685094</v>
      </c>
      <c r="R1658" s="73">
        <f t="shared" si="358"/>
        <v>163.72133825110319</v>
      </c>
      <c r="S1658" s="73">
        <f t="shared" si="359"/>
        <v>384.00225982776948</v>
      </c>
      <c r="T1658" s="73">
        <f t="shared" si="360"/>
        <v>14436.239622816871</v>
      </c>
      <c r="U1658" s="73">
        <f t="shared" si="361"/>
        <v>19236</v>
      </c>
      <c r="V1658" s="73">
        <f t="shared" si="362"/>
        <v>148655.03092715319</v>
      </c>
      <c r="W1658" s="73">
        <f t="shared" si="363"/>
        <v>153305.11229340427</v>
      </c>
    </row>
    <row r="1659" spans="2:23">
      <c r="B1659" t="s">
        <v>2939</v>
      </c>
      <c r="C1659" t="s">
        <v>739</v>
      </c>
      <c r="D1659" t="s">
        <v>661</v>
      </c>
      <c r="E1659" s="54">
        <v>40</v>
      </c>
      <c r="F1659" s="45" t="s">
        <v>407</v>
      </c>
      <c r="G1659" s="45" t="s">
        <v>408</v>
      </c>
      <c r="H1659" s="45" t="s">
        <v>412</v>
      </c>
      <c r="I1659" s="53">
        <v>104425.16</v>
      </c>
      <c r="J1659" s="58">
        <f t="shared" si="350"/>
        <v>108393.31608</v>
      </c>
      <c r="K1659" s="58">
        <f t="shared" si="351"/>
        <v>111970.29551063999</v>
      </c>
      <c r="L1659" s="74">
        <f t="shared" si="352"/>
        <v>8292.0886801199995</v>
      </c>
      <c r="M1659" s="74">
        <f t="shared" si="353"/>
        <v>160.42210779839999</v>
      </c>
      <c r="N1659" s="74">
        <f t="shared" si="354"/>
        <v>384.00225982776948</v>
      </c>
      <c r="O1659" s="74">
        <f t="shared" si="355"/>
        <v>13955.639445300001</v>
      </c>
      <c r="P1659" s="39">
        <f t="shared" si="356"/>
        <v>19044</v>
      </c>
      <c r="Q1659" s="73">
        <f t="shared" si="357"/>
        <v>8565.7276065639599</v>
      </c>
      <c r="R1659" s="73">
        <f t="shared" si="358"/>
        <v>165.71603735574718</v>
      </c>
      <c r="S1659" s="73">
        <f t="shared" si="359"/>
        <v>384.00225982776948</v>
      </c>
      <c r="T1659" s="73">
        <f t="shared" si="360"/>
        <v>14612.123564138519</v>
      </c>
      <c r="U1659" s="73">
        <f t="shared" si="361"/>
        <v>19236</v>
      </c>
      <c r="V1659" s="73">
        <f t="shared" si="362"/>
        <v>150229.46857304618</v>
      </c>
      <c r="W1659" s="73">
        <f t="shared" si="363"/>
        <v>154933.86497852599</v>
      </c>
    </row>
    <row r="1660" spans="2:23">
      <c r="B1660" t="s">
        <v>2940</v>
      </c>
      <c r="C1660" t="s">
        <v>735</v>
      </c>
      <c r="D1660" t="s">
        <v>417</v>
      </c>
      <c r="E1660" s="54">
        <v>40</v>
      </c>
      <c r="F1660" s="45" t="s">
        <v>407</v>
      </c>
      <c r="G1660" s="45" t="s">
        <v>408</v>
      </c>
      <c r="H1660" s="45" t="s">
        <v>412</v>
      </c>
      <c r="I1660" s="53">
        <v>100172.59</v>
      </c>
      <c r="J1660" s="58">
        <f t="shared" si="350"/>
        <v>103979.14842</v>
      </c>
      <c r="K1660" s="58">
        <f t="shared" si="351"/>
        <v>107410.46031785999</v>
      </c>
      <c r="L1660" s="74">
        <f t="shared" si="352"/>
        <v>7954.4048541299999</v>
      </c>
      <c r="M1660" s="74">
        <f t="shared" si="353"/>
        <v>153.88913966159998</v>
      </c>
      <c r="N1660" s="74">
        <f t="shared" si="354"/>
        <v>384.00225982776948</v>
      </c>
      <c r="O1660" s="74">
        <f t="shared" si="355"/>
        <v>13387.315359075001</v>
      </c>
      <c r="P1660" s="39">
        <f t="shared" si="356"/>
        <v>19044</v>
      </c>
      <c r="Q1660" s="73">
        <f t="shared" si="357"/>
        <v>8216.9002143162888</v>
      </c>
      <c r="R1660" s="73">
        <f t="shared" si="358"/>
        <v>158.96748127043278</v>
      </c>
      <c r="S1660" s="73">
        <f t="shared" si="359"/>
        <v>384.00225982776948</v>
      </c>
      <c r="T1660" s="73">
        <f t="shared" si="360"/>
        <v>14017.065071480729</v>
      </c>
      <c r="U1660" s="73">
        <f t="shared" si="361"/>
        <v>19236</v>
      </c>
      <c r="V1660" s="73">
        <f t="shared" si="362"/>
        <v>144902.76003269438</v>
      </c>
      <c r="W1660" s="73">
        <f t="shared" si="363"/>
        <v>149423.3953447552</v>
      </c>
    </row>
    <row r="1661" spans="2:23">
      <c r="B1661" t="s">
        <v>2941</v>
      </c>
      <c r="C1661" t="s">
        <v>748</v>
      </c>
      <c r="D1661" t="s">
        <v>749</v>
      </c>
      <c r="E1661" s="54">
        <v>40</v>
      </c>
      <c r="F1661" s="45" t="s">
        <v>407</v>
      </c>
      <c r="G1661" s="45" t="s">
        <v>408</v>
      </c>
      <c r="H1661" s="45" t="s">
        <v>412</v>
      </c>
      <c r="I1661" s="53">
        <v>103300.35</v>
      </c>
      <c r="J1661" s="58">
        <f t="shared" si="350"/>
        <v>107225.76330000001</v>
      </c>
      <c r="K1661" s="58">
        <f t="shared" si="351"/>
        <v>110764.2134889</v>
      </c>
      <c r="L1661" s="74">
        <f t="shared" si="352"/>
        <v>8202.7708924500002</v>
      </c>
      <c r="M1661" s="74">
        <f t="shared" si="353"/>
        <v>158.69412968400002</v>
      </c>
      <c r="N1661" s="74">
        <f t="shared" si="354"/>
        <v>384.00225982776948</v>
      </c>
      <c r="O1661" s="74">
        <f t="shared" si="355"/>
        <v>13805.317024875001</v>
      </c>
      <c r="P1661" s="39">
        <f t="shared" si="356"/>
        <v>19044</v>
      </c>
      <c r="Q1661" s="73">
        <f t="shared" si="357"/>
        <v>8473.4623319008497</v>
      </c>
      <c r="R1661" s="73">
        <f t="shared" si="358"/>
        <v>163.93103596357199</v>
      </c>
      <c r="S1661" s="73">
        <f t="shared" si="359"/>
        <v>384.00225982776948</v>
      </c>
      <c r="T1661" s="73">
        <f t="shared" si="360"/>
        <v>14454.729860301451</v>
      </c>
      <c r="U1661" s="73">
        <f t="shared" si="361"/>
        <v>19236</v>
      </c>
      <c r="V1661" s="73">
        <f t="shared" si="362"/>
        <v>148820.54760683677</v>
      </c>
      <c r="W1661" s="73">
        <f t="shared" si="363"/>
        <v>153476.33897689363</v>
      </c>
    </row>
    <row r="1662" spans="2:23">
      <c r="B1662" t="s">
        <v>2942</v>
      </c>
      <c r="C1662" t="s">
        <v>973</v>
      </c>
      <c r="D1662" t="s">
        <v>417</v>
      </c>
      <c r="E1662" s="54">
        <v>40</v>
      </c>
      <c r="F1662" s="45" t="s">
        <v>407</v>
      </c>
      <c r="G1662" s="45" t="s">
        <v>408</v>
      </c>
      <c r="H1662" s="45" t="s">
        <v>412</v>
      </c>
      <c r="I1662" s="53">
        <v>76892.81</v>
      </c>
      <c r="J1662" s="58">
        <f t="shared" si="350"/>
        <v>79814.736780000007</v>
      </c>
      <c r="K1662" s="58">
        <f t="shared" si="351"/>
        <v>82448.623093739996</v>
      </c>
      <c r="L1662" s="74">
        <f t="shared" si="352"/>
        <v>6105.8273636700005</v>
      </c>
      <c r="M1662" s="74">
        <f t="shared" si="353"/>
        <v>118.12581043440001</v>
      </c>
      <c r="N1662" s="74">
        <f t="shared" si="354"/>
        <v>384.00225982776948</v>
      </c>
      <c r="O1662" s="74">
        <f t="shared" si="355"/>
        <v>10276.147360425</v>
      </c>
      <c r="P1662" s="39">
        <f t="shared" si="356"/>
        <v>19044</v>
      </c>
      <c r="Q1662" s="73">
        <f t="shared" si="357"/>
        <v>6307.3196666711092</v>
      </c>
      <c r="R1662" s="73">
        <f t="shared" si="358"/>
        <v>122.02396217873519</v>
      </c>
      <c r="S1662" s="73">
        <f t="shared" si="359"/>
        <v>384.00225982776948</v>
      </c>
      <c r="T1662" s="73">
        <f t="shared" si="360"/>
        <v>10759.54531373307</v>
      </c>
      <c r="U1662" s="73">
        <f t="shared" si="361"/>
        <v>19236</v>
      </c>
      <c r="V1662" s="73">
        <f t="shared" si="362"/>
        <v>115742.83957435717</v>
      </c>
      <c r="W1662" s="73">
        <f t="shared" si="363"/>
        <v>119257.51429615068</v>
      </c>
    </row>
    <row r="1663" spans="2:23">
      <c r="B1663" t="s">
        <v>2943</v>
      </c>
      <c r="C1663" t="s">
        <v>975</v>
      </c>
      <c r="D1663" t="s">
        <v>661</v>
      </c>
      <c r="E1663" s="54">
        <v>40</v>
      </c>
      <c r="F1663" s="45" t="s">
        <v>407</v>
      </c>
      <c r="G1663" s="45" t="s">
        <v>408</v>
      </c>
      <c r="H1663" s="45" t="s">
        <v>412</v>
      </c>
      <c r="I1663" s="53">
        <v>87188.76</v>
      </c>
      <c r="J1663" s="58">
        <f t="shared" si="350"/>
        <v>90501.932879999993</v>
      </c>
      <c r="K1663" s="58">
        <f t="shared" si="351"/>
        <v>93488.496665039987</v>
      </c>
      <c r="L1663" s="74">
        <f t="shared" si="352"/>
        <v>6923.3978653199993</v>
      </c>
      <c r="M1663" s="74">
        <f t="shared" si="353"/>
        <v>133.94286066239999</v>
      </c>
      <c r="N1663" s="74">
        <f t="shared" si="354"/>
        <v>384.00225982776948</v>
      </c>
      <c r="O1663" s="74">
        <f t="shared" si="355"/>
        <v>11652.123858299999</v>
      </c>
      <c r="P1663" s="39">
        <f t="shared" si="356"/>
        <v>19044</v>
      </c>
      <c r="Q1663" s="73">
        <f t="shared" si="357"/>
        <v>7151.8699948755593</v>
      </c>
      <c r="R1663" s="73">
        <f t="shared" si="358"/>
        <v>138.36297506425919</v>
      </c>
      <c r="S1663" s="73">
        <f t="shared" si="359"/>
        <v>384.00225982776948</v>
      </c>
      <c r="T1663" s="73">
        <f t="shared" si="360"/>
        <v>12200.248814787719</v>
      </c>
      <c r="U1663" s="73">
        <f t="shared" si="361"/>
        <v>19236</v>
      </c>
      <c r="V1663" s="73">
        <f t="shared" si="362"/>
        <v>128639.39972411016</v>
      </c>
      <c r="W1663" s="73">
        <f t="shared" si="363"/>
        <v>132598.98070959529</v>
      </c>
    </row>
    <row r="1664" spans="2:23">
      <c r="B1664" t="s">
        <v>2944</v>
      </c>
      <c r="C1664" t="s">
        <v>983</v>
      </c>
      <c r="D1664" t="s">
        <v>553</v>
      </c>
      <c r="E1664" s="54">
        <v>40</v>
      </c>
      <c r="F1664" s="45" t="s">
        <v>407</v>
      </c>
      <c r="G1664" s="45" t="s">
        <v>408</v>
      </c>
      <c r="H1664" s="45" t="s">
        <v>412</v>
      </c>
      <c r="I1664" s="53">
        <v>72162.080000000002</v>
      </c>
      <c r="J1664" s="58">
        <f t="shared" si="350"/>
        <v>74904.23904</v>
      </c>
      <c r="K1664" s="58">
        <f t="shared" si="351"/>
        <v>77376.078928319999</v>
      </c>
      <c r="L1664" s="74">
        <f t="shared" si="352"/>
        <v>5730.1742865599999</v>
      </c>
      <c r="M1664" s="74">
        <f t="shared" si="353"/>
        <v>110.8582737792</v>
      </c>
      <c r="N1664" s="74">
        <f t="shared" si="354"/>
        <v>384.00225982776948</v>
      </c>
      <c r="O1664" s="74">
        <f t="shared" si="355"/>
        <v>9643.9207764000002</v>
      </c>
      <c r="P1664" s="39">
        <f t="shared" si="356"/>
        <v>19044</v>
      </c>
      <c r="Q1664" s="73">
        <f t="shared" si="357"/>
        <v>5919.2700380164797</v>
      </c>
      <c r="R1664" s="73">
        <f t="shared" si="358"/>
        <v>114.51659681391359</v>
      </c>
      <c r="S1664" s="73">
        <f t="shared" si="359"/>
        <v>384.00225982776948</v>
      </c>
      <c r="T1664" s="73">
        <f t="shared" si="360"/>
        <v>10097.57830014576</v>
      </c>
      <c r="U1664" s="73">
        <f t="shared" si="361"/>
        <v>19236</v>
      </c>
      <c r="V1664" s="73">
        <f t="shared" si="362"/>
        <v>109817.19463656697</v>
      </c>
      <c r="W1664" s="73">
        <f t="shared" si="363"/>
        <v>113127.44612312393</v>
      </c>
    </row>
    <row r="1665" spans="2:23">
      <c r="B1665" t="s">
        <v>2945</v>
      </c>
      <c r="C1665" t="s">
        <v>985</v>
      </c>
      <c r="D1665" t="s">
        <v>2946</v>
      </c>
      <c r="E1665" s="54">
        <v>40</v>
      </c>
      <c r="F1665" s="45" t="s">
        <v>407</v>
      </c>
      <c r="G1665" s="45" t="s">
        <v>408</v>
      </c>
      <c r="H1665" s="45" t="s">
        <v>412</v>
      </c>
      <c r="I1665" s="53">
        <v>79527.38</v>
      </c>
      <c r="J1665" s="58">
        <f t="shared" si="350"/>
        <v>82549.420440000002</v>
      </c>
      <c r="K1665" s="58">
        <f t="shared" si="351"/>
        <v>85273.551314519995</v>
      </c>
      <c r="L1665" s="74">
        <f t="shared" si="352"/>
        <v>6315.0306636599998</v>
      </c>
      <c r="M1665" s="74">
        <f t="shared" si="353"/>
        <v>122.17314225120001</v>
      </c>
      <c r="N1665" s="74">
        <f t="shared" si="354"/>
        <v>384.00225982776948</v>
      </c>
      <c r="O1665" s="74">
        <f t="shared" si="355"/>
        <v>10628.23788165</v>
      </c>
      <c r="P1665" s="39">
        <f t="shared" si="356"/>
        <v>19044</v>
      </c>
      <c r="Q1665" s="73">
        <f t="shared" si="357"/>
        <v>6523.4266755607796</v>
      </c>
      <c r="R1665" s="73">
        <f t="shared" si="358"/>
        <v>126.20485594548958</v>
      </c>
      <c r="S1665" s="73">
        <f t="shared" si="359"/>
        <v>384.00225982776948</v>
      </c>
      <c r="T1665" s="73">
        <f t="shared" si="360"/>
        <v>11128.19844654486</v>
      </c>
      <c r="U1665" s="73">
        <f t="shared" si="361"/>
        <v>19236</v>
      </c>
      <c r="V1665" s="73">
        <f t="shared" si="362"/>
        <v>119042.86438738897</v>
      </c>
      <c r="W1665" s="73">
        <f t="shared" si="363"/>
        <v>122671.3835523989</v>
      </c>
    </row>
    <row r="1666" spans="2:23">
      <c r="B1666" t="s">
        <v>2947</v>
      </c>
      <c r="C1666" t="s">
        <v>2948</v>
      </c>
      <c r="D1666" t="s">
        <v>491</v>
      </c>
      <c r="E1666" s="54">
        <v>40</v>
      </c>
      <c r="F1666" s="45" t="s">
        <v>407</v>
      </c>
      <c r="G1666" s="45" t="s">
        <v>492</v>
      </c>
      <c r="H1666" s="45" t="s">
        <v>412</v>
      </c>
      <c r="I1666" s="53">
        <v>83768.88</v>
      </c>
      <c r="J1666" s="58">
        <f t="shared" si="350"/>
        <v>86952.097440000012</v>
      </c>
      <c r="K1666" s="58">
        <f t="shared" si="351"/>
        <v>89821.516655520012</v>
      </c>
      <c r="L1666" s="74">
        <f t="shared" si="352"/>
        <v>6651.8354541600011</v>
      </c>
      <c r="M1666" s="74">
        <f t="shared" si="353"/>
        <v>128.6891042112</v>
      </c>
      <c r="N1666" s="74">
        <f t="shared" si="354"/>
        <v>384.00225982776948</v>
      </c>
      <c r="O1666" s="74">
        <f t="shared" si="355"/>
        <v>11195.082545400002</v>
      </c>
      <c r="P1666" s="39">
        <f t="shared" si="356"/>
        <v>19044</v>
      </c>
      <c r="Q1666" s="73">
        <f t="shared" si="357"/>
        <v>6871.3460241472812</v>
      </c>
      <c r="R1666" s="73">
        <f t="shared" si="358"/>
        <v>132.93584465016963</v>
      </c>
      <c r="S1666" s="73">
        <f t="shared" si="359"/>
        <v>384.00225982776948</v>
      </c>
      <c r="T1666" s="73">
        <f t="shared" si="360"/>
        <v>11721.707923545362</v>
      </c>
      <c r="U1666" s="73">
        <f t="shared" si="361"/>
        <v>19236</v>
      </c>
      <c r="V1666" s="73">
        <f t="shared" si="362"/>
        <v>124355.70680359899</v>
      </c>
      <c r="W1666" s="73">
        <f t="shared" si="363"/>
        <v>128167.50870769059</v>
      </c>
    </row>
    <row r="1667" spans="2:23">
      <c r="B1667" t="s">
        <v>2949</v>
      </c>
      <c r="C1667" t="s">
        <v>979</v>
      </c>
      <c r="D1667" t="s">
        <v>546</v>
      </c>
      <c r="E1667" s="54">
        <v>40</v>
      </c>
      <c r="F1667" s="45" t="s">
        <v>407</v>
      </c>
      <c r="G1667" s="45" t="s">
        <v>408</v>
      </c>
      <c r="H1667" s="45" t="s">
        <v>412</v>
      </c>
      <c r="I1667" s="53">
        <v>70330.42</v>
      </c>
      <c r="J1667" s="58">
        <f t="shared" si="350"/>
        <v>73002.975959999996</v>
      </c>
      <c r="K1667" s="58">
        <f t="shared" si="351"/>
        <v>75412.074166679988</v>
      </c>
      <c r="L1667" s="74">
        <f t="shared" si="352"/>
        <v>5584.7276609399996</v>
      </c>
      <c r="M1667" s="74">
        <f t="shared" si="353"/>
        <v>108.04440442079999</v>
      </c>
      <c r="N1667" s="74">
        <f t="shared" si="354"/>
        <v>384.00225982776948</v>
      </c>
      <c r="O1667" s="74">
        <f t="shared" si="355"/>
        <v>9399.1331548500002</v>
      </c>
      <c r="P1667" s="39">
        <f t="shared" si="356"/>
        <v>19044</v>
      </c>
      <c r="Q1667" s="73">
        <f t="shared" si="357"/>
        <v>5769.0236737510186</v>
      </c>
      <c r="R1667" s="73">
        <f t="shared" si="358"/>
        <v>111.60986976668639</v>
      </c>
      <c r="S1667" s="73">
        <f t="shared" si="359"/>
        <v>384.00225982776948</v>
      </c>
      <c r="T1667" s="73">
        <f t="shared" si="360"/>
        <v>9841.2756787517392</v>
      </c>
      <c r="U1667" s="73">
        <f t="shared" si="361"/>
        <v>19236</v>
      </c>
      <c r="V1667" s="73">
        <f t="shared" si="362"/>
        <v>107522.88344003857</v>
      </c>
      <c r="W1667" s="73">
        <f t="shared" si="363"/>
        <v>110753.9856487772</v>
      </c>
    </row>
    <row r="1668" spans="2:23">
      <c r="B1668" t="s">
        <v>2950</v>
      </c>
      <c r="C1668" t="s">
        <v>1859</v>
      </c>
      <c r="D1668" t="s">
        <v>417</v>
      </c>
      <c r="E1668" s="54">
        <v>40</v>
      </c>
      <c r="F1668" s="45" t="s">
        <v>407</v>
      </c>
      <c r="G1668" s="45" t="s">
        <v>408</v>
      </c>
      <c r="H1668" s="45" t="s">
        <v>412</v>
      </c>
      <c r="I1668" s="53">
        <v>67059.62</v>
      </c>
      <c r="J1668" s="58">
        <f t="shared" si="350"/>
        <v>69607.885559999995</v>
      </c>
      <c r="K1668" s="58">
        <f t="shared" si="351"/>
        <v>71904.945783479983</v>
      </c>
      <c r="L1668" s="74">
        <f t="shared" si="352"/>
        <v>5325.0032453399999</v>
      </c>
      <c r="M1668" s="74">
        <f t="shared" si="353"/>
        <v>103.01967062879999</v>
      </c>
      <c r="N1668" s="74">
        <f t="shared" si="354"/>
        <v>384.00225982776948</v>
      </c>
      <c r="O1668" s="74">
        <f t="shared" si="355"/>
        <v>8962.0152658499992</v>
      </c>
      <c r="P1668" s="39">
        <f t="shared" si="356"/>
        <v>19044</v>
      </c>
      <c r="Q1668" s="73">
        <f t="shared" si="357"/>
        <v>5500.7283524362183</v>
      </c>
      <c r="R1668" s="73">
        <f t="shared" si="358"/>
        <v>106.41931975955038</v>
      </c>
      <c r="S1668" s="73">
        <f t="shared" si="359"/>
        <v>384.00225982776948</v>
      </c>
      <c r="T1668" s="73">
        <f t="shared" si="360"/>
        <v>9383.5954247441387</v>
      </c>
      <c r="U1668" s="73">
        <f t="shared" si="361"/>
        <v>19236</v>
      </c>
      <c r="V1668" s="73">
        <f t="shared" si="362"/>
        <v>103425.92600164656</v>
      </c>
      <c r="W1668" s="73">
        <f t="shared" si="363"/>
        <v>106515.69114024765</v>
      </c>
    </row>
    <row r="1669" spans="2:23">
      <c r="B1669" t="s">
        <v>2951</v>
      </c>
      <c r="C1669" t="s">
        <v>1857</v>
      </c>
      <c r="D1669" t="s">
        <v>2946</v>
      </c>
      <c r="E1669" s="54">
        <v>40</v>
      </c>
      <c r="F1669" s="45" t="s">
        <v>407</v>
      </c>
      <c r="G1669" s="45" t="s">
        <v>408</v>
      </c>
      <c r="H1669" s="45" t="s">
        <v>412</v>
      </c>
      <c r="I1669" s="53">
        <v>63314.46</v>
      </c>
      <c r="J1669" s="58">
        <f t="shared" si="350"/>
        <v>65720.409480000002</v>
      </c>
      <c r="K1669" s="58">
        <f t="shared" si="351"/>
        <v>67889.182992839997</v>
      </c>
      <c r="L1669" s="74">
        <f t="shared" si="352"/>
        <v>5027.6113252200003</v>
      </c>
      <c r="M1669" s="74">
        <f t="shared" si="353"/>
        <v>97.266206030399999</v>
      </c>
      <c r="N1669" s="74">
        <f t="shared" si="354"/>
        <v>384.00225982776948</v>
      </c>
      <c r="O1669" s="74">
        <f t="shared" si="355"/>
        <v>8461.502720550001</v>
      </c>
      <c r="P1669" s="39">
        <f t="shared" si="356"/>
        <v>19044</v>
      </c>
      <c r="Q1669" s="73">
        <f t="shared" si="357"/>
        <v>5193.5224989522594</v>
      </c>
      <c r="R1669" s="73">
        <f t="shared" si="358"/>
        <v>100.47599082940319</v>
      </c>
      <c r="S1669" s="73">
        <f t="shared" si="359"/>
        <v>384.00225982776948</v>
      </c>
      <c r="T1669" s="73">
        <f t="shared" si="360"/>
        <v>8859.5383805656202</v>
      </c>
      <c r="U1669" s="73">
        <f t="shared" si="361"/>
        <v>19236</v>
      </c>
      <c r="V1669" s="73">
        <f t="shared" si="362"/>
        <v>98734.791991628168</v>
      </c>
      <c r="W1669" s="73">
        <f t="shared" si="363"/>
        <v>101662.72212301505</v>
      </c>
    </row>
    <row r="1670" spans="2:23">
      <c r="B1670" t="s">
        <v>2952</v>
      </c>
      <c r="C1670" t="s">
        <v>2953</v>
      </c>
      <c r="D1670" t="s">
        <v>661</v>
      </c>
      <c r="E1670" s="54">
        <v>40</v>
      </c>
      <c r="F1670" s="45" t="s">
        <v>407</v>
      </c>
      <c r="G1670" s="45" t="s">
        <v>408</v>
      </c>
      <c r="H1670" s="45" t="s">
        <v>412</v>
      </c>
      <c r="I1670" s="53">
        <v>59997.56</v>
      </c>
      <c r="J1670" s="58">
        <f t="shared" si="350"/>
        <v>62277.467279999997</v>
      </c>
      <c r="K1670" s="58">
        <f t="shared" si="351"/>
        <v>64332.623700239994</v>
      </c>
      <c r="L1670" s="74">
        <f t="shared" si="352"/>
        <v>4764.2262469199995</v>
      </c>
      <c r="M1670" s="74">
        <f t="shared" si="353"/>
        <v>92.170651574399997</v>
      </c>
      <c r="N1670" s="74">
        <f t="shared" si="354"/>
        <v>384.00225982776948</v>
      </c>
      <c r="O1670" s="74">
        <f t="shared" si="355"/>
        <v>8018.2239122999999</v>
      </c>
      <c r="P1670" s="39">
        <f t="shared" si="356"/>
        <v>19044</v>
      </c>
      <c r="Q1670" s="73">
        <f t="shared" si="357"/>
        <v>4921.4457130683595</v>
      </c>
      <c r="R1670" s="73">
        <f t="shared" si="358"/>
        <v>95.212283076355192</v>
      </c>
      <c r="S1670" s="73">
        <f t="shared" si="359"/>
        <v>384.00225982776948</v>
      </c>
      <c r="T1670" s="73">
        <f t="shared" si="360"/>
        <v>8395.4073928813195</v>
      </c>
      <c r="U1670" s="73">
        <f t="shared" si="361"/>
        <v>19236</v>
      </c>
      <c r="V1670" s="73">
        <f t="shared" si="362"/>
        <v>94580.090350622166</v>
      </c>
      <c r="W1670" s="73">
        <f t="shared" si="363"/>
        <v>97364.691349093802</v>
      </c>
    </row>
    <row r="1671" spans="2:23">
      <c r="B1671" t="s">
        <v>2954</v>
      </c>
      <c r="C1671" t="s">
        <v>2955</v>
      </c>
      <c r="D1671" t="s">
        <v>553</v>
      </c>
      <c r="E1671" s="54">
        <v>40</v>
      </c>
      <c r="F1671" s="45" t="s">
        <v>407</v>
      </c>
      <c r="G1671" s="45" t="s">
        <v>408</v>
      </c>
      <c r="H1671" s="45" t="s">
        <v>412</v>
      </c>
      <c r="I1671" s="53">
        <v>57886.36</v>
      </c>
      <c r="J1671" s="58">
        <f t="shared" si="350"/>
        <v>60086.041680000002</v>
      </c>
      <c r="K1671" s="58">
        <f t="shared" si="351"/>
        <v>62068.881055439997</v>
      </c>
      <c r="L1671" s="74">
        <f t="shared" si="352"/>
        <v>4596.5821885200003</v>
      </c>
      <c r="M1671" s="74">
        <f t="shared" si="353"/>
        <v>88.927341686399998</v>
      </c>
      <c r="N1671" s="74">
        <f t="shared" si="354"/>
        <v>384.00225982776948</v>
      </c>
      <c r="O1671" s="74">
        <f t="shared" si="355"/>
        <v>7736.0778663000001</v>
      </c>
      <c r="P1671" s="39">
        <f t="shared" si="356"/>
        <v>19044</v>
      </c>
      <c r="Q1671" s="73">
        <f t="shared" si="357"/>
        <v>4748.2694007411601</v>
      </c>
      <c r="R1671" s="73">
        <f t="shared" si="358"/>
        <v>91.8619439620512</v>
      </c>
      <c r="S1671" s="73">
        <f t="shared" si="359"/>
        <v>384.00225982776948</v>
      </c>
      <c r="T1671" s="73">
        <f t="shared" si="360"/>
        <v>8099.9889777349199</v>
      </c>
      <c r="U1671" s="73">
        <f t="shared" si="361"/>
        <v>19236</v>
      </c>
      <c r="V1671" s="73">
        <f t="shared" si="362"/>
        <v>91935.631336334176</v>
      </c>
      <c r="W1671" s="73">
        <f t="shared" si="363"/>
        <v>94629.0036377059</v>
      </c>
    </row>
    <row r="1672" spans="2:23">
      <c r="B1672" t="s">
        <v>2956</v>
      </c>
      <c r="C1672" t="s">
        <v>2957</v>
      </c>
      <c r="D1672" t="s">
        <v>546</v>
      </c>
      <c r="E1672" s="54">
        <v>40</v>
      </c>
      <c r="F1672" s="45" t="s">
        <v>407</v>
      </c>
      <c r="G1672" s="45" t="s">
        <v>408</v>
      </c>
      <c r="H1672" s="45" t="s">
        <v>412</v>
      </c>
      <c r="I1672" s="53">
        <v>56812.08</v>
      </c>
      <c r="J1672" s="58">
        <f t="shared" si="350"/>
        <v>58970.939040000005</v>
      </c>
      <c r="K1672" s="58">
        <f t="shared" si="351"/>
        <v>60916.980028320002</v>
      </c>
      <c r="L1672" s="74">
        <f t="shared" si="352"/>
        <v>4511.2768365600004</v>
      </c>
      <c r="M1672" s="74">
        <f t="shared" si="353"/>
        <v>87.276989779200008</v>
      </c>
      <c r="N1672" s="74">
        <f t="shared" si="354"/>
        <v>384.00225982776948</v>
      </c>
      <c r="O1672" s="74">
        <f t="shared" si="355"/>
        <v>7592.5084014000004</v>
      </c>
      <c r="P1672" s="39">
        <f t="shared" si="356"/>
        <v>19044</v>
      </c>
      <c r="Q1672" s="73">
        <f t="shared" si="357"/>
        <v>4660.1489721664802</v>
      </c>
      <c r="R1672" s="73">
        <f t="shared" si="358"/>
        <v>90.157130441913608</v>
      </c>
      <c r="S1672" s="73">
        <f t="shared" si="359"/>
        <v>384.00225982776948</v>
      </c>
      <c r="T1672" s="73">
        <f t="shared" si="360"/>
        <v>7949.6658936957601</v>
      </c>
      <c r="U1672" s="73">
        <f t="shared" si="361"/>
        <v>19236</v>
      </c>
      <c r="V1672" s="73">
        <f t="shared" si="362"/>
        <v>90590.00352756698</v>
      </c>
      <c r="W1672" s="73">
        <f t="shared" si="363"/>
        <v>93236.954284451931</v>
      </c>
    </row>
    <row r="1673" spans="2:23">
      <c r="B1673" t="s">
        <v>2958</v>
      </c>
      <c r="C1673" t="s">
        <v>2959</v>
      </c>
      <c r="D1673" t="s">
        <v>455</v>
      </c>
      <c r="E1673" s="54">
        <v>40</v>
      </c>
      <c r="F1673" s="45" t="s">
        <v>407</v>
      </c>
      <c r="G1673" s="45" t="s">
        <v>408</v>
      </c>
      <c r="H1673" s="45" t="s">
        <v>412</v>
      </c>
      <c r="I1673" s="53">
        <v>37227.839999999997</v>
      </c>
      <c r="J1673" s="58">
        <f t="shared" si="350"/>
        <v>38642.497919999994</v>
      </c>
      <c r="K1673" s="58">
        <f t="shared" si="351"/>
        <v>39917.700351359992</v>
      </c>
      <c r="L1673" s="74">
        <f t="shared" si="352"/>
        <v>2956.1510908799996</v>
      </c>
      <c r="M1673" s="74">
        <f t="shared" si="353"/>
        <v>57.190896921599993</v>
      </c>
      <c r="N1673" s="74">
        <f t="shared" si="354"/>
        <v>384.00225982776948</v>
      </c>
      <c r="O1673" s="74">
        <f t="shared" si="355"/>
        <v>4975.2216071999992</v>
      </c>
      <c r="P1673" s="39">
        <f t="shared" si="356"/>
        <v>19044</v>
      </c>
      <c r="Q1673" s="73">
        <f t="shared" si="357"/>
        <v>3053.7040768790393</v>
      </c>
      <c r="R1673" s="73">
        <f t="shared" si="358"/>
        <v>59.078196520012789</v>
      </c>
      <c r="S1673" s="73">
        <f t="shared" si="359"/>
        <v>384.00225982776948</v>
      </c>
      <c r="T1673" s="73">
        <f t="shared" si="360"/>
        <v>5209.2598958524795</v>
      </c>
      <c r="U1673" s="73">
        <f t="shared" si="361"/>
        <v>19236</v>
      </c>
      <c r="V1673" s="73">
        <f t="shared" si="362"/>
        <v>66059.063774829367</v>
      </c>
      <c r="W1673" s="73">
        <f t="shared" si="363"/>
        <v>67859.744780439301</v>
      </c>
    </row>
    <row r="1674" spans="2:23">
      <c r="B1674" t="s">
        <v>2960</v>
      </c>
      <c r="C1674" t="s">
        <v>2828</v>
      </c>
      <c r="D1674" t="s">
        <v>443</v>
      </c>
      <c r="E1674" s="54">
        <v>40</v>
      </c>
      <c r="F1674" s="45" t="s">
        <v>407</v>
      </c>
      <c r="G1674" s="45" t="s">
        <v>408</v>
      </c>
      <c r="H1674" s="45" t="s">
        <v>412</v>
      </c>
      <c r="I1674" s="53">
        <v>114400</v>
      </c>
      <c r="J1674" s="58">
        <f t="shared" ref="J1674:J1737" si="364">I1674*(1+$F$1)</f>
        <v>118747.2</v>
      </c>
      <c r="K1674" s="58">
        <f t="shared" ref="K1674:K1737" si="365">J1674*(1+$F$2)</f>
        <v>122665.85759999999</v>
      </c>
      <c r="L1674" s="74">
        <f t="shared" ref="L1674:L1737" si="366">IF(J1674-$L$2&lt;0,J1674*$I$3,($L$2*$I$3)+(J1674-$L$2)*$I$4)</f>
        <v>9084.1607999999997</v>
      </c>
      <c r="M1674" s="74">
        <f t="shared" ref="M1674:M1737" si="367">J1674*0.00148</f>
        <v>175.745856</v>
      </c>
      <c r="N1674" s="74">
        <f t="shared" ref="N1674:N1737" si="368">2080*0.184616471071043</f>
        <v>384.00225982776948</v>
      </c>
      <c r="O1674" s="74">
        <f t="shared" ref="O1674:O1737" si="369">J1674*0.12875</f>
        <v>15288.701999999999</v>
      </c>
      <c r="P1674" s="39">
        <f t="shared" ref="P1674:P1737" si="370">1587*12</f>
        <v>19044</v>
      </c>
      <c r="Q1674" s="73">
        <f t="shared" ref="Q1674:Q1737" si="371">IF(K1674-$L$2&lt;0,K1674*$I$3,($L$2*$I$3)+(K1674-$L$2)*$I$4)</f>
        <v>9383.938106399999</v>
      </c>
      <c r="R1674" s="73">
        <f t="shared" ref="R1674:R1737" si="372">K1674*0.00148</f>
        <v>181.54546924799999</v>
      </c>
      <c r="S1674" s="73">
        <f t="shared" ref="S1674:S1737" si="373">2080*0.184616471071043</f>
        <v>384.00225982776948</v>
      </c>
      <c r="T1674" s="73">
        <f t="shared" ref="T1674:T1737" si="374">K1674*0.1305</f>
        <v>16007.8944168</v>
      </c>
      <c r="U1674" s="73">
        <f t="shared" ref="U1674:U1737" si="375">1603*12</f>
        <v>19236</v>
      </c>
      <c r="V1674" s="73">
        <f t="shared" ref="V1674:V1737" si="376">J1674+SUM(L1674:P1674)</f>
        <v>162723.81091582775</v>
      </c>
      <c r="W1674" s="73">
        <f t="shared" ref="W1674:W1737" si="377">K1674+SUM(Q1674:U1674)</f>
        <v>167859.23785227575</v>
      </c>
    </row>
    <row r="1675" spans="2:23">
      <c r="B1675" t="s">
        <v>2961</v>
      </c>
      <c r="C1675" t="s">
        <v>525</v>
      </c>
      <c r="D1675" t="s">
        <v>511</v>
      </c>
      <c r="E1675" s="54">
        <v>40</v>
      </c>
      <c r="F1675" s="45" t="s">
        <v>407</v>
      </c>
      <c r="G1675" s="45" t="s">
        <v>408</v>
      </c>
      <c r="H1675" s="45" t="s">
        <v>412</v>
      </c>
      <c r="I1675" s="53">
        <v>62376.5</v>
      </c>
      <c r="J1675" s="58">
        <f t="shared" si="364"/>
        <v>64746.807000000001</v>
      </c>
      <c r="K1675" s="58">
        <f t="shared" si="365"/>
        <v>66883.451630999989</v>
      </c>
      <c r="L1675" s="74">
        <f t="shared" si="366"/>
        <v>4953.1307354999999</v>
      </c>
      <c r="M1675" s="74">
        <f t="shared" si="367"/>
        <v>95.825274359999995</v>
      </c>
      <c r="N1675" s="74">
        <f t="shared" si="368"/>
        <v>384.00225982776948</v>
      </c>
      <c r="O1675" s="74">
        <f t="shared" si="369"/>
        <v>8336.1514012500011</v>
      </c>
      <c r="P1675" s="39">
        <f t="shared" si="370"/>
        <v>19044</v>
      </c>
      <c r="Q1675" s="73">
        <f t="shared" si="371"/>
        <v>5116.5840497714989</v>
      </c>
      <c r="R1675" s="73">
        <f t="shared" si="372"/>
        <v>98.987508413879979</v>
      </c>
      <c r="S1675" s="73">
        <f t="shared" si="373"/>
        <v>384.00225982776948</v>
      </c>
      <c r="T1675" s="73">
        <f t="shared" si="374"/>
        <v>8728.2904378454987</v>
      </c>
      <c r="U1675" s="73">
        <f t="shared" si="375"/>
        <v>19236</v>
      </c>
      <c r="V1675" s="73">
        <f t="shared" si="376"/>
        <v>97559.916670937775</v>
      </c>
      <c r="W1675" s="73">
        <f t="shared" si="377"/>
        <v>100447.31588685863</v>
      </c>
    </row>
    <row r="1676" spans="2:23">
      <c r="B1676" t="s">
        <v>2962</v>
      </c>
      <c r="C1676" t="s">
        <v>888</v>
      </c>
      <c r="D1676" t="s">
        <v>458</v>
      </c>
      <c r="E1676" s="54">
        <v>35</v>
      </c>
      <c r="F1676" s="45" t="s">
        <v>407</v>
      </c>
      <c r="G1676" s="45" t="s">
        <v>408</v>
      </c>
      <c r="H1676" s="45" t="s">
        <v>412</v>
      </c>
      <c r="I1676" s="53">
        <v>101623.34</v>
      </c>
      <c r="J1676" s="58">
        <f t="shared" si="364"/>
        <v>105485.02692</v>
      </c>
      <c r="K1676" s="58">
        <f t="shared" si="365"/>
        <v>108966.03280835999</v>
      </c>
      <c r="L1676" s="74">
        <f t="shared" si="366"/>
        <v>8069.60455938</v>
      </c>
      <c r="M1676" s="74">
        <f t="shared" si="367"/>
        <v>156.11783984160002</v>
      </c>
      <c r="N1676" s="74">
        <f t="shared" si="368"/>
        <v>384.00225982776948</v>
      </c>
      <c r="O1676" s="74">
        <f t="shared" si="369"/>
        <v>13581.19721595</v>
      </c>
      <c r="P1676" s="39">
        <f t="shared" si="370"/>
        <v>19044</v>
      </c>
      <c r="Q1676" s="73">
        <f t="shared" si="371"/>
        <v>8335.9015098395394</v>
      </c>
      <c r="R1676" s="73">
        <f t="shared" si="372"/>
        <v>161.26972855637277</v>
      </c>
      <c r="S1676" s="73">
        <f t="shared" si="373"/>
        <v>384.00225982776948</v>
      </c>
      <c r="T1676" s="73">
        <f t="shared" si="374"/>
        <v>14220.067281490979</v>
      </c>
      <c r="U1676" s="73">
        <f t="shared" si="375"/>
        <v>19236</v>
      </c>
      <c r="V1676" s="73">
        <f t="shared" si="376"/>
        <v>146719.94879499939</v>
      </c>
      <c r="W1676" s="73">
        <f t="shared" si="377"/>
        <v>151303.27358807466</v>
      </c>
    </row>
    <row r="1677" spans="2:23">
      <c r="B1677" t="s">
        <v>2963</v>
      </c>
      <c r="C1677" t="s">
        <v>2964</v>
      </c>
      <c r="D1677" t="s">
        <v>455</v>
      </c>
      <c r="E1677" s="54">
        <v>35</v>
      </c>
      <c r="F1677" s="45" t="s">
        <v>407</v>
      </c>
      <c r="G1677" s="45" t="s">
        <v>408</v>
      </c>
      <c r="H1677" s="45" t="s">
        <v>412</v>
      </c>
      <c r="I1677" s="53">
        <v>44645.74</v>
      </c>
      <c r="J1677" s="58">
        <f t="shared" si="364"/>
        <v>46342.278120000003</v>
      </c>
      <c r="K1677" s="58">
        <f t="shared" si="365"/>
        <v>47871.57329796</v>
      </c>
      <c r="L1677" s="74">
        <f t="shared" si="366"/>
        <v>3545.1842761800003</v>
      </c>
      <c r="M1677" s="74">
        <f t="shared" si="367"/>
        <v>68.586571617600001</v>
      </c>
      <c r="N1677" s="74">
        <f t="shared" si="368"/>
        <v>384.00225982776948</v>
      </c>
      <c r="O1677" s="74">
        <f t="shared" si="369"/>
        <v>5966.5683079500004</v>
      </c>
      <c r="P1677" s="39">
        <f t="shared" si="370"/>
        <v>19044</v>
      </c>
      <c r="Q1677" s="73">
        <f t="shared" si="371"/>
        <v>3662.1753572939401</v>
      </c>
      <c r="R1677" s="73">
        <f t="shared" si="372"/>
        <v>70.849928480980793</v>
      </c>
      <c r="S1677" s="73">
        <f t="shared" si="373"/>
        <v>384.00225982776948</v>
      </c>
      <c r="T1677" s="73">
        <f t="shared" si="374"/>
        <v>6247.2403153837804</v>
      </c>
      <c r="U1677" s="73">
        <f t="shared" si="375"/>
        <v>19236</v>
      </c>
      <c r="V1677" s="73">
        <f t="shared" si="376"/>
        <v>75350.619535575373</v>
      </c>
      <c r="W1677" s="73">
        <f t="shared" si="377"/>
        <v>77471.841158946467</v>
      </c>
    </row>
    <row r="1678" spans="2:23">
      <c r="B1678" t="s">
        <v>2965</v>
      </c>
      <c r="C1678" t="s">
        <v>2966</v>
      </c>
      <c r="D1678" t="s">
        <v>455</v>
      </c>
      <c r="E1678" s="54">
        <v>40</v>
      </c>
      <c r="F1678" s="45" t="s">
        <v>407</v>
      </c>
      <c r="G1678" s="45" t="s">
        <v>408</v>
      </c>
      <c r="H1678" s="45" t="s">
        <v>412</v>
      </c>
      <c r="I1678" s="53">
        <v>49102.35</v>
      </c>
      <c r="J1678" s="58">
        <f t="shared" si="364"/>
        <v>50968.239300000001</v>
      </c>
      <c r="K1678" s="58">
        <f t="shared" si="365"/>
        <v>52650.191196899999</v>
      </c>
      <c r="L1678" s="74">
        <f t="shared" si="366"/>
        <v>3899.0703064499999</v>
      </c>
      <c r="M1678" s="74">
        <f t="shared" si="367"/>
        <v>75.432994164000007</v>
      </c>
      <c r="N1678" s="74">
        <f t="shared" si="368"/>
        <v>384.00225982776948</v>
      </c>
      <c r="O1678" s="74">
        <f t="shared" si="369"/>
        <v>6562.1608098750003</v>
      </c>
      <c r="P1678" s="39">
        <f t="shared" si="370"/>
        <v>19044</v>
      </c>
      <c r="Q1678" s="73">
        <f t="shared" si="371"/>
        <v>4027.7396265628499</v>
      </c>
      <c r="R1678" s="73">
        <f t="shared" si="372"/>
        <v>77.922282971412002</v>
      </c>
      <c r="S1678" s="73">
        <f t="shared" si="373"/>
        <v>384.00225982776948</v>
      </c>
      <c r="T1678" s="73">
        <f t="shared" si="374"/>
        <v>6870.8499511954506</v>
      </c>
      <c r="U1678" s="73">
        <f t="shared" si="375"/>
        <v>19236</v>
      </c>
      <c r="V1678" s="73">
        <f t="shared" si="376"/>
        <v>80932.905670316773</v>
      </c>
      <c r="W1678" s="73">
        <f t="shared" si="377"/>
        <v>83246.705317457483</v>
      </c>
    </row>
    <row r="1679" spans="2:23">
      <c r="B1679" t="s">
        <v>2967</v>
      </c>
      <c r="C1679" t="s">
        <v>2966</v>
      </c>
      <c r="D1679" t="s">
        <v>455</v>
      </c>
      <c r="E1679" s="54">
        <v>40</v>
      </c>
      <c r="F1679" s="45" t="s">
        <v>407</v>
      </c>
      <c r="G1679" s="45" t="s">
        <v>408</v>
      </c>
      <c r="H1679" s="45" t="s">
        <v>412</v>
      </c>
      <c r="I1679" s="53">
        <v>49102.35</v>
      </c>
      <c r="J1679" s="58">
        <f t="shared" si="364"/>
        <v>50968.239300000001</v>
      </c>
      <c r="K1679" s="58">
        <f t="shared" si="365"/>
        <v>52650.191196899999</v>
      </c>
      <c r="L1679" s="74">
        <f t="shared" si="366"/>
        <v>3899.0703064499999</v>
      </c>
      <c r="M1679" s="74">
        <f t="shared" si="367"/>
        <v>75.432994164000007</v>
      </c>
      <c r="N1679" s="74">
        <f t="shared" si="368"/>
        <v>384.00225982776948</v>
      </c>
      <c r="O1679" s="74">
        <f t="shared" si="369"/>
        <v>6562.1608098750003</v>
      </c>
      <c r="P1679" s="39">
        <f t="shared" si="370"/>
        <v>19044</v>
      </c>
      <c r="Q1679" s="73">
        <f t="shared" si="371"/>
        <v>4027.7396265628499</v>
      </c>
      <c r="R1679" s="73">
        <f t="shared" si="372"/>
        <v>77.922282971412002</v>
      </c>
      <c r="S1679" s="73">
        <f t="shared" si="373"/>
        <v>384.00225982776948</v>
      </c>
      <c r="T1679" s="73">
        <f t="shared" si="374"/>
        <v>6870.8499511954506</v>
      </c>
      <c r="U1679" s="73">
        <f t="shared" si="375"/>
        <v>19236</v>
      </c>
      <c r="V1679" s="73">
        <f t="shared" si="376"/>
        <v>80932.905670316773</v>
      </c>
      <c r="W1679" s="73">
        <f t="shared" si="377"/>
        <v>83246.705317457483</v>
      </c>
    </row>
    <row r="1680" spans="2:23">
      <c r="B1680" t="s">
        <v>2968</v>
      </c>
      <c r="C1680" t="s">
        <v>2969</v>
      </c>
      <c r="D1680" t="s">
        <v>1513</v>
      </c>
      <c r="E1680" s="54">
        <v>40</v>
      </c>
      <c r="F1680" s="45" t="s">
        <v>407</v>
      </c>
      <c r="G1680" s="45" t="s">
        <v>408</v>
      </c>
      <c r="H1680" s="45" t="s">
        <v>785</v>
      </c>
      <c r="I1680" s="53">
        <v>68686.84</v>
      </c>
      <c r="J1680" s="58">
        <f t="shared" si="364"/>
        <v>71296.939920000004</v>
      </c>
      <c r="K1680" s="58">
        <f t="shared" si="365"/>
        <v>73649.738937360002</v>
      </c>
      <c r="L1680" s="74">
        <f t="shared" si="366"/>
        <v>5454.21590388</v>
      </c>
      <c r="M1680" s="74">
        <f t="shared" si="367"/>
        <v>105.5194710816</v>
      </c>
      <c r="N1680" s="74">
        <f t="shared" si="368"/>
        <v>384.00225982776948</v>
      </c>
      <c r="O1680" s="74">
        <f t="shared" si="369"/>
        <v>9179.4810147000007</v>
      </c>
      <c r="P1680" s="39">
        <f t="shared" si="370"/>
        <v>19044</v>
      </c>
      <c r="Q1680" s="73">
        <f t="shared" si="371"/>
        <v>5634.2050287080401</v>
      </c>
      <c r="R1680" s="73">
        <f t="shared" si="372"/>
        <v>109.0016136272928</v>
      </c>
      <c r="S1680" s="73">
        <f t="shared" si="373"/>
        <v>384.00225982776948</v>
      </c>
      <c r="T1680" s="73">
        <f t="shared" si="374"/>
        <v>9611.2909313254804</v>
      </c>
      <c r="U1680" s="73">
        <f t="shared" si="375"/>
        <v>19236</v>
      </c>
      <c r="V1680" s="73">
        <f t="shared" si="376"/>
        <v>105464.15856948937</v>
      </c>
      <c r="W1680" s="73">
        <f t="shared" si="377"/>
        <v>108624.23877084858</v>
      </c>
    </row>
    <row r="1681" spans="2:23">
      <c r="B1681" t="s">
        <v>2970</v>
      </c>
      <c r="C1681" t="s">
        <v>2971</v>
      </c>
      <c r="D1681" t="s">
        <v>2972</v>
      </c>
      <c r="E1681" s="54">
        <v>40</v>
      </c>
      <c r="F1681" s="45" t="s">
        <v>407</v>
      </c>
      <c r="G1681" s="45" t="s">
        <v>408</v>
      </c>
      <c r="H1681" s="45" t="s">
        <v>785</v>
      </c>
      <c r="I1681" s="53">
        <v>62470.2</v>
      </c>
      <c r="J1681" s="58">
        <f t="shared" si="364"/>
        <v>64844.067600000002</v>
      </c>
      <c r="K1681" s="58">
        <f t="shared" si="365"/>
        <v>66983.921830799998</v>
      </c>
      <c r="L1681" s="74">
        <f t="shared" si="366"/>
        <v>4960.5711713999999</v>
      </c>
      <c r="M1681" s="74">
        <f t="shared" si="367"/>
        <v>95.969220047999997</v>
      </c>
      <c r="N1681" s="74">
        <f t="shared" si="368"/>
        <v>384.00225982776948</v>
      </c>
      <c r="O1681" s="74">
        <f t="shared" si="369"/>
        <v>8348.6737035000006</v>
      </c>
      <c r="P1681" s="39">
        <f t="shared" si="370"/>
        <v>19044</v>
      </c>
      <c r="Q1681" s="73">
        <f t="shared" si="371"/>
        <v>5124.2700200561994</v>
      </c>
      <c r="R1681" s="73">
        <f t="shared" si="372"/>
        <v>99.136204309584002</v>
      </c>
      <c r="S1681" s="73">
        <f t="shared" si="373"/>
        <v>384.00225982776948</v>
      </c>
      <c r="T1681" s="73">
        <f t="shared" si="374"/>
        <v>8741.4017989193999</v>
      </c>
      <c r="U1681" s="73">
        <f t="shared" si="375"/>
        <v>19236</v>
      </c>
      <c r="V1681" s="73">
        <f t="shared" si="376"/>
        <v>97677.283954775776</v>
      </c>
      <c r="W1681" s="73">
        <f t="shared" si="377"/>
        <v>100568.73211391295</v>
      </c>
    </row>
    <row r="1682" spans="2:23">
      <c r="B1682" t="s">
        <v>2973</v>
      </c>
      <c r="C1682" t="s">
        <v>2974</v>
      </c>
      <c r="D1682" t="s">
        <v>2972</v>
      </c>
      <c r="E1682" s="54">
        <v>40</v>
      </c>
      <c r="F1682" s="45" t="s">
        <v>407</v>
      </c>
      <c r="G1682" s="45" t="s">
        <v>408</v>
      </c>
      <c r="H1682" s="45" t="s">
        <v>785</v>
      </c>
      <c r="I1682" s="53">
        <v>74273.279999999999</v>
      </c>
      <c r="J1682" s="58">
        <f t="shared" si="364"/>
        <v>77095.664640000003</v>
      </c>
      <c r="K1682" s="58">
        <f t="shared" si="365"/>
        <v>79639.821573120003</v>
      </c>
      <c r="L1682" s="74">
        <f t="shared" si="366"/>
        <v>5897.8183449600001</v>
      </c>
      <c r="M1682" s="74">
        <f t="shared" si="367"/>
        <v>114.1015836672</v>
      </c>
      <c r="N1682" s="74">
        <f t="shared" si="368"/>
        <v>384.00225982776948</v>
      </c>
      <c r="O1682" s="74">
        <f t="shared" si="369"/>
        <v>9926.0668224000001</v>
      </c>
      <c r="P1682" s="39">
        <f t="shared" si="370"/>
        <v>19044</v>
      </c>
      <c r="Q1682" s="73">
        <f t="shared" si="371"/>
        <v>6092.44635034368</v>
      </c>
      <c r="R1682" s="73">
        <f t="shared" si="372"/>
        <v>117.8669359282176</v>
      </c>
      <c r="S1682" s="73">
        <f t="shared" si="373"/>
        <v>384.00225982776948</v>
      </c>
      <c r="T1682" s="73">
        <f t="shared" si="374"/>
        <v>10392.99671529216</v>
      </c>
      <c r="U1682" s="73">
        <f t="shared" si="375"/>
        <v>19236</v>
      </c>
      <c r="V1682" s="73">
        <f t="shared" si="376"/>
        <v>112461.65365085498</v>
      </c>
      <c r="W1682" s="73">
        <f t="shared" si="377"/>
        <v>115863.13383451183</v>
      </c>
    </row>
    <row r="1683" spans="2:23">
      <c r="B1683" t="s">
        <v>2975</v>
      </c>
      <c r="C1683" t="s">
        <v>2976</v>
      </c>
      <c r="D1683" t="s">
        <v>1513</v>
      </c>
      <c r="E1683" s="54">
        <v>40</v>
      </c>
      <c r="F1683" s="45" t="s">
        <v>407</v>
      </c>
      <c r="G1683" s="45" t="s">
        <v>408</v>
      </c>
      <c r="H1683" s="45" t="s">
        <v>785</v>
      </c>
      <c r="I1683" s="53">
        <v>77334.31</v>
      </c>
      <c r="J1683" s="58">
        <f t="shared" si="364"/>
        <v>80273.013779999994</v>
      </c>
      <c r="K1683" s="58">
        <f t="shared" si="365"/>
        <v>82922.023234739987</v>
      </c>
      <c r="L1683" s="74">
        <f t="shared" si="366"/>
        <v>6140.8855541699995</v>
      </c>
      <c r="M1683" s="74">
        <f t="shared" si="367"/>
        <v>118.80406039439998</v>
      </c>
      <c r="N1683" s="74">
        <f t="shared" si="368"/>
        <v>384.00225982776948</v>
      </c>
      <c r="O1683" s="74">
        <f t="shared" si="369"/>
        <v>10335.150524175</v>
      </c>
      <c r="P1683" s="39">
        <f t="shared" si="370"/>
        <v>19044</v>
      </c>
      <c r="Q1683" s="73">
        <f t="shared" si="371"/>
        <v>6343.5347774576085</v>
      </c>
      <c r="R1683" s="73">
        <f t="shared" si="372"/>
        <v>122.72459438741518</v>
      </c>
      <c r="S1683" s="73">
        <f t="shared" si="373"/>
        <v>384.00225982776948</v>
      </c>
      <c r="T1683" s="73">
        <f t="shared" si="374"/>
        <v>10821.324032133569</v>
      </c>
      <c r="U1683" s="73">
        <f t="shared" si="375"/>
        <v>19236</v>
      </c>
      <c r="V1683" s="73">
        <f t="shared" si="376"/>
        <v>116295.85617856716</v>
      </c>
      <c r="W1683" s="73">
        <f t="shared" si="377"/>
        <v>119829.60889854634</v>
      </c>
    </row>
    <row r="1684" spans="2:23">
      <c r="B1684" t="s">
        <v>2977</v>
      </c>
      <c r="C1684" t="s">
        <v>2978</v>
      </c>
      <c r="D1684" t="s">
        <v>2972</v>
      </c>
      <c r="E1684" s="54">
        <v>40</v>
      </c>
      <c r="F1684" s="45" t="s">
        <v>407</v>
      </c>
      <c r="G1684" s="45" t="s">
        <v>408</v>
      </c>
      <c r="H1684" s="45" t="s">
        <v>785</v>
      </c>
      <c r="I1684" s="53">
        <v>76834.36</v>
      </c>
      <c r="J1684" s="58">
        <f t="shared" si="364"/>
        <v>79754.06568</v>
      </c>
      <c r="K1684" s="58">
        <f t="shared" si="365"/>
        <v>82385.949847439988</v>
      </c>
      <c r="L1684" s="74">
        <f t="shared" si="366"/>
        <v>6101.1860245199996</v>
      </c>
      <c r="M1684" s="74">
        <f t="shared" si="367"/>
        <v>118.0360172064</v>
      </c>
      <c r="N1684" s="74">
        <f t="shared" si="368"/>
        <v>384.00225982776948</v>
      </c>
      <c r="O1684" s="74">
        <f t="shared" si="369"/>
        <v>10268.335956299999</v>
      </c>
      <c r="P1684" s="39">
        <f t="shared" si="370"/>
        <v>19044</v>
      </c>
      <c r="Q1684" s="73">
        <f t="shared" si="371"/>
        <v>6302.5251633291591</v>
      </c>
      <c r="R1684" s="73">
        <f t="shared" si="372"/>
        <v>121.93120577421118</v>
      </c>
      <c r="S1684" s="73">
        <f t="shared" si="373"/>
        <v>384.00225982776948</v>
      </c>
      <c r="T1684" s="73">
        <f t="shared" si="374"/>
        <v>10751.366455090918</v>
      </c>
      <c r="U1684" s="73">
        <f t="shared" si="375"/>
        <v>19236</v>
      </c>
      <c r="V1684" s="73">
        <f t="shared" si="376"/>
        <v>115669.62593785417</v>
      </c>
      <c r="W1684" s="73">
        <f t="shared" si="377"/>
        <v>119181.77493146205</v>
      </c>
    </row>
    <row r="1685" spans="2:23">
      <c r="B1685" t="s">
        <v>2979</v>
      </c>
      <c r="C1685" t="s">
        <v>2980</v>
      </c>
      <c r="D1685" t="s">
        <v>2972</v>
      </c>
      <c r="E1685" s="54">
        <v>40</v>
      </c>
      <c r="F1685" s="45" t="s">
        <v>407</v>
      </c>
      <c r="G1685" s="45" t="s">
        <v>408</v>
      </c>
      <c r="H1685" s="45" t="s">
        <v>785</v>
      </c>
      <c r="I1685" s="53">
        <v>85029.85</v>
      </c>
      <c r="J1685" s="58">
        <f t="shared" si="364"/>
        <v>88260.984300000011</v>
      </c>
      <c r="K1685" s="58">
        <f t="shared" si="365"/>
        <v>91173.596781900007</v>
      </c>
      <c r="L1685" s="74">
        <f t="shared" si="366"/>
        <v>6751.9652989500009</v>
      </c>
      <c r="M1685" s="74">
        <f t="shared" si="367"/>
        <v>130.626256764</v>
      </c>
      <c r="N1685" s="74">
        <f t="shared" si="368"/>
        <v>384.00225982776948</v>
      </c>
      <c r="O1685" s="74">
        <f t="shared" si="369"/>
        <v>11363.601728625003</v>
      </c>
      <c r="P1685" s="39">
        <f t="shared" si="370"/>
        <v>19044</v>
      </c>
      <c r="Q1685" s="73">
        <f t="shared" si="371"/>
        <v>6974.7801538153508</v>
      </c>
      <c r="R1685" s="73">
        <f t="shared" si="372"/>
        <v>134.936923237212</v>
      </c>
      <c r="S1685" s="73">
        <f t="shared" si="373"/>
        <v>384.00225982776948</v>
      </c>
      <c r="T1685" s="73">
        <f t="shared" si="374"/>
        <v>11898.154380037951</v>
      </c>
      <c r="U1685" s="73">
        <f t="shared" si="375"/>
        <v>19236</v>
      </c>
      <c r="V1685" s="73">
        <f t="shared" si="376"/>
        <v>125935.17984416679</v>
      </c>
      <c r="W1685" s="73">
        <f t="shared" si="377"/>
        <v>129801.47049881829</v>
      </c>
    </row>
    <row r="1686" spans="2:23">
      <c r="B1686" t="s">
        <v>2981</v>
      </c>
      <c r="C1686" t="s">
        <v>2982</v>
      </c>
      <c r="D1686" t="s">
        <v>1513</v>
      </c>
      <c r="E1686" s="54">
        <v>40</v>
      </c>
      <c r="F1686" s="45" t="s">
        <v>407</v>
      </c>
      <c r="G1686" s="45" t="s">
        <v>408</v>
      </c>
      <c r="H1686" s="45" t="s">
        <v>785</v>
      </c>
      <c r="I1686" s="53">
        <v>81491.44</v>
      </c>
      <c r="J1686" s="58">
        <f t="shared" si="364"/>
        <v>84588.114720000012</v>
      </c>
      <c r="K1686" s="58">
        <f t="shared" si="365"/>
        <v>87379.522505760004</v>
      </c>
      <c r="L1686" s="74">
        <f t="shared" si="366"/>
        <v>6470.9907760800006</v>
      </c>
      <c r="M1686" s="74">
        <f t="shared" si="367"/>
        <v>125.19040978560001</v>
      </c>
      <c r="N1686" s="74">
        <f t="shared" si="368"/>
        <v>384.00225982776948</v>
      </c>
      <c r="O1686" s="74">
        <f t="shared" si="369"/>
        <v>10890.719770200001</v>
      </c>
      <c r="P1686" s="39">
        <f t="shared" si="370"/>
        <v>19044</v>
      </c>
      <c r="Q1686" s="73">
        <f t="shared" si="371"/>
        <v>6684.53347169064</v>
      </c>
      <c r="R1686" s="73">
        <f t="shared" si="372"/>
        <v>129.3216933085248</v>
      </c>
      <c r="S1686" s="73">
        <f t="shared" si="373"/>
        <v>384.00225982776948</v>
      </c>
      <c r="T1686" s="73">
        <f t="shared" si="374"/>
        <v>11403.027687001681</v>
      </c>
      <c r="U1686" s="73">
        <f t="shared" si="375"/>
        <v>19236</v>
      </c>
      <c r="V1686" s="73">
        <f t="shared" si="376"/>
        <v>121503.01793589338</v>
      </c>
      <c r="W1686" s="73">
        <f t="shared" si="377"/>
        <v>125216.40761758861</v>
      </c>
    </row>
    <row r="1687" spans="2:23">
      <c r="B1687" t="s">
        <v>2983</v>
      </c>
      <c r="C1687" t="s">
        <v>1291</v>
      </c>
      <c r="D1687" t="s">
        <v>417</v>
      </c>
      <c r="E1687" s="54">
        <v>40</v>
      </c>
      <c r="F1687" s="45" t="s">
        <v>407</v>
      </c>
      <c r="G1687" s="45" t="s">
        <v>408</v>
      </c>
      <c r="H1687" s="45" t="s">
        <v>785</v>
      </c>
      <c r="I1687" s="53">
        <v>73949.13</v>
      </c>
      <c r="J1687" s="58">
        <f t="shared" si="364"/>
        <v>76759.196940000009</v>
      </c>
      <c r="K1687" s="58">
        <f t="shared" si="365"/>
        <v>79292.250439020005</v>
      </c>
      <c r="L1687" s="74">
        <f t="shared" si="366"/>
        <v>5872.0785659100002</v>
      </c>
      <c r="M1687" s="74">
        <f t="shared" si="367"/>
        <v>113.60361147120001</v>
      </c>
      <c r="N1687" s="74">
        <f t="shared" si="368"/>
        <v>384.00225982776948</v>
      </c>
      <c r="O1687" s="74">
        <f t="shared" si="369"/>
        <v>9882.7466060250008</v>
      </c>
      <c r="P1687" s="39">
        <f t="shared" si="370"/>
        <v>19044</v>
      </c>
      <c r="Q1687" s="73">
        <f t="shared" si="371"/>
        <v>6065.8571585850304</v>
      </c>
      <c r="R1687" s="73">
        <f t="shared" si="372"/>
        <v>117.35253064974961</v>
      </c>
      <c r="S1687" s="73">
        <f t="shared" si="373"/>
        <v>384.00225982776948</v>
      </c>
      <c r="T1687" s="73">
        <f t="shared" si="374"/>
        <v>10347.63868229211</v>
      </c>
      <c r="U1687" s="73">
        <f t="shared" si="375"/>
        <v>19236</v>
      </c>
      <c r="V1687" s="73">
        <f t="shared" si="376"/>
        <v>112055.62798323398</v>
      </c>
      <c r="W1687" s="73">
        <f t="shared" si="377"/>
        <v>115443.10107037466</v>
      </c>
    </row>
    <row r="1688" spans="2:23">
      <c r="B1688" t="s">
        <v>2984</v>
      </c>
      <c r="C1688" t="s">
        <v>513</v>
      </c>
      <c r="D1688" t="s">
        <v>417</v>
      </c>
      <c r="E1688" s="54">
        <v>40</v>
      </c>
      <c r="F1688" s="45" t="s">
        <v>407</v>
      </c>
      <c r="G1688" s="45" t="s">
        <v>408</v>
      </c>
      <c r="H1688" s="45" t="s">
        <v>412</v>
      </c>
      <c r="I1688" s="53">
        <v>137012.22</v>
      </c>
      <c r="J1688" s="58">
        <f t="shared" si="364"/>
        <v>142218.68436000001</v>
      </c>
      <c r="K1688" s="58">
        <f t="shared" si="365"/>
        <v>146911.90094388</v>
      </c>
      <c r="L1688" s="74">
        <f t="shared" si="366"/>
        <v>10022.97092322</v>
      </c>
      <c r="M1688" s="74">
        <f t="shared" si="367"/>
        <v>210.48365285280002</v>
      </c>
      <c r="N1688" s="74">
        <f t="shared" si="368"/>
        <v>384.00225982776948</v>
      </c>
      <c r="O1688" s="74">
        <f t="shared" si="369"/>
        <v>18310.655611350001</v>
      </c>
      <c r="P1688" s="39">
        <f t="shared" si="370"/>
        <v>19044</v>
      </c>
      <c r="Q1688" s="73">
        <f t="shared" si="371"/>
        <v>10091.02256368626</v>
      </c>
      <c r="R1688" s="73">
        <f t="shared" si="372"/>
        <v>217.42961339694239</v>
      </c>
      <c r="S1688" s="73">
        <f t="shared" si="373"/>
        <v>384.00225982776948</v>
      </c>
      <c r="T1688" s="73">
        <f t="shared" si="374"/>
        <v>19172.00307317634</v>
      </c>
      <c r="U1688" s="73">
        <f t="shared" si="375"/>
        <v>19236</v>
      </c>
      <c r="V1688" s="73">
        <f t="shared" si="376"/>
        <v>190190.79680725059</v>
      </c>
      <c r="W1688" s="73">
        <f t="shared" si="377"/>
        <v>196012.35845396732</v>
      </c>
    </row>
    <row r="1689" spans="2:23">
      <c r="B1689" t="s">
        <v>2985</v>
      </c>
      <c r="C1689" t="s">
        <v>517</v>
      </c>
      <c r="D1689" t="s">
        <v>518</v>
      </c>
      <c r="E1689" s="54">
        <v>40</v>
      </c>
      <c r="F1689" s="45" t="s">
        <v>407</v>
      </c>
      <c r="G1689" s="45" t="s">
        <v>408</v>
      </c>
      <c r="H1689" s="45" t="s">
        <v>412</v>
      </c>
      <c r="I1689" s="53">
        <v>143415.35999999999</v>
      </c>
      <c r="J1689" s="58">
        <f t="shared" si="364"/>
        <v>148865.14367999998</v>
      </c>
      <c r="K1689" s="58">
        <f t="shared" si="365"/>
        <v>153777.69342143997</v>
      </c>
      <c r="L1689" s="74">
        <f t="shared" si="366"/>
        <v>10119.34458336</v>
      </c>
      <c r="M1689" s="74">
        <f t="shared" si="367"/>
        <v>220.32041264639997</v>
      </c>
      <c r="N1689" s="74">
        <f t="shared" si="368"/>
        <v>384.00225982776948</v>
      </c>
      <c r="O1689" s="74">
        <f t="shared" si="369"/>
        <v>19166.387248799998</v>
      </c>
      <c r="P1689" s="39">
        <f t="shared" si="370"/>
        <v>19044</v>
      </c>
      <c r="Q1689" s="73">
        <f t="shared" si="371"/>
        <v>10190.57655461088</v>
      </c>
      <c r="R1689" s="73">
        <f t="shared" si="372"/>
        <v>227.59098626373114</v>
      </c>
      <c r="S1689" s="73">
        <f t="shared" si="373"/>
        <v>384.00225982776948</v>
      </c>
      <c r="T1689" s="73">
        <f t="shared" si="374"/>
        <v>20067.988991497918</v>
      </c>
      <c r="U1689" s="73">
        <f t="shared" si="375"/>
        <v>19236</v>
      </c>
      <c r="V1689" s="73">
        <f t="shared" si="376"/>
        <v>197799.19818463415</v>
      </c>
      <c r="W1689" s="73">
        <f t="shared" si="377"/>
        <v>203883.85221364026</v>
      </c>
    </row>
    <row r="1690" spans="2:23">
      <c r="B1690" t="s">
        <v>2986</v>
      </c>
      <c r="C1690" t="s">
        <v>924</v>
      </c>
      <c r="D1690" t="s">
        <v>417</v>
      </c>
      <c r="E1690" s="54">
        <v>40</v>
      </c>
      <c r="F1690" s="45" t="s">
        <v>407</v>
      </c>
      <c r="G1690" s="45" t="s">
        <v>408</v>
      </c>
      <c r="H1690" s="45" t="s">
        <v>412</v>
      </c>
      <c r="I1690" s="53">
        <v>129194.36</v>
      </c>
      <c r="J1690" s="58">
        <f t="shared" si="364"/>
        <v>134103.74567999999</v>
      </c>
      <c r="K1690" s="58">
        <f t="shared" si="365"/>
        <v>138529.16928743999</v>
      </c>
      <c r="L1690" s="74">
        <f t="shared" si="366"/>
        <v>9905.30431236</v>
      </c>
      <c r="M1690" s="74">
        <f t="shared" si="367"/>
        <v>198.4735436064</v>
      </c>
      <c r="N1690" s="74">
        <f t="shared" si="368"/>
        <v>384.00225982776948</v>
      </c>
      <c r="O1690" s="74">
        <f t="shared" si="369"/>
        <v>17265.857256299998</v>
      </c>
      <c r="P1690" s="39">
        <f t="shared" si="370"/>
        <v>19044</v>
      </c>
      <c r="Q1690" s="73">
        <f t="shared" si="371"/>
        <v>9969.4729546678809</v>
      </c>
      <c r="R1690" s="73">
        <f t="shared" si="372"/>
        <v>205.02317054541118</v>
      </c>
      <c r="S1690" s="73">
        <f t="shared" si="373"/>
        <v>384.00225982776948</v>
      </c>
      <c r="T1690" s="73">
        <f t="shared" si="374"/>
        <v>18078.056592010918</v>
      </c>
      <c r="U1690" s="73">
        <f t="shared" si="375"/>
        <v>19236</v>
      </c>
      <c r="V1690" s="73">
        <f t="shared" si="376"/>
        <v>180901.38305209417</v>
      </c>
      <c r="W1690" s="73">
        <f t="shared" si="377"/>
        <v>186401.72426449196</v>
      </c>
    </row>
    <row r="1691" spans="2:23">
      <c r="B1691" t="s">
        <v>2987</v>
      </c>
      <c r="C1691" t="s">
        <v>2988</v>
      </c>
      <c r="D1691" t="s">
        <v>851</v>
      </c>
      <c r="E1691" s="54">
        <v>40</v>
      </c>
      <c r="F1691" s="45" t="s">
        <v>407</v>
      </c>
      <c r="G1691" s="45" t="s">
        <v>408</v>
      </c>
      <c r="H1691" s="45" t="s">
        <v>412</v>
      </c>
      <c r="I1691" s="53">
        <v>128455.75</v>
      </c>
      <c r="J1691" s="58">
        <f t="shared" si="364"/>
        <v>133337.06849999999</v>
      </c>
      <c r="K1691" s="58">
        <f t="shared" si="365"/>
        <v>137737.19176049999</v>
      </c>
      <c r="L1691" s="74">
        <f t="shared" si="366"/>
        <v>9894.1874932499995</v>
      </c>
      <c r="M1691" s="74">
        <f t="shared" si="367"/>
        <v>197.33886138</v>
      </c>
      <c r="N1691" s="74">
        <f t="shared" si="368"/>
        <v>384.00225982776948</v>
      </c>
      <c r="O1691" s="74">
        <f t="shared" si="369"/>
        <v>17167.147569375</v>
      </c>
      <c r="P1691" s="39">
        <f t="shared" si="370"/>
        <v>19044</v>
      </c>
      <c r="Q1691" s="73">
        <f t="shared" si="371"/>
        <v>9957.9892805272502</v>
      </c>
      <c r="R1691" s="73">
        <f t="shared" si="372"/>
        <v>203.85104380553997</v>
      </c>
      <c r="S1691" s="73">
        <f t="shared" si="373"/>
        <v>384.00225982776948</v>
      </c>
      <c r="T1691" s="73">
        <f t="shared" si="374"/>
        <v>17974.703524745248</v>
      </c>
      <c r="U1691" s="73">
        <f t="shared" si="375"/>
        <v>19236</v>
      </c>
      <c r="V1691" s="73">
        <f t="shared" si="376"/>
        <v>180023.74468383275</v>
      </c>
      <c r="W1691" s="73">
        <f t="shared" si="377"/>
        <v>185493.7378694058</v>
      </c>
    </row>
    <row r="1692" spans="2:23">
      <c r="B1692" t="s">
        <v>2989</v>
      </c>
      <c r="C1692" t="s">
        <v>1352</v>
      </c>
      <c r="D1692" t="s">
        <v>498</v>
      </c>
      <c r="E1692" s="54">
        <v>40</v>
      </c>
      <c r="F1692" s="45" t="s">
        <v>407</v>
      </c>
      <c r="G1692" s="45" t="s">
        <v>492</v>
      </c>
      <c r="H1692" s="45" t="s">
        <v>412</v>
      </c>
      <c r="I1692" s="53">
        <v>83496.570000000007</v>
      </c>
      <c r="J1692" s="58">
        <f t="shared" si="364"/>
        <v>86669.439660000004</v>
      </c>
      <c r="K1692" s="58">
        <f t="shared" si="365"/>
        <v>89529.531168779999</v>
      </c>
      <c r="L1692" s="74">
        <f t="shared" si="366"/>
        <v>6630.2121339900004</v>
      </c>
      <c r="M1692" s="74">
        <f t="shared" si="367"/>
        <v>128.27077069680001</v>
      </c>
      <c r="N1692" s="74">
        <f t="shared" si="368"/>
        <v>384.00225982776948</v>
      </c>
      <c r="O1692" s="74">
        <f t="shared" si="369"/>
        <v>11158.690356225001</v>
      </c>
      <c r="P1692" s="39">
        <f t="shared" si="370"/>
        <v>19044</v>
      </c>
      <c r="Q1692" s="73">
        <f t="shared" si="371"/>
        <v>6849.0091344116699</v>
      </c>
      <c r="R1692" s="73">
        <f t="shared" si="372"/>
        <v>132.50370612979441</v>
      </c>
      <c r="S1692" s="73">
        <f t="shared" si="373"/>
        <v>384.00225982776948</v>
      </c>
      <c r="T1692" s="73">
        <f t="shared" si="374"/>
        <v>11683.603817525791</v>
      </c>
      <c r="U1692" s="73">
        <f t="shared" si="375"/>
        <v>19236</v>
      </c>
      <c r="V1692" s="73">
        <f t="shared" si="376"/>
        <v>124014.61518073958</v>
      </c>
      <c r="W1692" s="73">
        <f t="shared" si="377"/>
        <v>127814.65008667501</v>
      </c>
    </row>
    <row r="1693" spans="2:23">
      <c r="B1693" t="s">
        <v>2990</v>
      </c>
      <c r="C1693" t="s">
        <v>2065</v>
      </c>
      <c r="D1693" t="s">
        <v>458</v>
      </c>
      <c r="E1693" s="54">
        <v>35</v>
      </c>
      <c r="F1693" s="45" t="s">
        <v>407</v>
      </c>
      <c r="G1693" s="45" t="s">
        <v>408</v>
      </c>
      <c r="H1693" s="45" t="s">
        <v>412</v>
      </c>
      <c r="I1693" s="53">
        <v>102801.92</v>
      </c>
      <c r="J1693" s="58">
        <f t="shared" si="364"/>
        <v>106708.39296</v>
      </c>
      <c r="K1693" s="58">
        <f t="shared" si="365"/>
        <v>110229.76992767998</v>
      </c>
      <c r="L1693" s="74">
        <f t="shared" si="366"/>
        <v>8163.1920614399996</v>
      </c>
      <c r="M1693" s="74">
        <f t="shared" si="367"/>
        <v>157.92842158080001</v>
      </c>
      <c r="N1693" s="74">
        <f t="shared" si="368"/>
        <v>384.00225982776948</v>
      </c>
      <c r="O1693" s="74">
        <f t="shared" si="369"/>
        <v>13738.7055936</v>
      </c>
      <c r="P1693" s="39">
        <f t="shared" si="370"/>
        <v>19044</v>
      </c>
      <c r="Q1693" s="73">
        <f t="shared" si="371"/>
        <v>8432.5773994675183</v>
      </c>
      <c r="R1693" s="73">
        <f t="shared" si="372"/>
        <v>163.14005949296637</v>
      </c>
      <c r="S1693" s="73">
        <f t="shared" si="373"/>
        <v>384.00225982776948</v>
      </c>
      <c r="T1693" s="73">
        <f t="shared" si="374"/>
        <v>14384.984975562238</v>
      </c>
      <c r="U1693" s="73">
        <f t="shared" si="375"/>
        <v>19236</v>
      </c>
      <c r="V1693" s="73">
        <f t="shared" si="376"/>
        <v>148196.22129644855</v>
      </c>
      <c r="W1693" s="73">
        <f t="shared" si="377"/>
        <v>152830.47462203048</v>
      </c>
    </row>
    <row r="1694" spans="2:23">
      <c r="B1694" t="s">
        <v>2991</v>
      </c>
      <c r="C1694" t="s">
        <v>735</v>
      </c>
      <c r="D1694" t="s">
        <v>474</v>
      </c>
      <c r="E1694" s="54">
        <v>35</v>
      </c>
      <c r="F1694" s="45" t="s">
        <v>407</v>
      </c>
      <c r="G1694" s="45" t="s">
        <v>408</v>
      </c>
      <c r="H1694" s="45" t="s">
        <v>412</v>
      </c>
      <c r="I1694" s="53">
        <v>100172.59</v>
      </c>
      <c r="J1694" s="58">
        <f t="shared" si="364"/>
        <v>103979.14842</v>
      </c>
      <c r="K1694" s="58">
        <f t="shared" si="365"/>
        <v>107410.46031785999</v>
      </c>
      <c r="L1694" s="74">
        <f t="shared" si="366"/>
        <v>7954.4048541299999</v>
      </c>
      <c r="M1694" s="74">
        <f t="shared" si="367"/>
        <v>153.88913966159998</v>
      </c>
      <c r="N1694" s="74">
        <f t="shared" si="368"/>
        <v>384.00225982776948</v>
      </c>
      <c r="O1694" s="74">
        <f t="shared" si="369"/>
        <v>13387.315359075001</v>
      </c>
      <c r="P1694" s="39">
        <f t="shared" si="370"/>
        <v>19044</v>
      </c>
      <c r="Q1694" s="73">
        <f t="shared" si="371"/>
        <v>8216.9002143162888</v>
      </c>
      <c r="R1694" s="73">
        <f t="shared" si="372"/>
        <v>158.96748127043278</v>
      </c>
      <c r="S1694" s="73">
        <f t="shared" si="373"/>
        <v>384.00225982776948</v>
      </c>
      <c r="T1694" s="73">
        <f t="shared" si="374"/>
        <v>14017.065071480729</v>
      </c>
      <c r="U1694" s="73">
        <f t="shared" si="375"/>
        <v>19236</v>
      </c>
      <c r="V1694" s="73">
        <f t="shared" si="376"/>
        <v>144902.76003269438</v>
      </c>
      <c r="W1694" s="73">
        <f t="shared" si="377"/>
        <v>149423.3953447552</v>
      </c>
    </row>
    <row r="1695" spans="2:23">
      <c r="B1695" t="s">
        <v>2992</v>
      </c>
      <c r="C1695" t="s">
        <v>2993</v>
      </c>
      <c r="D1695" t="s">
        <v>2994</v>
      </c>
      <c r="E1695" s="54">
        <v>40</v>
      </c>
      <c r="F1695" s="45" t="s">
        <v>407</v>
      </c>
      <c r="G1695" s="45" t="s">
        <v>408</v>
      </c>
      <c r="H1695" s="45" t="s">
        <v>785</v>
      </c>
      <c r="I1695" s="53">
        <v>77334.31</v>
      </c>
      <c r="J1695" s="58">
        <f t="shared" si="364"/>
        <v>80273.013779999994</v>
      </c>
      <c r="K1695" s="58">
        <f t="shared" si="365"/>
        <v>82922.023234739987</v>
      </c>
      <c r="L1695" s="74">
        <f t="shared" si="366"/>
        <v>6140.8855541699995</v>
      </c>
      <c r="M1695" s="74">
        <f t="shared" si="367"/>
        <v>118.80406039439998</v>
      </c>
      <c r="N1695" s="74">
        <f t="shared" si="368"/>
        <v>384.00225982776948</v>
      </c>
      <c r="O1695" s="74">
        <f t="shared" si="369"/>
        <v>10335.150524175</v>
      </c>
      <c r="P1695" s="39">
        <f t="shared" si="370"/>
        <v>19044</v>
      </c>
      <c r="Q1695" s="73">
        <f t="shared" si="371"/>
        <v>6343.5347774576085</v>
      </c>
      <c r="R1695" s="73">
        <f t="shared" si="372"/>
        <v>122.72459438741518</v>
      </c>
      <c r="S1695" s="73">
        <f t="shared" si="373"/>
        <v>384.00225982776948</v>
      </c>
      <c r="T1695" s="73">
        <f t="shared" si="374"/>
        <v>10821.324032133569</v>
      </c>
      <c r="U1695" s="73">
        <f t="shared" si="375"/>
        <v>19236</v>
      </c>
      <c r="V1695" s="73">
        <f t="shared" si="376"/>
        <v>116295.85617856716</v>
      </c>
      <c r="W1695" s="73">
        <f t="shared" si="377"/>
        <v>119829.60889854634</v>
      </c>
    </row>
    <row r="1696" spans="2:23">
      <c r="B1696" t="s">
        <v>2995</v>
      </c>
      <c r="C1696" t="s">
        <v>2996</v>
      </c>
      <c r="D1696" t="s">
        <v>2994</v>
      </c>
      <c r="E1696" s="54">
        <v>40</v>
      </c>
      <c r="F1696" s="45" t="s">
        <v>407</v>
      </c>
      <c r="G1696" s="45" t="s">
        <v>408</v>
      </c>
      <c r="H1696" s="45" t="s">
        <v>785</v>
      </c>
      <c r="I1696" s="53">
        <v>72023.38</v>
      </c>
      <c r="J1696" s="58">
        <f t="shared" si="364"/>
        <v>74760.268440000014</v>
      </c>
      <c r="K1696" s="58">
        <f t="shared" si="365"/>
        <v>77227.357298520015</v>
      </c>
      <c r="L1696" s="74">
        <f t="shared" si="366"/>
        <v>5719.1605356600012</v>
      </c>
      <c r="M1696" s="74">
        <f t="shared" si="367"/>
        <v>110.64519729120002</v>
      </c>
      <c r="N1696" s="74">
        <f t="shared" si="368"/>
        <v>384.00225982776948</v>
      </c>
      <c r="O1696" s="74">
        <f t="shared" si="369"/>
        <v>9625.3845616500021</v>
      </c>
      <c r="P1696" s="39">
        <f t="shared" si="370"/>
        <v>19044</v>
      </c>
      <c r="Q1696" s="73">
        <f t="shared" si="371"/>
        <v>5907.8928333367812</v>
      </c>
      <c r="R1696" s="73">
        <f t="shared" si="372"/>
        <v>114.29648880180962</v>
      </c>
      <c r="S1696" s="73">
        <f t="shared" si="373"/>
        <v>384.00225982776948</v>
      </c>
      <c r="T1696" s="73">
        <f t="shared" si="374"/>
        <v>10078.170127456862</v>
      </c>
      <c r="U1696" s="73">
        <f t="shared" si="375"/>
        <v>19236</v>
      </c>
      <c r="V1696" s="73">
        <f t="shared" si="376"/>
        <v>109643.46099442898</v>
      </c>
      <c r="W1696" s="73">
        <f t="shared" si="377"/>
        <v>112947.71900794323</v>
      </c>
    </row>
    <row r="1697" spans="2:23">
      <c r="B1697" t="s">
        <v>2997</v>
      </c>
      <c r="C1697" t="s">
        <v>2998</v>
      </c>
      <c r="D1697" t="s">
        <v>2994</v>
      </c>
      <c r="E1697" s="54">
        <v>40</v>
      </c>
      <c r="F1697" s="45" t="s">
        <v>407</v>
      </c>
      <c r="G1697" s="45" t="s">
        <v>408</v>
      </c>
      <c r="H1697" s="45" t="s">
        <v>785</v>
      </c>
      <c r="I1697" s="53">
        <v>77356.06</v>
      </c>
      <c r="J1697" s="58">
        <f t="shared" si="364"/>
        <v>80295.590280000004</v>
      </c>
      <c r="K1697" s="58">
        <f t="shared" si="365"/>
        <v>82945.344759240004</v>
      </c>
      <c r="L1697" s="74">
        <f t="shared" si="366"/>
        <v>6142.6126564200003</v>
      </c>
      <c r="M1697" s="74">
        <f t="shared" si="367"/>
        <v>118.83747361440001</v>
      </c>
      <c r="N1697" s="74">
        <f t="shared" si="368"/>
        <v>384.00225982776948</v>
      </c>
      <c r="O1697" s="74">
        <f t="shared" si="369"/>
        <v>10338.057248550002</v>
      </c>
      <c r="P1697" s="39">
        <f t="shared" si="370"/>
        <v>19044</v>
      </c>
      <c r="Q1697" s="73">
        <f t="shared" si="371"/>
        <v>6345.3188740818605</v>
      </c>
      <c r="R1697" s="73">
        <f t="shared" si="372"/>
        <v>122.75911024367521</v>
      </c>
      <c r="S1697" s="73">
        <f t="shared" si="373"/>
        <v>384.00225982776948</v>
      </c>
      <c r="T1697" s="73">
        <f t="shared" si="374"/>
        <v>10824.36749108082</v>
      </c>
      <c r="U1697" s="73">
        <f t="shared" si="375"/>
        <v>19236</v>
      </c>
      <c r="V1697" s="73">
        <f t="shared" si="376"/>
        <v>116323.09991841218</v>
      </c>
      <c r="W1697" s="73">
        <f t="shared" si="377"/>
        <v>119857.79249447412</v>
      </c>
    </row>
    <row r="1698" spans="2:23">
      <c r="B1698" t="s">
        <v>2999</v>
      </c>
      <c r="C1698" t="s">
        <v>460</v>
      </c>
      <c r="D1698" t="s">
        <v>417</v>
      </c>
      <c r="E1698" s="54">
        <v>40</v>
      </c>
      <c r="F1698" s="45" t="s">
        <v>407</v>
      </c>
      <c r="G1698" s="45" t="s">
        <v>408</v>
      </c>
      <c r="H1698" s="45" t="s">
        <v>412</v>
      </c>
      <c r="I1698" s="53">
        <v>71961.259999999995</v>
      </c>
      <c r="J1698" s="58">
        <f t="shared" si="364"/>
        <v>74695.787880000003</v>
      </c>
      <c r="K1698" s="58">
        <f t="shared" si="365"/>
        <v>77160.748880040002</v>
      </c>
      <c r="L1698" s="74">
        <f t="shared" si="366"/>
        <v>5714.2277728200006</v>
      </c>
      <c r="M1698" s="74">
        <f t="shared" si="367"/>
        <v>110.54976606240001</v>
      </c>
      <c r="N1698" s="74">
        <f t="shared" si="368"/>
        <v>384.00225982776948</v>
      </c>
      <c r="O1698" s="74">
        <f t="shared" si="369"/>
        <v>9617.0826895500013</v>
      </c>
      <c r="P1698" s="39">
        <f t="shared" si="370"/>
        <v>19044</v>
      </c>
      <c r="Q1698" s="73">
        <f t="shared" si="371"/>
        <v>5902.7972893230599</v>
      </c>
      <c r="R1698" s="73">
        <f t="shared" si="372"/>
        <v>114.1979083424592</v>
      </c>
      <c r="S1698" s="73">
        <f t="shared" si="373"/>
        <v>384.00225982776948</v>
      </c>
      <c r="T1698" s="73">
        <f t="shared" si="374"/>
        <v>10069.477728845221</v>
      </c>
      <c r="U1698" s="73">
        <f t="shared" si="375"/>
        <v>19236</v>
      </c>
      <c r="V1698" s="73">
        <f t="shared" si="376"/>
        <v>109565.65036826018</v>
      </c>
      <c r="W1698" s="73">
        <f t="shared" si="377"/>
        <v>112867.22406637852</v>
      </c>
    </row>
    <row r="1699" spans="2:23">
      <c r="B1699" t="s">
        <v>3000</v>
      </c>
      <c r="C1699" t="s">
        <v>1160</v>
      </c>
      <c r="D1699" t="s">
        <v>511</v>
      </c>
      <c r="E1699" s="54">
        <v>35</v>
      </c>
      <c r="F1699" s="45" t="s">
        <v>407</v>
      </c>
      <c r="G1699" s="45" t="s">
        <v>408</v>
      </c>
      <c r="H1699" s="45" t="s">
        <v>412</v>
      </c>
      <c r="I1699" s="53">
        <v>69132.47</v>
      </c>
      <c r="J1699" s="58">
        <f t="shared" si="364"/>
        <v>71759.503859999997</v>
      </c>
      <c r="K1699" s="58">
        <f t="shared" si="365"/>
        <v>74127.567487379987</v>
      </c>
      <c r="L1699" s="74">
        <f t="shared" si="366"/>
        <v>5489.6020452899993</v>
      </c>
      <c r="M1699" s="74">
        <f t="shared" si="367"/>
        <v>106.20406571279999</v>
      </c>
      <c r="N1699" s="74">
        <f t="shared" si="368"/>
        <v>384.00225982776948</v>
      </c>
      <c r="O1699" s="74">
        <f t="shared" si="369"/>
        <v>9239.0361219749993</v>
      </c>
      <c r="P1699" s="39">
        <f t="shared" si="370"/>
        <v>19044</v>
      </c>
      <c r="Q1699" s="73">
        <f t="shared" si="371"/>
        <v>5670.7589127845686</v>
      </c>
      <c r="R1699" s="73">
        <f t="shared" si="372"/>
        <v>109.70879988132238</v>
      </c>
      <c r="S1699" s="73">
        <f t="shared" si="373"/>
        <v>384.00225982776948</v>
      </c>
      <c r="T1699" s="73">
        <f t="shared" si="374"/>
        <v>9673.6475571030878</v>
      </c>
      <c r="U1699" s="73">
        <f t="shared" si="375"/>
        <v>19236</v>
      </c>
      <c r="V1699" s="73">
        <f t="shared" si="376"/>
        <v>106022.34835280557</v>
      </c>
      <c r="W1699" s="73">
        <f t="shared" si="377"/>
        <v>109201.68501697673</v>
      </c>
    </row>
    <row r="1700" spans="2:23">
      <c r="B1700" t="s">
        <v>3001</v>
      </c>
      <c r="C1700" t="s">
        <v>460</v>
      </c>
      <c r="D1700" t="s">
        <v>417</v>
      </c>
      <c r="E1700" s="54">
        <v>40</v>
      </c>
      <c r="F1700" s="45" t="s">
        <v>407</v>
      </c>
      <c r="G1700" s="45" t="s">
        <v>408</v>
      </c>
      <c r="H1700" s="45" t="s">
        <v>412</v>
      </c>
      <c r="I1700" s="53">
        <v>71961.259999999995</v>
      </c>
      <c r="J1700" s="58">
        <f t="shared" si="364"/>
        <v>74695.787880000003</v>
      </c>
      <c r="K1700" s="58">
        <f t="shared" si="365"/>
        <v>77160.748880040002</v>
      </c>
      <c r="L1700" s="74">
        <f t="shared" si="366"/>
        <v>5714.2277728200006</v>
      </c>
      <c r="M1700" s="74">
        <f t="shared" si="367"/>
        <v>110.54976606240001</v>
      </c>
      <c r="N1700" s="74">
        <f t="shared" si="368"/>
        <v>384.00225982776948</v>
      </c>
      <c r="O1700" s="74">
        <f t="shared" si="369"/>
        <v>9617.0826895500013</v>
      </c>
      <c r="P1700" s="39">
        <f t="shared" si="370"/>
        <v>19044</v>
      </c>
      <c r="Q1700" s="73">
        <f t="shared" si="371"/>
        <v>5902.7972893230599</v>
      </c>
      <c r="R1700" s="73">
        <f t="shared" si="372"/>
        <v>114.1979083424592</v>
      </c>
      <c r="S1700" s="73">
        <f t="shared" si="373"/>
        <v>384.00225982776948</v>
      </c>
      <c r="T1700" s="73">
        <f t="shared" si="374"/>
        <v>10069.477728845221</v>
      </c>
      <c r="U1700" s="73">
        <f t="shared" si="375"/>
        <v>19236</v>
      </c>
      <c r="V1700" s="73">
        <f t="shared" si="376"/>
        <v>109565.65036826018</v>
      </c>
      <c r="W1700" s="73">
        <f t="shared" si="377"/>
        <v>112867.22406637852</v>
      </c>
    </row>
    <row r="1701" spans="2:23">
      <c r="B1701" t="s">
        <v>3002</v>
      </c>
      <c r="C1701" t="s">
        <v>3003</v>
      </c>
      <c r="D1701" t="s">
        <v>2713</v>
      </c>
      <c r="E1701" s="54">
        <v>35</v>
      </c>
      <c r="F1701" s="45" t="s">
        <v>407</v>
      </c>
      <c r="G1701" s="45" t="s">
        <v>408</v>
      </c>
      <c r="H1701" s="45" t="s">
        <v>412</v>
      </c>
      <c r="I1701" s="53">
        <v>71553.09</v>
      </c>
      <c r="J1701" s="58">
        <f t="shared" si="364"/>
        <v>74272.10742</v>
      </c>
      <c r="K1701" s="58">
        <f t="shared" si="365"/>
        <v>76723.086964859991</v>
      </c>
      <c r="L1701" s="74">
        <f t="shared" si="366"/>
        <v>5681.8162176300002</v>
      </c>
      <c r="M1701" s="74">
        <f t="shared" si="367"/>
        <v>109.9227189816</v>
      </c>
      <c r="N1701" s="74">
        <f t="shared" si="368"/>
        <v>384.00225982776948</v>
      </c>
      <c r="O1701" s="74">
        <f t="shared" si="369"/>
        <v>9562.533830325001</v>
      </c>
      <c r="P1701" s="39">
        <f t="shared" si="370"/>
        <v>19044</v>
      </c>
      <c r="Q1701" s="73">
        <f t="shared" si="371"/>
        <v>5869.3161528117889</v>
      </c>
      <c r="R1701" s="73">
        <f t="shared" si="372"/>
        <v>113.55016870799278</v>
      </c>
      <c r="S1701" s="73">
        <f t="shared" si="373"/>
        <v>384.00225982776948</v>
      </c>
      <c r="T1701" s="73">
        <f t="shared" si="374"/>
        <v>10012.362848914228</v>
      </c>
      <c r="U1701" s="73">
        <f t="shared" si="375"/>
        <v>19236</v>
      </c>
      <c r="V1701" s="73">
        <f t="shared" si="376"/>
        <v>109054.38244676437</v>
      </c>
      <c r="W1701" s="73">
        <f t="shared" si="377"/>
        <v>112338.31839512178</v>
      </c>
    </row>
    <row r="1702" spans="2:23">
      <c r="B1702" t="s">
        <v>3004</v>
      </c>
      <c r="C1702" t="s">
        <v>462</v>
      </c>
      <c r="D1702" t="s">
        <v>722</v>
      </c>
      <c r="E1702" s="54">
        <v>40</v>
      </c>
      <c r="F1702" s="45" t="s">
        <v>407</v>
      </c>
      <c r="G1702" s="45" t="s">
        <v>408</v>
      </c>
      <c r="H1702" s="45" t="s">
        <v>412</v>
      </c>
      <c r="I1702" s="53">
        <v>73751.820000000007</v>
      </c>
      <c r="J1702" s="58">
        <f t="shared" si="364"/>
        <v>76554.389160000006</v>
      </c>
      <c r="K1702" s="58">
        <f t="shared" si="365"/>
        <v>79080.684002280002</v>
      </c>
      <c r="L1702" s="74">
        <f t="shared" si="366"/>
        <v>5856.4107707400008</v>
      </c>
      <c r="M1702" s="74">
        <f t="shared" si="367"/>
        <v>113.30049595680001</v>
      </c>
      <c r="N1702" s="74">
        <f t="shared" si="368"/>
        <v>384.00225982776948</v>
      </c>
      <c r="O1702" s="74">
        <f t="shared" si="369"/>
        <v>9856.3776043500002</v>
      </c>
      <c r="P1702" s="39">
        <f t="shared" si="370"/>
        <v>19044</v>
      </c>
      <c r="Q1702" s="73">
        <f t="shared" si="371"/>
        <v>6049.67232617442</v>
      </c>
      <c r="R1702" s="73">
        <f t="shared" si="372"/>
        <v>117.03941232337441</v>
      </c>
      <c r="S1702" s="73">
        <f t="shared" si="373"/>
        <v>384.00225982776948</v>
      </c>
      <c r="T1702" s="73">
        <f t="shared" si="374"/>
        <v>10320.029262297541</v>
      </c>
      <c r="U1702" s="73">
        <f t="shared" si="375"/>
        <v>19236</v>
      </c>
      <c r="V1702" s="73">
        <f t="shared" si="376"/>
        <v>111808.48029087458</v>
      </c>
      <c r="W1702" s="73">
        <f t="shared" si="377"/>
        <v>115187.4272629031</v>
      </c>
    </row>
    <row r="1703" spans="2:23">
      <c r="B1703" t="s">
        <v>3005</v>
      </c>
      <c r="C1703" t="s">
        <v>1380</v>
      </c>
      <c r="D1703" t="s">
        <v>474</v>
      </c>
      <c r="E1703" s="54">
        <v>35</v>
      </c>
      <c r="F1703" s="45" t="s">
        <v>407</v>
      </c>
      <c r="G1703" s="45" t="s">
        <v>408</v>
      </c>
      <c r="H1703" s="45" t="s">
        <v>412</v>
      </c>
      <c r="I1703" s="53">
        <v>72810.11</v>
      </c>
      <c r="J1703" s="58">
        <f t="shared" si="364"/>
        <v>75576.894180000003</v>
      </c>
      <c r="K1703" s="58">
        <f t="shared" si="365"/>
        <v>78070.931687939999</v>
      </c>
      <c r="L1703" s="74">
        <f t="shared" si="366"/>
        <v>5781.63240477</v>
      </c>
      <c r="M1703" s="74">
        <f t="shared" si="367"/>
        <v>111.8538033864</v>
      </c>
      <c r="N1703" s="74">
        <f t="shared" si="368"/>
        <v>384.00225982776948</v>
      </c>
      <c r="O1703" s="74">
        <f t="shared" si="369"/>
        <v>9730.5251256749998</v>
      </c>
      <c r="P1703" s="39">
        <f t="shared" si="370"/>
        <v>19044</v>
      </c>
      <c r="Q1703" s="73">
        <f t="shared" si="371"/>
        <v>5972.4262741274097</v>
      </c>
      <c r="R1703" s="73">
        <f t="shared" si="372"/>
        <v>115.5449788981512</v>
      </c>
      <c r="S1703" s="73">
        <f t="shared" si="373"/>
        <v>384.00225982776948</v>
      </c>
      <c r="T1703" s="73">
        <f t="shared" si="374"/>
        <v>10188.256585276171</v>
      </c>
      <c r="U1703" s="73">
        <f t="shared" si="375"/>
        <v>19236</v>
      </c>
      <c r="V1703" s="73">
        <f t="shared" si="376"/>
        <v>110628.90777365917</v>
      </c>
      <c r="W1703" s="73">
        <f t="shared" si="377"/>
        <v>113967.1617860695</v>
      </c>
    </row>
    <row r="1704" spans="2:23">
      <c r="B1704" t="s">
        <v>3006</v>
      </c>
      <c r="C1704" t="s">
        <v>3007</v>
      </c>
      <c r="D1704" t="s">
        <v>2883</v>
      </c>
      <c r="E1704" s="54">
        <v>102</v>
      </c>
      <c r="F1704" s="45" t="s">
        <v>407</v>
      </c>
      <c r="G1704" s="45" t="s">
        <v>1141</v>
      </c>
      <c r="H1704" s="45" t="s">
        <v>785</v>
      </c>
      <c r="I1704" s="53">
        <v>52440.04</v>
      </c>
      <c r="J1704" s="58">
        <f t="shared" si="364"/>
        <v>54432.76152</v>
      </c>
      <c r="K1704" s="58">
        <f t="shared" si="365"/>
        <v>56229.042650159994</v>
      </c>
      <c r="L1704" s="74">
        <f t="shared" si="366"/>
        <v>4164.1062562799998</v>
      </c>
      <c r="M1704" s="74">
        <f t="shared" si="367"/>
        <v>80.560487049599999</v>
      </c>
      <c r="N1704" s="74">
        <f t="shared" si="368"/>
        <v>384.00225982776948</v>
      </c>
      <c r="O1704" s="74">
        <f t="shared" si="369"/>
        <v>7008.2180457000004</v>
      </c>
      <c r="P1704" s="39">
        <f t="shared" si="370"/>
        <v>19044</v>
      </c>
      <c r="Q1704" s="73">
        <f t="shared" si="371"/>
        <v>4301.5217627372394</v>
      </c>
      <c r="R1704" s="73">
        <f t="shared" si="372"/>
        <v>83.218983122236793</v>
      </c>
      <c r="S1704" s="73">
        <f t="shared" si="373"/>
        <v>384.00225982776948</v>
      </c>
      <c r="T1704" s="73">
        <f t="shared" si="374"/>
        <v>7337.8900658458797</v>
      </c>
      <c r="U1704" s="73">
        <f t="shared" si="375"/>
        <v>19236</v>
      </c>
      <c r="V1704" s="73">
        <f t="shared" si="376"/>
        <v>85113.648568857374</v>
      </c>
      <c r="W1704" s="73">
        <f t="shared" si="377"/>
        <v>87571.675721693115</v>
      </c>
    </row>
    <row r="1705" spans="2:23">
      <c r="B1705" t="s">
        <v>3008</v>
      </c>
      <c r="C1705" t="s">
        <v>3009</v>
      </c>
      <c r="D1705" t="s">
        <v>2883</v>
      </c>
      <c r="E1705" s="54">
        <v>87</v>
      </c>
      <c r="F1705" s="45" t="s">
        <v>407</v>
      </c>
      <c r="G1705" s="45" t="s">
        <v>1141</v>
      </c>
      <c r="H1705" s="45" t="s">
        <v>761</v>
      </c>
      <c r="I1705" s="53">
        <v>20425.82</v>
      </c>
      <c r="J1705" s="58">
        <f t="shared" si="364"/>
        <v>21202.00116</v>
      </c>
      <c r="K1705" s="58">
        <f t="shared" si="365"/>
        <v>21901.66719828</v>
      </c>
      <c r="L1705" s="74">
        <f t="shared" si="366"/>
        <v>1621.9530887399999</v>
      </c>
      <c r="M1705" s="74">
        <f t="shared" si="367"/>
        <v>31.378961716799999</v>
      </c>
      <c r="N1705" s="74">
        <f t="shared" si="368"/>
        <v>384.00225982776948</v>
      </c>
      <c r="O1705" s="74">
        <f t="shared" si="369"/>
        <v>2729.7576493500001</v>
      </c>
      <c r="P1705" s="39">
        <f t="shared" si="370"/>
        <v>19044</v>
      </c>
      <c r="Q1705" s="73">
        <f t="shared" si="371"/>
        <v>1675.47754066842</v>
      </c>
      <c r="R1705" s="73">
        <f t="shared" si="372"/>
        <v>32.4144674534544</v>
      </c>
      <c r="S1705" s="73">
        <f t="shared" si="373"/>
        <v>384.00225982776948</v>
      </c>
      <c r="T1705" s="73">
        <f t="shared" si="374"/>
        <v>2858.1675693755401</v>
      </c>
      <c r="U1705" s="73">
        <f t="shared" si="375"/>
        <v>19236</v>
      </c>
      <c r="V1705" s="73">
        <f t="shared" si="376"/>
        <v>45013.09311963457</v>
      </c>
      <c r="W1705" s="73">
        <f t="shared" si="377"/>
        <v>46087.729035605182</v>
      </c>
    </row>
    <row r="1706" spans="2:23">
      <c r="B1706" t="s">
        <v>3010</v>
      </c>
      <c r="C1706" t="s">
        <v>3011</v>
      </c>
      <c r="D1706" t="s">
        <v>3012</v>
      </c>
      <c r="E1706" s="54">
        <v>40</v>
      </c>
      <c r="F1706" s="45" t="s">
        <v>407</v>
      </c>
      <c r="G1706" s="45" t="s">
        <v>408</v>
      </c>
      <c r="H1706" s="45" t="s">
        <v>412</v>
      </c>
      <c r="I1706" s="53">
        <v>148771.62</v>
      </c>
      <c r="J1706" s="58">
        <f t="shared" si="364"/>
        <v>154424.94156000001</v>
      </c>
      <c r="K1706" s="58">
        <f t="shared" si="365"/>
        <v>159520.96463147999</v>
      </c>
      <c r="L1706" s="74">
        <f t="shared" si="366"/>
        <v>10199.961652620001</v>
      </c>
      <c r="M1706" s="74">
        <f t="shared" si="367"/>
        <v>228.54891350880001</v>
      </c>
      <c r="N1706" s="74">
        <f t="shared" si="368"/>
        <v>384.00225982776948</v>
      </c>
      <c r="O1706" s="74">
        <f t="shared" si="369"/>
        <v>19882.211225850002</v>
      </c>
      <c r="P1706" s="39">
        <f t="shared" si="370"/>
        <v>19044</v>
      </c>
      <c r="Q1706" s="73">
        <f t="shared" si="371"/>
        <v>10273.853987156461</v>
      </c>
      <c r="R1706" s="73">
        <f t="shared" si="372"/>
        <v>236.09102765459039</v>
      </c>
      <c r="S1706" s="73">
        <f t="shared" si="373"/>
        <v>384.00225982776948</v>
      </c>
      <c r="T1706" s="73">
        <f t="shared" si="374"/>
        <v>20817.485884408139</v>
      </c>
      <c r="U1706" s="73">
        <f t="shared" si="375"/>
        <v>19236</v>
      </c>
      <c r="V1706" s="73">
        <f t="shared" si="376"/>
        <v>204163.66561180659</v>
      </c>
      <c r="W1706" s="73">
        <f t="shared" si="377"/>
        <v>210468.39779052694</v>
      </c>
    </row>
    <row r="1707" spans="2:23">
      <c r="B1707" t="s">
        <v>3013</v>
      </c>
      <c r="C1707" t="s">
        <v>2147</v>
      </c>
      <c r="D1707" t="s">
        <v>511</v>
      </c>
      <c r="E1707" s="54">
        <v>35</v>
      </c>
      <c r="F1707" s="45" t="s">
        <v>407</v>
      </c>
      <c r="G1707" s="45" t="s">
        <v>408</v>
      </c>
      <c r="H1707" s="45" t="s">
        <v>412</v>
      </c>
      <c r="I1707" s="53">
        <v>46066.2</v>
      </c>
      <c r="J1707" s="58">
        <f t="shared" si="364"/>
        <v>47816.715599999996</v>
      </c>
      <c r="K1707" s="58">
        <f t="shared" si="365"/>
        <v>49394.667214799993</v>
      </c>
      <c r="L1707" s="74">
        <f t="shared" si="366"/>
        <v>3657.9787433999995</v>
      </c>
      <c r="M1707" s="74">
        <f t="shared" si="367"/>
        <v>70.76873908799999</v>
      </c>
      <c r="N1707" s="74">
        <f t="shared" si="368"/>
        <v>384.00225982776948</v>
      </c>
      <c r="O1707" s="74">
        <f t="shared" si="369"/>
        <v>6156.4021334999998</v>
      </c>
      <c r="P1707" s="39">
        <f t="shared" si="370"/>
        <v>19044</v>
      </c>
      <c r="Q1707" s="73">
        <f t="shared" si="371"/>
        <v>3778.6920419321996</v>
      </c>
      <c r="R1707" s="73">
        <f t="shared" si="372"/>
        <v>73.104107477903995</v>
      </c>
      <c r="S1707" s="73">
        <f t="shared" si="373"/>
        <v>384.00225982776948</v>
      </c>
      <c r="T1707" s="73">
        <f t="shared" si="374"/>
        <v>6446.0040715313989</v>
      </c>
      <c r="U1707" s="73">
        <f t="shared" si="375"/>
        <v>19236</v>
      </c>
      <c r="V1707" s="73">
        <f t="shared" si="376"/>
        <v>77129.867475815758</v>
      </c>
      <c r="W1707" s="73">
        <f t="shared" si="377"/>
        <v>79312.469695569263</v>
      </c>
    </row>
    <row r="1708" spans="2:23">
      <c r="B1708" t="s">
        <v>3014</v>
      </c>
      <c r="C1708" t="s">
        <v>3015</v>
      </c>
      <c r="D1708" t="s">
        <v>1513</v>
      </c>
      <c r="E1708" s="54">
        <v>40</v>
      </c>
      <c r="F1708" s="45" t="s">
        <v>407</v>
      </c>
      <c r="G1708" s="45" t="s">
        <v>408</v>
      </c>
      <c r="H1708" s="45" t="s">
        <v>785</v>
      </c>
      <c r="I1708" s="53">
        <v>36461.269999999997</v>
      </c>
      <c r="J1708" s="58">
        <f t="shared" si="364"/>
        <v>37846.798259999996</v>
      </c>
      <c r="K1708" s="58">
        <f t="shared" si="365"/>
        <v>39095.742602579994</v>
      </c>
      <c r="L1708" s="74">
        <f t="shared" si="366"/>
        <v>2895.2800668899995</v>
      </c>
      <c r="M1708" s="74">
        <f t="shared" si="367"/>
        <v>56.013261424799992</v>
      </c>
      <c r="N1708" s="74">
        <f t="shared" si="368"/>
        <v>384.00225982776948</v>
      </c>
      <c r="O1708" s="74">
        <f t="shared" si="369"/>
        <v>4872.7752759749992</v>
      </c>
      <c r="P1708" s="39">
        <f t="shared" si="370"/>
        <v>19044</v>
      </c>
      <c r="Q1708" s="73">
        <f t="shared" si="371"/>
        <v>2990.8243090973697</v>
      </c>
      <c r="R1708" s="73">
        <f t="shared" si="372"/>
        <v>57.861699051818391</v>
      </c>
      <c r="S1708" s="73">
        <f t="shared" si="373"/>
        <v>384.00225982776948</v>
      </c>
      <c r="T1708" s="73">
        <f t="shared" si="374"/>
        <v>5101.9944096366899</v>
      </c>
      <c r="U1708" s="73">
        <f t="shared" si="375"/>
        <v>19236</v>
      </c>
      <c r="V1708" s="73">
        <f t="shared" si="376"/>
        <v>65098.869124117562</v>
      </c>
      <c r="W1708" s="73">
        <f t="shared" si="377"/>
        <v>66866.425280193638</v>
      </c>
    </row>
    <row r="1709" spans="2:23">
      <c r="B1709" t="s">
        <v>3016</v>
      </c>
      <c r="C1709" t="s">
        <v>1165</v>
      </c>
      <c r="D1709" t="s">
        <v>417</v>
      </c>
      <c r="E1709" s="54">
        <v>40</v>
      </c>
      <c r="F1709" s="45" t="s">
        <v>407</v>
      </c>
      <c r="G1709" s="45" t="s">
        <v>408</v>
      </c>
      <c r="H1709" s="45" t="s">
        <v>785</v>
      </c>
      <c r="I1709" s="53">
        <v>39140.400000000001</v>
      </c>
      <c r="J1709" s="58">
        <f t="shared" si="364"/>
        <v>40627.735200000003</v>
      </c>
      <c r="K1709" s="58">
        <f t="shared" si="365"/>
        <v>41968.450461599998</v>
      </c>
      <c r="L1709" s="74">
        <f t="shared" si="366"/>
        <v>3108.0217428000001</v>
      </c>
      <c r="M1709" s="74">
        <f t="shared" si="367"/>
        <v>60.129048096000005</v>
      </c>
      <c r="N1709" s="74">
        <f t="shared" si="368"/>
        <v>384.00225982776948</v>
      </c>
      <c r="O1709" s="74">
        <f t="shared" si="369"/>
        <v>5230.8209070000003</v>
      </c>
      <c r="P1709" s="39">
        <f t="shared" si="370"/>
        <v>19044</v>
      </c>
      <c r="Q1709" s="73">
        <f t="shared" si="371"/>
        <v>3210.5864603123996</v>
      </c>
      <c r="R1709" s="73">
        <f t="shared" si="372"/>
        <v>62.113306683167998</v>
      </c>
      <c r="S1709" s="73">
        <f t="shared" si="373"/>
        <v>384.00225982776948</v>
      </c>
      <c r="T1709" s="73">
        <f t="shared" si="374"/>
        <v>5476.8827852388004</v>
      </c>
      <c r="U1709" s="73">
        <f t="shared" si="375"/>
        <v>19236</v>
      </c>
      <c r="V1709" s="73">
        <f t="shared" si="376"/>
        <v>68454.709157723773</v>
      </c>
      <c r="W1709" s="73">
        <f t="shared" si="377"/>
        <v>70338.035273662128</v>
      </c>
    </row>
    <row r="1710" spans="2:23">
      <c r="B1710" t="s">
        <v>3017</v>
      </c>
      <c r="C1710" t="s">
        <v>3018</v>
      </c>
      <c r="D1710" t="s">
        <v>1564</v>
      </c>
      <c r="E1710" s="54">
        <v>40</v>
      </c>
      <c r="F1710" s="45" t="s">
        <v>407</v>
      </c>
      <c r="G1710" s="45" t="s">
        <v>408</v>
      </c>
      <c r="H1710" s="45" t="s">
        <v>785</v>
      </c>
      <c r="I1710" s="53">
        <v>44079.11</v>
      </c>
      <c r="J1710" s="58">
        <f t="shared" si="364"/>
        <v>45754.116180000005</v>
      </c>
      <c r="K1710" s="58">
        <f t="shared" si="365"/>
        <v>47264.00201394</v>
      </c>
      <c r="L1710" s="74">
        <f t="shared" si="366"/>
        <v>3500.1898877700005</v>
      </c>
      <c r="M1710" s="74">
        <f t="shared" si="367"/>
        <v>67.716091946399999</v>
      </c>
      <c r="N1710" s="74">
        <f t="shared" si="368"/>
        <v>384.00225982776948</v>
      </c>
      <c r="O1710" s="74">
        <f t="shared" si="369"/>
        <v>5890.8424581750005</v>
      </c>
      <c r="P1710" s="39">
        <f t="shared" si="370"/>
        <v>19044</v>
      </c>
      <c r="Q1710" s="73">
        <f t="shared" si="371"/>
        <v>3615.6961540664101</v>
      </c>
      <c r="R1710" s="73">
        <f t="shared" si="372"/>
        <v>69.950722980631198</v>
      </c>
      <c r="S1710" s="73">
        <f t="shared" si="373"/>
        <v>384.00225982776948</v>
      </c>
      <c r="T1710" s="73">
        <f t="shared" si="374"/>
        <v>6167.9522628191698</v>
      </c>
      <c r="U1710" s="73">
        <f t="shared" si="375"/>
        <v>19236</v>
      </c>
      <c r="V1710" s="73">
        <f t="shared" si="376"/>
        <v>74640.866877719178</v>
      </c>
      <c r="W1710" s="73">
        <f t="shared" si="377"/>
        <v>76737.603413633973</v>
      </c>
    </row>
    <row r="1711" spans="2:23">
      <c r="B1711" t="s">
        <v>3019</v>
      </c>
      <c r="C1711" t="s">
        <v>1512</v>
      </c>
      <c r="D1711" t="s">
        <v>1513</v>
      </c>
      <c r="E1711" s="54">
        <v>40</v>
      </c>
      <c r="F1711" s="45" t="s">
        <v>407</v>
      </c>
      <c r="G1711" s="45" t="s">
        <v>408</v>
      </c>
      <c r="H1711" s="45" t="s">
        <v>785</v>
      </c>
      <c r="I1711" s="53">
        <v>49280.05</v>
      </c>
      <c r="J1711" s="58">
        <f t="shared" si="364"/>
        <v>51152.691900000005</v>
      </c>
      <c r="K1711" s="58">
        <f t="shared" si="365"/>
        <v>52840.730732700002</v>
      </c>
      <c r="L1711" s="74">
        <f t="shared" si="366"/>
        <v>3913.1809303500004</v>
      </c>
      <c r="M1711" s="74">
        <f t="shared" si="367"/>
        <v>75.705984012000002</v>
      </c>
      <c r="N1711" s="74">
        <f t="shared" si="368"/>
        <v>384.00225982776948</v>
      </c>
      <c r="O1711" s="74">
        <f t="shared" si="369"/>
        <v>6585.9090821250011</v>
      </c>
      <c r="P1711" s="39">
        <f t="shared" si="370"/>
        <v>19044</v>
      </c>
      <c r="Q1711" s="73">
        <f t="shared" si="371"/>
        <v>4042.3159010515501</v>
      </c>
      <c r="R1711" s="73">
        <f t="shared" si="372"/>
        <v>78.204281484396006</v>
      </c>
      <c r="S1711" s="73">
        <f t="shared" si="373"/>
        <v>384.00225982776948</v>
      </c>
      <c r="T1711" s="73">
        <f t="shared" si="374"/>
        <v>6895.7153606173506</v>
      </c>
      <c r="U1711" s="73">
        <f t="shared" si="375"/>
        <v>19236</v>
      </c>
      <c r="V1711" s="73">
        <f t="shared" si="376"/>
        <v>81155.490156314772</v>
      </c>
      <c r="W1711" s="73">
        <f t="shared" si="377"/>
        <v>83476.968535681066</v>
      </c>
    </row>
    <row r="1712" spans="2:23">
      <c r="B1712" t="s">
        <v>3020</v>
      </c>
      <c r="C1712" t="s">
        <v>967</v>
      </c>
      <c r="D1712" t="s">
        <v>417</v>
      </c>
      <c r="E1712" s="54">
        <v>40</v>
      </c>
      <c r="F1712" s="45" t="s">
        <v>407</v>
      </c>
      <c r="G1712" s="45" t="s">
        <v>408</v>
      </c>
      <c r="H1712" s="45" t="s">
        <v>412</v>
      </c>
      <c r="I1712" s="53">
        <v>62065.65</v>
      </c>
      <c r="J1712" s="58">
        <f t="shared" si="364"/>
        <v>64424.144700000004</v>
      </c>
      <c r="K1712" s="58">
        <f t="shared" si="365"/>
        <v>66550.141475099997</v>
      </c>
      <c r="L1712" s="74">
        <f t="shared" si="366"/>
        <v>4928.4470695500004</v>
      </c>
      <c r="M1712" s="74">
        <f t="shared" si="367"/>
        <v>95.347734156000001</v>
      </c>
      <c r="N1712" s="74">
        <f t="shared" si="368"/>
        <v>384.00225982776948</v>
      </c>
      <c r="O1712" s="74">
        <f t="shared" si="369"/>
        <v>8294.6086301250016</v>
      </c>
      <c r="P1712" s="39">
        <f t="shared" si="370"/>
        <v>19044</v>
      </c>
      <c r="Q1712" s="73">
        <f t="shared" si="371"/>
        <v>5091.0858228451498</v>
      </c>
      <c r="R1712" s="73">
        <f t="shared" si="372"/>
        <v>98.494209383147989</v>
      </c>
      <c r="S1712" s="73">
        <f t="shared" si="373"/>
        <v>384.00225982776948</v>
      </c>
      <c r="T1712" s="73">
        <f t="shared" si="374"/>
        <v>8684.7934625005491</v>
      </c>
      <c r="U1712" s="73">
        <f t="shared" si="375"/>
        <v>19236</v>
      </c>
      <c r="V1712" s="73">
        <f t="shared" si="376"/>
        <v>97170.550393658777</v>
      </c>
      <c r="W1712" s="73">
        <f t="shared" si="377"/>
        <v>100044.51722965662</v>
      </c>
    </row>
    <row r="1713" spans="2:23">
      <c r="B1713" t="s">
        <v>3021</v>
      </c>
      <c r="C1713" t="s">
        <v>2449</v>
      </c>
      <c r="D1713" t="s">
        <v>1513</v>
      </c>
      <c r="E1713" s="54">
        <v>40</v>
      </c>
      <c r="F1713" s="45" t="s">
        <v>407</v>
      </c>
      <c r="G1713" s="45" t="s">
        <v>408</v>
      </c>
      <c r="H1713" s="45" t="s">
        <v>785</v>
      </c>
      <c r="I1713" s="53">
        <v>63969.57</v>
      </c>
      <c r="J1713" s="58">
        <f t="shared" si="364"/>
        <v>66400.413660000006</v>
      </c>
      <c r="K1713" s="58">
        <f t="shared" si="365"/>
        <v>68591.627310779993</v>
      </c>
      <c r="L1713" s="74">
        <f t="shared" si="366"/>
        <v>5079.6316449900005</v>
      </c>
      <c r="M1713" s="74">
        <f t="shared" si="367"/>
        <v>98.272612216800013</v>
      </c>
      <c r="N1713" s="74">
        <f t="shared" si="368"/>
        <v>384.00225982776948</v>
      </c>
      <c r="O1713" s="74">
        <f t="shared" si="369"/>
        <v>8549.0532587250018</v>
      </c>
      <c r="P1713" s="39">
        <f t="shared" si="370"/>
        <v>19044</v>
      </c>
      <c r="Q1713" s="73">
        <f t="shared" si="371"/>
        <v>5247.2594892746692</v>
      </c>
      <c r="R1713" s="73">
        <f t="shared" si="372"/>
        <v>101.51560841995439</v>
      </c>
      <c r="S1713" s="73">
        <f t="shared" si="373"/>
        <v>384.00225982776948</v>
      </c>
      <c r="T1713" s="73">
        <f t="shared" si="374"/>
        <v>8951.2073640567887</v>
      </c>
      <c r="U1713" s="73">
        <f t="shared" si="375"/>
        <v>19236</v>
      </c>
      <c r="V1713" s="73">
        <f t="shared" si="376"/>
        <v>99555.373435759568</v>
      </c>
      <c r="W1713" s="73">
        <f t="shared" si="377"/>
        <v>102511.61203235917</v>
      </c>
    </row>
    <row r="1714" spans="2:23">
      <c r="B1714" t="s">
        <v>3022</v>
      </c>
      <c r="C1714" t="s">
        <v>2982</v>
      </c>
      <c r="D1714" t="s">
        <v>1513</v>
      </c>
      <c r="E1714" s="54">
        <v>40</v>
      </c>
      <c r="F1714" s="45" t="s">
        <v>407</v>
      </c>
      <c r="G1714" s="45" t="s">
        <v>408</v>
      </c>
      <c r="H1714" s="45" t="s">
        <v>785</v>
      </c>
      <c r="I1714" s="53">
        <v>81491.44</v>
      </c>
      <c r="J1714" s="58">
        <f t="shared" si="364"/>
        <v>84588.114720000012</v>
      </c>
      <c r="K1714" s="58">
        <f t="shared" si="365"/>
        <v>87379.522505760004</v>
      </c>
      <c r="L1714" s="74">
        <f t="shared" si="366"/>
        <v>6470.9907760800006</v>
      </c>
      <c r="M1714" s="74">
        <f t="shared" si="367"/>
        <v>125.19040978560001</v>
      </c>
      <c r="N1714" s="74">
        <f t="shared" si="368"/>
        <v>384.00225982776948</v>
      </c>
      <c r="O1714" s="74">
        <f t="shared" si="369"/>
        <v>10890.719770200001</v>
      </c>
      <c r="P1714" s="39">
        <f t="shared" si="370"/>
        <v>19044</v>
      </c>
      <c r="Q1714" s="73">
        <f t="shared" si="371"/>
        <v>6684.53347169064</v>
      </c>
      <c r="R1714" s="73">
        <f t="shared" si="372"/>
        <v>129.3216933085248</v>
      </c>
      <c r="S1714" s="73">
        <f t="shared" si="373"/>
        <v>384.00225982776948</v>
      </c>
      <c r="T1714" s="73">
        <f t="shared" si="374"/>
        <v>11403.027687001681</v>
      </c>
      <c r="U1714" s="73">
        <f t="shared" si="375"/>
        <v>19236</v>
      </c>
      <c r="V1714" s="73">
        <f t="shared" si="376"/>
        <v>121503.01793589338</v>
      </c>
      <c r="W1714" s="73">
        <f t="shared" si="377"/>
        <v>125216.40761758861</v>
      </c>
    </row>
    <row r="1715" spans="2:23">
      <c r="B1715" t="s">
        <v>3023</v>
      </c>
      <c r="C1715" t="s">
        <v>1520</v>
      </c>
      <c r="D1715" t="s">
        <v>417</v>
      </c>
      <c r="E1715" s="54">
        <v>40</v>
      </c>
      <c r="F1715" s="45" t="s">
        <v>407</v>
      </c>
      <c r="G1715" s="45" t="s">
        <v>408</v>
      </c>
      <c r="H1715" s="45" t="s">
        <v>761</v>
      </c>
      <c r="I1715" s="53">
        <v>47317.71</v>
      </c>
      <c r="J1715" s="58">
        <f t="shared" si="364"/>
        <v>49115.782980000004</v>
      </c>
      <c r="K1715" s="58">
        <f t="shared" si="365"/>
        <v>50736.603818340001</v>
      </c>
      <c r="L1715" s="74">
        <f t="shared" si="366"/>
        <v>3757.3573979700004</v>
      </c>
      <c r="M1715" s="74">
        <f t="shared" si="367"/>
        <v>72.691358810400004</v>
      </c>
      <c r="N1715" s="74">
        <f t="shared" si="368"/>
        <v>384.00225982776948</v>
      </c>
      <c r="O1715" s="74">
        <f t="shared" si="369"/>
        <v>6323.6570586750004</v>
      </c>
      <c r="P1715" s="39">
        <f t="shared" si="370"/>
        <v>19044</v>
      </c>
      <c r="Q1715" s="73">
        <f t="shared" si="371"/>
        <v>3881.3501921030102</v>
      </c>
      <c r="R1715" s="73">
        <f t="shared" si="372"/>
        <v>75.090173651143203</v>
      </c>
      <c r="S1715" s="73">
        <f t="shared" si="373"/>
        <v>384.00225982776948</v>
      </c>
      <c r="T1715" s="73">
        <f t="shared" si="374"/>
        <v>6621.1267982933705</v>
      </c>
      <c r="U1715" s="73">
        <f t="shared" si="375"/>
        <v>19236</v>
      </c>
      <c r="V1715" s="73">
        <f t="shared" si="376"/>
        <v>78697.491055283172</v>
      </c>
      <c r="W1715" s="73">
        <f t="shared" si="377"/>
        <v>80934.1732422153</v>
      </c>
    </row>
    <row r="1716" spans="2:23">
      <c r="B1716" t="s">
        <v>3024</v>
      </c>
      <c r="C1716" t="s">
        <v>924</v>
      </c>
      <c r="D1716" t="s">
        <v>417</v>
      </c>
      <c r="E1716" s="54">
        <v>40</v>
      </c>
      <c r="F1716" s="45" t="s">
        <v>407</v>
      </c>
      <c r="G1716" s="45" t="s">
        <v>408</v>
      </c>
      <c r="H1716" s="45" t="s">
        <v>412</v>
      </c>
      <c r="I1716" s="53">
        <v>129194.36</v>
      </c>
      <c r="J1716" s="58">
        <f t="shared" si="364"/>
        <v>134103.74567999999</v>
      </c>
      <c r="K1716" s="58">
        <f t="shared" si="365"/>
        <v>138529.16928743999</v>
      </c>
      <c r="L1716" s="74">
        <f t="shared" si="366"/>
        <v>9905.30431236</v>
      </c>
      <c r="M1716" s="74">
        <f t="shared" si="367"/>
        <v>198.4735436064</v>
      </c>
      <c r="N1716" s="74">
        <f t="shared" si="368"/>
        <v>384.00225982776948</v>
      </c>
      <c r="O1716" s="74">
        <f t="shared" si="369"/>
        <v>17265.857256299998</v>
      </c>
      <c r="P1716" s="39">
        <f t="shared" si="370"/>
        <v>19044</v>
      </c>
      <c r="Q1716" s="73">
        <f t="shared" si="371"/>
        <v>9969.4729546678809</v>
      </c>
      <c r="R1716" s="73">
        <f t="shared" si="372"/>
        <v>205.02317054541118</v>
      </c>
      <c r="S1716" s="73">
        <f t="shared" si="373"/>
        <v>384.00225982776948</v>
      </c>
      <c r="T1716" s="73">
        <f t="shared" si="374"/>
        <v>18078.056592010918</v>
      </c>
      <c r="U1716" s="73">
        <f t="shared" si="375"/>
        <v>19236</v>
      </c>
      <c r="V1716" s="73">
        <f t="shared" si="376"/>
        <v>180901.38305209417</v>
      </c>
      <c r="W1716" s="73">
        <f t="shared" si="377"/>
        <v>186401.72426449196</v>
      </c>
    </row>
    <row r="1717" spans="2:23">
      <c r="B1717" t="s">
        <v>3025</v>
      </c>
      <c r="C1717" t="s">
        <v>1200</v>
      </c>
      <c r="D1717" t="s">
        <v>417</v>
      </c>
      <c r="E1717" s="54">
        <v>40</v>
      </c>
      <c r="F1717" s="45" t="s">
        <v>407</v>
      </c>
      <c r="G1717" s="45" t="s">
        <v>408</v>
      </c>
      <c r="H1717" s="45" t="s">
        <v>412</v>
      </c>
      <c r="I1717" s="53">
        <v>147649.28</v>
      </c>
      <c r="J1717" s="58">
        <f t="shared" si="364"/>
        <v>153259.95264</v>
      </c>
      <c r="K1717" s="58">
        <f t="shared" si="365"/>
        <v>158317.53107711999</v>
      </c>
      <c r="L1717" s="74">
        <f t="shared" si="366"/>
        <v>10183.069313280001</v>
      </c>
      <c r="M1717" s="74">
        <f t="shared" si="367"/>
        <v>226.82472990720001</v>
      </c>
      <c r="N1717" s="74">
        <f t="shared" si="368"/>
        <v>384.00225982776948</v>
      </c>
      <c r="O1717" s="74">
        <f t="shared" si="369"/>
        <v>19732.2189024</v>
      </c>
      <c r="P1717" s="39">
        <f t="shared" si="370"/>
        <v>19044</v>
      </c>
      <c r="Q1717" s="73">
        <f t="shared" si="371"/>
        <v>10256.404200618241</v>
      </c>
      <c r="R1717" s="73">
        <f t="shared" si="372"/>
        <v>234.30994599413756</v>
      </c>
      <c r="S1717" s="73">
        <f t="shared" si="373"/>
        <v>384.00225982776948</v>
      </c>
      <c r="T1717" s="73">
        <f t="shared" si="374"/>
        <v>20660.437805564161</v>
      </c>
      <c r="U1717" s="73">
        <f t="shared" si="375"/>
        <v>19236</v>
      </c>
      <c r="V1717" s="73">
        <f t="shared" si="376"/>
        <v>202830.06784541497</v>
      </c>
      <c r="W1717" s="73">
        <f t="shared" si="377"/>
        <v>209088.68528912429</v>
      </c>
    </row>
    <row r="1718" spans="2:23">
      <c r="B1718" t="s">
        <v>3026</v>
      </c>
      <c r="C1718" t="s">
        <v>2459</v>
      </c>
      <c r="D1718" t="s">
        <v>1513</v>
      </c>
      <c r="E1718" s="54">
        <v>40</v>
      </c>
      <c r="F1718" s="45" t="s">
        <v>407</v>
      </c>
      <c r="G1718" s="45" t="s">
        <v>408</v>
      </c>
      <c r="H1718" s="45" t="s">
        <v>412</v>
      </c>
      <c r="I1718" s="53">
        <v>70335.259999999995</v>
      </c>
      <c r="J1718" s="58">
        <f t="shared" si="364"/>
        <v>73007.999880000003</v>
      </c>
      <c r="K1718" s="58">
        <f t="shared" si="365"/>
        <v>75417.26387604</v>
      </c>
      <c r="L1718" s="74">
        <f t="shared" si="366"/>
        <v>5585.1119908199998</v>
      </c>
      <c r="M1718" s="74">
        <f t="shared" si="367"/>
        <v>108.0518398224</v>
      </c>
      <c r="N1718" s="74">
        <f t="shared" si="368"/>
        <v>384.00225982776948</v>
      </c>
      <c r="O1718" s="74">
        <f t="shared" si="369"/>
        <v>9399.7799845500012</v>
      </c>
      <c r="P1718" s="39">
        <f t="shared" si="370"/>
        <v>19044</v>
      </c>
      <c r="Q1718" s="73">
        <f t="shared" si="371"/>
        <v>5769.4206865170599</v>
      </c>
      <c r="R1718" s="73">
        <f t="shared" si="372"/>
        <v>111.6175505365392</v>
      </c>
      <c r="S1718" s="73">
        <f t="shared" si="373"/>
        <v>384.00225982776948</v>
      </c>
      <c r="T1718" s="73">
        <f t="shared" si="374"/>
        <v>9841.9529358232212</v>
      </c>
      <c r="U1718" s="73">
        <f t="shared" si="375"/>
        <v>19236</v>
      </c>
      <c r="V1718" s="73">
        <f t="shared" si="376"/>
        <v>107528.94595502017</v>
      </c>
      <c r="W1718" s="73">
        <f t="shared" si="377"/>
        <v>110760.25730874459</v>
      </c>
    </row>
    <row r="1719" spans="2:23">
      <c r="B1719" t="s">
        <v>3027</v>
      </c>
      <c r="C1719" t="s">
        <v>3028</v>
      </c>
      <c r="D1719" t="s">
        <v>1513</v>
      </c>
      <c r="E1719" s="54">
        <v>40</v>
      </c>
      <c r="F1719" s="45" t="s">
        <v>407</v>
      </c>
      <c r="G1719" s="45" t="s">
        <v>408</v>
      </c>
      <c r="H1719" s="45" t="s">
        <v>785</v>
      </c>
      <c r="I1719" s="53">
        <v>52440.31</v>
      </c>
      <c r="J1719" s="58">
        <f t="shared" si="364"/>
        <v>54433.04178</v>
      </c>
      <c r="K1719" s="58">
        <f t="shared" si="365"/>
        <v>56229.332158739999</v>
      </c>
      <c r="L1719" s="74">
        <f t="shared" si="366"/>
        <v>4164.1276961699996</v>
      </c>
      <c r="M1719" s="74">
        <f t="shared" si="367"/>
        <v>80.560901834399999</v>
      </c>
      <c r="N1719" s="74">
        <f t="shared" si="368"/>
        <v>384.00225982776948</v>
      </c>
      <c r="O1719" s="74">
        <f t="shared" si="369"/>
        <v>7008.2541291750003</v>
      </c>
      <c r="P1719" s="39">
        <f t="shared" si="370"/>
        <v>19044</v>
      </c>
      <c r="Q1719" s="73">
        <f t="shared" si="371"/>
        <v>4301.5439101436095</v>
      </c>
      <c r="R1719" s="73">
        <f t="shared" si="372"/>
        <v>83.219411594935195</v>
      </c>
      <c r="S1719" s="73">
        <f t="shared" si="373"/>
        <v>384.00225982776948</v>
      </c>
      <c r="T1719" s="73">
        <f t="shared" si="374"/>
        <v>7337.92784671557</v>
      </c>
      <c r="U1719" s="73">
        <f t="shared" si="375"/>
        <v>19236</v>
      </c>
      <c r="V1719" s="73">
        <f t="shared" si="376"/>
        <v>85113.986767007169</v>
      </c>
      <c r="W1719" s="73">
        <f t="shared" si="377"/>
        <v>87572.025587021883</v>
      </c>
    </row>
    <row r="1720" spans="2:23">
      <c r="B1720" t="s">
        <v>3029</v>
      </c>
      <c r="C1720" t="s">
        <v>3030</v>
      </c>
      <c r="D1720" t="s">
        <v>1513</v>
      </c>
      <c r="E1720" s="54">
        <v>40</v>
      </c>
      <c r="F1720" s="45" t="s">
        <v>407</v>
      </c>
      <c r="G1720" s="45" t="s">
        <v>408</v>
      </c>
      <c r="H1720" s="45" t="s">
        <v>785</v>
      </c>
      <c r="I1720" s="53">
        <v>63700.74</v>
      </c>
      <c r="J1720" s="58">
        <f t="shared" si="364"/>
        <v>66121.368119999999</v>
      </c>
      <c r="K1720" s="58">
        <f t="shared" si="365"/>
        <v>68303.373267959993</v>
      </c>
      <c r="L1720" s="74">
        <f t="shared" si="366"/>
        <v>5058.2846611799996</v>
      </c>
      <c r="M1720" s="74">
        <f t="shared" si="367"/>
        <v>97.859624817599993</v>
      </c>
      <c r="N1720" s="74">
        <f t="shared" si="368"/>
        <v>384.00225982776948</v>
      </c>
      <c r="O1720" s="74">
        <f t="shared" si="369"/>
        <v>8513.12614545</v>
      </c>
      <c r="P1720" s="39">
        <f t="shared" si="370"/>
        <v>19044</v>
      </c>
      <c r="Q1720" s="73">
        <f t="shared" si="371"/>
        <v>5225.2080549989396</v>
      </c>
      <c r="R1720" s="73">
        <f t="shared" si="372"/>
        <v>101.08899243658078</v>
      </c>
      <c r="S1720" s="73">
        <f t="shared" si="373"/>
        <v>384.00225982776948</v>
      </c>
      <c r="T1720" s="73">
        <f t="shared" si="374"/>
        <v>8913.5902114687797</v>
      </c>
      <c r="U1720" s="73">
        <f t="shared" si="375"/>
        <v>19236</v>
      </c>
      <c r="V1720" s="73">
        <f t="shared" si="376"/>
        <v>99218.640811275371</v>
      </c>
      <c r="W1720" s="73">
        <f t="shared" si="377"/>
        <v>102163.26278669207</v>
      </c>
    </row>
    <row r="1721" spans="2:23">
      <c r="B1721" t="s">
        <v>3031</v>
      </c>
      <c r="C1721" t="s">
        <v>1751</v>
      </c>
      <c r="D1721" t="s">
        <v>458</v>
      </c>
      <c r="E1721" s="54">
        <v>35</v>
      </c>
      <c r="F1721" s="45" t="s">
        <v>407</v>
      </c>
      <c r="G1721" s="45" t="s">
        <v>408</v>
      </c>
      <c r="H1721" s="45" t="s">
        <v>412</v>
      </c>
      <c r="I1721" s="53">
        <v>109217.47</v>
      </c>
      <c r="J1721" s="58">
        <f t="shared" si="364"/>
        <v>113367.73386000001</v>
      </c>
      <c r="K1721" s="58">
        <f t="shared" si="365"/>
        <v>117108.86907738</v>
      </c>
      <c r="L1721" s="74">
        <f t="shared" si="366"/>
        <v>8672.6316402900011</v>
      </c>
      <c r="M1721" s="74">
        <f t="shared" si="367"/>
        <v>167.78424611280002</v>
      </c>
      <c r="N1721" s="74">
        <f t="shared" si="368"/>
        <v>384.00225982776948</v>
      </c>
      <c r="O1721" s="74">
        <f t="shared" si="369"/>
        <v>14596.095734475002</v>
      </c>
      <c r="P1721" s="39">
        <f t="shared" si="370"/>
        <v>19044</v>
      </c>
      <c r="Q1721" s="73">
        <f t="shared" si="371"/>
        <v>8958.8284844195696</v>
      </c>
      <c r="R1721" s="73">
        <f t="shared" si="372"/>
        <v>173.32112623452241</v>
      </c>
      <c r="S1721" s="73">
        <f t="shared" si="373"/>
        <v>384.00225982776948</v>
      </c>
      <c r="T1721" s="73">
        <f t="shared" si="374"/>
        <v>15282.707414598091</v>
      </c>
      <c r="U1721" s="73">
        <f t="shared" si="375"/>
        <v>19236</v>
      </c>
      <c r="V1721" s="73">
        <f t="shared" si="376"/>
        <v>156232.24774070558</v>
      </c>
      <c r="W1721" s="73">
        <f t="shared" si="377"/>
        <v>161143.72836245995</v>
      </c>
    </row>
    <row r="1722" spans="2:23">
      <c r="B1722" t="s">
        <v>3032</v>
      </c>
      <c r="C1722" t="s">
        <v>1078</v>
      </c>
      <c r="D1722" t="s">
        <v>420</v>
      </c>
      <c r="E1722" s="54">
        <v>40</v>
      </c>
      <c r="F1722" s="45" t="s">
        <v>407</v>
      </c>
      <c r="G1722" s="45" t="s">
        <v>408</v>
      </c>
      <c r="H1722" s="45" t="s">
        <v>412</v>
      </c>
      <c r="I1722" s="53">
        <v>71562.17</v>
      </c>
      <c r="J1722" s="58">
        <f t="shared" si="364"/>
        <v>74281.532460000002</v>
      </c>
      <c r="K1722" s="58">
        <f t="shared" si="365"/>
        <v>76732.82303118</v>
      </c>
      <c r="L1722" s="74">
        <f t="shared" si="366"/>
        <v>5682.5372331899998</v>
      </c>
      <c r="M1722" s="74">
        <f t="shared" si="367"/>
        <v>109.9366680408</v>
      </c>
      <c r="N1722" s="74">
        <f t="shared" si="368"/>
        <v>384.00225982776948</v>
      </c>
      <c r="O1722" s="74">
        <f t="shared" si="369"/>
        <v>9563.7473042250003</v>
      </c>
      <c r="P1722" s="39">
        <f t="shared" si="370"/>
        <v>19044</v>
      </c>
      <c r="Q1722" s="73">
        <f t="shared" si="371"/>
        <v>5870.0609618852695</v>
      </c>
      <c r="R1722" s="73">
        <f t="shared" si="372"/>
        <v>113.5645780861464</v>
      </c>
      <c r="S1722" s="73">
        <f t="shared" si="373"/>
        <v>384.00225982776948</v>
      </c>
      <c r="T1722" s="73">
        <f t="shared" si="374"/>
        <v>10013.633405568989</v>
      </c>
      <c r="U1722" s="73">
        <f t="shared" si="375"/>
        <v>19236</v>
      </c>
      <c r="V1722" s="73">
        <f t="shared" si="376"/>
        <v>109065.75592528356</v>
      </c>
      <c r="W1722" s="73">
        <f t="shared" si="377"/>
        <v>112350.08423654817</v>
      </c>
    </row>
    <row r="1723" spans="2:23">
      <c r="B1723" t="s">
        <v>3033</v>
      </c>
      <c r="C1723" t="s">
        <v>779</v>
      </c>
      <c r="D1723" t="s">
        <v>474</v>
      </c>
      <c r="E1723" s="54">
        <v>35</v>
      </c>
      <c r="F1723" s="45" t="s">
        <v>407</v>
      </c>
      <c r="G1723" s="45" t="s">
        <v>408</v>
      </c>
      <c r="H1723" s="45" t="s">
        <v>412</v>
      </c>
      <c r="I1723" s="53">
        <v>112070.13</v>
      </c>
      <c r="J1723" s="58">
        <f t="shared" si="364"/>
        <v>116328.79494000001</v>
      </c>
      <c r="K1723" s="58">
        <f t="shared" si="365"/>
        <v>120167.64517301999</v>
      </c>
      <c r="L1723" s="74">
        <f t="shared" si="366"/>
        <v>8899.1528129100006</v>
      </c>
      <c r="M1723" s="74">
        <f t="shared" si="367"/>
        <v>172.1666165112</v>
      </c>
      <c r="N1723" s="74">
        <f t="shared" si="368"/>
        <v>384.00225982776948</v>
      </c>
      <c r="O1723" s="74">
        <f t="shared" si="369"/>
        <v>14977.332348525002</v>
      </c>
      <c r="P1723" s="39">
        <f t="shared" si="370"/>
        <v>19044</v>
      </c>
      <c r="Q1723" s="73">
        <f t="shared" si="371"/>
        <v>9192.8248557360293</v>
      </c>
      <c r="R1723" s="73">
        <f t="shared" si="372"/>
        <v>177.84811485606957</v>
      </c>
      <c r="S1723" s="73">
        <f t="shared" si="373"/>
        <v>384.00225982776948</v>
      </c>
      <c r="T1723" s="73">
        <f t="shared" si="374"/>
        <v>15681.877695079109</v>
      </c>
      <c r="U1723" s="73">
        <f t="shared" si="375"/>
        <v>19236</v>
      </c>
      <c r="V1723" s="73">
        <f t="shared" si="376"/>
        <v>159805.44897777398</v>
      </c>
      <c r="W1723" s="73">
        <f t="shared" si="377"/>
        <v>164840.19809851897</v>
      </c>
    </row>
    <row r="1724" spans="2:23">
      <c r="B1724" t="s">
        <v>3034</v>
      </c>
      <c r="C1724" t="s">
        <v>2187</v>
      </c>
      <c r="D1724" t="s">
        <v>2137</v>
      </c>
      <c r="E1724" s="54">
        <v>40</v>
      </c>
      <c r="F1724" s="45" t="s">
        <v>407</v>
      </c>
      <c r="G1724" s="45" t="s">
        <v>408</v>
      </c>
      <c r="H1724" s="45" t="s">
        <v>412</v>
      </c>
      <c r="I1724" s="53">
        <v>66694.34</v>
      </c>
      <c r="J1724" s="58">
        <f t="shared" si="364"/>
        <v>69228.724919999993</v>
      </c>
      <c r="K1724" s="58">
        <f t="shared" si="365"/>
        <v>71513.272842359991</v>
      </c>
      <c r="L1724" s="74">
        <f t="shared" si="366"/>
        <v>5295.9974563799997</v>
      </c>
      <c r="M1724" s="74">
        <f t="shared" si="367"/>
        <v>102.45851288159999</v>
      </c>
      <c r="N1724" s="74">
        <f t="shared" si="368"/>
        <v>384.00225982776948</v>
      </c>
      <c r="O1724" s="74">
        <f t="shared" si="369"/>
        <v>8913.1983334500001</v>
      </c>
      <c r="P1724" s="39">
        <f t="shared" si="370"/>
        <v>19044</v>
      </c>
      <c r="Q1724" s="73">
        <f t="shared" si="371"/>
        <v>5470.7653724405391</v>
      </c>
      <c r="R1724" s="73">
        <f t="shared" si="372"/>
        <v>105.83964380669279</v>
      </c>
      <c r="S1724" s="73">
        <f t="shared" si="373"/>
        <v>384.00225982776948</v>
      </c>
      <c r="T1724" s="73">
        <f t="shared" si="374"/>
        <v>9332.4821059279784</v>
      </c>
      <c r="U1724" s="73">
        <f t="shared" si="375"/>
        <v>19236</v>
      </c>
      <c r="V1724" s="73">
        <f t="shared" si="376"/>
        <v>102968.38148253936</v>
      </c>
      <c r="W1724" s="73">
        <f t="shared" si="377"/>
        <v>106042.36222436297</v>
      </c>
    </row>
    <row r="1725" spans="2:23">
      <c r="B1725" t="s">
        <v>3035</v>
      </c>
      <c r="C1725" t="s">
        <v>1362</v>
      </c>
      <c r="D1725" t="s">
        <v>446</v>
      </c>
      <c r="E1725" s="54">
        <v>87</v>
      </c>
      <c r="F1725" s="45" t="s">
        <v>407</v>
      </c>
      <c r="G1725" s="45" t="s">
        <v>408</v>
      </c>
      <c r="H1725" s="45" t="s">
        <v>412</v>
      </c>
      <c r="I1725" s="53">
        <v>68118.23</v>
      </c>
      <c r="J1725" s="58">
        <f t="shared" si="364"/>
        <v>70706.722739999997</v>
      </c>
      <c r="K1725" s="58">
        <f t="shared" si="365"/>
        <v>73040.044590419988</v>
      </c>
      <c r="L1725" s="74">
        <f t="shared" si="366"/>
        <v>5409.0642896099998</v>
      </c>
      <c r="M1725" s="74">
        <f t="shared" si="367"/>
        <v>104.6459496552</v>
      </c>
      <c r="N1725" s="74">
        <f t="shared" si="368"/>
        <v>384.00225982776948</v>
      </c>
      <c r="O1725" s="74">
        <f t="shared" si="369"/>
        <v>9103.4905527749997</v>
      </c>
      <c r="P1725" s="39">
        <f t="shared" si="370"/>
        <v>19044</v>
      </c>
      <c r="Q1725" s="73">
        <f t="shared" si="371"/>
        <v>5587.5634111671288</v>
      </c>
      <c r="R1725" s="73">
        <f t="shared" si="372"/>
        <v>108.09926599382158</v>
      </c>
      <c r="S1725" s="73">
        <f t="shared" si="373"/>
        <v>384.00225982776948</v>
      </c>
      <c r="T1725" s="73">
        <f t="shared" si="374"/>
        <v>9531.7258190498087</v>
      </c>
      <c r="U1725" s="73">
        <f t="shared" si="375"/>
        <v>19236</v>
      </c>
      <c r="V1725" s="73">
        <f t="shared" si="376"/>
        <v>104751.92579186797</v>
      </c>
      <c r="W1725" s="73">
        <f t="shared" si="377"/>
        <v>107887.43534645851</v>
      </c>
    </row>
    <row r="1726" spans="2:23">
      <c r="B1726" t="s">
        <v>3036</v>
      </c>
      <c r="C1726" t="s">
        <v>3037</v>
      </c>
      <c r="D1726" t="s">
        <v>561</v>
      </c>
      <c r="E1726" s="54">
        <v>40</v>
      </c>
      <c r="F1726" s="45" t="s">
        <v>407</v>
      </c>
      <c r="G1726" s="45" t="s">
        <v>408</v>
      </c>
      <c r="H1726" s="45" t="s">
        <v>412</v>
      </c>
      <c r="I1726" s="53">
        <v>67077.05</v>
      </c>
      <c r="J1726" s="58">
        <f t="shared" si="364"/>
        <v>69625.977899999998</v>
      </c>
      <c r="K1726" s="58">
        <f t="shared" si="365"/>
        <v>71923.635170699999</v>
      </c>
      <c r="L1726" s="74">
        <f t="shared" si="366"/>
        <v>5326.3873093499997</v>
      </c>
      <c r="M1726" s="74">
        <f t="shared" si="367"/>
        <v>103.046447292</v>
      </c>
      <c r="N1726" s="74">
        <f t="shared" si="368"/>
        <v>384.00225982776948</v>
      </c>
      <c r="O1726" s="74">
        <f t="shared" si="369"/>
        <v>8964.3446546249997</v>
      </c>
      <c r="P1726" s="39">
        <f t="shared" si="370"/>
        <v>19044</v>
      </c>
      <c r="Q1726" s="73">
        <f t="shared" si="371"/>
        <v>5502.1580905585497</v>
      </c>
      <c r="R1726" s="73">
        <f t="shared" si="372"/>
        <v>106.44698005263599</v>
      </c>
      <c r="S1726" s="73">
        <f t="shared" si="373"/>
        <v>384.00225982776948</v>
      </c>
      <c r="T1726" s="73">
        <f t="shared" si="374"/>
        <v>9386.0343897763505</v>
      </c>
      <c r="U1726" s="73">
        <f t="shared" si="375"/>
        <v>19236</v>
      </c>
      <c r="V1726" s="73">
        <f t="shared" si="376"/>
        <v>103447.75857109478</v>
      </c>
      <c r="W1726" s="73">
        <f t="shared" si="377"/>
        <v>106538.27689091531</v>
      </c>
    </row>
    <row r="1727" spans="2:23">
      <c r="B1727" t="s">
        <v>3038</v>
      </c>
      <c r="C1727" t="s">
        <v>3039</v>
      </c>
      <c r="D1727" t="s">
        <v>455</v>
      </c>
      <c r="E1727" s="54">
        <v>40</v>
      </c>
      <c r="F1727" s="45" t="s">
        <v>407</v>
      </c>
      <c r="G1727" s="45" t="s">
        <v>408</v>
      </c>
      <c r="H1727" s="45" t="s">
        <v>412</v>
      </c>
      <c r="I1727" s="53">
        <v>85336.58</v>
      </c>
      <c r="J1727" s="58">
        <f t="shared" si="364"/>
        <v>88579.370040000009</v>
      </c>
      <c r="K1727" s="58">
        <f t="shared" si="365"/>
        <v>91502.489251320003</v>
      </c>
      <c r="L1727" s="74">
        <f t="shared" si="366"/>
        <v>6776.3218080600009</v>
      </c>
      <c r="M1727" s="74">
        <f t="shared" si="367"/>
        <v>131.09746765920002</v>
      </c>
      <c r="N1727" s="74">
        <f t="shared" si="368"/>
        <v>384.00225982776948</v>
      </c>
      <c r="O1727" s="74">
        <f t="shared" si="369"/>
        <v>11404.593892650002</v>
      </c>
      <c r="P1727" s="39">
        <f t="shared" si="370"/>
        <v>19044</v>
      </c>
      <c r="Q1727" s="73">
        <f t="shared" si="371"/>
        <v>6999.94042772598</v>
      </c>
      <c r="R1727" s="73">
        <f t="shared" si="372"/>
        <v>135.42368409195359</v>
      </c>
      <c r="S1727" s="73">
        <f t="shared" si="373"/>
        <v>384.00225982776948</v>
      </c>
      <c r="T1727" s="73">
        <f t="shared" si="374"/>
        <v>11941.074847297261</v>
      </c>
      <c r="U1727" s="73">
        <f t="shared" si="375"/>
        <v>19236</v>
      </c>
      <c r="V1727" s="73">
        <f t="shared" si="376"/>
        <v>126319.38546819698</v>
      </c>
      <c r="W1727" s="73">
        <f t="shared" si="377"/>
        <v>130198.93047026297</v>
      </c>
    </row>
    <row r="1728" spans="2:23">
      <c r="B1728" t="s">
        <v>3040</v>
      </c>
      <c r="C1728" t="s">
        <v>2034</v>
      </c>
      <c r="D1728" t="s">
        <v>483</v>
      </c>
      <c r="E1728" s="54">
        <v>40</v>
      </c>
      <c r="F1728" s="45" t="s">
        <v>407</v>
      </c>
      <c r="G1728" s="45" t="s">
        <v>408</v>
      </c>
      <c r="H1728" s="45" t="s">
        <v>412</v>
      </c>
      <c r="I1728" s="53">
        <v>72347.45</v>
      </c>
      <c r="J1728" s="58">
        <f t="shared" si="364"/>
        <v>75096.653099999996</v>
      </c>
      <c r="K1728" s="58">
        <f t="shared" si="365"/>
        <v>77574.842652299994</v>
      </c>
      <c r="L1728" s="74">
        <f t="shared" si="366"/>
        <v>5744.8939621499994</v>
      </c>
      <c r="M1728" s="74">
        <f t="shared" si="367"/>
        <v>111.14304658799999</v>
      </c>
      <c r="N1728" s="74">
        <f t="shared" si="368"/>
        <v>384.00225982776948</v>
      </c>
      <c r="O1728" s="74">
        <f t="shared" si="369"/>
        <v>9668.6940866249988</v>
      </c>
      <c r="P1728" s="39">
        <f t="shared" si="370"/>
        <v>19044</v>
      </c>
      <c r="Q1728" s="73">
        <f t="shared" si="371"/>
        <v>5934.4754629009494</v>
      </c>
      <c r="R1728" s="73">
        <f t="shared" si="372"/>
        <v>114.81076712540398</v>
      </c>
      <c r="S1728" s="73">
        <f t="shared" si="373"/>
        <v>384.00225982776948</v>
      </c>
      <c r="T1728" s="73">
        <f t="shared" si="374"/>
        <v>10123.516966125149</v>
      </c>
      <c r="U1728" s="73">
        <f t="shared" si="375"/>
        <v>19236</v>
      </c>
      <c r="V1728" s="73">
        <f t="shared" si="376"/>
        <v>110049.38645519076</v>
      </c>
      <c r="W1728" s="73">
        <f t="shared" si="377"/>
        <v>113367.64810827927</v>
      </c>
    </row>
    <row r="1729" spans="2:23">
      <c r="B1729" t="s">
        <v>3041</v>
      </c>
      <c r="C1729" t="s">
        <v>2700</v>
      </c>
      <c r="D1729" t="s">
        <v>483</v>
      </c>
      <c r="E1729" s="54">
        <v>40</v>
      </c>
      <c r="F1729" s="45" t="s">
        <v>407</v>
      </c>
      <c r="G1729" s="45" t="s">
        <v>408</v>
      </c>
      <c r="H1729" s="45" t="s">
        <v>412</v>
      </c>
      <c r="I1729" s="53">
        <v>68267.39</v>
      </c>
      <c r="J1729" s="58">
        <f t="shared" si="364"/>
        <v>70861.550820000004</v>
      </c>
      <c r="K1729" s="58">
        <f t="shared" si="365"/>
        <v>73199.981997059993</v>
      </c>
      <c r="L1729" s="74">
        <f t="shared" si="366"/>
        <v>5420.90863773</v>
      </c>
      <c r="M1729" s="74">
        <f t="shared" si="367"/>
        <v>104.87509521360001</v>
      </c>
      <c r="N1729" s="74">
        <f t="shared" si="368"/>
        <v>384.00225982776948</v>
      </c>
      <c r="O1729" s="74">
        <f t="shared" si="369"/>
        <v>9123.4246680750002</v>
      </c>
      <c r="P1729" s="39">
        <f t="shared" si="370"/>
        <v>19044</v>
      </c>
      <c r="Q1729" s="73">
        <f t="shared" si="371"/>
        <v>5599.7986227750889</v>
      </c>
      <c r="R1729" s="73">
        <f t="shared" si="372"/>
        <v>108.33597335564879</v>
      </c>
      <c r="S1729" s="73">
        <f t="shared" si="373"/>
        <v>384.00225982776948</v>
      </c>
      <c r="T1729" s="73">
        <f t="shared" si="374"/>
        <v>9552.5976506163297</v>
      </c>
      <c r="U1729" s="73">
        <f t="shared" si="375"/>
        <v>19236</v>
      </c>
      <c r="V1729" s="73">
        <f t="shared" si="376"/>
        <v>104938.76148084637</v>
      </c>
      <c r="W1729" s="73">
        <f t="shared" si="377"/>
        <v>108080.71650363483</v>
      </c>
    </row>
    <row r="1730" spans="2:23">
      <c r="B1730" t="s">
        <v>3042</v>
      </c>
      <c r="C1730" t="s">
        <v>1988</v>
      </c>
      <c r="D1730" t="s">
        <v>483</v>
      </c>
      <c r="E1730" s="54">
        <v>40</v>
      </c>
      <c r="F1730" s="45" t="s">
        <v>407</v>
      </c>
      <c r="G1730" s="45" t="s">
        <v>408</v>
      </c>
      <c r="H1730" s="45" t="s">
        <v>412</v>
      </c>
      <c r="I1730" s="53">
        <v>65504.84</v>
      </c>
      <c r="J1730" s="58">
        <f t="shared" si="364"/>
        <v>67994.023919999992</v>
      </c>
      <c r="K1730" s="58">
        <f t="shared" si="365"/>
        <v>70237.826709359986</v>
      </c>
      <c r="L1730" s="74">
        <f t="shared" si="366"/>
        <v>5201.5428298799998</v>
      </c>
      <c r="M1730" s="74">
        <f t="shared" si="367"/>
        <v>100.63115540159998</v>
      </c>
      <c r="N1730" s="74">
        <f t="shared" si="368"/>
        <v>384.00225982776948</v>
      </c>
      <c r="O1730" s="74">
        <f t="shared" si="369"/>
        <v>8754.230579699999</v>
      </c>
      <c r="P1730" s="39">
        <f t="shared" si="370"/>
        <v>19044</v>
      </c>
      <c r="Q1730" s="73">
        <f t="shared" si="371"/>
        <v>5373.1937432660388</v>
      </c>
      <c r="R1730" s="73">
        <f t="shared" si="372"/>
        <v>103.95198352985278</v>
      </c>
      <c r="S1730" s="73">
        <f t="shared" si="373"/>
        <v>384.00225982776948</v>
      </c>
      <c r="T1730" s="73">
        <f t="shared" si="374"/>
        <v>9166.0363855714786</v>
      </c>
      <c r="U1730" s="73">
        <f t="shared" si="375"/>
        <v>19236</v>
      </c>
      <c r="V1730" s="73">
        <f t="shared" si="376"/>
        <v>101478.43074480936</v>
      </c>
      <c r="W1730" s="73">
        <f t="shared" si="377"/>
        <v>104501.01108155513</v>
      </c>
    </row>
    <row r="1731" spans="2:23">
      <c r="B1731" t="s">
        <v>3043</v>
      </c>
      <c r="C1731" t="s">
        <v>3044</v>
      </c>
      <c r="D1731" t="s">
        <v>518</v>
      </c>
      <c r="E1731" s="54">
        <v>40</v>
      </c>
      <c r="F1731" s="45" t="s">
        <v>407</v>
      </c>
      <c r="G1731" s="45" t="s">
        <v>408</v>
      </c>
      <c r="H1731" s="45" t="s">
        <v>412</v>
      </c>
      <c r="I1731" s="53">
        <v>132659.97</v>
      </c>
      <c r="J1731" s="58">
        <f t="shared" si="364"/>
        <v>137701.04886000001</v>
      </c>
      <c r="K1731" s="58">
        <f t="shared" si="365"/>
        <v>142245.18347238001</v>
      </c>
      <c r="L1731" s="74">
        <f t="shared" si="366"/>
        <v>9957.465208470001</v>
      </c>
      <c r="M1731" s="74">
        <f t="shared" si="367"/>
        <v>203.79755231280001</v>
      </c>
      <c r="N1731" s="74">
        <f t="shared" si="368"/>
        <v>384.00225982776948</v>
      </c>
      <c r="O1731" s="74">
        <f t="shared" si="369"/>
        <v>17729.010040725003</v>
      </c>
      <c r="P1731" s="39">
        <f t="shared" si="370"/>
        <v>19044</v>
      </c>
      <c r="Q1731" s="73">
        <f t="shared" si="371"/>
        <v>10023.355160349511</v>
      </c>
      <c r="R1731" s="73">
        <f t="shared" si="372"/>
        <v>210.52287153912241</v>
      </c>
      <c r="S1731" s="73">
        <f t="shared" si="373"/>
        <v>384.00225982776948</v>
      </c>
      <c r="T1731" s="73">
        <f t="shared" si="374"/>
        <v>18562.996443145592</v>
      </c>
      <c r="U1731" s="73">
        <f t="shared" si="375"/>
        <v>19236</v>
      </c>
      <c r="V1731" s="73">
        <f t="shared" si="376"/>
        <v>185019.32392133557</v>
      </c>
      <c r="W1731" s="73">
        <f t="shared" si="377"/>
        <v>190662.060207242</v>
      </c>
    </row>
    <row r="1732" spans="2:23">
      <c r="B1732" t="s">
        <v>3045</v>
      </c>
      <c r="C1732" t="s">
        <v>3046</v>
      </c>
      <c r="D1732" t="s">
        <v>928</v>
      </c>
      <c r="E1732" s="54">
        <v>40</v>
      </c>
      <c r="F1732" s="45" t="s">
        <v>407</v>
      </c>
      <c r="G1732" s="45" t="s">
        <v>408</v>
      </c>
      <c r="H1732" s="45" t="s">
        <v>412</v>
      </c>
      <c r="I1732" s="53">
        <v>125727.67999999999</v>
      </c>
      <c r="J1732" s="58">
        <f t="shared" si="364"/>
        <v>130505.33184</v>
      </c>
      <c r="K1732" s="58">
        <f t="shared" si="365"/>
        <v>134812.00779071997</v>
      </c>
      <c r="L1732" s="74">
        <f t="shared" si="366"/>
        <v>9853.1273116800003</v>
      </c>
      <c r="M1732" s="74">
        <f t="shared" si="367"/>
        <v>193.1478911232</v>
      </c>
      <c r="N1732" s="74">
        <f t="shared" si="368"/>
        <v>384.00225982776948</v>
      </c>
      <c r="O1732" s="74">
        <f t="shared" si="369"/>
        <v>16802.561474400001</v>
      </c>
      <c r="P1732" s="39">
        <f t="shared" si="370"/>
        <v>19044</v>
      </c>
      <c r="Q1732" s="73">
        <f t="shared" si="371"/>
        <v>9915.5741129654398</v>
      </c>
      <c r="R1732" s="73">
        <f t="shared" si="372"/>
        <v>199.52177153026557</v>
      </c>
      <c r="S1732" s="73">
        <f t="shared" si="373"/>
        <v>384.00225982776948</v>
      </c>
      <c r="T1732" s="73">
        <f t="shared" si="374"/>
        <v>17592.967016688955</v>
      </c>
      <c r="U1732" s="73">
        <f t="shared" si="375"/>
        <v>19236</v>
      </c>
      <c r="V1732" s="73">
        <f t="shared" si="376"/>
        <v>176782.17077703099</v>
      </c>
      <c r="W1732" s="73">
        <f t="shared" si="377"/>
        <v>182140.07295173241</v>
      </c>
    </row>
    <row r="1733" spans="2:23">
      <c r="B1733" t="s">
        <v>3047</v>
      </c>
      <c r="C1733" t="s">
        <v>3048</v>
      </c>
      <c r="D1733" t="s">
        <v>928</v>
      </c>
      <c r="E1733" s="54">
        <v>40</v>
      </c>
      <c r="F1733" s="45" t="s">
        <v>407</v>
      </c>
      <c r="G1733" s="45" t="s">
        <v>408</v>
      </c>
      <c r="H1733" s="45" t="s">
        <v>412</v>
      </c>
      <c r="I1733" s="53">
        <v>115783.2</v>
      </c>
      <c r="J1733" s="58">
        <f t="shared" si="364"/>
        <v>120182.9616</v>
      </c>
      <c r="K1733" s="58">
        <f t="shared" si="365"/>
        <v>124148.99933279998</v>
      </c>
      <c r="L1733" s="74">
        <f t="shared" si="366"/>
        <v>9193.9965623999997</v>
      </c>
      <c r="M1733" s="74">
        <f t="shared" si="367"/>
        <v>177.870783168</v>
      </c>
      <c r="N1733" s="74">
        <f t="shared" si="368"/>
        <v>384.00225982776948</v>
      </c>
      <c r="O1733" s="74">
        <f t="shared" si="369"/>
        <v>15473.556306</v>
      </c>
      <c r="P1733" s="39">
        <f t="shared" si="370"/>
        <v>19044</v>
      </c>
      <c r="Q1733" s="73">
        <f t="shared" si="371"/>
        <v>9497.3984489591985</v>
      </c>
      <c r="R1733" s="73">
        <f t="shared" si="372"/>
        <v>183.74051901254398</v>
      </c>
      <c r="S1733" s="73">
        <f t="shared" si="373"/>
        <v>384.00225982776948</v>
      </c>
      <c r="T1733" s="73">
        <f t="shared" si="374"/>
        <v>16201.444412930399</v>
      </c>
      <c r="U1733" s="73">
        <f t="shared" si="375"/>
        <v>19236</v>
      </c>
      <c r="V1733" s="73">
        <f t="shared" si="376"/>
        <v>164456.38751139576</v>
      </c>
      <c r="W1733" s="73">
        <f t="shared" si="377"/>
        <v>169651.58497352991</v>
      </c>
    </row>
    <row r="1734" spans="2:23">
      <c r="B1734" t="s">
        <v>3049</v>
      </c>
      <c r="C1734" t="s">
        <v>3048</v>
      </c>
      <c r="D1734" t="s">
        <v>928</v>
      </c>
      <c r="E1734" s="54">
        <v>40</v>
      </c>
      <c r="F1734" s="45" t="s">
        <v>407</v>
      </c>
      <c r="G1734" s="45" t="s">
        <v>408</v>
      </c>
      <c r="H1734" s="45" t="s">
        <v>412</v>
      </c>
      <c r="I1734" s="53">
        <v>115783.2</v>
      </c>
      <c r="J1734" s="58">
        <f t="shared" si="364"/>
        <v>120182.9616</v>
      </c>
      <c r="K1734" s="58">
        <f t="shared" si="365"/>
        <v>124148.99933279998</v>
      </c>
      <c r="L1734" s="74">
        <f t="shared" si="366"/>
        <v>9193.9965623999997</v>
      </c>
      <c r="M1734" s="74">
        <f t="shared" si="367"/>
        <v>177.870783168</v>
      </c>
      <c r="N1734" s="74">
        <f t="shared" si="368"/>
        <v>384.00225982776948</v>
      </c>
      <c r="O1734" s="74">
        <f t="shared" si="369"/>
        <v>15473.556306</v>
      </c>
      <c r="P1734" s="39">
        <f t="shared" si="370"/>
        <v>19044</v>
      </c>
      <c r="Q1734" s="73">
        <f t="shared" si="371"/>
        <v>9497.3984489591985</v>
      </c>
      <c r="R1734" s="73">
        <f t="shared" si="372"/>
        <v>183.74051901254398</v>
      </c>
      <c r="S1734" s="73">
        <f t="shared" si="373"/>
        <v>384.00225982776948</v>
      </c>
      <c r="T1734" s="73">
        <f t="shared" si="374"/>
        <v>16201.444412930399</v>
      </c>
      <c r="U1734" s="73">
        <f t="shared" si="375"/>
        <v>19236</v>
      </c>
      <c r="V1734" s="73">
        <f t="shared" si="376"/>
        <v>164456.38751139576</v>
      </c>
      <c r="W1734" s="73">
        <f t="shared" si="377"/>
        <v>169651.58497352991</v>
      </c>
    </row>
    <row r="1735" spans="2:23">
      <c r="B1735" t="s">
        <v>3050</v>
      </c>
      <c r="C1735" t="s">
        <v>3051</v>
      </c>
      <c r="D1735" t="s">
        <v>851</v>
      </c>
      <c r="E1735" s="54">
        <v>40</v>
      </c>
      <c r="F1735" s="45" t="s">
        <v>407</v>
      </c>
      <c r="G1735" s="45" t="s">
        <v>408</v>
      </c>
      <c r="H1735" s="45" t="s">
        <v>412</v>
      </c>
      <c r="I1735" s="53">
        <v>116039.71</v>
      </c>
      <c r="J1735" s="58">
        <f t="shared" si="364"/>
        <v>120449.21898000001</v>
      </c>
      <c r="K1735" s="58">
        <f t="shared" si="365"/>
        <v>124424.04320633999</v>
      </c>
      <c r="L1735" s="74">
        <f t="shared" si="366"/>
        <v>9214.3652519700008</v>
      </c>
      <c r="M1735" s="74">
        <f t="shared" si="367"/>
        <v>178.2648440904</v>
      </c>
      <c r="N1735" s="74">
        <f t="shared" si="368"/>
        <v>384.00225982776948</v>
      </c>
      <c r="O1735" s="74">
        <f t="shared" si="369"/>
        <v>15507.836943675002</v>
      </c>
      <c r="P1735" s="39">
        <f t="shared" si="370"/>
        <v>19044</v>
      </c>
      <c r="Q1735" s="73">
        <f t="shared" si="371"/>
        <v>9518.4393052850101</v>
      </c>
      <c r="R1735" s="73">
        <f t="shared" si="372"/>
        <v>184.14758394538319</v>
      </c>
      <c r="S1735" s="73">
        <f t="shared" si="373"/>
        <v>384.00225982776948</v>
      </c>
      <c r="T1735" s="73">
        <f t="shared" si="374"/>
        <v>16237.337638427369</v>
      </c>
      <c r="U1735" s="73">
        <f t="shared" si="375"/>
        <v>19236</v>
      </c>
      <c r="V1735" s="73">
        <f t="shared" si="376"/>
        <v>164777.68827956318</v>
      </c>
      <c r="W1735" s="73">
        <f t="shared" si="377"/>
        <v>169983.96999382554</v>
      </c>
    </row>
    <row r="1736" spans="2:23">
      <c r="B1736" t="s">
        <v>3052</v>
      </c>
      <c r="C1736" t="s">
        <v>2948</v>
      </c>
      <c r="D1736" t="s">
        <v>491</v>
      </c>
      <c r="E1736" s="54">
        <v>40</v>
      </c>
      <c r="F1736" s="45" t="s">
        <v>407</v>
      </c>
      <c r="G1736" s="45" t="s">
        <v>492</v>
      </c>
      <c r="H1736" s="45" t="s">
        <v>761</v>
      </c>
      <c r="I1736" s="53">
        <v>83768.88</v>
      </c>
      <c r="J1736" s="58">
        <f t="shared" si="364"/>
        <v>86952.097440000012</v>
      </c>
      <c r="K1736" s="58">
        <f t="shared" si="365"/>
        <v>89821.516655520012</v>
      </c>
      <c r="L1736" s="74">
        <f t="shared" si="366"/>
        <v>6651.8354541600011</v>
      </c>
      <c r="M1736" s="74">
        <f t="shared" si="367"/>
        <v>128.6891042112</v>
      </c>
      <c r="N1736" s="74">
        <f t="shared" si="368"/>
        <v>384.00225982776948</v>
      </c>
      <c r="O1736" s="74">
        <f t="shared" si="369"/>
        <v>11195.082545400002</v>
      </c>
      <c r="P1736" s="39">
        <f t="shared" si="370"/>
        <v>19044</v>
      </c>
      <c r="Q1736" s="73">
        <f t="shared" si="371"/>
        <v>6871.3460241472812</v>
      </c>
      <c r="R1736" s="73">
        <f t="shared" si="372"/>
        <v>132.93584465016963</v>
      </c>
      <c r="S1736" s="73">
        <f t="shared" si="373"/>
        <v>384.00225982776948</v>
      </c>
      <c r="T1736" s="73">
        <f t="shared" si="374"/>
        <v>11721.707923545362</v>
      </c>
      <c r="U1736" s="73">
        <f t="shared" si="375"/>
        <v>19236</v>
      </c>
      <c r="V1736" s="73">
        <f t="shared" si="376"/>
        <v>124355.70680359899</v>
      </c>
      <c r="W1736" s="73">
        <f t="shared" si="377"/>
        <v>128167.50870769059</v>
      </c>
    </row>
    <row r="1737" spans="2:23">
      <c r="B1737" t="s">
        <v>3053</v>
      </c>
      <c r="C1737" t="s">
        <v>904</v>
      </c>
      <c r="D1737" t="s">
        <v>474</v>
      </c>
      <c r="E1737" s="54">
        <v>40</v>
      </c>
      <c r="F1737" s="45" t="s">
        <v>407</v>
      </c>
      <c r="G1737" s="45" t="s">
        <v>408</v>
      </c>
      <c r="H1737" s="45" t="s">
        <v>412</v>
      </c>
      <c r="I1737" s="53">
        <v>150816.89000000001</v>
      </c>
      <c r="J1737" s="58">
        <f t="shared" si="364"/>
        <v>156547.93182000003</v>
      </c>
      <c r="K1737" s="58">
        <f t="shared" si="365"/>
        <v>161714.01357006002</v>
      </c>
      <c r="L1737" s="74">
        <f t="shared" si="366"/>
        <v>10230.745011390001</v>
      </c>
      <c r="M1737" s="74">
        <f t="shared" si="367"/>
        <v>231.69093909360004</v>
      </c>
      <c r="N1737" s="74">
        <f t="shared" si="368"/>
        <v>384.00225982776948</v>
      </c>
      <c r="O1737" s="74">
        <f t="shared" si="369"/>
        <v>20155.546221825003</v>
      </c>
      <c r="P1737" s="39">
        <f t="shared" si="370"/>
        <v>19044</v>
      </c>
      <c r="Q1737" s="73">
        <f t="shared" si="371"/>
        <v>10305.65319676587</v>
      </c>
      <c r="R1737" s="73">
        <f t="shared" si="372"/>
        <v>239.33674008368882</v>
      </c>
      <c r="S1737" s="73">
        <f t="shared" si="373"/>
        <v>384.00225982776948</v>
      </c>
      <c r="T1737" s="73">
        <f t="shared" si="374"/>
        <v>21103.678770892835</v>
      </c>
      <c r="U1737" s="73">
        <f t="shared" si="375"/>
        <v>19236</v>
      </c>
      <c r="V1737" s="73">
        <f t="shared" si="376"/>
        <v>206593.91625213641</v>
      </c>
      <c r="W1737" s="73">
        <f t="shared" si="377"/>
        <v>212982.68453763018</v>
      </c>
    </row>
    <row r="1738" spans="2:23">
      <c r="B1738" t="s">
        <v>3054</v>
      </c>
      <c r="C1738" t="s">
        <v>781</v>
      </c>
      <c r="D1738" t="s">
        <v>474</v>
      </c>
      <c r="E1738" s="54">
        <v>40</v>
      </c>
      <c r="F1738" s="45" t="s">
        <v>407</v>
      </c>
      <c r="G1738" s="45" t="s">
        <v>408</v>
      </c>
      <c r="H1738" s="45" t="s">
        <v>412</v>
      </c>
      <c r="I1738" s="53">
        <v>137350.06</v>
      </c>
      <c r="J1738" s="58">
        <f t="shared" ref="J1738:J1801" si="378">I1738*(1+$F$1)</f>
        <v>142569.36228</v>
      </c>
      <c r="K1738" s="58">
        <f t="shared" ref="K1738:K1801" si="379">J1738*(1+$F$2)</f>
        <v>147274.15123523999</v>
      </c>
      <c r="L1738" s="74">
        <f t="shared" ref="L1738:L1801" si="380">IF(J1738-$L$2&lt;0,J1738*$I$3,($L$2*$I$3)+(J1738-$L$2)*$I$4)</f>
        <v>10028.05575306</v>
      </c>
      <c r="M1738" s="74">
        <f t="shared" ref="M1738:M1801" si="381">J1738*0.00148</f>
        <v>211.00265617439999</v>
      </c>
      <c r="N1738" s="74">
        <f t="shared" ref="N1738:N1801" si="382">2080*0.184616471071043</f>
        <v>384.00225982776948</v>
      </c>
      <c r="O1738" s="74">
        <f t="shared" ref="O1738:O1801" si="383">J1738*0.12875</f>
        <v>18355.805393549999</v>
      </c>
      <c r="P1738" s="39">
        <f t="shared" ref="P1738:P1801" si="384">1587*12</f>
        <v>19044</v>
      </c>
      <c r="Q1738" s="73">
        <f t="shared" ref="Q1738:Q1801" si="385">IF(K1738-$L$2&lt;0,K1738*$I$3,($L$2*$I$3)+(K1738-$L$2)*$I$4)</f>
        <v>10096.27519291098</v>
      </c>
      <c r="R1738" s="73">
        <f t="shared" ref="R1738:R1801" si="386">K1738*0.00148</f>
        <v>217.96574382815518</v>
      </c>
      <c r="S1738" s="73">
        <f t="shared" ref="S1738:S1801" si="387">2080*0.184616471071043</f>
        <v>384.00225982776948</v>
      </c>
      <c r="T1738" s="73">
        <f t="shared" ref="T1738:T1801" si="388">K1738*0.1305</f>
        <v>19219.276736198819</v>
      </c>
      <c r="U1738" s="73">
        <f t="shared" ref="U1738:U1801" si="389">1603*12</f>
        <v>19236</v>
      </c>
      <c r="V1738" s="73">
        <f t="shared" ref="V1738:V1801" si="390">J1738+SUM(L1738:P1738)</f>
        <v>190592.22834261216</v>
      </c>
      <c r="W1738" s="73">
        <f t="shared" ref="W1738:W1801" si="391">K1738+SUM(Q1738:U1738)</f>
        <v>196427.67116800571</v>
      </c>
    </row>
    <row r="1739" spans="2:23">
      <c r="B1739" t="s">
        <v>3055</v>
      </c>
      <c r="C1739" t="s">
        <v>793</v>
      </c>
      <c r="D1739" t="s">
        <v>784</v>
      </c>
      <c r="E1739" s="54">
        <v>40</v>
      </c>
      <c r="F1739" s="45" t="s">
        <v>407</v>
      </c>
      <c r="G1739" s="45" t="s">
        <v>408</v>
      </c>
      <c r="H1739" s="45" t="s">
        <v>412</v>
      </c>
      <c r="I1739" s="53">
        <v>49280.26</v>
      </c>
      <c r="J1739" s="58">
        <f t="shared" si="378"/>
        <v>51152.909880000007</v>
      </c>
      <c r="K1739" s="58">
        <f t="shared" si="379"/>
        <v>52840.955906040006</v>
      </c>
      <c r="L1739" s="74">
        <f t="shared" si="380"/>
        <v>3913.1976058200003</v>
      </c>
      <c r="M1739" s="74">
        <f t="shared" si="381"/>
        <v>75.706306622400007</v>
      </c>
      <c r="N1739" s="74">
        <f t="shared" si="382"/>
        <v>384.00225982776948</v>
      </c>
      <c r="O1739" s="74">
        <f t="shared" si="383"/>
        <v>6585.9371470500009</v>
      </c>
      <c r="P1739" s="39">
        <f t="shared" si="384"/>
        <v>19044</v>
      </c>
      <c r="Q1739" s="73">
        <f t="shared" si="385"/>
        <v>4042.3331268120605</v>
      </c>
      <c r="R1739" s="73">
        <f t="shared" si="386"/>
        <v>78.204614740939206</v>
      </c>
      <c r="S1739" s="73">
        <f t="shared" si="387"/>
        <v>384.00225982776948</v>
      </c>
      <c r="T1739" s="73">
        <f t="shared" si="388"/>
        <v>6895.7447457382214</v>
      </c>
      <c r="U1739" s="73">
        <f t="shared" si="389"/>
        <v>19236</v>
      </c>
      <c r="V1739" s="73">
        <f t="shared" si="390"/>
        <v>81155.75319932017</v>
      </c>
      <c r="W1739" s="73">
        <f t="shared" si="391"/>
        <v>83477.240653158995</v>
      </c>
    </row>
    <row r="1740" spans="2:23">
      <c r="B1740" t="s">
        <v>3056</v>
      </c>
      <c r="C1740" t="s">
        <v>3057</v>
      </c>
      <c r="D1740" t="s">
        <v>797</v>
      </c>
      <c r="E1740" s="54">
        <v>40</v>
      </c>
      <c r="F1740" s="45" t="s">
        <v>407</v>
      </c>
      <c r="G1740" s="45" t="s">
        <v>408</v>
      </c>
      <c r="H1740" s="45" t="s">
        <v>412</v>
      </c>
      <c r="I1740" s="53">
        <v>126394.22</v>
      </c>
      <c r="J1740" s="58">
        <f t="shared" si="378"/>
        <v>131197.20036000002</v>
      </c>
      <c r="K1740" s="58">
        <f t="shared" si="379"/>
        <v>135526.70797188001</v>
      </c>
      <c r="L1740" s="74">
        <f t="shared" si="380"/>
        <v>9863.1594052199998</v>
      </c>
      <c r="M1740" s="74">
        <f t="shared" si="381"/>
        <v>194.17185653280004</v>
      </c>
      <c r="N1740" s="74">
        <f t="shared" si="382"/>
        <v>384.00225982776948</v>
      </c>
      <c r="O1740" s="74">
        <f t="shared" si="383"/>
        <v>16891.639546350001</v>
      </c>
      <c r="P1740" s="39">
        <f t="shared" si="384"/>
        <v>19044</v>
      </c>
      <c r="Q1740" s="73">
        <f t="shared" si="385"/>
        <v>9925.9372655922598</v>
      </c>
      <c r="R1740" s="73">
        <f t="shared" si="386"/>
        <v>200.5795277983824</v>
      </c>
      <c r="S1740" s="73">
        <f t="shared" si="387"/>
        <v>384.00225982776948</v>
      </c>
      <c r="T1740" s="73">
        <f t="shared" si="388"/>
        <v>17686.235390330341</v>
      </c>
      <c r="U1740" s="73">
        <f t="shared" si="389"/>
        <v>19236</v>
      </c>
      <c r="V1740" s="73">
        <f t="shared" si="390"/>
        <v>177574.1734279306</v>
      </c>
      <c r="W1740" s="73">
        <f t="shared" si="391"/>
        <v>182959.46241542877</v>
      </c>
    </row>
    <row r="1741" spans="2:23">
      <c r="B1741" t="s">
        <v>3058</v>
      </c>
      <c r="C1741" t="s">
        <v>2661</v>
      </c>
      <c r="D1741" t="s">
        <v>797</v>
      </c>
      <c r="E1741" s="54">
        <v>40</v>
      </c>
      <c r="F1741" s="45" t="s">
        <v>407</v>
      </c>
      <c r="G1741" s="45" t="s">
        <v>408</v>
      </c>
      <c r="H1741" s="45" t="s">
        <v>412</v>
      </c>
      <c r="I1741" s="53">
        <v>41051.86</v>
      </c>
      <c r="J1741" s="58">
        <f t="shared" si="378"/>
        <v>42611.830679999999</v>
      </c>
      <c r="K1741" s="58">
        <f t="shared" si="379"/>
        <v>44018.021092439994</v>
      </c>
      <c r="L1741" s="74">
        <f t="shared" si="380"/>
        <v>3259.8050470200001</v>
      </c>
      <c r="M1741" s="74">
        <f t="shared" si="381"/>
        <v>63.065509406399997</v>
      </c>
      <c r="N1741" s="74">
        <f t="shared" si="382"/>
        <v>384.00225982776948</v>
      </c>
      <c r="O1741" s="74">
        <f t="shared" si="383"/>
        <v>5486.27320005</v>
      </c>
      <c r="P1741" s="39">
        <f t="shared" si="384"/>
        <v>19044</v>
      </c>
      <c r="Q1741" s="73">
        <f t="shared" si="385"/>
        <v>3367.3786135716596</v>
      </c>
      <c r="R1741" s="73">
        <f t="shared" si="386"/>
        <v>65.146671216811185</v>
      </c>
      <c r="S1741" s="73">
        <f t="shared" si="387"/>
        <v>384.00225982776948</v>
      </c>
      <c r="T1741" s="73">
        <f t="shared" si="388"/>
        <v>5744.3517525634197</v>
      </c>
      <c r="U1741" s="73">
        <f t="shared" si="389"/>
        <v>19236</v>
      </c>
      <c r="V1741" s="73">
        <f t="shared" si="390"/>
        <v>70848.976696304162</v>
      </c>
      <c r="W1741" s="73">
        <f t="shared" si="391"/>
        <v>72814.900389619652</v>
      </c>
    </row>
    <row r="1742" spans="2:23">
      <c r="B1742" t="s">
        <v>3059</v>
      </c>
      <c r="C1742" t="s">
        <v>3060</v>
      </c>
      <c r="D1742" t="s">
        <v>797</v>
      </c>
      <c r="E1742" s="54">
        <v>40</v>
      </c>
      <c r="F1742" s="45" t="s">
        <v>407</v>
      </c>
      <c r="G1742" s="45" t="s">
        <v>408</v>
      </c>
      <c r="H1742" s="45" t="s">
        <v>412</v>
      </c>
      <c r="I1742" s="53">
        <v>148547.75</v>
      </c>
      <c r="J1742" s="58">
        <f t="shared" si="378"/>
        <v>154192.56450000001</v>
      </c>
      <c r="K1742" s="58">
        <f t="shared" si="379"/>
        <v>159280.91912849998</v>
      </c>
      <c r="L1742" s="74">
        <f t="shared" si="380"/>
        <v>10196.59218525</v>
      </c>
      <c r="M1742" s="74">
        <f t="shared" si="381"/>
        <v>228.20499546000002</v>
      </c>
      <c r="N1742" s="74">
        <f t="shared" si="382"/>
        <v>384.00225982776948</v>
      </c>
      <c r="O1742" s="74">
        <f t="shared" si="383"/>
        <v>19852.292679375001</v>
      </c>
      <c r="P1742" s="39">
        <f t="shared" si="384"/>
        <v>19044</v>
      </c>
      <c r="Q1742" s="73">
        <f t="shared" si="385"/>
        <v>10270.37332736325</v>
      </c>
      <c r="R1742" s="73">
        <f t="shared" si="386"/>
        <v>235.73576031017998</v>
      </c>
      <c r="S1742" s="73">
        <f t="shared" si="387"/>
        <v>384.00225982776948</v>
      </c>
      <c r="T1742" s="73">
        <f t="shared" si="388"/>
        <v>20786.15994626925</v>
      </c>
      <c r="U1742" s="73">
        <f t="shared" si="389"/>
        <v>19236</v>
      </c>
      <c r="V1742" s="73">
        <f t="shared" si="390"/>
        <v>203897.65661991277</v>
      </c>
      <c r="W1742" s="73">
        <f t="shared" si="391"/>
        <v>210193.19042227045</v>
      </c>
    </row>
    <row r="1743" spans="2:23">
      <c r="B1743" t="s">
        <v>3061</v>
      </c>
      <c r="C1743" t="s">
        <v>577</v>
      </c>
      <c r="D1743" t="s">
        <v>797</v>
      </c>
      <c r="E1743" s="54">
        <v>40</v>
      </c>
      <c r="F1743" s="45" t="s">
        <v>407</v>
      </c>
      <c r="G1743" s="45" t="s">
        <v>408</v>
      </c>
      <c r="H1743" s="45" t="s">
        <v>412</v>
      </c>
      <c r="I1743" s="53">
        <v>54850.83</v>
      </c>
      <c r="J1743" s="58">
        <f t="shared" si="378"/>
        <v>56935.161540000001</v>
      </c>
      <c r="K1743" s="58">
        <f t="shared" si="379"/>
        <v>58814.021870819997</v>
      </c>
      <c r="L1743" s="74">
        <f t="shared" si="380"/>
        <v>4355.5398578100003</v>
      </c>
      <c r="M1743" s="74">
        <f t="shared" si="381"/>
        <v>84.264039079200003</v>
      </c>
      <c r="N1743" s="74">
        <f t="shared" si="382"/>
        <v>384.00225982776948</v>
      </c>
      <c r="O1743" s="74">
        <f t="shared" si="383"/>
        <v>7330.4020482750002</v>
      </c>
      <c r="P1743" s="39">
        <f t="shared" si="384"/>
        <v>19044</v>
      </c>
      <c r="Q1743" s="73">
        <f t="shared" si="385"/>
        <v>4499.2726731177299</v>
      </c>
      <c r="R1743" s="73">
        <f t="shared" si="386"/>
        <v>87.04475236881359</v>
      </c>
      <c r="S1743" s="73">
        <f t="shared" si="387"/>
        <v>384.00225982776948</v>
      </c>
      <c r="T1743" s="73">
        <f t="shared" si="388"/>
        <v>7675.2298541420096</v>
      </c>
      <c r="U1743" s="73">
        <f t="shared" si="389"/>
        <v>19236</v>
      </c>
      <c r="V1743" s="73">
        <f t="shared" si="390"/>
        <v>88133.369744991971</v>
      </c>
      <c r="W1743" s="73">
        <f t="shared" si="391"/>
        <v>90695.571410276316</v>
      </c>
    </row>
    <row r="1744" spans="2:23">
      <c r="B1744" t="s">
        <v>3062</v>
      </c>
      <c r="C1744" t="s">
        <v>1316</v>
      </c>
      <c r="D1744" t="s">
        <v>773</v>
      </c>
      <c r="E1744" s="54">
        <v>40</v>
      </c>
      <c r="F1744" s="45" t="s">
        <v>407</v>
      </c>
      <c r="G1744" s="45" t="s">
        <v>408</v>
      </c>
      <c r="H1744" s="45" t="s">
        <v>761</v>
      </c>
      <c r="I1744" s="53">
        <v>89281.38</v>
      </c>
      <c r="J1744" s="58">
        <f t="shared" si="378"/>
        <v>92674.072440000004</v>
      </c>
      <c r="K1744" s="58">
        <f t="shared" si="379"/>
        <v>95732.316830519994</v>
      </c>
      <c r="L1744" s="74">
        <f t="shared" si="380"/>
        <v>7089.5665416600004</v>
      </c>
      <c r="M1744" s="74">
        <f t="shared" si="381"/>
        <v>137.15762721120001</v>
      </c>
      <c r="N1744" s="74">
        <f t="shared" si="382"/>
        <v>384.00225982776948</v>
      </c>
      <c r="O1744" s="74">
        <f t="shared" si="383"/>
        <v>11931.786826650001</v>
      </c>
      <c r="P1744" s="39">
        <f t="shared" si="384"/>
        <v>19044</v>
      </c>
      <c r="Q1744" s="73">
        <f t="shared" si="385"/>
        <v>7323.5222375347794</v>
      </c>
      <c r="R1744" s="73">
        <f t="shared" si="386"/>
        <v>141.68382890916959</v>
      </c>
      <c r="S1744" s="73">
        <f t="shared" si="387"/>
        <v>384.00225982776948</v>
      </c>
      <c r="T1744" s="73">
        <f t="shared" si="388"/>
        <v>12493.067346382859</v>
      </c>
      <c r="U1744" s="73">
        <f t="shared" si="389"/>
        <v>19236</v>
      </c>
      <c r="V1744" s="73">
        <f t="shared" si="390"/>
        <v>131260.58569534897</v>
      </c>
      <c r="W1744" s="73">
        <f t="shared" si="391"/>
        <v>135310.59250317456</v>
      </c>
    </row>
    <row r="1745" spans="2:23">
      <c r="B1745" t="s">
        <v>3063</v>
      </c>
      <c r="C1745" t="s">
        <v>3064</v>
      </c>
      <c r="D1745" t="s">
        <v>446</v>
      </c>
      <c r="E1745" s="54">
        <v>87</v>
      </c>
      <c r="F1745" s="45" t="s">
        <v>407</v>
      </c>
      <c r="G1745" s="45" t="s">
        <v>408</v>
      </c>
      <c r="H1745" s="45" t="s">
        <v>761</v>
      </c>
      <c r="I1745" s="53">
        <v>77700.179999999993</v>
      </c>
      <c r="J1745" s="58">
        <f t="shared" si="378"/>
        <v>80652.786840000001</v>
      </c>
      <c r="K1745" s="58">
        <f t="shared" si="379"/>
        <v>83314.328805719997</v>
      </c>
      <c r="L1745" s="74">
        <f t="shared" si="380"/>
        <v>6169.9381932599999</v>
      </c>
      <c r="M1745" s="74">
        <f t="shared" si="381"/>
        <v>119.3661245232</v>
      </c>
      <c r="N1745" s="74">
        <f t="shared" si="382"/>
        <v>384.00225982776948</v>
      </c>
      <c r="O1745" s="74">
        <f t="shared" si="383"/>
        <v>10384.046305650001</v>
      </c>
      <c r="P1745" s="39">
        <f t="shared" si="384"/>
        <v>19044</v>
      </c>
      <c r="Q1745" s="73">
        <f t="shared" si="385"/>
        <v>6373.5461536375797</v>
      </c>
      <c r="R1745" s="73">
        <f t="shared" si="386"/>
        <v>123.3052066324656</v>
      </c>
      <c r="S1745" s="73">
        <f t="shared" si="387"/>
        <v>384.00225982776948</v>
      </c>
      <c r="T1745" s="73">
        <f t="shared" si="388"/>
        <v>10872.51990914646</v>
      </c>
      <c r="U1745" s="73">
        <f t="shared" si="389"/>
        <v>19236</v>
      </c>
      <c r="V1745" s="73">
        <f t="shared" si="390"/>
        <v>116754.13972326097</v>
      </c>
      <c r="W1745" s="73">
        <f t="shared" si="391"/>
        <v>120303.70233496427</v>
      </c>
    </row>
    <row r="1746" spans="2:23">
      <c r="B1746" t="s">
        <v>3065</v>
      </c>
      <c r="C1746" t="s">
        <v>1362</v>
      </c>
      <c r="D1746" t="s">
        <v>446</v>
      </c>
      <c r="E1746" s="54">
        <v>87</v>
      </c>
      <c r="F1746" s="45" t="s">
        <v>407</v>
      </c>
      <c r="G1746" s="45" t="s">
        <v>408</v>
      </c>
      <c r="H1746" s="45" t="s">
        <v>761</v>
      </c>
      <c r="I1746" s="53">
        <v>68118.23</v>
      </c>
      <c r="J1746" s="58">
        <f t="shared" si="378"/>
        <v>70706.722739999997</v>
      </c>
      <c r="K1746" s="58">
        <f t="shared" si="379"/>
        <v>73040.044590419988</v>
      </c>
      <c r="L1746" s="74">
        <f t="shared" si="380"/>
        <v>5409.0642896099998</v>
      </c>
      <c r="M1746" s="74">
        <f t="shared" si="381"/>
        <v>104.6459496552</v>
      </c>
      <c r="N1746" s="74">
        <f t="shared" si="382"/>
        <v>384.00225982776948</v>
      </c>
      <c r="O1746" s="74">
        <f t="shared" si="383"/>
        <v>9103.4905527749997</v>
      </c>
      <c r="P1746" s="39">
        <f t="shared" si="384"/>
        <v>19044</v>
      </c>
      <c r="Q1746" s="73">
        <f t="shared" si="385"/>
        <v>5587.5634111671288</v>
      </c>
      <c r="R1746" s="73">
        <f t="shared" si="386"/>
        <v>108.09926599382158</v>
      </c>
      <c r="S1746" s="73">
        <f t="shared" si="387"/>
        <v>384.00225982776948</v>
      </c>
      <c r="T1746" s="73">
        <f t="shared" si="388"/>
        <v>9531.7258190498087</v>
      </c>
      <c r="U1746" s="73">
        <f t="shared" si="389"/>
        <v>19236</v>
      </c>
      <c r="V1746" s="73">
        <f t="shared" si="390"/>
        <v>104751.92579186797</v>
      </c>
      <c r="W1746" s="73">
        <f t="shared" si="391"/>
        <v>107887.43534645851</v>
      </c>
    </row>
    <row r="1747" spans="2:23">
      <c r="B1747" t="s">
        <v>3066</v>
      </c>
      <c r="C1747" t="s">
        <v>1115</v>
      </c>
      <c r="D1747" t="s">
        <v>483</v>
      </c>
      <c r="E1747" s="54">
        <v>40</v>
      </c>
      <c r="F1747" s="45" t="s">
        <v>407</v>
      </c>
      <c r="G1747" s="45" t="s">
        <v>408</v>
      </c>
      <c r="H1747" s="45" t="s">
        <v>412</v>
      </c>
      <c r="I1747" s="53">
        <v>79376.179999999993</v>
      </c>
      <c r="J1747" s="58">
        <f t="shared" si="378"/>
        <v>82392.474839999995</v>
      </c>
      <c r="K1747" s="58">
        <f t="shared" si="379"/>
        <v>85111.426509719982</v>
      </c>
      <c r="L1747" s="74">
        <f t="shared" si="380"/>
        <v>6303.0243252599994</v>
      </c>
      <c r="M1747" s="74">
        <f t="shared" si="381"/>
        <v>121.94086276319999</v>
      </c>
      <c r="N1747" s="74">
        <f t="shared" si="382"/>
        <v>384.00225982776948</v>
      </c>
      <c r="O1747" s="74">
        <f t="shared" si="383"/>
        <v>10608.031135650001</v>
      </c>
      <c r="P1747" s="39">
        <f t="shared" si="384"/>
        <v>19044</v>
      </c>
      <c r="Q1747" s="73">
        <f t="shared" si="385"/>
        <v>6511.0241279935781</v>
      </c>
      <c r="R1747" s="73">
        <f t="shared" si="386"/>
        <v>125.96491123438557</v>
      </c>
      <c r="S1747" s="73">
        <f t="shared" si="387"/>
        <v>384.00225982776948</v>
      </c>
      <c r="T1747" s="73">
        <f t="shared" si="388"/>
        <v>11107.041159518458</v>
      </c>
      <c r="U1747" s="73">
        <f t="shared" si="389"/>
        <v>19236</v>
      </c>
      <c r="V1747" s="73">
        <f t="shared" si="390"/>
        <v>118853.47342350097</v>
      </c>
      <c r="W1747" s="73">
        <f t="shared" si="391"/>
        <v>122475.45896829417</v>
      </c>
    </row>
    <row r="1748" spans="2:23">
      <c r="B1748" t="s">
        <v>3067</v>
      </c>
      <c r="C1748" t="s">
        <v>1119</v>
      </c>
      <c r="D1748" t="s">
        <v>483</v>
      </c>
      <c r="E1748" s="54">
        <v>40</v>
      </c>
      <c r="F1748" s="45" t="s">
        <v>407</v>
      </c>
      <c r="G1748" s="45" t="s">
        <v>408</v>
      </c>
      <c r="H1748" s="45" t="s">
        <v>412</v>
      </c>
      <c r="I1748" s="53">
        <v>92395</v>
      </c>
      <c r="J1748" s="58">
        <f t="shared" si="378"/>
        <v>95906.010000000009</v>
      </c>
      <c r="K1748" s="58">
        <f t="shared" si="379"/>
        <v>99070.908330000006</v>
      </c>
      <c r="L1748" s="74">
        <f t="shared" si="380"/>
        <v>7336.8097650000009</v>
      </c>
      <c r="M1748" s="74">
        <f t="shared" si="381"/>
        <v>141.94089480000002</v>
      </c>
      <c r="N1748" s="74">
        <f t="shared" si="382"/>
        <v>384.00225982776948</v>
      </c>
      <c r="O1748" s="74">
        <f t="shared" si="383"/>
        <v>12347.898787500002</v>
      </c>
      <c r="P1748" s="39">
        <f t="shared" si="384"/>
        <v>19044</v>
      </c>
      <c r="Q1748" s="73">
        <f t="shared" si="385"/>
        <v>7578.9244872449999</v>
      </c>
      <c r="R1748" s="73">
        <f t="shared" si="386"/>
        <v>146.62494432840001</v>
      </c>
      <c r="S1748" s="73">
        <f t="shared" si="387"/>
        <v>384.00225982776948</v>
      </c>
      <c r="T1748" s="73">
        <f t="shared" si="388"/>
        <v>12928.753537065002</v>
      </c>
      <c r="U1748" s="73">
        <f t="shared" si="389"/>
        <v>19236</v>
      </c>
      <c r="V1748" s="73">
        <f t="shared" si="390"/>
        <v>135160.66170712779</v>
      </c>
      <c r="W1748" s="73">
        <f t="shared" si="391"/>
        <v>139345.21355846617</v>
      </c>
    </row>
    <row r="1749" spans="2:23">
      <c r="B1749" t="s">
        <v>3068</v>
      </c>
      <c r="C1749" t="s">
        <v>876</v>
      </c>
      <c r="D1749" t="s">
        <v>483</v>
      </c>
      <c r="E1749" s="54">
        <v>40</v>
      </c>
      <c r="F1749" s="45" t="s">
        <v>407</v>
      </c>
      <c r="G1749" s="45" t="s">
        <v>408</v>
      </c>
      <c r="H1749" s="45" t="s">
        <v>412</v>
      </c>
      <c r="I1749" s="53">
        <v>105273.54</v>
      </c>
      <c r="J1749" s="58">
        <f t="shared" si="378"/>
        <v>109273.93452</v>
      </c>
      <c r="K1749" s="58">
        <f t="shared" si="379"/>
        <v>112879.97435915998</v>
      </c>
      <c r="L1749" s="74">
        <f t="shared" si="380"/>
        <v>8359.4559907799994</v>
      </c>
      <c r="M1749" s="74">
        <f t="shared" si="381"/>
        <v>161.72542308959999</v>
      </c>
      <c r="N1749" s="74">
        <f t="shared" si="382"/>
        <v>384.00225982776948</v>
      </c>
      <c r="O1749" s="74">
        <f t="shared" si="383"/>
        <v>14069.01906945</v>
      </c>
      <c r="P1749" s="39">
        <f t="shared" si="384"/>
        <v>19044</v>
      </c>
      <c r="Q1749" s="73">
        <f t="shared" si="385"/>
        <v>8635.3180384757379</v>
      </c>
      <c r="R1749" s="73">
        <f t="shared" si="386"/>
        <v>167.06236205155676</v>
      </c>
      <c r="S1749" s="73">
        <f t="shared" si="387"/>
        <v>384.00225982776948</v>
      </c>
      <c r="T1749" s="73">
        <f t="shared" si="388"/>
        <v>14730.836653870378</v>
      </c>
      <c r="U1749" s="73">
        <f t="shared" si="389"/>
        <v>19236</v>
      </c>
      <c r="V1749" s="73">
        <f t="shared" si="390"/>
        <v>151292.13726314736</v>
      </c>
      <c r="W1749" s="73">
        <f t="shared" si="391"/>
        <v>156033.19367338542</v>
      </c>
    </row>
    <row r="1750" spans="2:23">
      <c r="B1750" t="s">
        <v>3069</v>
      </c>
      <c r="C1750" t="s">
        <v>2969</v>
      </c>
      <c r="D1750" t="s">
        <v>1513</v>
      </c>
      <c r="E1750" s="54">
        <v>40</v>
      </c>
      <c r="F1750" s="45" t="s">
        <v>407</v>
      </c>
      <c r="G1750" s="45" t="s">
        <v>408</v>
      </c>
      <c r="H1750" s="45" t="s">
        <v>785</v>
      </c>
      <c r="I1750" s="53">
        <v>68686.84</v>
      </c>
      <c r="J1750" s="58">
        <f t="shared" si="378"/>
        <v>71296.939920000004</v>
      </c>
      <c r="K1750" s="58">
        <f t="shared" si="379"/>
        <v>73649.738937360002</v>
      </c>
      <c r="L1750" s="74">
        <f t="shared" si="380"/>
        <v>5454.21590388</v>
      </c>
      <c r="M1750" s="74">
        <f t="shared" si="381"/>
        <v>105.5194710816</v>
      </c>
      <c r="N1750" s="74">
        <f t="shared" si="382"/>
        <v>384.00225982776948</v>
      </c>
      <c r="O1750" s="74">
        <f t="shared" si="383"/>
        <v>9179.4810147000007</v>
      </c>
      <c r="P1750" s="39">
        <f t="shared" si="384"/>
        <v>19044</v>
      </c>
      <c r="Q1750" s="73">
        <f t="shared" si="385"/>
        <v>5634.2050287080401</v>
      </c>
      <c r="R1750" s="73">
        <f t="shared" si="386"/>
        <v>109.0016136272928</v>
      </c>
      <c r="S1750" s="73">
        <f t="shared" si="387"/>
        <v>384.00225982776948</v>
      </c>
      <c r="T1750" s="73">
        <f t="shared" si="388"/>
        <v>9611.2909313254804</v>
      </c>
      <c r="U1750" s="73">
        <f t="shared" si="389"/>
        <v>19236</v>
      </c>
      <c r="V1750" s="73">
        <f t="shared" si="390"/>
        <v>105464.15856948937</v>
      </c>
      <c r="W1750" s="73">
        <f t="shared" si="391"/>
        <v>108624.23877084858</v>
      </c>
    </row>
    <row r="1751" spans="2:23">
      <c r="B1751" t="s">
        <v>3070</v>
      </c>
      <c r="C1751" t="s">
        <v>3071</v>
      </c>
      <c r="D1751" t="s">
        <v>2492</v>
      </c>
      <c r="E1751" s="54">
        <v>40</v>
      </c>
      <c r="F1751" s="45" t="s">
        <v>407</v>
      </c>
      <c r="G1751" s="45" t="s">
        <v>408</v>
      </c>
      <c r="H1751" s="45" t="s">
        <v>785</v>
      </c>
      <c r="I1751" s="53">
        <v>56816.19</v>
      </c>
      <c r="J1751" s="58">
        <f t="shared" si="378"/>
        <v>58975.205220000003</v>
      </c>
      <c r="K1751" s="58">
        <f t="shared" si="379"/>
        <v>60921.386992259999</v>
      </c>
      <c r="L1751" s="74">
        <f t="shared" si="380"/>
        <v>4511.6031993300003</v>
      </c>
      <c r="M1751" s="74">
        <f t="shared" si="381"/>
        <v>87.283303725600007</v>
      </c>
      <c r="N1751" s="74">
        <f t="shared" si="382"/>
        <v>384.00225982776948</v>
      </c>
      <c r="O1751" s="74">
        <f t="shared" si="383"/>
        <v>7593.0576720750005</v>
      </c>
      <c r="P1751" s="39">
        <f t="shared" si="384"/>
        <v>19044</v>
      </c>
      <c r="Q1751" s="73">
        <f t="shared" si="385"/>
        <v>4660.48610490789</v>
      </c>
      <c r="R1751" s="73">
        <f t="shared" si="386"/>
        <v>90.163652748544791</v>
      </c>
      <c r="S1751" s="73">
        <f t="shared" si="387"/>
        <v>384.00225982776948</v>
      </c>
      <c r="T1751" s="73">
        <f t="shared" si="388"/>
        <v>7950.24100248993</v>
      </c>
      <c r="U1751" s="73">
        <f t="shared" si="389"/>
        <v>19236</v>
      </c>
      <c r="V1751" s="73">
        <f t="shared" si="390"/>
        <v>90595.151654958376</v>
      </c>
      <c r="W1751" s="73">
        <f t="shared" si="391"/>
        <v>93242.280012234129</v>
      </c>
    </row>
    <row r="1752" spans="2:23">
      <c r="B1752" t="s">
        <v>3072</v>
      </c>
      <c r="C1752" t="s">
        <v>3073</v>
      </c>
      <c r="D1752" t="s">
        <v>2492</v>
      </c>
      <c r="E1752" s="54">
        <v>40</v>
      </c>
      <c r="F1752" s="45" t="s">
        <v>407</v>
      </c>
      <c r="G1752" s="45" t="s">
        <v>408</v>
      </c>
      <c r="H1752" s="45" t="s">
        <v>785</v>
      </c>
      <c r="I1752" s="53">
        <v>85858.18</v>
      </c>
      <c r="J1752" s="58">
        <f t="shared" si="378"/>
        <v>89120.790840000001</v>
      </c>
      <c r="K1752" s="58">
        <f t="shared" si="379"/>
        <v>92061.776937719987</v>
      </c>
      <c r="L1752" s="74">
        <f t="shared" si="380"/>
        <v>6817.7404992600004</v>
      </c>
      <c r="M1752" s="74">
        <f t="shared" si="381"/>
        <v>131.89877044319999</v>
      </c>
      <c r="N1752" s="74">
        <f t="shared" si="382"/>
        <v>384.00225982776948</v>
      </c>
      <c r="O1752" s="74">
        <f t="shared" si="383"/>
        <v>11474.30182065</v>
      </c>
      <c r="P1752" s="39">
        <f t="shared" si="384"/>
        <v>19044</v>
      </c>
      <c r="Q1752" s="73">
        <f t="shared" si="385"/>
        <v>7042.7259357355788</v>
      </c>
      <c r="R1752" s="73">
        <f t="shared" si="386"/>
        <v>136.25142986782558</v>
      </c>
      <c r="S1752" s="73">
        <f t="shared" si="387"/>
        <v>384.00225982776948</v>
      </c>
      <c r="T1752" s="73">
        <f t="shared" si="388"/>
        <v>12014.061890372459</v>
      </c>
      <c r="U1752" s="73">
        <f t="shared" si="389"/>
        <v>19236</v>
      </c>
      <c r="V1752" s="73">
        <f t="shared" si="390"/>
        <v>126972.73419018097</v>
      </c>
      <c r="W1752" s="73">
        <f t="shared" si="391"/>
        <v>130874.81845352362</v>
      </c>
    </row>
    <row r="1753" spans="2:23">
      <c r="B1753" t="s">
        <v>3074</v>
      </c>
      <c r="C1753" t="s">
        <v>2491</v>
      </c>
      <c r="D1753" t="s">
        <v>2492</v>
      </c>
      <c r="E1753" s="54">
        <v>40</v>
      </c>
      <c r="F1753" s="45" t="s">
        <v>407</v>
      </c>
      <c r="G1753" s="45" t="s">
        <v>408</v>
      </c>
      <c r="H1753" s="45" t="s">
        <v>785</v>
      </c>
      <c r="I1753" s="53">
        <v>80479.19</v>
      </c>
      <c r="J1753" s="58">
        <f t="shared" si="378"/>
        <v>83537.399220000007</v>
      </c>
      <c r="K1753" s="58">
        <f t="shared" si="379"/>
        <v>86294.133394260003</v>
      </c>
      <c r="L1753" s="74">
        <f t="shared" si="380"/>
        <v>6390.6110403300008</v>
      </c>
      <c r="M1753" s="74">
        <f t="shared" si="381"/>
        <v>123.6353508456</v>
      </c>
      <c r="N1753" s="74">
        <f t="shared" si="382"/>
        <v>384.00225982776948</v>
      </c>
      <c r="O1753" s="74">
        <f t="shared" si="383"/>
        <v>10755.440149575001</v>
      </c>
      <c r="P1753" s="39">
        <f t="shared" si="384"/>
        <v>19044</v>
      </c>
      <c r="Q1753" s="73">
        <f t="shared" si="385"/>
        <v>6601.5012046608899</v>
      </c>
      <c r="R1753" s="73">
        <f t="shared" si="386"/>
        <v>127.7153174235048</v>
      </c>
      <c r="S1753" s="73">
        <f t="shared" si="387"/>
        <v>384.00225982776948</v>
      </c>
      <c r="T1753" s="73">
        <f t="shared" si="388"/>
        <v>11261.384407950931</v>
      </c>
      <c r="U1753" s="73">
        <f t="shared" si="389"/>
        <v>19236</v>
      </c>
      <c r="V1753" s="73">
        <f t="shared" si="390"/>
        <v>120235.08802057838</v>
      </c>
      <c r="W1753" s="73">
        <f t="shared" si="391"/>
        <v>123904.73658412309</v>
      </c>
    </row>
    <row r="1754" spans="2:23">
      <c r="B1754" t="s">
        <v>3075</v>
      </c>
      <c r="C1754" t="s">
        <v>3076</v>
      </c>
      <c r="D1754" t="s">
        <v>2492</v>
      </c>
      <c r="E1754" s="54">
        <v>40</v>
      </c>
      <c r="F1754" s="45" t="s">
        <v>407</v>
      </c>
      <c r="G1754" s="45" t="s">
        <v>408</v>
      </c>
      <c r="H1754" s="45" t="s">
        <v>785</v>
      </c>
      <c r="I1754" s="53">
        <v>89160.2</v>
      </c>
      <c r="J1754" s="58">
        <f t="shared" si="378"/>
        <v>92548.287599999996</v>
      </c>
      <c r="K1754" s="58">
        <f t="shared" si="379"/>
        <v>95602.381090799987</v>
      </c>
      <c r="L1754" s="74">
        <f t="shared" si="380"/>
        <v>7079.9440013999993</v>
      </c>
      <c r="M1754" s="74">
        <f t="shared" si="381"/>
        <v>136.97146564799999</v>
      </c>
      <c r="N1754" s="74">
        <f t="shared" si="382"/>
        <v>384.00225982776948</v>
      </c>
      <c r="O1754" s="74">
        <f t="shared" si="383"/>
        <v>11915.592028499999</v>
      </c>
      <c r="P1754" s="39">
        <f t="shared" si="384"/>
        <v>19044</v>
      </c>
      <c r="Q1754" s="73">
        <f t="shared" si="385"/>
        <v>7313.5821534461993</v>
      </c>
      <c r="R1754" s="73">
        <f t="shared" si="386"/>
        <v>141.49152401438397</v>
      </c>
      <c r="S1754" s="73">
        <f t="shared" si="387"/>
        <v>384.00225982776948</v>
      </c>
      <c r="T1754" s="73">
        <f t="shared" si="388"/>
        <v>12476.110732349398</v>
      </c>
      <c r="U1754" s="73">
        <f t="shared" si="389"/>
        <v>19236</v>
      </c>
      <c r="V1754" s="73">
        <f t="shared" si="390"/>
        <v>131108.79735537578</v>
      </c>
      <c r="W1754" s="73">
        <f t="shared" si="391"/>
        <v>135153.56776043773</v>
      </c>
    </row>
    <row r="1755" spans="2:23">
      <c r="B1755" t="s">
        <v>3077</v>
      </c>
      <c r="C1755" t="s">
        <v>3078</v>
      </c>
      <c r="D1755" t="s">
        <v>3079</v>
      </c>
      <c r="E1755" s="54">
        <v>40</v>
      </c>
      <c r="F1755" s="45" t="s">
        <v>407</v>
      </c>
      <c r="G1755" s="45" t="s">
        <v>408</v>
      </c>
      <c r="H1755" s="45" t="s">
        <v>412</v>
      </c>
      <c r="I1755" s="53">
        <v>95735.32</v>
      </c>
      <c r="J1755" s="58">
        <f t="shared" si="378"/>
        <v>99373.262160000013</v>
      </c>
      <c r="K1755" s="58">
        <f t="shared" si="379"/>
        <v>102652.57981128001</v>
      </c>
      <c r="L1755" s="74">
        <f t="shared" si="380"/>
        <v>7602.0545552400008</v>
      </c>
      <c r="M1755" s="74">
        <f t="shared" si="381"/>
        <v>147.07242799680003</v>
      </c>
      <c r="N1755" s="74">
        <f t="shared" si="382"/>
        <v>384.00225982776948</v>
      </c>
      <c r="O1755" s="74">
        <f t="shared" si="383"/>
        <v>12794.307503100003</v>
      </c>
      <c r="P1755" s="39">
        <f t="shared" si="384"/>
        <v>19044</v>
      </c>
      <c r="Q1755" s="73">
        <f t="shared" si="385"/>
        <v>7852.9223555629205</v>
      </c>
      <c r="R1755" s="73">
        <f t="shared" si="386"/>
        <v>151.9258181206944</v>
      </c>
      <c r="S1755" s="73">
        <f t="shared" si="387"/>
        <v>384.00225982776948</v>
      </c>
      <c r="T1755" s="73">
        <f t="shared" si="388"/>
        <v>13396.161665372041</v>
      </c>
      <c r="U1755" s="73">
        <f t="shared" si="389"/>
        <v>19236</v>
      </c>
      <c r="V1755" s="73">
        <f t="shared" si="390"/>
        <v>139344.69890616459</v>
      </c>
      <c r="W1755" s="73">
        <f t="shared" si="391"/>
        <v>143673.59191016344</v>
      </c>
    </row>
    <row r="1756" spans="2:23">
      <c r="B1756" t="s">
        <v>3080</v>
      </c>
      <c r="C1756" t="s">
        <v>3073</v>
      </c>
      <c r="D1756" t="s">
        <v>3079</v>
      </c>
      <c r="E1756" s="54">
        <v>40</v>
      </c>
      <c r="F1756" s="45" t="s">
        <v>407</v>
      </c>
      <c r="G1756" s="45" t="s">
        <v>408</v>
      </c>
      <c r="H1756" s="45" t="s">
        <v>785</v>
      </c>
      <c r="I1756" s="53">
        <v>85858.18</v>
      </c>
      <c r="J1756" s="58">
        <f t="shared" si="378"/>
        <v>89120.790840000001</v>
      </c>
      <c r="K1756" s="58">
        <f t="shared" si="379"/>
        <v>92061.776937719987</v>
      </c>
      <c r="L1756" s="74">
        <f t="shared" si="380"/>
        <v>6817.7404992600004</v>
      </c>
      <c r="M1756" s="74">
        <f t="shared" si="381"/>
        <v>131.89877044319999</v>
      </c>
      <c r="N1756" s="74">
        <f t="shared" si="382"/>
        <v>384.00225982776948</v>
      </c>
      <c r="O1756" s="74">
        <f t="shared" si="383"/>
        <v>11474.30182065</v>
      </c>
      <c r="P1756" s="39">
        <f t="shared" si="384"/>
        <v>19044</v>
      </c>
      <c r="Q1756" s="73">
        <f t="shared" si="385"/>
        <v>7042.7259357355788</v>
      </c>
      <c r="R1756" s="73">
        <f t="shared" si="386"/>
        <v>136.25142986782558</v>
      </c>
      <c r="S1756" s="73">
        <f t="shared" si="387"/>
        <v>384.00225982776948</v>
      </c>
      <c r="T1756" s="73">
        <f t="shared" si="388"/>
        <v>12014.061890372459</v>
      </c>
      <c r="U1756" s="73">
        <f t="shared" si="389"/>
        <v>19236</v>
      </c>
      <c r="V1756" s="73">
        <f t="shared" si="390"/>
        <v>126972.73419018097</v>
      </c>
      <c r="W1756" s="73">
        <f t="shared" si="391"/>
        <v>130874.81845352362</v>
      </c>
    </row>
    <row r="1757" spans="2:23">
      <c r="B1757" t="s">
        <v>3081</v>
      </c>
      <c r="C1757" t="s">
        <v>3082</v>
      </c>
      <c r="D1757" t="s">
        <v>1091</v>
      </c>
      <c r="E1757" s="54">
        <v>40.159999999999997</v>
      </c>
      <c r="F1757" s="45" t="s">
        <v>407</v>
      </c>
      <c r="G1757" s="45" t="s">
        <v>408</v>
      </c>
      <c r="H1757" s="45" t="s">
        <v>785</v>
      </c>
      <c r="I1757" s="53">
        <v>89895.1</v>
      </c>
      <c r="J1757" s="58">
        <f t="shared" si="378"/>
        <v>93311.113800000006</v>
      </c>
      <c r="K1757" s="58">
        <f t="shared" si="379"/>
        <v>96390.380555399999</v>
      </c>
      <c r="L1757" s="74">
        <f t="shared" si="380"/>
        <v>7138.3002057000003</v>
      </c>
      <c r="M1757" s="74">
        <f t="shared" si="381"/>
        <v>138.10044842400001</v>
      </c>
      <c r="N1757" s="74">
        <f t="shared" si="382"/>
        <v>384.00225982776948</v>
      </c>
      <c r="O1757" s="74">
        <f t="shared" si="383"/>
        <v>12013.805901750002</v>
      </c>
      <c r="P1757" s="39">
        <f t="shared" si="384"/>
        <v>19044</v>
      </c>
      <c r="Q1757" s="73">
        <f t="shared" si="385"/>
        <v>7373.8641124880996</v>
      </c>
      <c r="R1757" s="73">
        <f t="shared" si="386"/>
        <v>142.65776322199198</v>
      </c>
      <c r="S1757" s="73">
        <f t="shared" si="387"/>
        <v>384.00225982776948</v>
      </c>
      <c r="T1757" s="73">
        <f t="shared" si="388"/>
        <v>12578.9446624797</v>
      </c>
      <c r="U1757" s="73">
        <f t="shared" si="389"/>
        <v>19236</v>
      </c>
      <c r="V1757" s="73">
        <f t="shared" si="390"/>
        <v>132029.32261570176</v>
      </c>
      <c r="W1757" s="73">
        <f t="shared" si="391"/>
        <v>136105.84935341758</v>
      </c>
    </row>
    <row r="1758" spans="2:23">
      <c r="B1758" t="s">
        <v>3083</v>
      </c>
      <c r="C1758" t="s">
        <v>3084</v>
      </c>
      <c r="D1758" t="s">
        <v>1091</v>
      </c>
      <c r="E1758" s="54">
        <v>40.159999999999997</v>
      </c>
      <c r="F1758" s="45" t="s">
        <v>407</v>
      </c>
      <c r="G1758" s="45" t="s">
        <v>408</v>
      </c>
      <c r="H1758" s="45" t="s">
        <v>785</v>
      </c>
      <c r="I1758" s="53">
        <v>82932.3</v>
      </c>
      <c r="J1758" s="58">
        <f t="shared" si="378"/>
        <v>86083.727400000003</v>
      </c>
      <c r="K1758" s="58">
        <f t="shared" si="379"/>
        <v>88924.490404199998</v>
      </c>
      <c r="L1758" s="74">
        <f t="shared" si="380"/>
        <v>6585.4051460999999</v>
      </c>
      <c r="M1758" s="74">
        <f t="shared" si="381"/>
        <v>127.403916552</v>
      </c>
      <c r="N1758" s="74">
        <f t="shared" si="382"/>
        <v>384.00225982776948</v>
      </c>
      <c r="O1758" s="74">
        <f t="shared" si="383"/>
        <v>11083.27990275</v>
      </c>
      <c r="P1758" s="39">
        <f t="shared" si="384"/>
        <v>19044</v>
      </c>
      <c r="Q1758" s="73">
        <f t="shared" si="385"/>
        <v>6802.7235159212996</v>
      </c>
      <c r="R1758" s="73">
        <f t="shared" si="386"/>
        <v>131.60824579821599</v>
      </c>
      <c r="S1758" s="73">
        <f t="shared" si="387"/>
        <v>384.00225982776948</v>
      </c>
      <c r="T1758" s="73">
        <f t="shared" si="388"/>
        <v>11604.645997748101</v>
      </c>
      <c r="U1758" s="73">
        <f t="shared" si="389"/>
        <v>19236</v>
      </c>
      <c r="V1758" s="73">
        <f t="shared" si="390"/>
        <v>123307.81862522977</v>
      </c>
      <c r="W1758" s="73">
        <f t="shared" si="391"/>
        <v>127083.47042349538</v>
      </c>
    </row>
    <row r="1759" spans="2:23">
      <c r="B1759" t="s">
        <v>3085</v>
      </c>
      <c r="C1759" t="s">
        <v>3086</v>
      </c>
      <c r="D1759" t="s">
        <v>3087</v>
      </c>
      <c r="E1759" s="54">
        <v>87</v>
      </c>
      <c r="F1759" s="45" t="s">
        <v>3088</v>
      </c>
      <c r="G1759" s="45" t="s">
        <v>1141</v>
      </c>
      <c r="H1759" s="45" t="s">
        <v>1142</v>
      </c>
      <c r="I1759" s="53">
        <v>101427.03</v>
      </c>
      <c r="J1759" s="58">
        <f t="shared" si="378"/>
        <v>105281.25714</v>
      </c>
      <c r="K1759" s="58">
        <f t="shared" si="379"/>
        <v>108755.53862562</v>
      </c>
      <c r="L1759" s="74">
        <f t="shared" si="380"/>
        <v>8054.0161712099998</v>
      </c>
      <c r="M1759" s="74">
        <f t="shared" si="381"/>
        <v>155.8162605672</v>
      </c>
      <c r="N1759" s="74">
        <f t="shared" si="382"/>
        <v>384.00225982776948</v>
      </c>
      <c r="O1759" s="74">
        <f t="shared" si="383"/>
        <v>13554.961856775</v>
      </c>
      <c r="P1759" s="39">
        <f t="shared" si="384"/>
        <v>19044</v>
      </c>
      <c r="Q1759" s="73">
        <f t="shared" si="385"/>
        <v>8319.7987048599298</v>
      </c>
      <c r="R1759" s="73">
        <f t="shared" si="386"/>
        <v>160.9581971659176</v>
      </c>
      <c r="S1759" s="73">
        <f t="shared" si="387"/>
        <v>384.00225982776948</v>
      </c>
      <c r="T1759" s="73">
        <f t="shared" si="388"/>
        <v>14192.597790643411</v>
      </c>
      <c r="U1759" s="73">
        <f t="shared" si="389"/>
        <v>19236</v>
      </c>
      <c r="V1759" s="73">
        <f t="shared" si="390"/>
        <v>146474.05368837997</v>
      </c>
      <c r="W1759" s="73">
        <f t="shared" si="391"/>
        <v>151048.89557811702</v>
      </c>
    </row>
    <row r="1760" spans="2:23">
      <c r="B1760" t="s">
        <v>3089</v>
      </c>
      <c r="C1760" t="s">
        <v>836</v>
      </c>
      <c r="D1760" t="s">
        <v>511</v>
      </c>
      <c r="E1760" s="54">
        <v>35</v>
      </c>
      <c r="F1760" s="45" t="s">
        <v>407</v>
      </c>
      <c r="G1760" s="45" t="s">
        <v>408</v>
      </c>
      <c r="H1760" s="45" t="s">
        <v>412</v>
      </c>
      <c r="I1760" s="53">
        <v>98672.39</v>
      </c>
      <c r="J1760" s="58">
        <f t="shared" si="378"/>
        <v>102421.94082</v>
      </c>
      <c r="K1760" s="58">
        <f t="shared" si="379"/>
        <v>105801.86486705999</v>
      </c>
      <c r="L1760" s="74">
        <f t="shared" si="380"/>
        <v>7835.2784727300004</v>
      </c>
      <c r="M1760" s="74">
        <f t="shared" si="381"/>
        <v>151.5844724136</v>
      </c>
      <c r="N1760" s="74">
        <f t="shared" si="382"/>
        <v>384.00225982776948</v>
      </c>
      <c r="O1760" s="74">
        <f t="shared" si="383"/>
        <v>13186.824880575001</v>
      </c>
      <c r="P1760" s="39">
        <f t="shared" si="384"/>
        <v>19044</v>
      </c>
      <c r="Q1760" s="73">
        <f t="shared" si="385"/>
        <v>8093.8426623300893</v>
      </c>
      <c r="R1760" s="73">
        <f t="shared" si="386"/>
        <v>156.5867600032488</v>
      </c>
      <c r="S1760" s="73">
        <f t="shared" si="387"/>
        <v>384.00225982776948</v>
      </c>
      <c r="T1760" s="73">
        <f t="shared" si="388"/>
        <v>13807.143365151329</v>
      </c>
      <c r="U1760" s="73">
        <f t="shared" si="389"/>
        <v>19236</v>
      </c>
      <c r="V1760" s="73">
        <f t="shared" si="390"/>
        <v>143023.63090554636</v>
      </c>
      <c r="W1760" s="73">
        <f t="shared" si="391"/>
        <v>147479.43991437243</v>
      </c>
    </row>
    <row r="1761" spans="2:23">
      <c r="B1761" t="s">
        <v>3090</v>
      </c>
      <c r="C1761" t="s">
        <v>832</v>
      </c>
      <c r="D1761" t="s">
        <v>446</v>
      </c>
      <c r="E1761" s="54">
        <v>87</v>
      </c>
      <c r="F1761" s="45" t="s">
        <v>407</v>
      </c>
      <c r="G1761" s="45" t="s">
        <v>408</v>
      </c>
      <c r="H1761" s="45" t="s">
        <v>412</v>
      </c>
      <c r="I1761" s="53">
        <v>116328.5</v>
      </c>
      <c r="J1761" s="58">
        <f t="shared" si="378"/>
        <v>120748.98300000001</v>
      </c>
      <c r="K1761" s="58">
        <f t="shared" si="379"/>
        <v>124733.699439</v>
      </c>
      <c r="L1761" s="74">
        <f t="shared" si="380"/>
        <v>9237.2971995000007</v>
      </c>
      <c r="M1761" s="74">
        <f t="shared" si="381"/>
        <v>178.70849484000001</v>
      </c>
      <c r="N1761" s="74">
        <f t="shared" si="382"/>
        <v>384.00225982776948</v>
      </c>
      <c r="O1761" s="74">
        <f t="shared" si="383"/>
        <v>15546.431561250001</v>
      </c>
      <c r="P1761" s="39">
        <f t="shared" si="384"/>
        <v>19044</v>
      </c>
      <c r="Q1761" s="73">
        <f t="shared" si="385"/>
        <v>9542.1280070835001</v>
      </c>
      <c r="R1761" s="73">
        <f t="shared" si="386"/>
        <v>184.60587516972001</v>
      </c>
      <c r="S1761" s="73">
        <f t="shared" si="387"/>
        <v>384.00225982776948</v>
      </c>
      <c r="T1761" s="73">
        <f t="shared" si="388"/>
        <v>16277.747776789502</v>
      </c>
      <c r="U1761" s="73">
        <f t="shared" si="389"/>
        <v>19236</v>
      </c>
      <c r="V1761" s="73">
        <f t="shared" si="390"/>
        <v>165139.4225154178</v>
      </c>
      <c r="W1761" s="73">
        <f t="shared" si="391"/>
        <v>170358.1833578705</v>
      </c>
    </row>
    <row r="1762" spans="2:23">
      <c r="B1762" t="s">
        <v>3091</v>
      </c>
      <c r="C1762" t="s">
        <v>1596</v>
      </c>
      <c r="D1762" t="s">
        <v>661</v>
      </c>
      <c r="E1762" s="54">
        <v>40</v>
      </c>
      <c r="F1762" s="45" t="s">
        <v>407</v>
      </c>
      <c r="G1762" s="45" t="s">
        <v>408</v>
      </c>
      <c r="H1762" s="45" t="s">
        <v>785</v>
      </c>
      <c r="I1762" s="53">
        <v>93650.79</v>
      </c>
      <c r="J1762" s="58">
        <f t="shared" si="378"/>
        <v>97209.520019999996</v>
      </c>
      <c r="K1762" s="58">
        <f t="shared" si="379"/>
        <v>100417.43418065998</v>
      </c>
      <c r="L1762" s="74">
        <f t="shared" si="380"/>
        <v>7436.5282815299997</v>
      </c>
      <c r="M1762" s="74">
        <f t="shared" si="381"/>
        <v>143.87008962959999</v>
      </c>
      <c r="N1762" s="74">
        <f t="shared" si="382"/>
        <v>384.00225982776948</v>
      </c>
      <c r="O1762" s="74">
        <f t="shared" si="383"/>
        <v>12515.725702575</v>
      </c>
      <c r="P1762" s="39">
        <f t="shared" si="384"/>
        <v>19044</v>
      </c>
      <c r="Q1762" s="73">
        <f t="shared" si="385"/>
        <v>7681.9337148204886</v>
      </c>
      <c r="R1762" s="73">
        <f t="shared" si="386"/>
        <v>148.61780258737679</v>
      </c>
      <c r="S1762" s="73">
        <f t="shared" si="387"/>
        <v>384.00225982776948</v>
      </c>
      <c r="T1762" s="73">
        <f t="shared" si="388"/>
        <v>13104.475160576128</v>
      </c>
      <c r="U1762" s="73">
        <f t="shared" si="389"/>
        <v>19236</v>
      </c>
      <c r="V1762" s="73">
        <f t="shared" si="390"/>
        <v>136733.64635356236</v>
      </c>
      <c r="W1762" s="73">
        <f t="shared" si="391"/>
        <v>140972.46311847173</v>
      </c>
    </row>
    <row r="1763" spans="2:23">
      <c r="B1763" t="s">
        <v>3092</v>
      </c>
      <c r="C1763" t="s">
        <v>416</v>
      </c>
      <c r="D1763" t="s">
        <v>417</v>
      </c>
      <c r="E1763" s="54">
        <v>40</v>
      </c>
      <c r="F1763" s="45" t="s">
        <v>407</v>
      </c>
      <c r="G1763" s="45" t="s">
        <v>408</v>
      </c>
      <c r="H1763" s="45" t="s">
        <v>785</v>
      </c>
      <c r="I1763" s="53">
        <v>64480.21</v>
      </c>
      <c r="J1763" s="58">
        <f t="shared" si="378"/>
        <v>66930.457980000007</v>
      </c>
      <c r="K1763" s="58">
        <f t="shared" si="379"/>
        <v>69139.163093340001</v>
      </c>
      <c r="L1763" s="74">
        <f t="shared" si="380"/>
        <v>5120.1800354700008</v>
      </c>
      <c r="M1763" s="74">
        <f t="shared" si="381"/>
        <v>99.057077810400003</v>
      </c>
      <c r="N1763" s="74">
        <f t="shared" si="382"/>
        <v>384.00225982776948</v>
      </c>
      <c r="O1763" s="74">
        <f t="shared" si="383"/>
        <v>8617.2964649250007</v>
      </c>
      <c r="P1763" s="39">
        <f t="shared" si="384"/>
        <v>19044</v>
      </c>
      <c r="Q1763" s="73">
        <f t="shared" si="385"/>
        <v>5289.1459766405096</v>
      </c>
      <c r="R1763" s="73">
        <f t="shared" si="386"/>
        <v>102.32596137814321</v>
      </c>
      <c r="S1763" s="73">
        <f t="shared" si="387"/>
        <v>384.00225982776948</v>
      </c>
      <c r="T1763" s="73">
        <f t="shared" si="388"/>
        <v>9022.6607836808707</v>
      </c>
      <c r="U1763" s="73">
        <f t="shared" si="389"/>
        <v>19236</v>
      </c>
      <c r="V1763" s="73">
        <f t="shared" si="390"/>
        <v>100194.99381803318</v>
      </c>
      <c r="W1763" s="73">
        <f t="shared" si="391"/>
        <v>103173.29807486729</v>
      </c>
    </row>
    <row r="1764" spans="2:23">
      <c r="B1764" t="s">
        <v>3093</v>
      </c>
      <c r="C1764" t="s">
        <v>3094</v>
      </c>
      <c r="D1764" t="s">
        <v>957</v>
      </c>
      <c r="E1764" s="54">
        <v>40</v>
      </c>
      <c r="F1764" s="45" t="s">
        <v>407</v>
      </c>
      <c r="G1764" s="45" t="s">
        <v>408</v>
      </c>
      <c r="H1764" s="45" t="s">
        <v>785</v>
      </c>
      <c r="I1764" s="53">
        <v>70335.259999999995</v>
      </c>
      <c r="J1764" s="58">
        <f t="shared" si="378"/>
        <v>73007.999880000003</v>
      </c>
      <c r="K1764" s="58">
        <f t="shared" si="379"/>
        <v>75417.26387604</v>
      </c>
      <c r="L1764" s="74">
        <f t="shared" si="380"/>
        <v>5585.1119908199998</v>
      </c>
      <c r="M1764" s="74">
        <f t="shared" si="381"/>
        <v>108.0518398224</v>
      </c>
      <c r="N1764" s="74">
        <f t="shared" si="382"/>
        <v>384.00225982776948</v>
      </c>
      <c r="O1764" s="74">
        <f t="shared" si="383"/>
        <v>9399.7799845500012</v>
      </c>
      <c r="P1764" s="39">
        <f t="shared" si="384"/>
        <v>19044</v>
      </c>
      <c r="Q1764" s="73">
        <f t="shared" si="385"/>
        <v>5769.4206865170599</v>
      </c>
      <c r="R1764" s="73">
        <f t="shared" si="386"/>
        <v>111.6175505365392</v>
      </c>
      <c r="S1764" s="73">
        <f t="shared" si="387"/>
        <v>384.00225982776948</v>
      </c>
      <c r="T1764" s="73">
        <f t="shared" si="388"/>
        <v>9841.9529358232212</v>
      </c>
      <c r="U1764" s="73">
        <f t="shared" si="389"/>
        <v>19236</v>
      </c>
      <c r="V1764" s="73">
        <f t="shared" si="390"/>
        <v>107528.94595502017</v>
      </c>
      <c r="W1764" s="73">
        <f t="shared" si="391"/>
        <v>110760.25730874459</v>
      </c>
    </row>
    <row r="1765" spans="2:23">
      <c r="B1765" t="s">
        <v>3095</v>
      </c>
      <c r="C1765" t="s">
        <v>1200</v>
      </c>
      <c r="D1765" t="s">
        <v>474</v>
      </c>
      <c r="E1765" s="54">
        <v>40</v>
      </c>
      <c r="F1765" s="45" t="s">
        <v>407</v>
      </c>
      <c r="G1765" s="45" t="s">
        <v>408</v>
      </c>
      <c r="H1765" s="45" t="s">
        <v>412</v>
      </c>
      <c r="I1765" s="53">
        <v>147649.28</v>
      </c>
      <c r="J1765" s="58">
        <f t="shared" si="378"/>
        <v>153259.95264</v>
      </c>
      <c r="K1765" s="58">
        <f t="shared" si="379"/>
        <v>158317.53107711999</v>
      </c>
      <c r="L1765" s="74">
        <f t="shared" si="380"/>
        <v>10183.069313280001</v>
      </c>
      <c r="M1765" s="74">
        <f t="shared" si="381"/>
        <v>226.82472990720001</v>
      </c>
      <c r="N1765" s="74">
        <f t="shared" si="382"/>
        <v>384.00225982776948</v>
      </c>
      <c r="O1765" s="74">
        <f t="shared" si="383"/>
        <v>19732.2189024</v>
      </c>
      <c r="P1765" s="39">
        <f t="shared" si="384"/>
        <v>19044</v>
      </c>
      <c r="Q1765" s="73">
        <f t="shared" si="385"/>
        <v>10256.404200618241</v>
      </c>
      <c r="R1765" s="73">
        <f t="shared" si="386"/>
        <v>234.30994599413756</v>
      </c>
      <c r="S1765" s="73">
        <f t="shared" si="387"/>
        <v>384.00225982776948</v>
      </c>
      <c r="T1765" s="73">
        <f t="shared" si="388"/>
        <v>20660.437805564161</v>
      </c>
      <c r="U1765" s="73">
        <f t="shared" si="389"/>
        <v>19236</v>
      </c>
      <c r="V1765" s="73">
        <f t="shared" si="390"/>
        <v>202830.06784541497</v>
      </c>
      <c r="W1765" s="73">
        <f t="shared" si="391"/>
        <v>209088.68528912429</v>
      </c>
    </row>
    <row r="1766" spans="2:23">
      <c r="B1766" t="s">
        <v>3096</v>
      </c>
      <c r="C1766" t="s">
        <v>1432</v>
      </c>
      <c r="D1766" t="s">
        <v>458</v>
      </c>
      <c r="E1766" s="54">
        <v>36</v>
      </c>
      <c r="F1766" s="45" t="s">
        <v>407</v>
      </c>
      <c r="G1766" s="45" t="s">
        <v>408</v>
      </c>
      <c r="H1766" s="45" t="s">
        <v>412</v>
      </c>
      <c r="I1766" s="53">
        <v>167749.03</v>
      </c>
      <c r="J1766" s="58">
        <f t="shared" si="378"/>
        <v>174123.49314000001</v>
      </c>
      <c r="K1766" s="58">
        <f t="shared" si="379"/>
        <v>179869.56841362</v>
      </c>
      <c r="L1766" s="74">
        <f t="shared" si="380"/>
        <v>10485.590650530001</v>
      </c>
      <c r="M1766" s="74">
        <f t="shared" si="381"/>
        <v>257.70276984719999</v>
      </c>
      <c r="N1766" s="74">
        <f t="shared" si="382"/>
        <v>384.00225982776948</v>
      </c>
      <c r="O1766" s="74">
        <f t="shared" si="383"/>
        <v>22418.399741775</v>
      </c>
      <c r="P1766" s="39">
        <f t="shared" si="384"/>
        <v>19044</v>
      </c>
      <c r="Q1766" s="73">
        <f t="shared" si="385"/>
        <v>10568.908741997491</v>
      </c>
      <c r="R1766" s="73">
        <f t="shared" si="386"/>
        <v>266.20696125215761</v>
      </c>
      <c r="S1766" s="73">
        <f t="shared" si="387"/>
        <v>384.00225982776948</v>
      </c>
      <c r="T1766" s="73">
        <f t="shared" si="388"/>
        <v>23472.978677977411</v>
      </c>
      <c r="U1766" s="73">
        <f t="shared" si="389"/>
        <v>19236</v>
      </c>
      <c r="V1766" s="73">
        <f t="shared" si="390"/>
        <v>226713.18856197997</v>
      </c>
      <c r="W1766" s="73">
        <f t="shared" si="391"/>
        <v>233797.66505467484</v>
      </c>
    </row>
    <row r="1767" spans="2:23">
      <c r="B1767" t="s">
        <v>3097</v>
      </c>
      <c r="C1767" t="s">
        <v>3098</v>
      </c>
      <c r="D1767" t="s">
        <v>2756</v>
      </c>
      <c r="E1767" s="54">
        <v>40</v>
      </c>
      <c r="F1767" s="45" t="s">
        <v>407</v>
      </c>
      <c r="G1767" s="45" t="s">
        <v>408</v>
      </c>
      <c r="H1767" s="45" t="s">
        <v>412</v>
      </c>
      <c r="I1767" s="53">
        <v>135577</v>
      </c>
      <c r="J1767" s="58">
        <f t="shared" si="378"/>
        <v>140728.92600000001</v>
      </c>
      <c r="K1767" s="58">
        <f t="shared" si="379"/>
        <v>145372.98055799998</v>
      </c>
      <c r="L1767" s="74">
        <f t="shared" si="380"/>
        <v>10001.369427</v>
      </c>
      <c r="M1767" s="74">
        <f t="shared" si="381"/>
        <v>208.27881048</v>
      </c>
      <c r="N1767" s="74">
        <f t="shared" si="382"/>
        <v>384.00225982776948</v>
      </c>
      <c r="O1767" s="74">
        <f t="shared" si="383"/>
        <v>18118.849222500001</v>
      </c>
      <c r="P1767" s="39">
        <f t="shared" si="384"/>
        <v>19044</v>
      </c>
      <c r="Q1767" s="73">
        <f t="shared" si="385"/>
        <v>10068.708218091</v>
      </c>
      <c r="R1767" s="73">
        <f t="shared" si="386"/>
        <v>215.15201122583997</v>
      </c>
      <c r="S1767" s="73">
        <f t="shared" si="387"/>
        <v>384.00225982776948</v>
      </c>
      <c r="T1767" s="73">
        <f t="shared" si="388"/>
        <v>18971.173962818997</v>
      </c>
      <c r="U1767" s="73">
        <f t="shared" si="389"/>
        <v>19236</v>
      </c>
      <c r="V1767" s="73">
        <f t="shared" si="390"/>
        <v>188485.42571980777</v>
      </c>
      <c r="W1767" s="73">
        <f t="shared" si="391"/>
        <v>194248.01700996357</v>
      </c>
    </row>
    <row r="1768" spans="2:23">
      <c r="B1768" t="s">
        <v>3099</v>
      </c>
      <c r="C1768" t="s">
        <v>1111</v>
      </c>
      <c r="D1768" t="s">
        <v>458</v>
      </c>
      <c r="E1768" s="54">
        <v>35</v>
      </c>
      <c r="F1768" s="45" t="s">
        <v>407</v>
      </c>
      <c r="G1768" s="45" t="s">
        <v>408</v>
      </c>
      <c r="H1768" s="45" t="s">
        <v>412</v>
      </c>
      <c r="I1768" s="53">
        <v>140069.54</v>
      </c>
      <c r="J1768" s="58">
        <f t="shared" si="378"/>
        <v>145392.18252</v>
      </c>
      <c r="K1768" s="58">
        <f t="shared" si="379"/>
        <v>150190.12454316</v>
      </c>
      <c r="L1768" s="74">
        <f t="shared" si="380"/>
        <v>10068.986646540001</v>
      </c>
      <c r="M1768" s="74">
        <f t="shared" si="381"/>
        <v>215.18043012960001</v>
      </c>
      <c r="N1768" s="74">
        <f t="shared" si="382"/>
        <v>384.00225982776948</v>
      </c>
      <c r="O1768" s="74">
        <f t="shared" si="383"/>
        <v>18719.24349945</v>
      </c>
      <c r="P1768" s="39">
        <f t="shared" si="384"/>
        <v>19044</v>
      </c>
      <c r="Q1768" s="73">
        <f t="shared" si="385"/>
        <v>10138.55680587582</v>
      </c>
      <c r="R1768" s="73">
        <f t="shared" si="386"/>
        <v>222.28138432387678</v>
      </c>
      <c r="S1768" s="73">
        <f t="shared" si="387"/>
        <v>384.00225982776948</v>
      </c>
      <c r="T1768" s="73">
        <f t="shared" si="388"/>
        <v>19599.81125288238</v>
      </c>
      <c r="U1768" s="73">
        <f t="shared" si="389"/>
        <v>19236</v>
      </c>
      <c r="V1768" s="73">
        <f t="shared" si="390"/>
        <v>193823.59535594739</v>
      </c>
      <c r="W1768" s="73">
        <f t="shared" si="391"/>
        <v>199770.77624606984</v>
      </c>
    </row>
    <row r="1769" spans="2:23">
      <c r="B1769" t="s">
        <v>3100</v>
      </c>
      <c r="C1769" t="s">
        <v>1111</v>
      </c>
      <c r="D1769" t="s">
        <v>458</v>
      </c>
      <c r="E1769" s="54">
        <v>35</v>
      </c>
      <c r="F1769" s="45" t="s">
        <v>407</v>
      </c>
      <c r="G1769" s="45" t="s">
        <v>408</v>
      </c>
      <c r="H1769" s="45" t="s">
        <v>412</v>
      </c>
      <c r="I1769" s="53">
        <v>140069.54</v>
      </c>
      <c r="J1769" s="58">
        <f t="shared" si="378"/>
        <v>145392.18252</v>
      </c>
      <c r="K1769" s="58">
        <f t="shared" si="379"/>
        <v>150190.12454316</v>
      </c>
      <c r="L1769" s="74">
        <f t="shared" si="380"/>
        <v>10068.986646540001</v>
      </c>
      <c r="M1769" s="74">
        <f t="shared" si="381"/>
        <v>215.18043012960001</v>
      </c>
      <c r="N1769" s="74">
        <f t="shared" si="382"/>
        <v>384.00225982776948</v>
      </c>
      <c r="O1769" s="74">
        <f t="shared" si="383"/>
        <v>18719.24349945</v>
      </c>
      <c r="P1769" s="39">
        <f t="shared" si="384"/>
        <v>19044</v>
      </c>
      <c r="Q1769" s="73">
        <f t="shared" si="385"/>
        <v>10138.55680587582</v>
      </c>
      <c r="R1769" s="73">
        <f t="shared" si="386"/>
        <v>222.28138432387678</v>
      </c>
      <c r="S1769" s="73">
        <f t="shared" si="387"/>
        <v>384.00225982776948</v>
      </c>
      <c r="T1769" s="73">
        <f t="shared" si="388"/>
        <v>19599.81125288238</v>
      </c>
      <c r="U1769" s="73">
        <f t="shared" si="389"/>
        <v>19236</v>
      </c>
      <c r="V1769" s="73">
        <f t="shared" si="390"/>
        <v>193823.59535594739</v>
      </c>
      <c r="W1769" s="73">
        <f t="shared" si="391"/>
        <v>199770.77624606984</v>
      </c>
    </row>
    <row r="1770" spans="2:23">
      <c r="B1770" t="s">
        <v>3101</v>
      </c>
      <c r="C1770" t="s">
        <v>1432</v>
      </c>
      <c r="D1770" t="s">
        <v>458</v>
      </c>
      <c r="E1770" s="54">
        <v>35</v>
      </c>
      <c r="F1770" s="45" t="s">
        <v>407</v>
      </c>
      <c r="G1770" s="45" t="s">
        <v>408</v>
      </c>
      <c r="H1770" s="45" t="s">
        <v>412</v>
      </c>
      <c r="I1770" s="53">
        <v>167749.03</v>
      </c>
      <c r="J1770" s="58">
        <f t="shared" si="378"/>
        <v>174123.49314000001</v>
      </c>
      <c r="K1770" s="58">
        <f t="shared" si="379"/>
        <v>179869.56841362</v>
      </c>
      <c r="L1770" s="74">
        <f t="shared" si="380"/>
        <v>10485.590650530001</v>
      </c>
      <c r="M1770" s="74">
        <f t="shared" si="381"/>
        <v>257.70276984719999</v>
      </c>
      <c r="N1770" s="74">
        <f t="shared" si="382"/>
        <v>384.00225982776948</v>
      </c>
      <c r="O1770" s="74">
        <f t="shared" si="383"/>
        <v>22418.399741775</v>
      </c>
      <c r="P1770" s="39">
        <f t="shared" si="384"/>
        <v>19044</v>
      </c>
      <c r="Q1770" s="73">
        <f t="shared" si="385"/>
        <v>10568.908741997491</v>
      </c>
      <c r="R1770" s="73">
        <f t="shared" si="386"/>
        <v>266.20696125215761</v>
      </c>
      <c r="S1770" s="73">
        <f t="shared" si="387"/>
        <v>384.00225982776948</v>
      </c>
      <c r="T1770" s="73">
        <f t="shared" si="388"/>
        <v>23472.978677977411</v>
      </c>
      <c r="U1770" s="73">
        <f t="shared" si="389"/>
        <v>19236</v>
      </c>
      <c r="V1770" s="73">
        <f t="shared" si="390"/>
        <v>226713.18856197997</v>
      </c>
      <c r="W1770" s="73">
        <f t="shared" si="391"/>
        <v>233797.66505467484</v>
      </c>
    </row>
    <row r="1771" spans="2:23">
      <c r="B1771" t="s">
        <v>3102</v>
      </c>
      <c r="C1771" t="s">
        <v>2710</v>
      </c>
      <c r="D1771" t="s">
        <v>458</v>
      </c>
      <c r="E1771" s="54">
        <v>35</v>
      </c>
      <c r="F1771" s="45" t="s">
        <v>407</v>
      </c>
      <c r="G1771" s="45" t="s">
        <v>408</v>
      </c>
      <c r="H1771" s="45" t="s">
        <v>412</v>
      </c>
      <c r="I1771" s="53">
        <v>131998.67000000001</v>
      </c>
      <c r="J1771" s="58">
        <f t="shared" si="378"/>
        <v>137014.61946000002</v>
      </c>
      <c r="K1771" s="58">
        <f t="shared" si="379"/>
        <v>141536.10190218</v>
      </c>
      <c r="L1771" s="74">
        <f t="shared" si="380"/>
        <v>9947.5119821700009</v>
      </c>
      <c r="M1771" s="74">
        <f t="shared" si="381"/>
        <v>202.78163680080002</v>
      </c>
      <c r="N1771" s="74">
        <f t="shared" si="382"/>
        <v>384.00225982776948</v>
      </c>
      <c r="O1771" s="74">
        <f t="shared" si="383"/>
        <v>17640.632255475004</v>
      </c>
      <c r="P1771" s="39">
        <f t="shared" si="384"/>
        <v>19044</v>
      </c>
      <c r="Q1771" s="73">
        <f t="shared" si="385"/>
        <v>10013.073477581611</v>
      </c>
      <c r="R1771" s="73">
        <f t="shared" si="386"/>
        <v>209.47343081522641</v>
      </c>
      <c r="S1771" s="73">
        <f t="shared" si="387"/>
        <v>384.00225982776948</v>
      </c>
      <c r="T1771" s="73">
        <f t="shared" si="388"/>
        <v>18470.461298234492</v>
      </c>
      <c r="U1771" s="73">
        <f t="shared" si="389"/>
        <v>19236</v>
      </c>
      <c r="V1771" s="73">
        <f t="shared" si="390"/>
        <v>184233.54759427358</v>
      </c>
      <c r="W1771" s="73">
        <f t="shared" si="391"/>
        <v>189849.11236863909</v>
      </c>
    </row>
    <row r="1772" spans="2:23">
      <c r="B1772" t="s">
        <v>3103</v>
      </c>
      <c r="C1772" t="s">
        <v>1572</v>
      </c>
      <c r="D1772" t="s">
        <v>417</v>
      </c>
      <c r="E1772" s="54">
        <v>40</v>
      </c>
      <c r="F1772" s="45" t="s">
        <v>407</v>
      </c>
      <c r="G1772" s="45" t="s">
        <v>408</v>
      </c>
      <c r="H1772" s="45" t="s">
        <v>785</v>
      </c>
      <c r="I1772" s="53">
        <v>58608.82</v>
      </c>
      <c r="J1772" s="58">
        <f t="shared" si="378"/>
        <v>60835.955160000005</v>
      </c>
      <c r="K1772" s="58">
        <f t="shared" si="379"/>
        <v>62843.541680280003</v>
      </c>
      <c r="L1772" s="74">
        <f t="shared" si="380"/>
        <v>4653.95056974</v>
      </c>
      <c r="M1772" s="74">
        <f t="shared" si="381"/>
        <v>90.037213636800004</v>
      </c>
      <c r="N1772" s="74">
        <f t="shared" si="382"/>
        <v>384.00225982776948</v>
      </c>
      <c r="O1772" s="74">
        <f t="shared" si="383"/>
        <v>7832.629226850001</v>
      </c>
      <c r="P1772" s="39">
        <f t="shared" si="384"/>
        <v>19044</v>
      </c>
      <c r="Q1772" s="73">
        <f t="shared" si="385"/>
        <v>4807.5309385414203</v>
      </c>
      <c r="R1772" s="73">
        <f t="shared" si="386"/>
        <v>93.008441686814407</v>
      </c>
      <c r="S1772" s="73">
        <f t="shared" si="387"/>
        <v>384.00225982776948</v>
      </c>
      <c r="T1772" s="73">
        <f t="shared" si="388"/>
        <v>8201.0821892765398</v>
      </c>
      <c r="U1772" s="73">
        <f t="shared" si="389"/>
        <v>19236</v>
      </c>
      <c r="V1772" s="73">
        <f t="shared" si="390"/>
        <v>92840.574430054578</v>
      </c>
      <c r="W1772" s="73">
        <f t="shared" si="391"/>
        <v>95565.165509612547</v>
      </c>
    </row>
    <row r="1773" spans="2:23">
      <c r="B1773" t="s">
        <v>3104</v>
      </c>
      <c r="C1773" t="s">
        <v>959</v>
      </c>
      <c r="D1773" t="s">
        <v>957</v>
      </c>
      <c r="E1773" s="54">
        <v>40</v>
      </c>
      <c r="F1773" s="45" t="s">
        <v>407</v>
      </c>
      <c r="G1773" s="45" t="s">
        <v>408</v>
      </c>
      <c r="H1773" s="45" t="s">
        <v>785</v>
      </c>
      <c r="I1773" s="53">
        <v>54567.34</v>
      </c>
      <c r="J1773" s="58">
        <f t="shared" si="378"/>
        <v>56640.89892</v>
      </c>
      <c r="K1773" s="58">
        <f t="shared" si="379"/>
        <v>58510.048584359996</v>
      </c>
      <c r="L1773" s="74">
        <f t="shared" si="380"/>
        <v>4333.0287673800003</v>
      </c>
      <c r="M1773" s="74">
        <f t="shared" si="381"/>
        <v>83.828530401599991</v>
      </c>
      <c r="N1773" s="74">
        <f t="shared" si="382"/>
        <v>384.00225982776948</v>
      </c>
      <c r="O1773" s="74">
        <f t="shared" si="383"/>
        <v>7292.5157359499999</v>
      </c>
      <c r="P1773" s="39">
        <f t="shared" si="384"/>
        <v>19044</v>
      </c>
      <c r="Q1773" s="73">
        <f t="shared" si="385"/>
        <v>4476.0187167035392</v>
      </c>
      <c r="R1773" s="73">
        <f t="shared" si="386"/>
        <v>86.594871904852795</v>
      </c>
      <c r="S1773" s="73">
        <f t="shared" si="387"/>
        <v>384.00225982776948</v>
      </c>
      <c r="T1773" s="73">
        <f t="shared" si="388"/>
        <v>7635.5613402589797</v>
      </c>
      <c r="U1773" s="73">
        <f t="shared" si="389"/>
        <v>19236</v>
      </c>
      <c r="V1773" s="73">
        <f t="shared" si="390"/>
        <v>87778.274213559373</v>
      </c>
      <c r="W1773" s="73">
        <f t="shared" si="391"/>
        <v>90328.225773055136</v>
      </c>
    </row>
    <row r="1774" spans="2:23">
      <c r="B1774" t="s">
        <v>3105</v>
      </c>
      <c r="C1774" t="s">
        <v>510</v>
      </c>
      <c r="D1774" t="s">
        <v>511</v>
      </c>
      <c r="E1774" s="54">
        <v>35</v>
      </c>
      <c r="F1774" s="45" t="s">
        <v>407</v>
      </c>
      <c r="G1774" s="45" t="s">
        <v>408</v>
      </c>
      <c r="H1774" s="45" t="s">
        <v>412</v>
      </c>
      <c r="I1774" s="53">
        <v>58654.33</v>
      </c>
      <c r="J1774" s="58">
        <f t="shared" si="378"/>
        <v>60883.194540000004</v>
      </c>
      <c r="K1774" s="58">
        <f t="shared" si="379"/>
        <v>62892.339959819998</v>
      </c>
      <c r="L1774" s="74">
        <f t="shared" si="380"/>
        <v>4657.5643823099999</v>
      </c>
      <c r="M1774" s="74">
        <f t="shared" si="381"/>
        <v>90.107127919200011</v>
      </c>
      <c r="N1774" s="74">
        <f t="shared" si="382"/>
        <v>384.00225982776948</v>
      </c>
      <c r="O1774" s="74">
        <f t="shared" si="383"/>
        <v>7838.7112970250009</v>
      </c>
      <c r="P1774" s="39">
        <f t="shared" si="384"/>
        <v>19044</v>
      </c>
      <c r="Q1774" s="73">
        <f t="shared" si="385"/>
        <v>4811.2640069262297</v>
      </c>
      <c r="R1774" s="73">
        <f t="shared" si="386"/>
        <v>93.080663140533602</v>
      </c>
      <c r="S1774" s="73">
        <f t="shared" si="387"/>
        <v>384.00225982776948</v>
      </c>
      <c r="T1774" s="73">
        <f t="shared" si="388"/>
        <v>8207.4503647565107</v>
      </c>
      <c r="U1774" s="73">
        <f t="shared" si="389"/>
        <v>19236</v>
      </c>
      <c r="V1774" s="73">
        <f t="shared" si="390"/>
        <v>92897.579607081978</v>
      </c>
      <c r="W1774" s="73">
        <f t="shared" si="391"/>
        <v>95624.137254471047</v>
      </c>
    </row>
    <row r="1775" spans="2:23">
      <c r="B1775" t="s">
        <v>3106</v>
      </c>
      <c r="C1775" t="s">
        <v>3107</v>
      </c>
      <c r="D1775" t="s">
        <v>455</v>
      </c>
      <c r="E1775" s="54">
        <v>40</v>
      </c>
      <c r="F1775" s="45" t="s">
        <v>407</v>
      </c>
      <c r="G1775" s="45" t="s">
        <v>408</v>
      </c>
      <c r="H1775" s="45" t="s">
        <v>412</v>
      </c>
      <c r="I1775" s="53">
        <v>103217.5</v>
      </c>
      <c r="J1775" s="58">
        <f t="shared" si="378"/>
        <v>107139.765</v>
      </c>
      <c r="K1775" s="58">
        <f t="shared" si="379"/>
        <v>110675.377245</v>
      </c>
      <c r="L1775" s="74">
        <f t="shared" si="380"/>
        <v>8196.1920224999994</v>
      </c>
      <c r="M1775" s="74">
        <f t="shared" si="381"/>
        <v>158.5668522</v>
      </c>
      <c r="N1775" s="74">
        <f t="shared" si="382"/>
        <v>384.00225982776948</v>
      </c>
      <c r="O1775" s="74">
        <f t="shared" si="383"/>
        <v>13794.24474375</v>
      </c>
      <c r="P1775" s="39">
        <f t="shared" si="384"/>
        <v>19044</v>
      </c>
      <c r="Q1775" s="73">
        <f t="shared" si="385"/>
        <v>8466.6663592424993</v>
      </c>
      <c r="R1775" s="73">
        <f t="shared" si="386"/>
        <v>163.79955832259998</v>
      </c>
      <c r="S1775" s="73">
        <f t="shared" si="387"/>
        <v>384.00225982776948</v>
      </c>
      <c r="T1775" s="73">
        <f t="shared" si="388"/>
        <v>14443.136730472501</v>
      </c>
      <c r="U1775" s="73">
        <f t="shared" si="389"/>
        <v>19236</v>
      </c>
      <c r="V1775" s="73">
        <f t="shared" si="390"/>
        <v>148716.77087827778</v>
      </c>
      <c r="W1775" s="73">
        <f t="shared" si="391"/>
        <v>153368.98215286538</v>
      </c>
    </row>
    <row r="1776" spans="2:23">
      <c r="B1776" t="s">
        <v>3108</v>
      </c>
      <c r="C1776" t="s">
        <v>3109</v>
      </c>
      <c r="D1776" t="s">
        <v>1806</v>
      </c>
      <c r="E1776" s="54">
        <v>40</v>
      </c>
      <c r="F1776" s="45" t="s">
        <v>407</v>
      </c>
      <c r="G1776" s="45" t="s">
        <v>408</v>
      </c>
      <c r="H1776" s="45" t="s">
        <v>412</v>
      </c>
      <c r="I1776" s="53">
        <v>92546.52</v>
      </c>
      <c r="J1776" s="58">
        <f t="shared" si="378"/>
        <v>96063.287760000007</v>
      </c>
      <c r="K1776" s="58">
        <f t="shared" si="379"/>
        <v>99233.376256079995</v>
      </c>
      <c r="L1776" s="74">
        <f t="shared" si="380"/>
        <v>7348.8415136400008</v>
      </c>
      <c r="M1776" s="74">
        <f t="shared" si="381"/>
        <v>142.17366588480002</v>
      </c>
      <c r="N1776" s="74">
        <f t="shared" si="382"/>
        <v>384.00225982776948</v>
      </c>
      <c r="O1776" s="74">
        <f t="shared" si="383"/>
        <v>12368.148299100001</v>
      </c>
      <c r="P1776" s="39">
        <f t="shared" si="384"/>
        <v>19044</v>
      </c>
      <c r="Q1776" s="73">
        <f t="shared" si="385"/>
        <v>7591.3532835901196</v>
      </c>
      <c r="R1776" s="73">
        <f t="shared" si="386"/>
        <v>146.86539685899839</v>
      </c>
      <c r="S1776" s="73">
        <f t="shared" si="387"/>
        <v>384.00225982776948</v>
      </c>
      <c r="T1776" s="73">
        <f t="shared" si="388"/>
        <v>12949.95560141844</v>
      </c>
      <c r="U1776" s="73">
        <f t="shared" si="389"/>
        <v>19236</v>
      </c>
      <c r="V1776" s="73">
        <f t="shared" si="390"/>
        <v>135350.45349845258</v>
      </c>
      <c r="W1776" s="73">
        <f t="shared" si="391"/>
        <v>139541.55279777531</v>
      </c>
    </row>
    <row r="1777" spans="2:23">
      <c r="B1777" t="s">
        <v>3110</v>
      </c>
      <c r="C1777" t="s">
        <v>3111</v>
      </c>
      <c r="D1777" t="s">
        <v>1806</v>
      </c>
      <c r="E1777" s="54">
        <v>40</v>
      </c>
      <c r="F1777" s="45" t="s">
        <v>407</v>
      </c>
      <c r="G1777" s="45" t="s">
        <v>408</v>
      </c>
      <c r="H1777" s="45" t="s">
        <v>412</v>
      </c>
      <c r="I1777" s="53">
        <v>89594.05</v>
      </c>
      <c r="J1777" s="58">
        <f t="shared" si="378"/>
        <v>92998.623900000006</v>
      </c>
      <c r="K1777" s="58">
        <f t="shared" si="379"/>
        <v>96067.578488700005</v>
      </c>
      <c r="L1777" s="74">
        <f t="shared" si="380"/>
        <v>7114.3947283500002</v>
      </c>
      <c r="M1777" s="74">
        <f t="shared" si="381"/>
        <v>137.637963372</v>
      </c>
      <c r="N1777" s="74">
        <f t="shared" si="382"/>
        <v>384.00225982776948</v>
      </c>
      <c r="O1777" s="74">
        <f t="shared" si="383"/>
        <v>11973.572827125001</v>
      </c>
      <c r="P1777" s="39">
        <f t="shared" si="384"/>
        <v>19044</v>
      </c>
      <c r="Q1777" s="73">
        <f t="shared" si="385"/>
        <v>7349.1697543855498</v>
      </c>
      <c r="R1777" s="73">
        <f t="shared" si="386"/>
        <v>142.18001616327601</v>
      </c>
      <c r="S1777" s="73">
        <f t="shared" si="387"/>
        <v>384.00225982776948</v>
      </c>
      <c r="T1777" s="73">
        <f t="shared" si="388"/>
        <v>12536.818992775352</v>
      </c>
      <c r="U1777" s="73">
        <f t="shared" si="389"/>
        <v>19236</v>
      </c>
      <c r="V1777" s="73">
        <f t="shared" si="390"/>
        <v>131652.23167867478</v>
      </c>
      <c r="W1777" s="73">
        <f t="shared" si="391"/>
        <v>135715.74951185196</v>
      </c>
    </row>
    <row r="1778" spans="2:23">
      <c r="B1778" t="s">
        <v>3112</v>
      </c>
      <c r="C1778" t="s">
        <v>3113</v>
      </c>
      <c r="D1778" t="s">
        <v>1806</v>
      </c>
      <c r="E1778" s="54">
        <v>40</v>
      </c>
      <c r="F1778" s="45" t="s">
        <v>407</v>
      </c>
      <c r="G1778" s="45" t="s">
        <v>408</v>
      </c>
      <c r="H1778" s="45" t="s">
        <v>412</v>
      </c>
      <c r="I1778" s="53">
        <v>87895.9</v>
      </c>
      <c r="J1778" s="58">
        <f t="shared" si="378"/>
        <v>91235.944199999998</v>
      </c>
      <c r="K1778" s="58">
        <f t="shared" si="379"/>
        <v>94246.730358599991</v>
      </c>
      <c r="L1778" s="74">
        <f t="shared" si="380"/>
        <v>6979.5497312999996</v>
      </c>
      <c r="M1778" s="74">
        <f t="shared" si="381"/>
        <v>135.02919741599999</v>
      </c>
      <c r="N1778" s="74">
        <f t="shared" si="382"/>
        <v>384.00225982776948</v>
      </c>
      <c r="O1778" s="74">
        <f t="shared" si="383"/>
        <v>11746.62781575</v>
      </c>
      <c r="P1778" s="39">
        <f t="shared" si="384"/>
        <v>19044</v>
      </c>
      <c r="Q1778" s="73">
        <f t="shared" si="385"/>
        <v>7209.8748724328989</v>
      </c>
      <c r="R1778" s="73">
        <f t="shared" si="386"/>
        <v>139.48516093072797</v>
      </c>
      <c r="S1778" s="73">
        <f t="shared" si="387"/>
        <v>384.00225982776948</v>
      </c>
      <c r="T1778" s="73">
        <f t="shared" si="388"/>
        <v>12299.1983117973</v>
      </c>
      <c r="U1778" s="73">
        <f t="shared" si="389"/>
        <v>19236</v>
      </c>
      <c r="V1778" s="73">
        <f t="shared" si="390"/>
        <v>129525.15320429378</v>
      </c>
      <c r="W1778" s="73">
        <f t="shared" si="391"/>
        <v>133515.29096358869</v>
      </c>
    </row>
    <row r="1779" spans="2:23">
      <c r="B1779" t="s">
        <v>3114</v>
      </c>
      <c r="C1779" t="s">
        <v>3115</v>
      </c>
      <c r="D1779" t="s">
        <v>553</v>
      </c>
      <c r="E1779" s="54">
        <v>40</v>
      </c>
      <c r="F1779" s="45" t="s">
        <v>407</v>
      </c>
      <c r="G1779" s="45" t="s">
        <v>408</v>
      </c>
      <c r="H1779" s="45" t="s">
        <v>412</v>
      </c>
      <c r="I1779" s="53">
        <v>112325.75999999999</v>
      </c>
      <c r="J1779" s="58">
        <f t="shared" si="378"/>
        <v>116594.13888</v>
      </c>
      <c r="K1779" s="58">
        <f t="shared" si="379"/>
        <v>120441.74546303999</v>
      </c>
      <c r="L1779" s="74">
        <f t="shared" si="380"/>
        <v>8919.4516243199996</v>
      </c>
      <c r="M1779" s="74">
        <f t="shared" si="381"/>
        <v>172.55932554239999</v>
      </c>
      <c r="N1779" s="74">
        <f t="shared" si="382"/>
        <v>384.00225982776948</v>
      </c>
      <c r="O1779" s="74">
        <f t="shared" si="383"/>
        <v>15011.495380800001</v>
      </c>
      <c r="P1779" s="39">
        <f t="shared" si="384"/>
        <v>19044</v>
      </c>
      <c r="Q1779" s="73">
        <f t="shared" si="385"/>
        <v>9213.7935279225585</v>
      </c>
      <c r="R1779" s="73">
        <f t="shared" si="386"/>
        <v>178.25378328529919</v>
      </c>
      <c r="S1779" s="73">
        <f t="shared" si="387"/>
        <v>384.00225982776948</v>
      </c>
      <c r="T1779" s="73">
        <f t="shared" si="388"/>
        <v>15717.647782926719</v>
      </c>
      <c r="U1779" s="73">
        <f t="shared" si="389"/>
        <v>19236</v>
      </c>
      <c r="V1779" s="73">
        <f t="shared" si="390"/>
        <v>160125.64747049016</v>
      </c>
      <c r="W1779" s="73">
        <f t="shared" si="391"/>
        <v>165171.44281700233</v>
      </c>
    </row>
    <row r="1780" spans="2:23">
      <c r="B1780" t="s">
        <v>3116</v>
      </c>
      <c r="C1780" t="s">
        <v>2011</v>
      </c>
      <c r="D1780" t="s">
        <v>746</v>
      </c>
      <c r="E1780" s="54">
        <v>40</v>
      </c>
      <c r="F1780" s="45" t="s">
        <v>407</v>
      </c>
      <c r="G1780" s="45" t="s">
        <v>408</v>
      </c>
      <c r="H1780" s="45" t="s">
        <v>412</v>
      </c>
      <c r="I1780" s="53">
        <v>128324.23</v>
      </c>
      <c r="J1780" s="58">
        <f t="shared" si="378"/>
        <v>133200.55074000001</v>
      </c>
      <c r="K1780" s="58">
        <f t="shared" si="379"/>
        <v>137596.16891442001</v>
      </c>
      <c r="L1780" s="74">
        <f t="shared" si="380"/>
        <v>9892.2079857299996</v>
      </c>
      <c r="M1780" s="74">
        <f t="shared" si="381"/>
        <v>197.13681509520001</v>
      </c>
      <c r="N1780" s="74">
        <f t="shared" si="382"/>
        <v>384.00225982776948</v>
      </c>
      <c r="O1780" s="74">
        <f t="shared" si="383"/>
        <v>17149.570907775</v>
      </c>
      <c r="P1780" s="39">
        <f t="shared" si="384"/>
        <v>19044</v>
      </c>
      <c r="Q1780" s="73">
        <f t="shared" si="385"/>
        <v>9955.9444492590901</v>
      </c>
      <c r="R1780" s="73">
        <f t="shared" si="386"/>
        <v>203.6423299933416</v>
      </c>
      <c r="S1780" s="73">
        <f t="shared" si="387"/>
        <v>384.00225982776948</v>
      </c>
      <c r="T1780" s="73">
        <f t="shared" si="388"/>
        <v>17956.300043331812</v>
      </c>
      <c r="U1780" s="73">
        <f t="shared" si="389"/>
        <v>19236</v>
      </c>
      <c r="V1780" s="73">
        <f t="shared" si="390"/>
        <v>179867.46870842797</v>
      </c>
      <c r="W1780" s="73">
        <f t="shared" si="391"/>
        <v>185332.05799683201</v>
      </c>
    </row>
    <row r="1781" spans="2:23">
      <c r="B1781" t="s">
        <v>3117</v>
      </c>
      <c r="C1781" t="s">
        <v>2243</v>
      </c>
      <c r="D1781" t="s">
        <v>1499</v>
      </c>
      <c r="E1781" s="54">
        <v>40</v>
      </c>
      <c r="F1781" s="45" t="s">
        <v>407</v>
      </c>
      <c r="G1781" s="45" t="s">
        <v>408</v>
      </c>
      <c r="H1781" s="45" t="s">
        <v>412</v>
      </c>
      <c r="I1781" s="53">
        <v>69714.91</v>
      </c>
      <c r="J1781" s="58">
        <f t="shared" si="378"/>
        <v>72364.076580000008</v>
      </c>
      <c r="K1781" s="58">
        <f t="shared" si="379"/>
        <v>74752.091107140004</v>
      </c>
      <c r="L1781" s="74">
        <f t="shared" si="380"/>
        <v>5535.8518583700006</v>
      </c>
      <c r="M1781" s="74">
        <f t="shared" si="381"/>
        <v>107.09883333840001</v>
      </c>
      <c r="N1781" s="74">
        <f t="shared" si="382"/>
        <v>384.00225982776948</v>
      </c>
      <c r="O1781" s="74">
        <f t="shared" si="383"/>
        <v>9316.8748596750011</v>
      </c>
      <c r="P1781" s="39">
        <f t="shared" si="384"/>
        <v>19044</v>
      </c>
      <c r="Q1781" s="73">
        <f t="shared" si="385"/>
        <v>5718.5349696962103</v>
      </c>
      <c r="R1781" s="73">
        <f t="shared" si="386"/>
        <v>110.6330948385672</v>
      </c>
      <c r="S1781" s="73">
        <f t="shared" si="387"/>
        <v>384.00225982776948</v>
      </c>
      <c r="T1781" s="73">
        <f t="shared" si="388"/>
        <v>9755.1478894817701</v>
      </c>
      <c r="U1781" s="73">
        <f t="shared" si="389"/>
        <v>19236</v>
      </c>
      <c r="V1781" s="73">
        <f t="shared" si="390"/>
        <v>106751.90439121118</v>
      </c>
      <c r="W1781" s="73">
        <f t="shared" si="391"/>
        <v>109956.40932098433</v>
      </c>
    </row>
    <row r="1782" spans="2:23">
      <c r="B1782" t="s">
        <v>3118</v>
      </c>
      <c r="C1782" t="s">
        <v>3119</v>
      </c>
      <c r="D1782" t="s">
        <v>1499</v>
      </c>
      <c r="E1782" s="54">
        <v>40</v>
      </c>
      <c r="F1782" s="45" t="s">
        <v>407</v>
      </c>
      <c r="G1782" s="45" t="s">
        <v>408</v>
      </c>
      <c r="H1782" s="45" t="s">
        <v>412</v>
      </c>
      <c r="I1782" s="53">
        <v>78644.45</v>
      </c>
      <c r="J1782" s="58">
        <f t="shared" si="378"/>
        <v>81632.939100000003</v>
      </c>
      <c r="K1782" s="58">
        <f t="shared" si="379"/>
        <v>84326.82609029999</v>
      </c>
      <c r="L1782" s="74">
        <f t="shared" si="380"/>
        <v>6244.9198411500001</v>
      </c>
      <c r="M1782" s="74">
        <f t="shared" si="381"/>
        <v>120.816749868</v>
      </c>
      <c r="N1782" s="74">
        <f t="shared" si="382"/>
        <v>384.00225982776948</v>
      </c>
      <c r="O1782" s="74">
        <f t="shared" si="383"/>
        <v>10510.240909125001</v>
      </c>
      <c r="P1782" s="39">
        <f t="shared" si="384"/>
        <v>19044</v>
      </c>
      <c r="Q1782" s="73">
        <f t="shared" si="385"/>
        <v>6451.0021959079495</v>
      </c>
      <c r="R1782" s="73">
        <f t="shared" si="386"/>
        <v>124.80370261364398</v>
      </c>
      <c r="S1782" s="73">
        <f t="shared" si="387"/>
        <v>384.00225982776948</v>
      </c>
      <c r="T1782" s="73">
        <f t="shared" si="388"/>
        <v>11004.650804784149</v>
      </c>
      <c r="U1782" s="73">
        <f t="shared" si="389"/>
        <v>19236</v>
      </c>
      <c r="V1782" s="73">
        <f t="shared" si="390"/>
        <v>117936.91885997077</v>
      </c>
      <c r="W1782" s="73">
        <f t="shared" si="391"/>
        <v>121527.2850534335</v>
      </c>
    </row>
    <row r="1783" spans="2:23">
      <c r="B1783" t="s">
        <v>3120</v>
      </c>
      <c r="C1783" t="s">
        <v>3121</v>
      </c>
      <c r="D1783" t="s">
        <v>1499</v>
      </c>
      <c r="E1783" s="54">
        <v>40</v>
      </c>
      <c r="F1783" s="45" t="s">
        <v>407</v>
      </c>
      <c r="G1783" s="45" t="s">
        <v>408</v>
      </c>
      <c r="H1783" s="45" t="s">
        <v>412</v>
      </c>
      <c r="I1783" s="53">
        <v>89160.2</v>
      </c>
      <c r="J1783" s="58">
        <f t="shared" si="378"/>
        <v>92548.287599999996</v>
      </c>
      <c r="K1783" s="58">
        <f t="shared" si="379"/>
        <v>95602.381090799987</v>
      </c>
      <c r="L1783" s="74">
        <f t="shared" si="380"/>
        <v>7079.9440013999993</v>
      </c>
      <c r="M1783" s="74">
        <f t="shared" si="381"/>
        <v>136.97146564799999</v>
      </c>
      <c r="N1783" s="74">
        <f t="shared" si="382"/>
        <v>384.00225982776948</v>
      </c>
      <c r="O1783" s="74">
        <f t="shared" si="383"/>
        <v>11915.592028499999</v>
      </c>
      <c r="P1783" s="39">
        <f t="shared" si="384"/>
        <v>19044</v>
      </c>
      <c r="Q1783" s="73">
        <f t="shared" si="385"/>
        <v>7313.5821534461993</v>
      </c>
      <c r="R1783" s="73">
        <f t="shared" si="386"/>
        <v>141.49152401438397</v>
      </c>
      <c r="S1783" s="73">
        <f t="shared" si="387"/>
        <v>384.00225982776948</v>
      </c>
      <c r="T1783" s="73">
        <f t="shared" si="388"/>
        <v>12476.110732349398</v>
      </c>
      <c r="U1783" s="73">
        <f t="shared" si="389"/>
        <v>19236</v>
      </c>
      <c r="V1783" s="73">
        <f t="shared" si="390"/>
        <v>131108.79735537578</v>
      </c>
      <c r="W1783" s="73">
        <f t="shared" si="391"/>
        <v>135153.56776043773</v>
      </c>
    </row>
    <row r="1784" spans="2:23">
      <c r="B1784" t="s">
        <v>3122</v>
      </c>
      <c r="C1784" t="s">
        <v>2390</v>
      </c>
      <c r="D1784" t="s">
        <v>2391</v>
      </c>
      <c r="E1784" s="54">
        <v>87</v>
      </c>
      <c r="F1784" s="45" t="s">
        <v>407</v>
      </c>
      <c r="G1784" s="45" t="s">
        <v>408</v>
      </c>
      <c r="H1784" s="45" t="s">
        <v>412</v>
      </c>
      <c r="I1784" s="53">
        <v>75481.13</v>
      </c>
      <c r="J1784" s="58">
        <f t="shared" si="378"/>
        <v>78349.412940000009</v>
      </c>
      <c r="K1784" s="58">
        <f t="shared" si="379"/>
        <v>80934.943567020004</v>
      </c>
      <c r="L1784" s="74">
        <f t="shared" si="380"/>
        <v>5993.730089910001</v>
      </c>
      <c r="M1784" s="74">
        <f t="shared" si="381"/>
        <v>115.95713115120002</v>
      </c>
      <c r="N1784" s="74">
        <f t="shared" si="382"/>
        <v>384.00225982776948</v>
      </c>
      <c r="O1784" s="74">
        <f t="shared" si="383"/>
        <v>10087.486916025002</v>
      </c>
      <c r="P1784" s="39">
        <f t="shared" si="384"/>
        <v>19044</v>
      </c>
      <c r="Q1784" s="73">
        <f t="shared" si="385"/>
        <v>6191.5231828770302</v>
      </c>
      <c r="R1784" s="73">
        <f t="shared" si="386"/>
        <v>119.78371647918961</v>
      </c>
      <c r="S1784" s="73">
        <f t="shared" si="387"/>
        <v>384.00225982776948</v>
      </c>
      <c r="T1784" s="73">
        <f t="shared" si="388"/>
        <v>10562.010135496112</v>
      </c>
      <c r="U1784" s="73">
        <f t="shared" si="389"/>
        <v>19236</v>
      </c>
      <c r="V1784" s="73">
        <f t="shared" si="390"/>
        <v>113974.58933691398</v>
      </c>
      <c r="W1784" s="73">
        <f t="shared" si="391"/>
        <v>117428.2628617001</v>
      </c>
    </row>
    <row r="1785" spans="2:23">
      <c r="B1785" t="s">
        <v>3123</v>
      </c>
      <c r="C1785" t="s">
        <v>513</v>
      </c>
      <c r="D1785" t="s">
        <v>417</v>
      </c>
      <c r="E1785" s="54">
        <v>40</v>
      </c>
      <c r="F1785" s="45" t="s">
        <v>407</v>
      </c>
      <c r="G1785" s="45" t="s">
        <v>408</v>
      </c>
      <c r="H1785" s="45" t="s">
        <v>412</v>
      </c>
      <c r="I1785" s="53">
        <v>137012.22</v>
      </c>
      <c r="J1785" s="58">
        <f t="shared" si="378"/>
        <v>142218.68436000001</v>
      </c>
      <c r="K1785" s="58">
        <f t="shared" si="379"/>
        <v>146911.90094388</v>
      </c>
      <c r="L1785" s="74">
        <f t="shared" si="380"/>
        <v>10022.97092322</v>
      </c>
      <c r="M1785" s="74">
        <f t="shared" si="381"/>
        <v>210.48365285280002</v>
      </c>
      <c r="N1785" s="74">
        <f t="shared" si="382"/>
        <v>384.00225982776948</v>
      </c>
      <c r="O1785" s="74">
        <f t="shared" si="383"/>
        <v>18310.655611350001</v>
      </c>
      <c r="P1785" s="39">
        <f t="shared" si="384"/>
        <v>19044</v>
      </c>
      <c r="Q1785" s="73">
        <f t="shared" si="385"/>
        <v>10091.02256368626</v>
      </c>
      <c r="R1785" s="73">
        <f t="shared" si="386"/>
        <v>217.42961339694239</v>
      </c>
      <c r="S1785" s="73">
        <f t="shared" si="387"/>
        <v>384.00225982776948</v>
      </c>
      <c r="T1785" s="73">
        <f t="shared" si="388"/>
        <v>19172.00307317634</v>
      </c>
      <c r="U1785" s="73">
        <f t="shared" si="389"/>
        <v>19236</v>
      </c>
      <c r="V1785" s="73">
        <f t="shared" si="390"/>
        <v>190190.79680725059</v>
      </c>
      <c r="W1785" s="73">
        <f t="shared" si="391"/>
        <v>196012.35845396732</v>
      </c>
    </row>
    <row r="1786" spans="2:23">
      <c r="B1786" t="s">
        <v>3124</v>
      </c>
      <c r="C1786" t="s">
        <v>888</v>
      </c>
      <c r="D1786" t="s">
        <v>458</v>
      </c>
      <c r="E1786" s="54">
        <v>35</v>
      </c>
      <c r="F1786" s="45" t="s">
        <v>407</v>
      </c>
      <c r="G1786" s="45" t="s">
        <v>408</v>
      </c>
      <c r="H1786" s="45" t="s">
        <v>412</v>
      </c>
      <c r="I1786" s="53">
        <v>101623.34</v>
      </c>
      <c r="J1786" s="58">
        <f t="shared" si="378"/>
        <v>105485.02692</v>
      </c>
      <c r="K1786" s="58">
        <f t="shared" si="379"/>
        <v>108966.03280835999</v>
      </c>
      <c r="L1786" s="74">
        <f t="shared" si="380"/>
        <v>8069.60455938</v>
      </c>
      <c r="M1786" s="74">
        <f t="shared" si="381"/>
        <v>156.11783984160002</v>
      </c>
      <c r="N1786" s="74">
        <f t="shared" si="382"/>
        <v>384.00225982776948</v>
      </c>
      <c r="O1786" s="74">
        <f t="shared" si="383"/>
        <v>13581.19721595</v>
      </c>
      <c r="P1786" s="39">
        <f t="shared" si="384"/>
        <v>19044</v>
      </c>
      <c r="Q1786" s="73">
        <f t="shared" si="385"/>
        <v>8335.9015098395394</v>
      </c>
      <c r="R1786" s="73">
        <f t="shared" si="386"/>
        <v>161.26972855637277</v>
      </c>
      <c r="S1786" s="73">
        <f t="shared" si="387"/>
        <v>384.00225982776948</v>
      </c>
      <c r="T1786" s="73">
        <f t="shared" si="388"/>
        <v>14220.067281490979</v>
      </c>
      <c r="U1786" s="73">
        <f t="shared" si="389"/>
        <v>19236</v>
      </c>
      <c r="V1786" s="73">
        <f t="shared" si="390"/>
        <v>146719.94879499939</v>
      </c>
      <c r="W1786" s="73">
        <f t="shared" si="391"/>
        <v>151303.27358807466</v>
      </c>
    </row>
    <row r="1787" spans="2:23">
      <c r="B1787" t="s">
        <v>3125</v>
      </c>
      <c r="C1787" t="s">
        <v>751</v>
      </c>
      <c r="D1787" t="s">
        <v>474</v>
      </c>
      <c r="E1787" s="54">
        <v>40</v>
      </c>
      <c r="F1787" s="45" t="s">
        <v>407</v>
      </c>
      <c r="G1787" s="45" t="s">
        <v>408</v>
      </c>
      <c r="H1787" s="45" t="s">
        <v>412</v>
      </c>
      <c r="I1787" s="53">
        <v>115410.28</v>
      </c>
      <c r="J1787" s="58">
        <f t="shared" si="378"/>
        <v>119795.87064000001</v>
      </c>
      <c r="K1787" s="58">
        <f t="shared" si="379"/>
        <v>123749.13437112</v>
      </c>
      <c r="L1787" s="74">
        <f t="shared" si="380"/>
        <v>9164.3841039600011</v>
      </c>
      <c r="M1787" s="74">
        <f t="shared" si="381"/>
        <v>177.29788854720002</v>
      </c>
      <c r="N1787" s="74">
        <f t="shared" si="382"/>
        <v>384.00225982776948</v>
      </c>
      <c r="O1787" s="74">
        <f t="shared" si="383"/>
        <v>15423.718344900002</v>
      </c>
      <c r="P1787" s="39">
        <f t="shared" si="384"/>
        <v>19044</v>
      </c>
      <c r="Q1787" s="73">
        <f t="shared" si="385"/>
        <v>9466.8087793906798</v>
      </c>
      <c r="R1787" s="73">
        <f t="shared" si="386"/>
        <v>183.14871886925761</v>
      </c>
      <c r="S1787" s="73">
        <f t="shared" si="387"/>
        <v>384.00225982776948</v>
      </c>
      <c r="T1787" s="73">
        <f t="shared" si="388"/>
        <v>16149.26203543116</v>
      </c>
      <c r="U1787" s="73">
        <f t="shared" si="389"/>
        <v>19236</v>
      </c>
      <c r="V1787" s="73">
        <f t="shared" si="390"/>
        <v>163989.27323723497</v>
      </c>
      <c r="W1787" s="73">
        <f t="shared" si="391"/>
        <v>169168.35616463888</v>
      </c>
    </row>
    <row r="1788" spans="2:23">
      <c r="B1788" t="s">
        <v>3126</v>
      </c>
      <c r="C1788" t="s">
        <v>882</v>
      </c>
      <c r="D1788" t="s">
        <v>511</v>
      </c>
      <c r="E1788" s="54">
        <v>40</v>
      </c>
      <c r="F1788" s="45" t="s">
        <v>407</v>
      </c>
      <c r="G1788" s="45" t="s">
        <v>408</v>
      </c>
      <c r="H1788" s="45" t="s">
        <v>412</v>
      </c>
      <c r="I1788" s="53">
        <v>79390.490000000005</v>
      </c>
      <c r="J1788" s="58">
        <f t="shared" si="378"/>
        <v>82407.328620000015</v>
      </c>
      <c r="K1788" s="58">
        <f t="shared" si="379"/>
        <v>85126.770464460002</v>
      </c>
      <c r="L1788" s="74">
        <f t="shared" si="380"/>
        <v>6304.1606394300006</v>
      </c>
      <c r="M1788" s="74">
        <f t="shared" si="381"/>
        <v>121.96284635760001</v>
      </c>
      <c r="N1788" s="74">
        <f t="shared" si="382"/>
        <v>384.00225982776948</v>
      </c>
      <c r="O1788" s="74">
        <f t="shared" si="383"/>
        <v>10609.943559825002</v>
      </c>
      <c r="P1788" s="39">
        <f t="shared" si="384"/>
        <v>19044</v>
      </c>
      <c r="Q1788" s="73">
        <f t="shared" si="385"/>
        <v>6512.1979405311904</v>
      </c>
      <c r="R1788" s="73">
        <f t="shared" si="386"/>
        <v>125.9876202874008</v>
      </c>
      <c r="S1788" s="73">
        <f t="shared" si="387"/>
        <v>384.00225982776948</v>
      </c>
      <c r="T1788" s="73">
        <f t="shared" si="388"/>
        <v>11109.04354561203</v>
      </c>
      <c r="U1788" s="73">
        <f t="shared" si="389"/>
        <v>19236</v>
      </c>
      <c r="V1788" s="73">
        <f t="shared" si="390"/>
        <v>118871.39792544038</v>
      </c>
      <c r="W1788" s="73">
        <f t="shared" si="391"/>
        <v>122494.00183071839</v>
      </c>
    </row>
    <row r="1789" spans="2:23">
      <c r="B1789" t="s">
        <v>3127</v>
      </c>
      <c r="C1789" t="s">
        <v>1152</v>
      </c>
      <c r="D1789" t="s">
        <v>1153</v>
      </c>
      <c r="E1789" s="54">
        <v>40</v>
      </c>
      <c r="F1789" s="45" t="s">
        <v>407</v>
      </c>
      <c r="G1789" s="45" t="s">
        <v>408</v>
      </c>
      <c r="H1789" s="45" t="s">
        <v>412</v>
      </c>
      <c r="I1789" s="53">
        <v>100797.62</v>
      </c>
      <c r="J1789" s="58">
        <f t="shared" si="378"/>
        <v>104627.92956</v>
      </c>
      <c r="K1789" s="58">
        <f t="shared" si="379"/>
        <v>108080.65123547999</v>
      </c>
      <c r="L1789" s="74">
        <f t="shared" si="380"/>
        <v>8004.0366113400005</v>
      </c>
      <c r="M1789" s="74">
        <f t="shared" si="381"/>
        <v>154.8493357488</v>
      </c>
      <c r="N1789" s="74">
        <f t="shared" si="382"/>
        <v>384.00225982776948</v>
      </c>
      <c r="O1789" s="74">
        <f t="shared" si="383"/>
        <v>13470.845930850001</v>
      </c>
      <c r="P1789" s="39">
        <f t="shared" si="384"/>
        <v>19044</v>
      </c>
      <c r="Q1789" s="73">
        <f t="shared" si="385"/>
        <v>8268.1698195142199</v>
      </c>
      <c r="R1789" s="73">
        <f t="shared" si="386"/>
        <v>159.95936382851039</v>
      </c>
      <c r="S1789" s="73">
        <f t="shared" si="387"/>
        <v>384.00225982776948</v>
      </c>
      <c r="T1789" s="73">
        <f t="shared" si="388"/>
        <v>14104.524986230139</v>
      </c>
      <c r="U1789" s="73">
        <f t="shared" si="389"/>
        <v>19236</v>
      </c>
      <c r="V1789" s="73">
        <f t="shared" si="390"/>
        <v>145685.66369776658</v>
      </c>
      <c r="W1789" s="73">
        <f t="shared" si="391"/>
        <v>150233.30766488065</v>
      </c>
    </row>
    <row r="1790" spans="2:23">
      <c r="B1790" t="s">
        <v>3128</v>
      </c>
      <c r="C1790" t="s">
        <v>836</v>
      </c>
      <c r="D1790" t="s">
        <v>511</v>
      </c>
      <c r="E1790" s="54">
        <v>35</v>
      </c>
      <c r="F1790" s="45" t="s">
        <v>407</v>
      </c>
      <c r="G1790" s="45" t="s">
        <v>408</v>
      </c>
      <c r="H1790" s="45" t="s">
        <v>412</v>
      </c>
      <c r="I1790" s="53">
        <v>98672.39</v>
      </c>
      <c r="J1790" s="58">
        <f t="shared" si="378"/>
        <v>102421.94082</v>
      </c>
      <c r="K1790" s="58">
        <f t="shared" si="379"/>
        <v>105801.86486705999</v>
      </c>
      <c r="L1790" s="74">
        <f t="shared" si="380"/>
        <v>7835.2784727300004</v>
      </c>
      <c r="M1790" s="74">
        <f t="shared" si="381"/>
        <v>151.5844724136</v>
      </c>
      <c r="N1790" s="74">
        <f t="shared" si="382"/>
        <v>384.00225982776948</v>
      </c>
      <c r="O1790" s="74">
        <f t="shared" si="383"/>
        <v>13186.824880575001</v>
      </c>
      <c r="P1790" s="39">
        <f t="shared" si="384"/>
        <v>19044</v>
      </c>
      <c r="Q1790" s="73">
        <f t="shared" si="385"/>
        <v>8093.8426623300893</v>
      </c>
      <c r="R1790" s="73">
        <f t="shared" si="386"/>
        <v>156.5867600032488</v>
      </c>
      <c r="S1790" s="73">
        <f t="shared" si="387"/>
        <v>384.00225982776948</v>
      </c>
      <c r="T1790" s="73">
        <f t="shared" si="388"/>
        <v>13807.143365151329</v>
      </c>
      <c r="U1790" s="73">
        <f t="shared" si="389"/>
        <v>19236</v>
      </c>
      <c r="V1790" s="73">
        <f t="shared" si="390"/>
        <v>143023.63090554636</v>
      </c>
      <c r="W1790" s="73">
        <f t="shared" si="391"/>
        <v>147479.43991437243</v>
      </c>
    </row>
    <row r="1791" spans="2:23">
      <c r="B1791" t="s">
        <v>3129</v>
      </c>
      <c r="C1791" t="s">
        <v>1478</v>
      </c>
      <c r="D1791" t="s">
        <v>511</v>
      </c>
      <c r="E1791" s="54">
        <v>35</v>
      </c>
      <c r="F1791" s="45" t="s">
        <v>407</v>
      </c>
      <c r="G1791" s="45" t="s">
        <v>408</v>
      </c>
      <c r="H1791" s="45" t="s">
        <v>412</v>
      </c>
      <c r="I1791" s="53">
        <v>91786.3</v>
      </c>
      <c r="J1791" s="58">
        <f t="shared" si="378"/>
        <v>95274.179400000008</v>
      </c>
      <c r="K1791" s="58">
        <f t="shared" si="379"/>
        <v>98418.227320200007</v>
      </c>
      <c r="L1791" s="74">
        <f t="shared" si="380"/>
        <v>7288.4747241000005</v>
      </c>
      <c r="M1791" s="74">
        <f t="shared" si="381"/>
        <v>141.00578551200002</v>
      </c>
      <c r="N1791" s="74">
        <f t="shared" si="382"/>
        <v>384.00225982776948</v>
      </c>
      <c r="O1791" s="74">
        <f t="shared" si="383"/>
        <v>12266.550597750002</v>
      </c>
      <c r="P1791" s="39">
        <f t="shared" si="384"/>
        <v>19044</v>
      </c>
      <c r="Q1791" s="73">
        <f t="shared" si="385"/>
        <v>7528.9943899953005</v>
      </c>
      <c r="R1791" s="73">
        <f t="shared" si="386"/>
        <v>145.65897643389602</v>
      </c>
      <c r="S1791" s="73">
        <f t="shared" si="387"/>
        <v>384.00225982776948</v>
      </c>
      <c r="T1791" s="73">
        <f t="shared" si="388"/>
        <v>12843.578665286101</v>
      </c>
      <c r="U1791" s="73">
        <f t="shared" si="389"/>
        <v>19236</v>
      </c>
      <c r="V1791" s="73">
        <f t="shared" si="390"/>
        <v>134398.21276718978</v>
      </c>
      <c r="W1791" s="73">
        <f t="shared" si="391"/>
        <v>138556.46161174309</v>
      </c>
    </row>
    <row r="1792" spans="2:23">
      <c r="B1792" t="s">
        <v>3130</v>
      </c>
      <c r="C1792" t="s">
        <v>836</v>
      </c>
      <c r="D1792" t="s">
        <v>511</v>
      </c>
      <c r="E1792" s="54">
        <v>35</v>
      </c>
      <c r="F1792" s="45" t="s">
        <v>407</v>
      </c>
      <c r="G1792" s="45" t="s">
        <v>408</v>
      </c>
      <c r="H1792" s="45" t="s">
        <v>412</v>
      </c>
      <c r="I1792" s="53">
        <v>98672.39</v>
      </c>
      <c r="J1792" s="58">
        <f t="shared" si="378"/>
        <v>102421.94082</v>
      </c>
      <c r="K1792" s="58">
        <f t="shared" si="379"/>
        <v>105801.86486705999</v>
      </c>
      <c r="L1792" s="74">
        <f t="shared" si="380"/>
        <v>7835.2784727300004</v>
      </c>
      <c r="M1792" s="74">
        <f t="shared" si="381"/>
        <v>151.5844724136</v>
      </c>
      <c r="N1792" s="74">
        <f t="shared" si="382"/>
        <v>384.00225982776948</v>
      </c>
      <c r="O1792" s="74">
        <f t="shared" si="383"/>
        <v>13186.824880575001</v>
      </c>
      <c r="P1792" s="39">
        <f t="shared" si="384"/>
        <v>19044</v>
      </c>
      <c r="Q1792" s="73">
        <f t="shared" si="385"/>
        <v>8093.8426623300893</v>
      </c>
      <c r="R1792" s="73">
        <f t="shared" si="386"/>
        <v>156.5867600032488</v>
      </c>
      <c r="S1792" s="73">
        <f t="shared" si="387"/>
        <v>384.00225982776948</v>
      </c>
      <c r="T1792" s="73">
        <f t="shared" si="388"/>
        <v>13807.143365151329</v>
      </c>
      <c r="U1792" s="73">
        <f t="shared" si="389"/>
        <v>19236</v>
      </c>
      <c r="V1792" s="73">
        <f t="shared" si="390"/>
        <v>143023.63090554636</v>
      </c>
      <c r="W1792" s="73">
        <f t="shared" si="391"/>
        <v>147479.43991437243</v>
      </c>
    </row>
    <row r="1793" spans="2:23">
      <c r="B1793" t="s">
        <v>3131</v>
      </c>
      <c r="C1793" t="s">
        <v>3132</v>
      </c>
      <c r="D1793" t="s">
        <v>511</v>
      </c>
      <c r="E1793" s="54">
        <v>35</v>
      </c>
      <c r="F1793" s="45" t="s">
        <v>407</v>
      </c>
      <c r="G1793" s="45" t="s">
        <v>408</v>
      </c>
      <c r="H1793" s="45" t="s">
        <v>412</v>
      </c>
      <c r="I1793" s="53">
        <v>49116.98</v>
      </c>
      <c r="J1793" s="58">
        <f t="shared" si="378"/>
        <v>50983.425240000004</v>
      </c>
      <c r="K1793" s="58">
        <f t="shared" si="379"/>
        <v>52665.878272920003</v>
      </c>
      <c r="L1793" s="74">
        <f t="shared" si="380"/>
        <v>3900.2320308600001</v>
      </c>
      <c r="M1793" s="74">
        <f t="shared" si="381"/>
        <v>75.455469355200009</v>
      </c>
      <c r="N1793" s="74">
        <f t="shared" si="382"/>
        <v>384.00225982776948</v>
      </c>
      <c r="O1793" s="74">
        <f t="shared" si="383"/>
        <v>6564.115999650001</v>
      </c>
      <c r="P1793" s="39">
        <f t="shared" si="384"/>
        <v>19044</v>
      </c>
      <c r="Q1793" s="73">
        <f t="shared" si="385"/>
        <v>4028.93968787838</v>
      </c>
      <c r="R1793" s="73">
        <f t="shared" si="386"/>
        <v>77.94549984392161</v>
      </c>
      <c r="S1793" s="73">
        <f t="shared" si="387"/>
        <v>384.00225982776948</v>
      </c>
      <c r="T1793" s="73">
        <f t="shared" si="388"/>
        <v>6872.8971146160602</v>
      </c>
      <c r="U1793" s="73">
        <f t="shared" si="389"/>
        <v>19236</v>
      </c>
      <c r="V1793" s="73">
        <f t="shared" si="390"/>
        <v>80951.230999692983</v>
      </c>
      <c r="W1793" s="73">
        <f t="shared" si="391"/>
        <v>83265.662835086143</v>
      </c>
    </row>
    <row r="1794" spans="2:23">
      <c r="B1794" t="s">
        <v>3133</v>
      </c>
      <c r="C1794" t="s">
        <v>735</v>
      </c>
      <c r="D1794" t="s">
        <v>474</v>
      </c>
      <c r="E1794" s="54">
        <v>35</v>
      </c>
      <c r="F1794" s="45" t="s">
        <v>407</v>
      </c>
      <c r="G1794" s="45" t="s">
        <v>408</v>
      </c>
      <c r="H1794" s="45" t="s">
        <v>412</v>
      </c>
      <c r="I1794" s="53">
        <v>100172.59</v>
      </c>
      <c r="J1794" s="58">
        <f t="shared" si="378"/>
        <v>103979.14842</v>
      </c>
      <c r="K1794" s="58">
        <f t="shared" si="379"/>
        <v>107410.46031785999</v>
      </c>
      <c r="L1794" s="74">
        <f t="shared" si="380"/>
        <v>7954.4048541299999</v>
      </c>
      <c r="M1794" s="74">
        <f t="shared" si="381"/>
        <v>153.88913966159998</v>
      </c>
      <c r="N1794" s="74">
        <f t="shared" si="382"/>
        <v>384.00225982776948</v>
      </c>
      <c r="O1794" s="74">
        <f t="shared" si="383"/>
        <v>13387.315359075001</v>
      </c>
      <c r="P1794" s="39">
        <f t="shared" si="384"/>
        <v>19044</v>
      </c>
      <c r="Q1794" s="73">
        <f t="shared" si="385"/>
        <v>8216.9002143162888</v>
      </c>
      <c r="R1794" s="73">
        <f t="shared" si="386"/>
        <v>158.96748127043278</v>
      </c>
      <c r="S1794" s="73">
        <f t="shared" si="387"/>
        <v>384.00225982776948</v>
      </c>
      <c r="T1794" s="73">
        <f t="shared" si="388"/>
        <v>14017.065071480729</v>
      </c>
      <c r="U1794" s="73">
        <f t="shared" si="389"/>
        <v>19236</v>
      </c>
      <c r="V1794" s="73">
        <f t="shared" si="390"/>
        <v>144902.76003269438</v>
      </c>
      <c r="W1794" s="73">
        <f t="shared" si="391"/>
        <v>149423.3953447552</v>
      </c>
    </row>
    <row r="1795" spans="2:23">
      <c r="B1795" t="s">
        <v>3134</v>
      </c>
      <c r="C1795" t="s">
        <v>2364</v>
      </c>
      <c r="D1795" t="s">
        <v>511</v>
      </c>
      <c r="E1795" s="54">
        <v>35</v>
      </c>
      <c r="F1795" s="45" t="s">
        <v>407</v>
      </c>
      <c r="G1795" s="45" t="s">
        <v>408</v>
      </c>
      <c r="H1795" s="45" t="s">
        <v>412</v>
      </c>
      <c r="I1795" s="53">
        <v>91767.86</v>
      </c>
      <c r="J1795" s="58">
        <f t="shared" si="378"/>
        <v>95255.038679999998</v>
      </c>
      <c r="K1795" s="58">
        <f t="shared" si="379"/>
        <v>98398.454956439993</v>
      </c>
      <c r="L1795" s="74">
        <f t="shared" si="380"/>
        <v>7287.0104590199999</v>
      </c>
      <c r="M1795" s="74">
        <f t="shared" si="381"/>
        <v>140.97745724640001</v>
      </c>
      <c r="N1795" s="74">
        <f t="shared" si="382"/>
        <v>384.00225982776948</v>
      </c>
      <c r="O1795" s="74">
        <f t="shared" si="383"/>
        <v>12264.086230049999</v>
      </c>
      <c r="P1795" s="39">
        <f t="shared" si="384"/>
        <v>19044</v>
      </c>
      <c r="Q1795" s="73">
        <f t="shared" si="385"/>
        <v>7527.481804167659</v>
      </c>
      <c r="R1795" s="73">
        <f t="shared" si="386"/>
        <v>145.62971333553119</v>
      </c>
      <c r="S1795" s="73">
        <f t="shared" si="387"/>
        <v>384.00225982776948</v>
      </c>
      <c r="T1795" s="73">
        <f t="shared" si="388"/>
        <v>12840.99837181542</v>
      </c>
      <c r="U1795" s="73">
        <f t="shared" si="389"/>
        <v>19236</v>
      </c>
      <c r="V1795" s="73">
        <f t="shared" si="390"/>
        <v>134375.11508614419</v>
      </c>
      <c r="W1795" s="73">
        <f t="shared" si="391"/>
        <v>138532.56710558638</v>
      </c>
    </row>
    <row r="1796" spans="2:23">
      <c r="B1796" t="s">
        <v>3135</v>
      </c>
      <c r="C1796" t="s">
        <v>1432</v>
      </c>
      <c r="D1796" t="s">
        <v>458</v>
      </c>
      <c r="E1796" s="54">
        <v>35</v>
      </c>
      <c r="F1796" s="45" t="s">
        <v>407</v>
      </c>
      <c r="G1796" s="45" t="s">
        <v>408</v>
      </c>
      <c r="H1796" s="45" t="s">
        <v>412</v>
      </c>
      <c r="I1796" s="53">
        <v>167749.03</v>
      </c>
      <c r="J1796" s="58">
        <f t="shared" si="378"/>
        <v>174123.49314000001</v>
      </c>
      <c r="K1796" s="58">
        <f t="shared" si="379"/>
        <v>179869.56841362</v>
      </c>
      <c r="L1796" s="74">
        <f t="shared" si="380"/>
        <v>10485.590650530001</v>
      </c>
      <c r="M1796" s="74">
        <f t="shared" si="381"/>
        <v>257.70276984719999</v>
      </c>
      <c r="N1796" s="74">
        <f t="shared" si="382"/>
        <v>384.00225982776948</v>
      </c>
      <c r="O1796" s="74">
        <f t="shared" si="383"/>
        <v>22418.399741775</v>
      </c>
      <c r="P1796" s="39">
        <f t="shared" si="384"/>
        <v>19044</v>
      </c>
      <c r="Q1796" s="73">
        <f t="shared" si="385"/>
        <v>10568.908741997491</v>
      </c>
      <c r="R1796" s="73">
        <f t="shared" si="386"/>
        <v>266.20696125215761</v>
      </c>
      <c r="S1796" s="73">
        <f t="shared" si="387"/>
        <v>384.00225982776948</v>
      </c>
      <c r="T1796" s="73">
        <f t="shared" si="388"/>
        <v>23472.978677977411</v>
      </c>
      <c r="U1796" s="73">
        <f t="shared" si="389"/>
        <v>19236</v>
      </c>
      <c r="V1796" s="73">
        <f t="shared" si="390"/>
        <v>226713.18856197997</v>
      </c>
      <c r="W1796" s="73">
        <f t="shared" si="391"/>
        <v>233797.66505467484</v>
      </c>
    </row>
    <row r="1797" spans="2:23">
      <c r="B1797" t="s">
        <v>3136</v>
      </c>
      <c r="C1797" t="s">
        <v>2364</v>
      </c>
      <c r="D1797" t="s">
        <v>511</v>
      </c>
      <c r="E1797" s="54">
        <v>35</v>
      </c>
      <c r="F1797" s="45" t="s">
        <v>407</v>
      </c>
      <c r="G1797" s="45" t="s">
        <v>408</v>
      </c>
      <c r="H1797" s="45" t="s">
        <v>412</v>
      </c>
      <c r="I1797" s="53">
        <v>91767.86</v>
      </c>
      <c r="J1797" s="58">
        <f t="shared" si="378"/>
        <v>95255.038679999998</v>
      </c>
      <c r="K1797" s="58">
        <f t="shared" si="379"/>
        <v>98398.454956439993</v>
      </c>
      <c r="L1797" s="74">
        <f t="shared" si="380"/>
        <v>7287.0104590199999</v>
      </c>
      <c r="M1797" s="74">
        <f t="shared" si="381"/>
        <v>140.97745724640001</v>
      </c>
      <c r="N1797" s="74">
        <f t="shared" si="382"/>
        <v>384.00225982776948</v>
      </c>
      <c r="O1797" s="74">
        <f t="shared" si="383"/>
        <v>12264.086230049999</v>
      </c>
      <c r="P1797" s="39">
        <f t="shared" si="384"/>
        <v>19044</v>
      </c>
      <c r="Q1797" s="73">
        <f t="shared" si="385"/>
        <v>7527.481804167659</v>
      </c>
      <c r="R1797" s="73">
        <f t="shared" si="386"/>
        <v>145.62971333553119</v>
      </c>
      <c r="S1797" s="73">
        <f t="shared" si="387"/>
        <v>384.00225982776948</v>
      </c>
      <c r="T1797" s="73">
        <f t="shared" si="388"/>
        <v>12840.99837181542</v>
      </c>
      <c r="U1797" s="73">
        <f t="shared" si="389"/>
        <v>19236</v>
      </c>
      <c r="V1797" s="73">
        <f t="shared" si="390"/>
        <v>134375.11508614419</v>
      </c>
      <c r="W1797" s="73">
        <f t="shared" si="391"/>
        <v>138532.56710558638</v>
      </c>
    </row>
    <row r="1798" spans="2:23">
      <c r="B1798" t="s">
        <v>3137</v>
      </c>
      <c r="C1798" t="s">
        <v>937</v>
      </c>
      <c r="D1798" t="s">
        <v>511</v>
      </c>
      <c r="E1798" s="54">
        <v>35</v>
      </c>
      <c r="F1798" s="45" t="s">
        <v>407</v>
      </c>
      <c r="G1798" s="45" t="s">
        <v>408</v>
      </c>
      <c r="H1798" s="45" t="s">
        <v>412</v>
      </c>
      <c r="I1798" s="53">
        <v>99489.12</v>
      </c>
      <c r="J1798" s="58">
        <f t="shared" si="378"/>
        <v>103269.70655999999</v>
      </c>
      <c r="K1798" s="58">
        <f t="shared" si="379"/>
        <v>106677.60687647999</v>
      </c>
      <c r="L1798" s="74">
        <f t="shared" si="380"/>
        <v>7900.132551839999</v>
      </c>
      <c r="M1798" s="74">
        <f t="shared" si="381"/>
        <v>152.83916570879998</v>
      </c>
      <c r="N1798" s="74">
        <f t="shared" si="382"/>
        <v>384.00225982776948</v>
      </c>
      <c r="O1798" s="74">
        <f t="shared" si="383"/>
        <v>13295.974719599999</v>
      </c>
      <c r="P1798" s="39">
        <f t="shared" si="384"/>
        <v>19044</v>
      </c>
      <c r="Q1798" s="73">
        <f t="shared" si="385"/>
        <v>8160.8369260507188</v>
      </c>
      <c r="R1798" s="73">
        <f t="shared" si="386"/>
        <v>157.88285817719037</v>
      </c>
      <c r="S1798" s="73">
        <f t="shared" si="387"/>
        <v>384.00225982776948</v>
      </c>
      <c r="T1798" s="73">
        <f t="shared" si="388"/>
        <v>13921.427697380639</v>
      </c>
      <c r="U1798" s="73">
        <f t="shared" si="389"/>
        <v>19236</v>
      </c>
      <c r="V1798" s="73">
        <f t="shared" si="390"/>
        <v>144046.65525697655</v>
      </c>
      <c r="W1798" s="73">
        <f t="shared" si="391"/>
        <v>148537.75661791631</v>
      </c>
    </row>
    <row r="1799" spans="2:23">
      <c r="B1799" t="s">
        <v>3138</v>
      </c>
      <c r="C1799" t="s">
        <v>1188</v>
      </c>
      <c r="D1799" t="s">
        <v>417</v>
      </c>
      <c r="E1799" s="54">
        <v>40</v>
      </c>
      <c r="F1799" s="45" t="s">
        <v>407</v>
      </c>
      <c r="G1799" s="45" t="s">
        <v>408</v>
      </c>
      <c r="H1799" s="45" t="s">
        <v>412</v>
      </c>
      <c r="I1799" s="53">
        <v>184151.52</v>
      </c>
      <c r="J1799" s="58">
        <f t="shared" si="378"/>
        <v>191149.27776</v>
      </c>
      <c r="K1799" s="58">
        <f t="shared" si="379"/>
        <v>197457.20392607999</v>
      </c>
      <c r="L1799" s="74">
        <f t="shared" si="380"/>
        <v>10732.46452752</v>
      </c>
      <c r="M1799" s="74">
        <f t="shared" si="381"/>
        <v>282.90093108479999</v>
      </c>
      <c r="N1799" s="74">
        <f t="shared" si="382"/>
        <v>384.00225982776948</v>
      </c>
      <c r="O1799" s="74">
        <f t="shared" si="383"/>
        <v>24610.4695116</v>
      </c>
      <c r="P1799" s="39">
        <f t="shared" si="384"/>
        <v>19044</v>
      </c>
      <c r="Q1799" s="73">
        <f t="shared" si="385"/>
        <v>10823.929456928161</v>
      </c>
      <c r="R1799" s="73">
        <f t="shared" si="386"/>
        <v>292.23666181059838</v>
      </c>
      <c r="S1799" s="73">
        <f t="shared" si="387"/>
        <v>384.00225982776948</v>
      </c>
      <c r="T1799" s="73">
        <f t="shared" si="388"/>
        <v>25768.165112353439</v>
      </c>
      <c r="U1799" s="73">
        <f t="shared" si="389"/>
        <v>19236</v>
      </c>
      <c r="V1799" s="73">
        <f t="shared" si="390"/>
        <v>246203.11499003257</v>
      </c>
      <c r="W1799" s="73">
        <f t="shared" si="391"/>
        <v>253961.53741699996</v>
      </c>
    </row>
    <row r="1800" spans="2:23">
      <c r="B1800" t="s">
        <v>3139</v>
      </c>
      <c r="C1800" t="s">
        <v>757</v>
      </c>
      <c r="D1800" t="s">
        <v>511</v>
      </c>
      <c r="E1800" s="54">
        <v>35</v>
      </c>
      <c r="F1800" s="45" t="s">
        <v>407</v>
      </c>
      <c r="G1800" s="45" t="s">
        <v>408</v>
      </c>
      <c r="H1800" s="45" t="s">
        <v>412</v>
      </c>
      <c r="I1800" s="53">
        <v>75647.94</v>
      </c>
      <c r="J1800" s="58">
        <f t="shared" si="378"/>
        <v>78522.561719999998</v>
      </c>
      <c r="K1800" s="58">
        <f t="shared" si="379"/>
        <v>81113.806256759985</v>
      </c>
      <c r="L1800" s="74">
        <f t="shared" si="380"/>
        <v>6006.9759715800001</v>
      </c>
      <c r="M1800" s="74">
        <f t="shared" si="381"/>
        <v>116.2133913456</v>
      </c>
      <c r="N1800" s="74">
        <f t="shared" si="382"/>
        <v>384.00225982776948</v>
      </c>
      <c r="O1800" s="74">
        <f t="shared" si="383"/>
        <v>10109.77982145</v>
      </c>
      <c r="P1800" s="39">
        <f t="shared" si="384"/>
        <v>19044</v>
      </c>
      <c r="Q1800" s="73">
        <f t="shared" si="385"/>
        <v>6205.2061786421391</v>
      </c>
      <c r="R1800" s="73">
        <f t="shared" si="386"/>
        <v>120.04843326000477</v>
      </c>
      <c r="S1800" s="73">
        <f t="shared" si="387"/>
        <v>384.00225982776948</v>
      </c>
      <c r="T1800" s="73">
        <f t="shared" si="388"/>
        <v>10585.351716507179</v>
      </c>
      <c r="U1800" s="73">
        <f t="shared" si="389"/>
        <v>19236</v>
      </c>
      <c r="V1800" s="73">
        <f t="shared" si="390"/>
        <v>114183.53316420337</v>
      </c>
      <c r="W1800" s="73">
        <f t="shared" si="391"/>
        <v>117644.41484499708</v>
      </c>
    </row>
    <row r="1801" spans="2:23">
      <c r="B1801" t="s">
        <v>3140</v>
      </c>
      <c r="C1801" t="s">
        <v>3141</v>
      </c>
      <c r="D1801" t="s">
        <v>511</v>
      </c>
      <c r="E1801" s="54">
        <v>35</v>
      </c>
      <c r="F1801" s="45" t="s">
        <v>407</v>
      </c>
      <c r="G1801" s="45" t="s">
        <v>408</v>
      </c>
      <c r="H1801" s="45" t="s">
        <v>412</v>
      </c>
      <c r="I1801" s="53">
        <v>75729.27</v>
      </c>
      <c r="J1801" s="58">
        <f t="shared" si="378"/>
        <v>78606.982260000004</v>
      </c>
      <c r="K1801" s="58">
        <f t="shared" si="379"/>
        <v>81201.012674579993</v>
      </c>
      <c r="L1801" s="74">
        <f t="shared" si="380"/>
        <v>6013.4341428900007</v>
      </c>
      <c r="M1801" s="74">
        <f t="shared" si="381"/>
        <v>116.33833374480001</v>
      </c>
      <c r="N1801" s="74">
        <f t="shared" si="382"/>
        <v>384.00225982776948</v>
      </c>
      <c r="O1801" s="74">
        <f t="shared" si="383"/>
        <v>10120.648965975</v>
      </c>
      <c r="P1801" s="39">
        <f t="shared" si="384"/>
        <v>19044</v>
      </c>
      <c r="Q1801" s="73">
        <f t="shared" si="385"/>
        <v>6211.8774696053697</v>
      </c>
      <c r="R1801" s="73">
        <f t="shared" si="386"/>
        <v>120.17749875837839</v>
      </c>
      <c r="S1801" s="73">
        <f t="shared" si="387"/>
        <v>384.00225982776948</v>
      </c>
      <c r="T1801" s="73">
        <f t="shared" si="388"/>
        <v>10596.73215403269</v>
      </c>
      <c r="U1801" s="73">
        <f t="shared" si="389"/>
        <v>19236</v>
      </c>
      <c r="V1801" s="73">
        <f t="shared" si="390"/>
        <v>114285.40596243757</v>
      </c>
      <c r="W1801" s="73">
        <f t="shared" si="391"/>
        <v>117749.8020568042</v>
      </c>
    </row>
    <row r="1802" spans="2:23">
      <c r="B1802" t="s">
        <v>3142</v>
      </c>
      <c r="C1802" t="s">
        <v>757</v>
      </c>
      <c r="D1802" t="s">
        <v>511</v>
      </c>
      <c r="E1802" s="54">
        <v>35</v>
      </c>
      <c r="F1802" s="45" t="s">
        <v>407</v>
      </c>
      <c r="G1802" s="45" t="s">
        <v>408</v>
      </c>
      <c r="H1802" s="45" t="s">
        <v>412</v>
      </c>
      <c r="I1802" s="53">
        <v>75647.94</v>
      </c>
      <c r="J1802" s="58">
        <f t="shared" ref="J1802:J1865" si="392">I1802*(1+$F$1)</f>
        <v>78522.561719999998</v>
      </c>
      <c r="K1802" s="58">
        <f t="shared" ref="K1802:K1865" si="393">J1802*(1+$F$2)</f>
        <v>81113.806256759985</v>
      </c>
      <c r="L1802" s="74">
        <f t="shared" ref="L1802:L1865" si="394">IF(J1802-$L$2&lt;0,J1802*$I$3,($L$2*$I$3)+(J1802-$L$2)*$I$4)</f>
        <v>6006.9759715800001</v>
      </c>
      <c r="M1802" s="74">
        <f t="shared" ref="M1802:M1865" si="395">J1802*0.00148</f>
        <v>116.2133913456</v>
      </c>
      <c r="N1802" s="74">
        <f t="shared" ref="N1802:N1865" si="396">2080*0.184616471071043</f>
        <v>384.00225982776948</v>
      </c>
      <c r="O1802" s="74">
        <f t="shared" ref="O1802:O1865" si="397">J1802*0.12875</f>
        <v>10109.77982145</v>
      </c>
      <c r="P1802" s="39">
        <f t="shared" ref="P1802:P1865" si="398">1587*12</f>
        <v>19044</v>
      </c>
      <c r="Q1802" s="73">
        <f t="shared" ref="Q1802:Q1865" si="399">IF(K1802-$L$2&lt;0,K1802*$I$3,($L$2*$I$3)+(K1802-$L$2)*$I$4)</f>
        <v>6205.2061786421391</v>
      </c>
      <c r="R1802" s="73">
        <f t="shared" ref="R1802:R1865" si="400">K1802*0.00148</f>
        <v>120.04843326000477</v>
      </c>
      <c r="S1802" s="73">
        <f t="shared" ref="S1802:S1865" si="401">2080*0.184616471071043</f>
        <v>384.00225982776948</v>
      </c>
      <c r="T1802" s="73">
        <f t="shared" ref="T1802:T1865" si="402">K1802*0.1305</f>
        <v>10585.351716507179</v>
      </c>
      <c r="U1802" s="73">
        <f t="shared" ref="U1802:U1865" si="403">1603*12</f>
        <v>19236</v>
      </c>
      <c r="V1802" s="73">
        <f t="shared" ref="V1802:V1865" si="404">J1802+SUM(L1802:P1802)</f>
        <v>114183.53316420337</v>
      </c>
      <c r="W1802" s="73">
        <f t="shared" ref="W1802:W1865" si="405">K1802+SUM(Q1802:U1802)</f>
        <v>117644.41484499708</v>
      </c>
    </row>
    <row r="1803" spans="2:23">
      <c r="B1803" t="s">
        <v>3143</v>
      </c>
      <c r="C1803" t="s">
        <v>973</v>
      </c>
      <c r="D1803" t="s">
        <v>417</v>
      </c>
      <c r="E1803" s="54">
        <v>40</v>
      </c>
      <c r="F1803" s="45" t="s">
        <v>407</v>
      </c>
      <c r="G1803" s="45" t="s">
        <v>408</v>
      </c>
      <c r="H1803" s="45" t="s">
        <v>412</v>
      </c>
      <c r="I1803" s="53">
        <v>76892.81</v>
      </c>
      <c r="J1803" s="58">
        <f t="shared" si="392"/>
        <v>79814.736780000007</v>
      </c>
      <c r="K1803" s="58">
        <f t="shared" si="393"/>
        <v>82448.623093739996</v>
      </c>
      <c r="L1803" s="74">
        <f t="shared" si="394"/>
        <v>6105.8273636700005</v>
      </c>
      <c r="M1803" s="74">
        <f t="shared" si="395"/>
        <v>118.12581043440001</v>
      </c>
      <c r="N1803" s="74">
        <f t="shared" si="396"/>
        <v>384.00225982776948</v>
      </c>
      <c r="O1803" s="74">
        <f t="shared" si="397"/>
        <v>10276.147360425</v>
      </c>
      <c r="P1803" s="39">
        <f t="shared" si="398"/>
        <v>19044</v>
      </c>
      <c r="Q1803" s="73">
        <f t="shared" si="399"/>
        <v>6307.3196666711092</v>
      </c>
      <c r="R1803" s="73">
        <f t="shared" si="400"/>
        <v>122.02396217873519</v>
      </c>
      <c r="S1803" s="73">
        <f t="shared" si="401"/>
        <v>384.00225982776948</v>
      </c>
      <c r="T1803" s="73">
        <f t="shared" si="402"/>
        <v>10759.54531373307</v>
      </c>
      <c r="U1803" s="73">
        <f t="shared" si="403"/>
        <v>19236</v>
      </c>
      <c r="V1803" s="73">
        <f t="shared" si="404"/>
        <v>115742.83957435717</v>
      </c>
      <c r="W1803" s="73">
        <f t="shared" si="405"/>
        <v>119257.51429615068</v>
      </c>
    </row>
    <row r="1804" spans="2:23">
      <c r="B1804" t="s">
        <v>3144</v>
      </c>
      <c r="C1804" t="s">
        <v>3145</v>
      </c>
      <c r="D1804" t="s">
        <v>725</v>
      </c>
      <c r="E1804" s="54">
        <v>87</v>
      </c>
      <c r="F1804" s="45" t="s">
        <v>407</v>
      </c>
      <c r="G1804" s="45" t="s">
        <v>408</v>
      </c>
      <c r="H1804" s="45" t="s">
        <v>412</v>
      </c>
      <c r="I1804" s="53">
        <v>83348.259999999995</v>
      </c>
      <c r="J1804" s="58">
        <f t="shared" si="392"/>
        <v>86515.493879999995</v>
      </c>
      <c r="K1804" s="58">
        <f t="shared" si="393"/>
        <v>89370.505178039981</v>
      </c>
      <c r="L1804" s="74">
        <f t="shared" si="394"/>
        <v>6618.4352818199995</v>
      </c>
      <c r="M1804" s="74">
        <f t="shared" si="395"/>
        <v>128.04293094239998</v>
      </c>
      <c r="N1804" s="74">
        <f t="shared" si="396"/>
        <v>384.00225982776948</v>
      </c>
      <c r="O1804" s="74">
        <f t="shared" si="397"/>
        <v>11138.869837049999</v>
      </c>
      <c r="P1804" s="39">
        <f t="shared" si="398"/>
        <v>19044</v>
      </c>
      <c r="Q1804" s="73">
        <f t="shared" si="399"/>
        <v>6836.8436461200581</v>
      </c>
      <c r="R1804" s="73">
        <f t="shared" si="400"/>
        <v>132.26834766349916</v>
      </c>
      <c r="S1804" s="73">
        <f t="shared" si="401"/>
        <v>384.00225982776948</v>
      </c>
      <c r="T1804" s="73">
        <f t="shared" si="402"/>
        <v>11662.850925734218</v>
      </c>
      <c r="U1804" s="73">
        <f t="shared" si="403"/>
        <v>19236</v>
      </c>
      <c r="V1804" s="73">
        <f t="shared" si="404"/>
        <v>123828.84418964016</v>
      </c>
      <c r="W1804" s="73">
        <f t="shared" si="405"/>
        <v>127622.47035738552</v>
      </c>
    </row>
    <row r="1805" spans="2:23">
      <c r="B1805" t="s">
        <v>3146</v>
      </c>
      <c r="C1805" t="s">
        <v>464</v>
      </c>
      <c r="D1805" t="s">
        <v>417</v>
      </c>
      <c r="E1805" s="54">
        <v>40</v>
      </c>
      <c r="F1805" s="45" t="s">
        <v>407</v>
      </c>
      <c r="G1805" s="45" t="s">
        <v>408</v>
      </c>
      <c r="H1805" s="45" t="s">
        <v>412</v>
      </c>
      <c r="I1805" s="53">
        <v>86498.28</v>
      </c>
      <c r="J1805" s="58">
        <f t="shared" si="392"/>
        <v>89785.214640000006</v>
      </c>
      <c r="K1805" s="58">
        <f t="shared" si="393"/>
        <v>92748.126723120004</v>
      </c>
      <c r="L1805" s="74">
        <f t="shared" si="394"/>
        <v>6868.5689199600001</v>
      </c>
      <c r="M1805" s="74">
        <f t="shared" si="395"/>
        <v>132.88211766719999</v>
      </c>
      <c r="N1805" s="74">
        <f t="shared" si="396"/>
        <v>384.00225982776948</v>
      </c>
      <c r="O1805" s="74">
        <f t="shared" si="397"/>
        <v>11559.846384900002</v>
      </c>
      <c r="P1805" s="39">
        <f t="shared" si="398"/>
        <v>19044</v>
      </c>
      <c r="Q1805" s="73">
        <f t="shared" si="399"/>
        <v>7095.2316943186797</v>
      </c>
      <c r="R1805" s="73">
        <f t="shared" si="400"/>
        <v>137.2672275502176</v>
      </c>
      <c r="S1805" s="73">
        <f t="shared" si="401"/>
        <v>384.00225982776948</v>
      </c>
      <c r="T1805" s="73">
        <f t="shared" si="402"/>
        <v>12103.63053736716</v>
      </c>
      <c r="U1805" s="73">
        <f t="shared" si="403"/>
        <v>19236</v>
      </c>
      <c r="V1805" s="73">
        <f t="shared" si="404"/>
        <v>127774.51432235498</v>
      </c>
      <c r="W1805" s="73">
        <f t="shared" si="405"/>
        <v>131704.25844218384</v>
      </c>
    </row>
    <row r="1806" spans="2:23">
      <c r="B1806" t="s">
        <v>3147</v>
      </c>
      <c r="C1806" t="s">
        <v>2388</v>
      </c>
      <c r="D1806" t="s">
        <v>725</v>
      </c>
      <c r="E1806" s="54">
        <v>86.67</v>
      </c>
      <c r="F1806" s="45" t="s">
        <v>407</v>
      </c>
      <c r="G1806" s="45" t="s">
        <v>408</v>
      </c>
      <c r="H1806" s="45" t="s">
        <v>412</v>
      </c>
      <c r="I1806" s="53">
        <v>94020.14</v>
      </c>
      <c r="J1806" s="58">
        <f t="shared" si="392"/>
        <v>97592.905320000005</v>
      </c>
      <c r="K1806" s="58">
        <f t="shared" si="393"/>
        <v>100813.47119555999</v>
      </c>
      <c r="L1806" s="74">
        <f t="shared" si="394"/>
        <v>7465.8572569799999</v>
      </c>
      <c r="M1806" s="74">
        <f t="shared" si="395"/>
        <v>144.43749987360002</v>
      </c>
      <c r="N1806" s="74">
        <f t="shared" si="396"/>
        <v>384.00225982776948</v>
      </c>
      <c r="O1806" s="74">
        <f t="shared" si="397"/>
        <v>12565.086559950001</v>
      </c>
      <c r="P1806" s="39">
        <f t="shared" si="398"/>
        <v>19044</v>
      </c>
      <c r="Q1806" s="73">
        <f t="shared" si="399"/>
        <v>7712.2305464603396</v>
      </c>
      <c r="R1806" s="73">
        <f t="shared" si="400"/>
        <v>149.20393736942879</v>
      </c>
      <c r="S1806" s="73">
        <f t="shared" si="401"/>
        <v>384.00225982776948</v>
      </c>
      <c r="T1806" s="73">
        <f t="shared" si="402"/>
        <v>13156.15799102058</v>
      </c>
      <c r="U1806" s="73">
        <f t="shared" si="403"/>
        <v>19236</v>
      </c>
      <c r="V1806" s="73">
        <f t="shared" si="404"/>
        <v>137196.28889663139</v>
      </c>
      <c r="W1806" s="73">
        <f t="shared" si="405"/>
        <v>141451.06593023811</v>
      </c>
    </row>
    <row r="1807" spans="2:23">
      <c r="B1807" t="s">
        <v>3148</v>
      </c>
      <c r="C1807" t="s">
        <v>466</v>
      </c>
      <c r="D1807" t="s">
        <v>467</v>
      </c>
      <c r="E1807" s="54">
        <v>40</v>
      </c>
      <c r="F1807" s="45" t="s">
        <v>407</v>
      </c>
      <c r="G1807" s="45" t="s">
        <v>408</v>
      </c>
      <c r="H1807" s="45" t="s">
        <v>412</v>
      </c>
      <c r="I1807" s="53">
        <v>85239.49</v>
      </c>
      <c r="J1807" s="58">
        <f t="shared" si="392"/>
        <v>88478.590620000003</v>
      </c>
      <c r="K1807" s="58">
        <f t="shared" si="393"/>
        <v>91398.38411046</v>
      </c>
      <c r="L1807" s="74">
        <f t="shared" si="394"/>
        <v>6768.6121824299998</v>
      </c>
      <c r="M1807" s="74">
        <f t="shared" si="395"/>
        <v>130.94831411760001</v>
      </c>
      <c r="N1807" s="74">
        <f t="shared" si="396"/>
        <v>384.00225982776948</v>
      </c>
      <c r="O1807" s="74">
        <f t="shared" si="397"/>
        <v>11391.618542325001</v>
      </c>
      <c r="P1807" s="39">
        <f t="shared" si="398"/>
        <v>19044</v>
      </c>
      <c r="Q1807" s="73">
        <f t="shared" si="399"/>
        <v>6991.9763844501895</v>
      </c>
      <c r="R1807" s="73">
        <f t="shared" si="400"/>
        <v>135.26960848348079</v>
      </c>
      <c r="S1807" s="73">
        <f t="shared" si="401"/>
        <v>384.00225982776948</v>
      </c>
      <c r="T1807" s="73">
        <f t="shared" si="402"/>
        <v>11927.48912641503</v>
      </c>
      <c r="U1807" s="73">
        <f t="shared" si="403"/>
        <v>19236</v>
      </c>
      <c r="V1807" s="73">
        <f t="shared" si="404"/>
        <v>126197.77191870037</v>
      </c>
      <c r="W1807" s="73">
        <f t="shared" si="405"/>
        <v>130073.12148963647</v>
      </c>
    </row>
    <row r="1808" spans="2:23">
      <c r="B1808" t="s">
        <v>3149</v>
      </c>
      <c r="C1808" t="s">
        <v>3150</v>
      </c>
      <c r="D1808" t="s">
        <v>417</v>
      </c>
      <c r="E1808" s="54">
        <v>40</v>
      </c>
      <c r="F1808" s="45" t="s">
        <v>407</v>
      </c>
      <c r="G1808" s="45" t="s">
        <v>408</v>
      </c>
      <c r="H1808" s="45" t="s">
        <v>412</v>
      </c>
      <c r="I1808" s="53">
        <v>86809.77</v>
      </c>
      <c r="J1808" s="58">
        <f t="shared" si="392"/>
        <v>90108.541260000013</v>
      </c>
      <c r="K1808" s="58">
        <f t="shared" si="393"/>
        <v>93082.123121580007</v>
      </c>
      <c r="L1808" s="74">
        <f t="shared" si="394"/>
        <v>6893.3034063900004</v>
      </c>
      <c r="M1808" s="74">
        <f t="shared" si="395"/>
        <v>133.36064106480001</v>
      </c>
      <c r="N1808" s="74">
        <f t="shared" si="396"/>
        <v>384.00225982776948</v>
      </c>
      <c r="O1808" s="74">
        <f t="shared" si="397"/>
        <v>11601.474687225002</v>
      </c>
      <c r="P1808" s="39">
        <f t="shared" si="398"/>
        <v>19044</v>
      </c>
      <c r="Q1808" s="73">
        <f t="shared" si="399"/>
        <v>7120.7824188008708</v>
      </c>
      <c r="R1808" s="73">
        <f t="shared" si="400"/>
        <v>137.76154221993841</v>
      </c>
      <c r="S1808" s="73">
        <f t="shared" si="401"/>
        <v>384.00225982776948</v>
      </c>
      <c r="T1808" s="73">
        <f t="shared" si="402"/>
        <v>12147.217067366191</v>
      </c>
      <c r="U1808" s="73">
        <f t="shared" si="403"/>
        <v>19236</v>
      </c>
      <c r="V1808" s="73">
        <f t="shared" si="404"/>
        <v>128164.68225450758</v>
      </c>
      <c r="W1808" s="73">
        <f t="shared" si="405"/>
        <v>132107.8864097948</v>
      </c>
    </row>
    <row r="1809" spans="2:23">
      <c r="B1809" t="s">
        <v>3151</v>
      </c>
      <c r="C1809" t="s">
        <v>1375</v>
      </c>
      <c r="D1809" t="s">
        <v>511</v>
      </c>
      <c r="E1809" s="54">
        <v>40</v>
      </c>
      <c r="F1809" s="45" t="s">
        <v>407</v>
      </c>
      <c r="G1809" s="45" t="s">
        <v>408</v>
      </c>
      <c r="H1809" s="45" t="s">
        <v>412</v>
      </c>
      <c r="I1809" s="53">
        <v>113130.75</v>
      </c>
      <c r="J1809" s="58">
        <f t="shared" si="392"/>
        <v>117429.7185</v>
      </c>
      <c r="K1809" s="58">
        <f t="shared" si="393"/>
        <v>121304.89921049999</v>
      </c>
      <c r="L1809" s="74">
        <f t="shared" si="394"/>
        <v>8983.3734652500007</v>
      </c>
      <c r="M1809" s="74">
        <f t="shared" si="395"/>
        <v>173.79598338</v>
      </c>
      <c r="N1809" s="74">
        <f t="shared" si="396"/>
        <v>384.00225982776948</v>
      </c>
      <c r="O1809" s="74">
        <f t="shared" si="397"/>
        <v>15119.076256875001</v>
      </c>
      <c r="P1809" s="39">
        <f t="shared" si="398"/>
        <v>19044</v>
      </c>
      <c r="Q1809" s="73">
        <f t="shared" si="399"/>
        <v>9279.8247896032499</v>
      </c>
      <c r="R1809" s="73">
        <f t="shared" si="400"/>
        <v>179.53125083153998</v>
      </c>
      <c r="S1809" s="73">
        <f t="shared" si="401"/>
        <v>384.00225982776948</v>
      </c>
      <c r="T1809" s="73">
        <f t="shared" si="402"/>
        <v>15830.28934697025</v>
      </c>
      <c r="U1809" s="73">
        <f t="shared" si="403"/>
        <v>19236</v>
      </c>
      <c r="V1809" s="73">
        <f t="shared" si="404"/>
        <v>161133.96646533278</v>
      </c>
      <c r="W1809" s="73">
        <f t="shared" si="405"/>
        <v>166214.54685773281</v>
      </c>
    </row>
    <row r="1810" spans="2:23">
      <c r="B1810" t="s">
        <v>3152</v>
      </c>
      <c r="C1810" t="s">
        <v>675</v>
      </c>
      <c r="D1810" t="s">
        <v>458</v>
      </c>
      <c r="E1810" s="54">
        <v>35</v>
      </c>
      <c r="F1810" s="45" t="s">
        <v>407</v>
      </c>
      <c r="G1810" s="45" t="s">
        <v>408</v>
      </c>
      <c r="H1810" s="45" t="s">
        <v>412</v>
      </c>
      <c r="I1810" s="53">
        <v>84795.44</v>
      </c>
      <c r="J1810" s="58">
        <f t="shared" si="392"/>
        <v>88017.666720000008</v>
      </c>
      <c r="K1810" s="58">
        <f t="shared" si="393"/>
        <v>90922.249721760003</v>
      </c>
      <c r="L1810" s="74">
        <f t="shared" si="394"/>
        <v>6733.3515040800003</v>
      </c>
      <c r="M1810" s="74">
        <f t="shared" si="395"/>
        <v>130.2661467456</v>
      </c>
      <c r="N1810" s="74">
        <f t="shared" si="396"/>
        <v>384.00225982776948</v>
      </c>
      <c r="O1810" s="74">
        <f t="shared" si="397"/>
        <v>11332.274590200001</v>
      </c>
      <c r="P1810" s="39">
        <f t="shared" si="398"/>
        <v>19044</v>
      </c>
      <c r="Q1810" s="73">
        <f t="shared" si="399"/>
        <v>6955.55210371464</v>
      </c>
      <c r="R1810" s="73">
        <f t="shared" si="400"/>
        <v>134.56492958820479</v>
      </c>
      <c r="S1810" s="73">
        <f t="shared" si="401"/>
        <v>384.00225982776948</v>
      </c>
      <c r="T1810" s="73">
        <f t="shared" si="402"/>
        <v>11865.353588689681</v>
      </c>
      <c r="U1810" s="73">
        <f t="shared" si="403"/>
        <v>19236</v>
      </c>
      <c r="V1810" s="73">
        <f t="shared" si="404"/>
        <v>125641.56122085339</v>
      </c>
      <c r="W1810" s="73">
        <f t="shared" si="405"/>
        <v>129497.7226035803</v>
      </c>
    </row>
    <row r="1811" spans="2:23">
      <c r="B1811" t="s">
        <v>3153</v>
      </c>
      <c r="C1811" t="s">
        <v>735</v>
      </c>
      <c r="D1811" t="s">
        <v>474</v>
      </c>
      <c r="E1811" s="54">
        <v>35</v>
      </c>
      <c r="F1811" s="45" t="s">
        <v>407</v>
      </c>
      <c r="G1811" s="45" t="s">
        <v>408</v>
      </c>
      <c r="H1811" s="45" t="s">
        <v>412</v>
      </c>
      <c r="I1811" s="53">
        <v>100172.59</v>
      </c>
      <c r="J1811" s="58">
        <f t="shared" si="392"/>
        <v>103979.14842</v>
      </c>
      <c r="K1811" s="58">
        <f t="shared" si="393"/>
        <v>107410.46031785999</v>
      </c>
      <c r="L1811" s="74">
        <f t="shared" si="394"/>
        <v>7954.4048541299999</v>
      </c>
      <c r="M1811" s="74">
        <f t="shared" si="395"/>
        <v>153.88913966159998</v>
      </c>
      <c r="N1811" s="74">
        <f t="shared" si="396"/>
        <v>384.00225982776948</v>
      </c>
      <c r="O1811" s="74">
        <f t="shared" si="397"/>
        <v>13387.315359075001</v>
      </c>
      <c r="P1811" s="39">
        <f t="shared" si="398"/>
        <v>19044</v>
      </c>
      <c r="Q1811" s="73">
        <f t="shared" si="399"/>
        <v>8216.9002143162888</v>
      </c>
      <c r="R1811" s="73">
        <f t="shared" si="400"/>
        <v>158.96748127043278</v>
      </c>
      <c r="S1811" s="73">
        <f t="shared" si="401"/>
        <v>384.00225982776948</v>
      </c>
      <c r="T1811" s="73">
        <f t="shared" si="402"/>
        <v>14017.065071480729</v>
      </c>
      <c r="U1811" s="73">
        <f t="shared" si="403"/>
        <v>19236</v>
      </c>
      <c r="V1811" s="73">
        <f t="shared" si="404"/>
        <v>144902.76003269438</v>
      </c>
      <c r="W1811" s="73">
        <f t="shared" si="405"/>
        <v>149423.3953447552</v>
      </c>
    </row>
    <row r="1812" spans="2:23">
      <c r="B1812" t="s">
        <v>3154</v>
      </c>
      <c r="C1812" t="s">
        <v>3155</v>
      </c>
      <c r="D1812" t="s">
        <v>710</v>
      </c>
      <c r="E1812" s="54">
        <v>40</v>
      </c>
      <c r="F1812" s="45" t="s">
        <v>407</v>
      </c>
      <c r="G1812" s="45" t="s">
        <v>408</v>
      </c>
      <c r="H1812" s="45" t="s">
        <v>761</v>
      </c>
      <c r="I1812" s="53">
        <v>76422.34</v>
      </c>
      <c r="J1812" s="58">
        <f t="shared" si="392"/>
        <v>79326.388919999998</v>
      </c>
      <c r="K1812" s="58">
        <f t="shared" si="393"/>
        <v>81944.159754359993</v>
      </c>
      <c r="L1812" s="74">
        <f t="shared" si="394"/>
        <v>6068.4687523799994</v>
      </c>
      <c r="M1812" s="74">
        <f t="shared" si="395"/>
        <v>117.40305560159999</v>
      </c>
      <c r="N1812" s="74">
        <f t="shared" si="396"/>
        <v>384.00225982776948</v>
      </c>
      <c r="O1812" s="74">
        <f t="shared" si="397"/>
        <v>10213.27257345</v>
      </c>
      <c r="P1812" s="39">
        <f t="shared" si="398"/>
        <v>19044</v>
      </c>
      <c r="Q1812" s="73">
        <f t="shared" si="399"/>
        <v>6268.7282212085393</v>
      </c>
      <c r="R1812" s="73">
        <f t="shared" si="400"/>
        <v>121.27735643645279</v>
      </c>
      <c r="S1812" s="73">
        <f t="shared" si="401"/>
        <v>384.00225982776948</v>
      </c>
      <c r="T1812" s="73">
        <f t="shared" si="402"/>
        <v>10693.71284794398</v>
      </c>
      <c r="U1812" s="73">
        <f t="shared" si="403"/>
        <v>19236</v>
      </c>
      <c r="V1812" s="73">
        <f t="shared" si="404"/>
        <v>115153.53556125937</v>
      </c>
      <c r="W1812" s="73">
        <f t="shared" si="405"/>
        <v>118647.88043977674</v>
      </c>
    </row>
    <row r="1813" spans="2:23">
      <c r="B1813" t="s">
        <v>3156</v>
      </c>
      <c r="C1813" t="s">
        <v>1735</v>
      </c>
      <c r="D1813" t="s">
        <v>710</v>
      </c>
      <c r="E1813" s="54">
        <v>40</v>
      </c>
      <c r="F1813" s="45" t="s">
        <v>407</v>
      </c>
      <c r="G1813" s="45" t="s">
        <v>408</v>
      </c>
      <c r="H1813" s="45" t="s">
        <v>761</v>
      </c>
      <c r="I1813" s="53">
        <v>87698.78</v>
      </c>
      <c r="J1813" s="58">
        <f t="shared" si="392"/>
        <v>91031.333639999997</v>
      </c>
      <c r="K1813" s="58">
        <f t="shared" si="393"/>
        <v>94035.367650119995</v>
      </c>
      <c r="L1813" s="74">
        <f t="shared" si="394"/>
        <v>6963.8970234599992</v>
      </c>
      <c r="M1813" s="74">
        <f t="shared" si="395"/>
        <v>134.7263737872</v>
      </c>
      <c r="N1813" s="74">
        <f t="shared" si="396"/>
        <v>384.00225982776948</v>
      </c>
      <c r="O1813" s="74">
        <f t="shared" si="397"/>
        <v>11720.28420615</v>
      </c>
      <c r="P1813" s="39">
        <f t="shared" si="398"/>
        <v>19044</v>
      </c>
      <c r="Q1813" s="73">
        <f t="shared" si="399"/>
        <v>7193.7056252341799</v>
      </c>
      <c r="R1813" s="73">
        <f t="shared" si="400"/>
        <v>139.17234412217758</v>
      </c>
      <c r="S1813" s="73">
        <f t="shared" si="401"/>
        <v>384.00225982776948</v>
      </c>
      <c r="T1813" s="73">
        <f t="shared" si="402"/>
        <v>12271.61547834066</v>
      </c>
      <c r="U1813" s="73">
        <f t="shared" si="403"/>
        <v>19236</v>
      </c>
      <c r="V1813" s="73">
        <f t="shared" si="404"/>
        <v>129278.24350322496</v>
      </c>
      <c r="W1813" s="73">
        <f t="shared" si="405"/>
        <v>133259.86335764479</v>
      </c>
    </row>
    <row r="1814" spans="2:23">
      <c r="B1814" t="s">
        <v>3157</v>
      </c>
      <c r="C1814" t="s">
        <v>737</v>
      </c>
      <c r="D1814" t="s">
        <v>710</v>
      </c>
      <c r="E1814" s="54">
        <v>40</v>
      </c>
      <c r="F1814" s="45" t="s">
        <v>407</v>
      </c>
      <c r="G1814" s="45" t="s">
        <v>408</v>
      </c>
      <c r="H1814" s="45" t="s">
        <v>761</v>
      </c>
      <c r="I1814" s="53">
        <v>105744.34</v>
      </c>
      <c r="J1814" s="58">
        <f t="shared" si="392"/>
        <v>109762.62492</v>
      </c>
      <c r="K1814" s="58">
        <f t="shared" si="393"/>
        <v>113384.79154235999</v>
      </c>
      <c r="L1814" s="74">
        <f t="shared" si="394"/>
        <v>8396.8408063799998</v>
      </c>
      <c r="M1814" s="74">
        <f t="shared" si="395"/>
        <v>162.4486848816</v>
      </c>
      <c r="N1814" s="74">
        <f t="shared" si="396"/>
        <v>384.00225982776948</v>
      </c>
      <c r="O1814" s="74">
        <f t="shared" si="397"/>
        <v>14131.93795845</v>
      </c>
      <c r="P1814" s="39">
        <f t="shared" si="398"/>
        <v>19044</v>
      </c>
      <c r="Q1814" s="73">
        <f t="shared" si="399"/>
        <v>8673.936552990539</v>
      </c>
      <c r="R1814" s="73">
        <f t="shared" si="400"/>
        <v>167.80949148269278</v>
      </c>
      <c r="S1814" s="73">
        <f t="shared" si="401"/>
        <v>384.00225982776948</v>
      </c>
      <c r="T1814" s="73">
        <f t="shared" si="402"/>
        <v>14796.71529627798</v>
      </c>
      <c r="U1814" s="73">
        <f t="shared" si="403"/>
        <v>19236</v>
      </c>
      <c r="V1814" s="73">
        <f t="shared" si="404"/>
        <v>151881.85462953936</v>
      </c>
      <c r="W1814" s="73">
        <f t="shared" si="405"/>
        <v>156643.25514293899</v>
      </c>
    </row>
    <row r="1815" spans="2:23">
      <c r="B1815" t="s">
        <v>3158</v>
      </c>
      <c r="C1815" t="s">
        <v>3159</v>
      </c>
      <c r="D1815" t="s">
        <v>710</v>
      </c>
      <c r="E1815" s="54">
        <v>40</v>
      </c>
      <c r="F1815" s="45" t="s">
        <v>407</v>
      </c>
      <c r="G1815" s="45" t="s">
        <v>408</v>
      </c>
      <c r="H1815" s="45" t="s">
        <v>761</v>
      </c>
      <c r="I1815" s="53">
        <v>116325.06</v>
      </c>
      <c r="J1815" s="58">
        <f t="shared" si="392"/>
        <v>120745.41228</v>
      </c>
      <c r="K1815" s="58">
        <f t="shared" si="393"/>
        <v>124730.01088524</v>
      </c>
      <c r="L1815" s="74">
        <f t="shared" si="394"/>
        <v>9237.0240394200009</v>
      </c>
      <c r="M1815" s="74">
        <f t="shared" si="395"/>
        <v>178.7032101744</v>
      </c>
      <c r="N1815" s="74">
        <f t="shared" si="396"/>
        <v>384.00225982776948</v>
      </c>
      <c r="O1815" s="74">
        <f t="shared" si="397"/>
        <v>15545.971831050001</v>
      </c>
      <c r="P1815" s="39">
        <f t="shared" si="398"/>
        <v>19044</v>
      </c>
      <c r="Q1815" s="73">
        <f t="shared" si="399"/>
        <v>9541.8458327208591</v>
      </c>
      <c r="R1815" s="73">
        <f t="shared" si="400"/>
        <v>184.60041611015521</v>
      </c>
      <c r="S1815" s="73">
        <f t="shared" si="401"/>
        <v>384.00225982776948</v>
      </c>
      <c r="T1815" s="73">
        <f t="shared" si="402"/>
        <v>16277.266420523822</v>
      </c>
      <c r="U1815" s="73">
        <f t="shared" si="403"/>
        <v>19236</v>
      </c>
      <c r="V1815" s="73">
        <f t="shared" si="404"/>
        <v>165135.11362047217</v>
      </c>
      <c r="W1815" s="73">
        <f t="shared" si="405"/>
        <v>170353.72581442259</v>
      </c>
    </row>
    <row r="1816" spans="2:23">
      <c r="B1816" t="s">
        <v>3160</v>
      </c>
      <c r="C1816" t="s">
        <v>2008</v>
      </c>
      <c r="D1816" t="s">
        <v>2009</v>
      </c>
      <c r="E1816" s="54">
        <v>40</v>
      </c>
      <c r="F1816" s="45" t="s">
        <v>407</v>
      </c>
      <c r="G1816" s="45" t="s">
        <v>408</v>
      </c>
      <c r="H1816" s="45" t="s">
        <v>761</v>
      </c>
      <c r="I1816" s="53">
        <v>135179.65</v>
      </c>
      <c r="J1816" s="58">
        <f t="shared" si="392"/>
        <v>140316.4767</v>
      </c>
      <c r="K1816" s="58">
        <f t="shared" si="393"/>
        <v>144946.92043109998</v>
      </c>
      <c r="L1816" s="74">
        <f t="shared" si="394"/>
        <v>9995.3889121499997</v>
      </c>
      <c r="M1816" s="74">
        <f t="shared" si="395"/>
        <v>207.668385516</v>
      </c>
      <c r="N1816" s="74">
        <f t="shared" si="396"/>
        <v>384.00225982776948</v>
      </c>
      <c r="O1816" s="74">
        <f t="shared" si="397"/>
        <v>18065.746375125</v>
      </c>
      <c r="P1816" s="39">
        <f t="shared" si="398"/>
        <v>19044</v>
      </c>
      <c r="Q1816" s="73">
        <f t="shared" si="399"/>
        <v>10062.530346250951</v>
      </c>
      <c r="R1816" s="73">
        <f t="shared" si="400"/>
        <v>214.52144223802796</v>
      </c>
      <c r="S1816" s="73">
        <f t="shared" si="401"/>
        <v>384.00225982776948</v>
      </c>
      <c r="T1816" s="73">
        <f t="shared" si="402"/>
        <v>18915.573116258547</v>
      </c>
      <c r="U1816" s="73">
        <f t="shared" si="403"/>
        <v>19236</v>
      </c>
      <c r="V1816" s="73">
        <f t="shared" si="404"/>
        <v>188013.28263261876</v>
      </c>
      <c r="W1816" s="73">
        <f t="shared" si="405"/>
        <v>193759.54759567528</v>
      </c>
    </row>
    <row r="1817" spans="2:23">
      <c r="B1817" t="s">
        <v>3161</v>
      </c>
      <c r="C1817" t="s">
        <v>924</v>
      </c>
      <c r="D1817" t="s">
        <v>417</v>
      </c>
      <c r="E1817" s="54">
        <v>40</v>
      </c>
      <c r="F1817" s="45" t="s">
        <v>407</v>
      </c>
      <c r="G1817" s="45" t="s">
        <v>408</v>
      </c>
      <c r="H1817" s="45" t="s">
        <v>412</v>
      </c>
      <c r="I1817" s="53">
        <v>129194.36</v>
      </c>
      <c r="J1817" s="58">
        <f t="shared" si="392"/>
        <v>134103.74567999999</v>
      </c>
      <c r="K1817" s="58">
        <f t="shared" si="393"/>
        <v>138529.16928743999</v>
      </c>
      <c r="L1817" s="74">
        <f t="shared" si="394"/>
        <v>9905.30431236</v>
      </c>
      <c r="M1817" s="74">
        <f t="shared" si="395"/>
        <v>198.4735436064</v>
      </c>
      <c r="N1817" s="74">
        <f t="shared" si="396"/>
        <v>384.00225982776948</v>
      </c>
      <c r="O1817" s="74">
        <f t="shared" si="397"/>
        <v>17265.857256299998</v>
      </c>
      <c r="P1817" s="39">
        <f t="shared" si="398"/>
        <v>19044</v>
      </c>
      <c r="Q1817" s="73">
        <f t="shared" si="399"/>
        <v>9969.4729546678809</v>
      </c>
      <c r="R1817" s="73">
        <f t="shared" si="400"/>
        <v>205.02317054541118</v>
      </c>
      <c r="S1817" s="73">
        <f t="shared" si="401"/>
        <v>384.00225982776948</v>
      </c>
      <c r="T1817" s="73">
        <f t="shared" si="402"/>
        <v>18078.056592010918</v>
      </c>
      <c r="U1817" s="73">
        <f t="shared" si="403"/>
        <v>19236</v>
      </c>
      <c r="V1817" s="73">
        <f t="shared" si="404"/>
        <v>180901.38305209417</v>
      </c>
      <c r="W1817" s="73">
        <f t="shared" si="405"/>
        <v>186401.72426449196</v>
      </c>
    </row>
    <row r="1818" spans="2:23">
      <c r="B1818" t="s">
        <v>3162</v>
      </c>
      <c r="C1818" t="s">
        <v>3107</v>
      </c>
      <c r="D1818" t="s">
        <v>455</v>
      </c>
      <c r="E1818" s="54">
        <v>40</v>
      </c>
      <c r="F1818" s="45" t="s">
        <v>407</v>
      </c>
      <c r="G1818" s="45" t="s">
        <v>408</v>
      </c>
      <c r="H1818" s="45" t="s">
        <v>412</v>
      </c>
      <c r="I1818" s="53">
        <v>103217.5</v>
      </c>
      <c r="J1818" s="58">
        <f t="shared" si="392"/>
        <v>107139.765</v>
      </c>
      <c r="K1818" s="58">
        <f t="shared" si="393"/>
        <v>110675.377245</v>
      </c>
      <c r="L1818" s="74">
        <f t="shared" si="394"/>
        <v>8196.1920224999994</v>
      </c>
      <c r="M1818" s="74">
        <f t="shared" si="395"/>
        <v>158.5668522</v>
      </c>
      <c r="N1818" s="74">
        <f t="shared" si="396"/>
        <v>384.00225982776948</v>
      </c>
      <c r="O1818" s="74">
        <f t="shared" si="397"/>
        <v>13794.24474375</v>
      </c>
      <c r="P1818" s="39">
        <f t="shared" si="398"/>
        <v>19044</v>
      </c>
      <c r="Q1818" s="73">
        <f t="shared" si="399"/>
        <v>8466.6663592424993</v>
      </c>
      <c r="R1818" s="73">
        <f t="shared" si="400"/>
        <v>163.79955832259998</v>
      </c>
      <c r="S1818" s="73">
        <f t="shared" si="401"/>
        <v>384.00225982776948</v>
      </c>
      <c r="T1818" s="73">
        <f t="shared" si="402"/>
        <v>14443.136730472501</v>
      </c>
      <c r="U1818" s="73">
        <f t="shared" si="403"/>
        <v>19236</v>
      </c>
      <c r="V1818" s="73">
        <f t="shared" si="404"/>
        <v>148716.77087827778</v>
      </c>
      <c r="W1818" s="73">
        <f t="shared" si="405"/>
        <v>153368.98215286538</v>
      </c>
    </row>
    <row r="1819" spans="2:23">
      <c r="B1819" t="s">
        <v>3163</v>
      </c>
      <c r="C1819" t="s">
        <v>3164</v>
      </c>
      <c r="D1819" t="s">
        <v>1106</v>
      </c>
      <c r="E1819" s="54">
        <v>40</v>
      </c>
      <c r="F1819" s="45" t="s">
        <v>407</v>
      </c>
      <c r="G1819" s="45" t="s">
        <v>408</v>
      </c>
      <c r="H1819" s="45" t="s">
        <v>412</v>
      </c>
      <c r="I1819" s="53">
        <v>157310.16</v>
      </c>
      <c r="J1819" s="58">
        <f t="shared" si="392"/>
        <v>163287.94608000002</v>
      </c>
      <c r="K1819" s="58">
        <f t="shared" si="393"/>
        <v>168676.44830064001</v>
      </c>
      <c r="L1819" s="74">
        <f t="shared" si="394"/>
        <v>10328.475218160002</v>
      </c>
      <c r="M1819" s="74">
        <f t="shared" si="395"/>
        <v>241.66616019840004</v>
      </c>
      <c r="N1819" s="74">
        <f t="shared" si="396"/>
        <v>384.00225982776948</v>
      </c>
      <c r="O1819" s="74">
        <f t="shared" si="397"/>
        <v>21023.323057800004</v>
      </c>
      <c r="P1819" s="39">
        <f t="shared" si="398"/>
        <v>19044</v>
      </c>
      <c r="Q1819" s="73">
        <f t="shared" si="399"/>
        <v>10406.60850035928</v>
      </c>
      <c r="R1819" s="73">
        <f t="shared" si="400"/>
        <v>249.64114348494721</v>
      </c>
      <c r="S1819" s="73">
        <f t="shared" si="401"/>
        <v>384.00225982776948</v>
      </c>
      <c r="T1819" s="73">
        <f t="shared" si="402"/>
        <v>22012.276503233523</v>
      </c>
      <c r="U1819" s="73">
        <f t="shared" si="403"/>
        <v>19236</v>
      </c>
      <c r="V1819" s="73">
        <f t="shared" si="404"/>
        <v>214309.41277598619</v>
      </c>
      <c r="W1819" s="73">
        <f t="shared" si="405"/>
        <v>220964.97670754552</v>
      </c>
    </row>
    <row r="1820" spans="2:23">
      <c r="B1820" t="s">
        <v>3165</v>
      </c>
      <c r="C1820" t="s">
        <v>1478</v>
      </c>
      <c r="D1820" t="s">
        <v>511</v>
      </c>
      <c r="E1820" s="54">
        <v>35</v>
      </c>
      <c r="F1820" s="45" t="s">
        <v>407</v>
      </c>
      <c r="G1820" s="45" t="s">
        <v>408</v>
      </c>
      <c r="H1820" s="45" t="s">
        <v>412</v>
      </c>
      <c r="I1820" s="53">
        <v>91786.3</v>
      </c>
      <c r="J1820" s="58">
        <f t="shared" si="392"/>
        <v>95274.179400000008</v>
      </c>
      <c r="K1820" s="58">
        <f t="shared" si="393"/>
        <v>98418.227320200007</v>
      </c>
      <c r="L1820" s="74">
        <f t="shared" si="394"/>
        <v>7288.4747241000005</v>
      </c>
      <c r="M1820" s="74">
        <f t="shared" si="395"/>
        <v>141.00578551200002</v>
      </c>
      <c r="N1820" s="74">
        <f t="shared" si="396"/>
        <v>384.00225982776948</v>
      </c>
      <c r="O1820" s="74">
        <f t="shared" si="397"/>
        <v>12266.550597750002</v>
      </c>
      <c r="P1820" s="39">
        <f t="shared" si="398"/>
        <v>19044</v>
      </c>
      <c r="Q1820" s="73">
        <f t="shared" si="399"/>
        <v>7528.9943899953005</v>
      </c>
      <c r="R1820" s="73">
        <f t="shared" si="400"/>
        <v>145.65897643389602</v>
      </c>
      <c r="S1820" s="73">
        <f t="shared" si="401"/>
        <v>384.00225982776948</v>
      </c>
      <c r="T1820" s="73">
        <f t="shared" si="402"/>
        <v>12843.578665286101</v>
      </c>
      <c r="U1820" s="73">
        <f t="shared" si="403"/>
        <v>19236</v>
      </c>
      <c r="V1820" s="73">
        <f t="shared" si="404"/>
        <v>134398.21276718978</v>
      </c>
      <c r="W1820" s="73">
        <f t="shared" si="405"/>
        <v>138556.46161174309</v>
      </c>
    </row>
    <row r="1821" spans="2:23">
      <c r="B1821" t="s">
        <v>3166</v>
      </c>
      <c r="C1821" t="s">
        <v>1105</v>
      </c>
      <c r="D1821" t="s">
        <v>1106</v>
      </c>
      <c r="E1821" s="54">
        <v>40</v>
      </c>
      <c r="F1821" s="45" t="s">
        <v>407</v>
      </c>
      <c r="G1821" s="45" t="s">
        <v>408</v>
      </c>
      <c r="H1821" s="45" t="s">
        <v>412</v>
      </c>
      <c r="I1821" s="53">
        <v>140843.79</v>
      </c>
      <c r="J1821" s="58">
        <f t="shared" si="392"/>
        <v>146195.85402</v>
      </c>
      <c r="K1821" s="58">
        <f t="shared" si="393"/>
        <v>151020.31720265999</v>
      </c>
      <c r="L1821" s="74">
        <f t="shared" si="394"/>
        <v>10080.639883289999</v>
      </c>
      <c r="M1821" s="74">
        <f t="shared" si="395"/>
        <v>216.36986394959999</v>
      </c>
      <c r="N1821" s="74">
        <f t="shared" si="396"/>
        <v>384.00225982776948</v>
      </c>
      <c r="O1821" s="74">
        <f t="shared" si="397"/>
        <v>18822.716205075001</v>
      </c>
      <c r="P1821" s="39">
        <f t="shared" si="398"/>
        <v>19044</v>
      </c>
      <c r="Q1821" s="73">
        <f t="shared" si="399"/>
        <v>10150.594599438571</v>
      </c>
      <c r="R1821" s="73">
        <f t="shared" si="400"/>
        <v>223.51006945993677</v>
      </c>
      <c r="S1821" s="73">
        <f t="shared" si="401"/>
        <v>384.00225982776948</v>
      </c>
      <c r="T1821" s="73">
        <f t="shared" si="402"/>
        <v>19708.15139494713</v>
      </c>
      <c r="U1821" s="73">
        <f t="shared" si="403"/>
        <v>19236</v>
      </c>
      <c r="V1821" s="73">
        <f t="shared" si="404"/>
        <v>194743.58223214236</v>
      </c>
      <c r="W1821" s="73">
        <f t="shared" si="405"/>
        <v>200722.57552633341</v>
      </c>
    </row>
    <row r="1822" spans="2:23">
      <c r="B1822" t="s">
        <v>3167</v>
      </c>
      <c r="C1822" t="s">
        <v>3168</v>
      </c>
      <c r="D1822" t="s">
        <v>483</v>
      </c>
      <c r="E1822" s="54">
        <v>40</v>
      </c>
      <c r="F1822" s="45" t="s">
        <v>407</v>
      </c>
      <c r="G1822" s="45" t="s">
        <v>408</v>
      </c>
      <c r="H1822" s="45" t="s">
        <v>412</v>
      </c>
      <c r="I1822" s="53">
        <v>74273.279999999999</v>
      </c>
      <c r="J1822" s="58">
        <f t="shared" si="392"/>
        <v>77095.664640000003</v>
      </c>
      <c r="K1822" s="58">
        <f t="shared" si="393"/>
        <v>79639.821573120003</v>
      </c>
      <c r="L1822" s="74">
        <f t="shared" si="394"/>
        <v>5897.8183449600001</v>
      </c>
      <c r="M1822" s="74">
        <f t="shared" si="395"/>
        <v>114.1015836672</v>
      </c>
      <c r="N1822" s="74">
        <f t="shared" si="396"/>
        <v>384.00225982776948</v>
      </c>
      <c r="O1822" s="74">
        <f t="shared" si="397"/>
        <v>9926.0668224000001</v>
      </c>
      <c r="P1822" s="39">
        <f t="shared" si="398"/>
        <v>19044</v>
      </c>
      <c r="Q1822" s="73">
        <f t="shared" si="399"/>
        <v>6092.44635034368</v>
      </c>
      <c r="R1822" s="73">
        <f t="shared" si="400"/>
        <v>117.8669359282176</v>
      </c>
      <c r="S1822" s="73">
        <f t="shared" si="401"/>
        <v>384.00225982776948</v>
      </c>
      <c r="T1822" s="73">
        <f t="shared" si="402"/>
        <v>10392.99671529216</v>
      </c>
      <c r="U1822" s="73">
        <f t="shared" si="403"/>
        <v>19236</v>
      </c>
      <c r="V1822" s="73">
        <f t="shared" si="404"/>
        <v>112461.65365085498</v>
      </c>
      <c r="W1822" s="73">
        <f t="shared" si="405"/>
        <v>115863.13383451183</v>
      </c>
    </row>
    <row r="1823" spans="2:23">
      <c r="B1823" t="s">
        <v>3169</v>
      </c>
      <c r="C1823" t="s">
        <v>1170</v>
      </c>
      <c r="D1823" t="s">
        <v>532</v>
      </c>
      <c r="E1823" s="54">
        <v>40</v>
      </c>
      <c r="F1823" s="45" t="s">
        <v>407</v>
      </c>
      <c r="G1823" s="45" t="s">
        <v>408</v>
      </c>
      <c r="H1823" s="45" t="s">
        <v>412</v>
      </c>
      <c r="I1823" s="53">
        <v>74273.279999999999</v>
      </c>
      <c r="J1823" s="58">
        <f t="shared" si="392"/>
        <v>77095.664640000003</v>
      </c>
      <c r="K1823" s="58">
        <f t="shared" si="393"/>
        <v>79639.821573120003</v>
      </c>
      <c r="L1823" s="74">
        <f t="shared" si="394"/>
        <v>5897.8183449600001</v>
      </c>
      <c r="M1823" s="74">
        <f t="shared" si="395"/>
        <v>114.1015836672</v>
      </c>
      <c r="N1823" s="74">
        <f t="shared" si="396"/>
        <v>384.00225982776948</v>
      </c>
      <c r="O1823" s="74">
        <f t="shared" si="397"/>
        <v>9926.0668224000001</v>
      </c>
      <c r="P1823" s="39">
        <f t="shared" si="398"/>
        <v>19044</v>
      </c>
      <c r="Q1823" s="73">
        <f t="shared" si="399"/>
        <v>6092.44635034368</v>
      </c>
      <c r="R1823" s="73">
        <f t="shared" si="400"/>
        <v>117.8669359282176</v>
      </c>
      <c r="S1823" s="73">
        <f t="shared" si="401"/>
        <v>384.00225982776948</v>
      </c>
      <c r="T1823" s="73">
        <f t="shared" si="402"/>
        <v>10392.99671529216</v>
      </c>
      <c r="U1823" s="73">
        <f t="shared" si="403"/>
        <v>19236</v>
      </c>
      <c r="V1823" s="73">
        <f t="shared" si="404"/>
        <v>112461.65365085498</v>
      </c>
      <c r="W1823" s="73">
        <f t="shared" si="405"/>
        <v>115863.13383451183</v>
      </c>
    </row>
    <row r="1824" spans="2:23">
      <c r="B1824" t="s">
        <v>3170</v>
      </c>
      <c r="C1824" t="s">
        <v>975</v>
      </c>
      <c r="D1824" t="s">
        <v>661</v>
      </c>
      <c r="E1824" s="54">
        <v>40</v>
      </c>
      <c r="F1824" s="45" t="s">
        <v>407</v>
      </c>
      <c r="G1824" s="45" t="s">
        <v>408</v>
      </c>
      <c r="H1824" s="45" t="s">
        <v>412</v>
      </c>
      <c r="I1824" s="53">
        <v>87188.76</v>
      </c>
      <c r="J1824" s="58">
        <f t="shared" si="392"/>
        <v>90501.932879999993</v>
      </c>
      <c r="K1824" s="58">
        <f t="shared" si="393"/>
        <v>93488.496665039987</v>
      </c>
      <c r="L1824" s="74">
        <f t="shared" si="394"/>
        <v>6923.3978653199993</v>
      </c>
      <c r="M1824" s="74">
        <f t="shared" si="395"/>
        <v>133.94286066239999</v>
      </c>
      <c r="N1824" s="74">
        <f t="shared" si="396"/>
        <v>384.00225982776948</v>
      </c>
      <c r="O1824" s="74">
        <f t="shared" si="397"/>
        <v>11652.123858299999</v>
      </c>
      <c r="P1824" s="39">
        <f t="shared" si="398"/>
        <v>19044</v>
      </c>
      <c r="Q1824" s="73">
        <f t="shared" si="399"/>
        <v>7151.8699948755593</v>
      </c>
      <c r="R1824" s="73">
        <f t="shared" si="400"/>
        <v>138.36297506425919</v>
      </c>
      <c r="S1824" s="73">
        <f t="shared" si="401"/>
        <v>384.00225982776948</v>
      </c>
      <c r="T1824" s="73">
        <f t="shared" si="402"/>
        <v>12200.248814787719</v>
      </c>
      <c r="U1824" s="73">
        <f t="shared" si="403"/>
        <v>19236</v>
      </c>
      <c r="V1824" s="73">
        <f t="shared" si="404"/>
        <v>128639.39972411016</v>
      </c>
      <c r="W1824" s="73">
        <f t="shared" si="405"/>
        <v>132598.98070959529</v>
      </c>
    </row>
    <row r="1825" spans="2:23">
      <c r="B1825" t="s">
        <v>3171</v>
      </c>
      <c r="C1825" t="s">
        <v>977</v>
      </c>
      <c r="D1825" t="s">
        <v>658</v>
      </c>
      <c r="E1825" s="54">
        <v>40</v>
      </c>
      <c r="F1825" s="45" t="s">
        <v>407</v>
      </c>
      <c r="G1825" s="45" t="s">
        <v>408</v>
      </c>
      <c r="H1825" s="45" t="s">
        <v>412</v>
      </c>
      <c r="I1825" s="53">
        <v>79190.27</v>
      </c>
      <c r="J1825" s="58">
        <f t="shared" si="392"/>
        <v>82199.500260000001</v>
      </c>
      <c r="K1825" s="58">
        <f t="shared" si="393"/>
        <v>84912.083768579992</v>
      </c>
      <c r="L1825" s="74">
        <f t="shared" si="394"/>
        <v>6288.2617698900003</v>
      </c>
      <c r="M1825" s="74">
        <f t="shared" si="395"/>
        <v>121.6552603848</v>
      </c>
      <c r="N1825" s="74">
        <f t="shared" si="396"/>
        <v>384.00225982776948</v>
      </c>
      <c r="O1825" s="74">
        <f t="shared" si="397"/>
        <v>10583.185658475</v>
      </c>
      <c r="P1825" s="39">
        <f t="shared" si="398"/>
        <v>19044</v>
      </c>
      <c r="Q1825" s="73">
        <f t="shared" si="399"/>
        <v>6495.7744082963691</v>
      </c>
      <c r="R1825" s="73">
        <f t="shared" si="400"/>
        <v>125.66988397749839</v>
      </c>
      <c r="S1825" s="73">
        <f t="shared" si="401"/>
        <v>384.00225982776948</v>
      </c>
      <c r="T1825" s="73">
        <f t="shared" si="402"/>
        <v>11081.02693179969</v>
      </c>
      <c r="U1825" s="73">
        <f t="shared" si="403"/>
        <v>19236</v>
      </c>
      <c r="V1825" s="73">
        <f t="shared" si="404"/>
        <v>118620.60520857757</v>
      </c>
      <c r="W1825" s="73">
        <f t="shared" si="405"/>
        <v>122234.55725248132</v>
      </c>
    </row>
    <row r="1826" spans="2:23">
      <c r="B1826" t="s">
        <v>3172</v>
      </c>
      <c r="C1826" t="s">
        <v>985</v>
      </c>
      <c r="D1826" t="s">
        <v>2946</v>
      </c>
      <c r="E1826" s="54">
        <v>40</v>
      </c>
      <c r="F1826" s="45" t="s">
        <v>407</v>
      </c>
      <c r="G1826" s="45" t="s">
        <v>408</v>
      </c>
      <c r="H1826" s="45" t="s">
        <v>412</v>
      </c>
      <c r="I1826" s="53">
        <v>79527.38</v>
      </c>
      <c r="J1826" s="58">
        <f t="shared" si="392"/>
        <v>82549.420440000002</v>
      </c>
      <c r="K1826" s="58">
        <f t="shared" si="393"/>
        <v>85273.551314519995</v>
      </c>
      <c r="L1826" s="74">
        <f t="shared" si="394"/>
        <v>6315.0306636599998</v>
      </c>
      <c r="M1826" s="74">
        <f t="shared" si="395"/>
        <v>122.17314225120001</v>
      </c>
      <c r="N1826" s="74">
        <f t="shared" si="396"/>
        <v>384.00225982776948</v>
      </c>
      <c r="O1826" s="74">
        <f t="shared" si="397"/>
        <v>10628.23788165</v>
      </c>
      <c r="P1826" s="39">
        <f t="shared" si="398"/>
        <v>19044</v>
      </c>
      <c r="Q1826" s="73">
        <f t="shared" si="399"/>
        <v>6523.4266755607796</v>
      </c>
      <c r="R1826" s="73">
        <f t="shared" si="400"/>
        <v>126.20485594548958</v>
      </c>
      <c r="S1826" s="73">
        <f t="shared" si="401"/>
        <v>384.00225982776948</v>
      </c>
      <c r="T1826" s="73">
        <f t="shared" si="402"/>
        <v>11128.19844654486</v>
      </c>
      <c r="U1826" s="73">
        <f t="shared" si="403"/>
        <v>19236</v>
      </c>
      <c r="V1826" s="73">
        <f t="shared" si="404"/>
        <v>119042.86438738897</v>
      </c>
      <c r="W1826" s="73">
        <f t="shared" si="405"/>
        <v>122671.3835523989</v>
      </c>
    </row>
    <row r="1827" spans="2:23">
      <c r="B1827" t="s">
        <v>3173</v>
      </c>
      <c r="C1827" t="s">
        <v>973</v>
      </c>
      <c r="D1827" t="s">
        <v>417</v>
      </c>
      <c r="E1827" s="54">
        <v>40</v>
      </c>
      <c r="F1827" s="45" t="s">
        <v>407</v>
      </c>
      <c r="G1827" s="45" t="s">
        <v>408</v>
      </c>
      <c r="H1827" s="45" t="s">
        <v>412</v>
      </c>
      <c r="I1827" s="53">
        <v>76892.81</v>
      </c>
      <c r="J1827" s="58">
        <f t="shared" si="392"/>
        <v>79814.736780000007</v>
      </c>
      <c r="K1827" s="58">
        <f t="shared" si="393"/>
        <v>82448.623093739996</v>
      </c>
      <c r="L1827" s="74">
        <f t="shared" si="394"/>
        <v>6105.8273636700005</v>
      </c>
      <c r="M1827" s="74">
        <f t="shared" si="395"/>
        <v>118.12581043440001</v>
      </c>
      <c r="N1827" s="74">
        <f t="shared" si="396"/>
        <v>384.00225982776948</v>
      </c>
      <c r="O1827" s="74">
        <f t="shared" si="397"/>
        <v>10276.147360425</v>
      </c>
      <c r="P1827" s="39">
        <f t="shared" si="398"/>
        <v>19044</v>
      </c>
      <c r="Q1827" s="73">
        <f t="shared" si="399"/>
        <v>6307.3196666711092</v>
      </c>
      <c r="R1827" s="73">
        <f t="shared" si="400"/>
        <v>122.02396217873519</v>
      </c>
      <c r="S1827" s="73">
        <f t="shared" si="401"/>
        <v>384.00225982776948</v>
      </c>
      <c r="T1827" s="73">
        <f t="shared" si="402"/>
        <v>10759.54531373307</v>
      </c>
      <c r="U1827" s="73">
        <f t="shared" si="403"/>
        <v>19236</v>
      </c>
      <c r="V1827" s="73">
        <f t="shared" si="404"/>
        <v>115742.83957435717</v>
      </c>
      <c r="W1827" s="73">
        <f t="shared" si="405"/>
        <v>119257.51429615068</v>
      </c>
    </row>
    <row r="1828" spans="2:23">
      <c r="B1828" t="s">
        <v>3174</v>
      </c>
      <c r="C1828" t="s">
        <v>981</v>
      </c>
      <c r="D1828" t="s">
        <v>420</v>
      </c>
      <c r="E1828" s="54">
        <v>40</v>
      </c>
      <c r="F1828" s="45" t="s">
        <v>407</v>
      </c>
      <c r="G1828" s="45" t="s">
        <v>408</v>
      </c>
      <c r="H1828" s="45" t="s">
        <v>412</v>
      </c>
      <c r="I1828" s="53">
        <v>75516.2</v>
      </c>
      <c r="J1828" s="58">
        <f t="shared" si="392"/>
        <v>78385.815600000002</v>
      </c>
      <c r="K1828" s="58">
        <f t="shared" si="393"/>
        <v>80972.547514799997</v>
      </c>
      <c r="L1828" s="74">
        <f t="shared" si="394"/>
        <v>5996.5148933999999</v>
      </c>
      <c r="M1828" s="74">
        <f t="shared" si="395"/>
        <v>116.011007088</v>
      </c>
      <c r="N1828" s="74">
        <f t="shared" si="396"/>
        <v>384.00225982776948</v>
      </c>
      <c r="O1828" s="74">
        <f t="shared" si="397"/>
        <v>10092.173758500001</v>
      </c>
      <c r="P1828" s="39">
        <f t="shared" si="398"/>
        <v>19044</v>
      </c>
      <c r="Q1828" s="73">
        <f t="shared" si="399"/>
        <v>6194.3998848821993</v>
      </c>
      <c r="R1828" s="73">
        <f t="shared" si="400"/>
        <v>119.839370321904</v>
      </c>
      <c r="S1828" s="73">
        <f t="shared" si="401"/>
        <v>384.00225982776948</v>
      </c>
      <c r="T1828" s="73">
        <f t="shared" si="402"/>
        <v>10566.9174506814</v>
      </c>
      <c r="U1828" s="73">
        <f t="shared" si="403"/>
        <v>19236</v>
      </c>
      <c r="V1828" s="73">
        <f t="shared" si="404"/>
        <v>114018.51751881577</v>
      </c>
      <c r="W1828" s="73">
        <f t="shared" si="405"/>
        <v>117473.70648051327</v>
      </c>
    </row>
    <row r="1829" spans="2:23">
      <c r="B1829" t="s">
        <v>3175</v>
      </c>
      <c r="C1829" t="s">
        <v>979</v>
      </c>
      <c r="D1829" t="s">
        <v>546</v>
      </c>
      <c r="E1829" s="54">
        <v>40</v>
      </c>
      <c r="F1829" s="45" t="s">
        <v>407</v>
      </c>
      <c r="G1829" s="45" t="s">
        <v>408</v>
      </c>
      <c r="H1829" s="45" t="s">
        <v>412</v>
      </c>
      <c r="I1829" s="53">
        <v>70330.42</v>
      </c>
      <c r="J1829" s="58">
        <f t="shared" si="392"/>
        <v>73002.975959999996</v>
      </c>
      <c r="K1829" s="58">
        <f t="shared" si="393"/>
        <v>75412.074166679988</v>
      </c>
      <c r="L1829" s="74">
        <f t="shared" si="394"/>
        <v>5584.7276609399996</v>
      </c>
      <c r="M1829" s="74">
        <f t="shared" si="395"/>
        <v>108.04440442079999</v>
      </c>
      <c r="N1829" s="74">
        <f t="shared" si="396"/>
        <v>384.00225982776948</v>
      </c>
      <c r="O1829" s="74">
        <f t="shared" si="397"/>
        <v>9399.1331548500002</v>
      </c>
      <c r="P1829" s="39">
        <f t="shared" si="398"/>
        <v>19044</v>
      </c>
      <c r="Q1829" s="73">
        <f t="shared" si="399"/>
        <v>5769.0236737510186</v>
      </c>
      <c r="R1829" s="73">
        <f t="shared" si="400"/>
        <v>111.60986976668639</v>
      </c>
      <c r="S1829" s="73">
        <f t="shared" si="401"/>
        <v>384.00225982776948</v>
      </c>
      <c r="T1829" s="73">
        <f t="shared" si="402"/>
        <v>9841.2756787517392</v>
      </c>
      <c r="U1829" s="73">
        <f t="shared" si="403"/>
        <v>19236</v>
      </c>
      <c r="V1829" s="73">
        <f t="shared" si="404"/>
        <v>107522.88344003857</v>
      </c>
      <c r="W1829" s="73">
        <f t="shared" si="405"/>
        <v>110753.9856487772</v>
      </c>
    </row>
    <row r="1830" spans="2:23">
      <c r="B1830" t="s">
        <v>3176</v>
      </c>
      <c r="C1830" t="s">
        <v>987</v>
      </c>
      <c r="D1830" t="s">
        <v>710</v>
      </c>
      <c r="E1830" s="54">
        <v>40</v>
      </c>
      <c r="F1830" s="45" t="s">
        <v>407</v>
      </c>
      <c r="G1830" s="45" t="s">
        <v>408</v>
      </c>
      <c r="H1830" s="45" t="s">
        <v>412</v>
      </c>
      <c r="I1830" s="53">
        <v>79815.13</v>
      </c>
      <c r="J1830" s="58">
        <f t="shared" si="392"/>
        <v>82848.104940000005</v>
      </c>
      <c r="K1830" s="58">
        <f t="shared" si="393"/>
        <v>85582.092403019997</v>
      </c>
      <c r="L1830" s="74">
        <f t="shared" si="394"/>
        <v>6337.8800279100005</v>
      </c>
      <c r="M1830" s="74">
        <f t="shared" si="395"/>
        <v>122.61519531120001</v>
      </c>
      <c r="N1830" s="74">
        <f t="shared" si="396"/>
        <v>384.00225982776948</v>
      </c>
      <c r="O1830" s="74">
        <f t="shared" si="397"/>
        <v>10666.693511025001</v>
      </c>
      <c r="P1830" s="39">
        <f t="shared" si="398"/>
        <v>19044</v>
      </c>
      <c r="Q1830" s="73">
        <f t="shared" si="399"/>
        <v>6547.0300688310299</v>
      </c>
      <c r="R1830" s="73">
        <f t="shared" si="400"/>
        <v>126.66149675646959</v>
      </c>
      <c r="S1830" s="73">
        <f t="shared" si="401"/>
        <v>384.00225982776948</v>
      </c>
      <c r="T1830" s="73">
        <f t="shared" si="402"/>
        <v>11168.46305859411</v>
      </c>
      <c r="U1830" s="73">
        <f t="shared" si="403"/>
        <v>19236</v>
      </c>
      <c r="V1830" s="73">
        <f t="shared" si="404"/>
        <v>119403.29593407398</v>
      </c>
      <c r="W1830" s="73">
        <f t="shared" si="405"/>
        <v>123044.24928702938</v>
      </c>
    </row>
    <row r="1831" spans="2:23">
      <c r="B1831" t="s">
        <v>3177</v>
      </c>
      <c r="C1831" t="s">
        <v>2397</v>
      </c>
      <c r="D1831" t="s">
        <v>556</v>
      </c>
      <c r="E1831" s="54">
        <v>40</v>
      </c>
      <c r="F1831" s="45" t="s">
        <v>407</v>
      </c>
      <c r="G1831" s="45" t="s">
        <v>408</v>
      </c>
      <c r="H1831" s="45" t="s">
        <v>412</v>
      </c>
      <c r="I1831" s="53">
        <v>73772.509999999995</v>
      </c>
      <c r="J1831" s="58">
        <f t="shared" si="392"/>
        <v>76575.865380000003</v>
      </c>
      <c r="K1831" s="58">
        <f t="shared" si="393"/>
        <v>79102.868937539999</v>
      </c>
      <c r="L1831" s="74">
        <f t="shared" si="394"/>
        <v>5858.0537015700002</v>
      </c>
      <c r="M1831" s="74">
        <f t="shared" si="395"/>
        <v>113.3322807624</v>
      </c>
      <c r="N1831" s="74">
        <f t="shared" si="396"/>
        <v>384.00225982776948</v>
      </c>
      <c r="O1831" s="74">
        <f t="shared" si="397"/>
        <v>9859.1426676749998</v>
      </c>
      <c r="P1831" s="39">
        <f t="shared" si="398"/>
        <v>19044</v>
      </c>
      <c r="Q1831" s="73">
        <f t="shared" si="399"/>
        <v>6051.3694737218102</v>
      </c>
      <c r="R1831" s="73">
        <f t="shared" si="400"/>
        <v>117.0722460275592</v>
      </c>
      <c r="S1831" s="73">
        <f t="shared" si="401"/>
        <v>384.00225982776948</v>
      </c>
      <c r="T1831" s="73">
        <f t="shared" si="402"/>
        <v>10322.92439634897</v>
      </c>
      <c r="U1831" s="73">
        <f t="shared" si="403"/>
        <v>19236</v>
      </c>
      <c r="V1831" s="73">
        <f t="shared" si="404"/>
        <v>111834.39628983517</v>
      </c>
      <c r="W1831" s="73">
        <f t="shared" si="405"/>
        <v>115214.2373134661</v>
      </c>
    </row>
    <row r="1832" spans="2:23">
      <c r="B1832" t="s">
        <v>3178</v>
      </c>
      <c r="C1832" t="s">
        <v>3179</v>
      </c>
      <c r="D1832" t="s">
        <v>501</v>
      </c>
      <c r="E1832" s="54">
        <v>40</v>
      </c>
      <c r="F1832" s="45" t="s">
        <v>407</v>
      </c>
      <c r="G1832" s="45" t="s">
        <v>408</v>
      </c>
      <c r="H1832" s="45" t="s">
        <v>412</v>
      </c>
      <c r="I1832" s="53">
        <v>81047.199999999997</v>
      </c>
      <c r="J1832" s="58">
        <f t="shared" si="392"/>
        <v>84126.993600000002</v>
      </c>
      <c r="K1832" s="58">
        <f t="shared" si="393"/>
        <v>86903.1843888</v>
      </c>
      <c r="L1832" s="74">
        <f t="shared" si="394"/>
        <v>6435.7150104000002</v>
      </c>
      <c r="M1832" s="74">
        <f t="shared" si="395"/>
        <v>124.50795052799999</v>
      </c>
      <c r="N1832" s="74">
        <f t="shared" si="396"/>
        <v>384.00225982776948</v>
      </c>
      <c r="O1832" s="74">
        <f t="shared" si="397"/>
        <v>10831.350426000001</v>
      </c>
      <c r="P1832" s="39">
        <f t="shared" si="398"/>
        <v>19044</v>
      </c>
      <c r="Q1832" s="73">
        <f t="shared" si="399"/>
        <v>6648.0936057432</v>
      </c>
      <c r="R1832" s="73">
        <f t="shared" si="400"/>
        <v>128.616712895424</v>
      </c>
      <c r="S1832" s="73">
        <f t="shared" si="401"/>
        <v>384.00225982776948</v>
      </c>
      <c r="T1832" s="73">
        <f t="shared" si="402"/>
        <v>11340.8655627384</v>
      </c>
      <c r="U1832" s="73">
        <f t="shared" si="403"/>
        <v>19236</v>
      </c>
      <c r="V1832" s="73">
        <f t="shared" si="404"/>
        <v>120946.56924675577</v>
      </c>
      <c r="W1832" s="73">
        <f t="shared" si="405"/>
        <v>124640.76253000479</v>
      </c>
    </row>
    <row r="1833" spans="2:23">
      <c r="B1833" t="s">
        <v>3180</v>
      </c>
      <c r="C1833" t="s">
        <v>991</v>
      </c>
      <c r="D1833" t="s">
        <v>446</v>
      </c>
      <c r="E1833" s="54">
        <v>87</v>
      </c>
      <c r="F1833" s="45" t="s">
        <v>407</v>
      </c>
      <c r="G1833" s="45" t="s">
        <v>408</v>
      </c>
      <c r="H1833" s="45" t="s">
        <v>412</v>
      </c>
      <c r="I1833" s="53">
        <v>73981.740000000005</v>
      </c>
      <c r="J1833" s="58">
        <f t="shared" si="392"/>
        <v>76793.046120000014</v>
      </c>
      <c r="K1833" s="58">
        <f t="shared" si="393"/>
        <v>79327.216641960011</v>
      </c>
      <c r="L1833" s="74">
        <f t="shared" si="394"/>
        <v>5874.6680281800009</v>
      </c>
      <c r="M1833" s="74">
        <f t="shared" si="395"/>
        <v>113.65370825760002</v>
      </c>
      <c r="N1833" s="74">
        <f t="shared" si="396"/>
        <v>384.00225982776948</v>
      </c>
      <c r="O1833" s="74">
        <f t="shared" si="397"/>
        <v>9887.1046879500027</v>
      </c>
      <c r="P1833" s="39">
        <f t="shared" si="398"/>
        <v>19044</v>
      </c>
      <c r="Q1833" s="73">
        <f t="shared" si="399"/>
        <v>6068.5320731099409</v>
      </c>
      <c r="R1833" s="73">
        <f t="shared" si="400"/>
        <v>117.40428063010081</v>
      </c>
      <c r="S1833" s="73">
        <f t="shared" si="401"/>
        <v>384.00225982776948</v>
      </c>
      <c r="T1833" s="73">
        <f t="shared" si="402"/>
        <v>10352.201771775783</v>
      </c>
      <c r="U1833" s="73">
        <f t="shared" si="403"/>
        <v>19236</v>
      </c>
      <c r="V1833" s="73">
        <f t="shared" si="404"/>
        <v>112096.4748042154</v>
      </c>
      <c r="W1833" s="73">
        <f t="shared" si="405"/>
        <v>115485.3570273036</v>
      </c>
    </row>
    <row r="1834" spans="2:23">
      <c r="B1834" t="s">
        <v>3181</v>
      </c>
      <c r="C1834" t="s">
        <v>3182</v>
      </c>
      <c r="D1834" t="s">
        <v>699</v>
      </c>
      <c r="E1834" s="54">
        <v>40</v>
      </c>
      <c r="F1834" s="45" t="s">
        <v>407</v>
      </c>
      <c r="G1834" s="45" t="s">
        <v>408</v>
      </c>
      <c r="H1834" s="45" t="s">
        <v>412</v>
      </c>
      <c r="I1834" s="53">
        <v>71018.16</v>
      </c>
      <c r="J1834" s="58">
        <f t="shared" si="392"/>
        <v>73716.850080000004</v>
      </c>
      <c r="K1834" s="58">
        <f t="shared" si="393"/>
        <v>76149.506132640003</v>
      </c>
      <c r="L1834" s="74">
        <f t="shared" si="394"/>
        <v>5639.3390311200001</v>
      </c>
      <c r="M1834" s="74">
        <f t="shared" si="395"/>
        <v>109.10093811840001</v>
      </c>
      <c r="N1834" s="74">
        <f t="shared" si="396"/>
        <v>384.00225982776948</v>
      </c>
      <c r="O1834" s="74">
        <f t="shared" si="397"/>
        <v>9491.0444478000009</v>
      </c>
      <c r="P1834" s="39">
        <f t="shared" si="398"/>
        <v>19044</v>
      </c>
      <c r="Q1834" s="73">
        <f t="shared" si="399"/>
        <v>5825.4372191469602</v>
      </c>
      <c r="R1834" s="73">
        <f t="shared" si="400"/>
        <v>112.7012690763072</v>
      </c>
      <c r="S1834" s="73">
        <f t="shared" si="401"/>
        <v>384.00225982776948</v>
      </c>
      <c r="T1834" s="73">
        <f t="shared" si="402"/>
        <v>9937.5105503095201</v>
      </c>
      <c r="U1834" s="73">
        <f t="shared" si="403"/>
        <v>19236</v>
      </c>
      <c r="V1834" s="73">
        <f t="shared" si="404"/>
        <v>108384.33675686618</v>
      </c>
      <c r="W1834" s="73">
        <f t="shared" si="405"/>
        <v>111645.15743100055</v>
      </c>
    </row>
    <row r="1835" spans="2:23">
      <c r="B1835" t="s">
        <v>3183</v>
      </c>
      <c r="C1835" t="s">
        <v>3184</v>
      </c>
      <c r="D1835" t="s">
        <v>443</v>
      </c>
      <c r="E1835" s="54">
        <v>40</v>
      </c>
      <c r="F1835" s="45" t="s">
        <v>407</v>
      </c>
      <c r="G1835" s="45" t="s">
        <v>408</v>
      </c>
      <c r="H1835" s="45" t="s">
        <v>412</v>
      </c>
      <c r="I1835" s="53">
        <v>74273.279999999999</v>
      </c>
      <c r="J1835" s="58">
        <f t="shared" si="392"/>
        <v>77095.664640000003</v>
      </c>
      <c r="K1835" s="58">
        <f t="shared" si="393"/>
        <v>79639.821573120003</v>
      </c>
      <c r="L1835" s="74">
        <f t="shared" si="394"/>
        <v>5897.8183449600001</v>
      </c>
      <c r="M1835" s="74">
        <f t="shared" si="395"/>
        <v>114.1015836672</v>
      </c>
      <c r="N1835" s="74">
        <f t="shared" si="396"/>
        <v>384.00225982776948</v>
      </c>
      <c r="O1835" s="74">
        <f t="shared" si="397"/>
        <v>9926.0668224000001</v>
      </c>
      <c r="P1835" s="39">
        <f t="shared" si="398"/>
        <v>19044</v>
      </c>
      <c r="Q1835" s="73">
        <f t="shared" si="399"/>
        <v>6092.44635034368</v>
      </c>
      <c r="R1835" s="73">
        <f t="shared" si="400"/>
        <v>117.8669359282176</v>
      </c>
      <c r="S1835" s="73">
        <f t="shared" si="401"/>
        <v>384.00225982776948</v>
      </c>
      <c r="T1835" s="73">
        <f t="shared" si="402"/>
        <v>10392.99671529216</v>
      </c>
      <c r="U1835" s="73">
        <f t="shared" si="403"/>
        <v>19236</v>
      </c>
      <c r="V1835" s="73">
        <f t="shared" si="404"/>
        <v>112461.65365085498</v>
      </c>
      <c r="W1835" s="73">
        <f t="shared" si="405"/>
        <v>115863.13383451183</v>
      </c>
    </row>
    <row r="1836" spans="2:23">
      <c r="B1836" t="s">
        <v>3185</v>
      </c>
      <c r="C1836" t="s">
        <v>464</v>
      </c>
      <c r="D1836" t="s">
        <v>417</v>
      </c>
      <c r="E1836" s="54">
        <v>40</v>
      </c>
      <c r="F1836" s="45" t="s">
        <v>407</v>
      </c>
      <c r="G1836" s="45" t="s">
        <v>408</v>
      </c>
      <c r="H1836" s="45" t="s">
        <v>412</v>
      </c>
      <c r="I1836" s="53">
        <v>86498.28</v>
      </c>
      <c r="J1836" s="58">
        <f t="shared" si="392"/>
        <v>89785.214640000006</v>
      </c>
      <c r="K1836" s="58">
        <f t="shared" si="393"/>
        <v>92748.126723120004</v>
      </c>
      <c r="L1836" s="74">
        <f t="shared" si="394"/>
        <v>6868.5689199600001</v>
      </c>
      <c r="M1836" s="74">
        <f t="shared" si="395"/>
        <v>132.88211766719999</v>
      </c>
      <c r="N1836" s="74">
        <f t="shared" si="396"/>
        <v>384.00225982776948</v>
      </c>
      <c r="O1836" s="74">
        <f t="shared" si="397"/>
        <v>11559.846384900002</v>
      </c>
      <c r="P1836" s="39">
        <f t="shared" si="398"/>
        <v>19044</v>
      </c>
      <c r="Q1836" s="73">
        <f t="shared" si="399"/>
        <v>7095.2316943186797</v>
      </c>
      <c r="R1836" s="73">
        <f t="shared" si="400"/>
        <v>137.2672275502176</v>
      </c>
      <c r="S1836" s="73">
        <f t="shared" si="401"/>
        <v>384.00225982776948</v>
      </c>
      <c r="T1836" s="73">
        <f t="shared" si="402"/>
        <v>12103.63053736716</v>
      </c>
      <c r="U1836" s="73">
        <f t="shared" si="403"/>
        <v>19236</v>
      </c>
      <c r="V1836" s="73">
        <f t="shared" si="404"/>
        <v>127774.51432235498</v>
      </c>
      <c r="W1836" s="73">
        <f t="shared" si="405"/>
        <v>131704.25844218384</v>
      </c>
    </row>
    <row r="1837" spans="2:23">
      <c r="B1837" t="s">
        <v>3186</v>
      </c>
      <c r="C1837" t="s">
        <v>3187</v>
      </c>
      <c r="D1837" t="s">
        <v>532</v>
      </c>
      <c r="E1837" s="54">
        <v>40</v>
      </c>
      <c r="F1837" s="45" t="s">
        <v>407</v>
      </c>
      <c r="G1837" s="45" t="s">
        <v>408</v>
      </c>
      <c r="H1837" s="45" t="s">
        <v>412</v>
      </c>
      <c r="I1837" s="53">
        <v>89222.95</v>
      </c>
      <c r="J1837" s="58">
        <f t="shared" si="392"/>
        <v>92613.422099999996</v>
      </c>
      <c r="K1837" s="58">
        <f t="shared" si="393"/>
        <v>95669.665029299984</v>
      </c>
      <c r="L1837" s="74">
        <f t="shared" si="394"/>
        <v>7084.9267906499999</v>
      </c>
      <c r="M1837" s="74">
        <f t="shared" si="395"/>
        <v>137.067864708</v>
      </c>
      <c r="N1837" s="74">
        <f t="shared" si="396"/>
        <v>384.00225982776948</v>
      </c>
      <c r="O1837" s="74">
        <f t="shared" si="397"/>
        <v>11923.978095375</v>
      </c>
      <c r="P1837" s="39">
        <f t="shared" si="398"/>
        <v>19044</v>
      </c>
      <c r="Q1837" s="73">
        <f t="shared" si="399"/>
        <v>7318.7293747414487</v>
      </c>
      <c r="R1837" s="73">
        <f t="shared" si="400"/>
        <v>141.59110424336399</v>
      </c>
      <c r="S1837" s="73">
        <f t="shared" si="401"/>
        <v>384.00225982776948</v>
      </c>
      <c r="T1837" s="73">
        <f t="shared" si="402"/>
        <v>12484.891286323649</v>
      </c>
      <c r="U1837" s="73">
        <f t="shared" si="403"/>
        <v>19236</v>
      </c>
      <c r="V1837" s="73">
        <f t="shared" si="404"/>
        <v>131187.39711056076</v>
      </c>
      <c r="W1837" s="73">
        <f t="shared" si="405"/>
        <v>135234.87905443623</v>
      </c>
    </row>
    <row r="1838" spans="2:23">
      <c r="B1838" t="s">
        <v>3188</v>
      </c>
      <c r="C1838" t="s">
        <v>2320</v>
      </c>
      <c r="D1838" t="s">
        <v>483</v>
      </c>
      <c r="E1838" s="54">
        <v>40</v>
      </c>
      <c r="F1838" s="45" t="s">
        <v>407</v>
      </c>
      <c r="G1838" s="45" t="s">
        <v>408</v>
      </c>
      <c r="H1838" s="45" t="s">
        <v>412</v>
      </c>
      <c r="I1838" s="53">
        <v>84236.56</v>
      </c>
      <c r="J1838" s="58">
        <f t="shared" si="392"/>
        <v>87437.549280000007</v>
      </c>
      <c r="K1838" s="58">
        <f t="shared" si="393"/>
        <v>90322.988406239994</v>
      </c>
      <c r="L1838" s="74">
        <f t="shared" si="394"/>
        <v>6688.9725199200002</v>
      </c>
      <c r="M1838" s="74">
        <f t="shared" si="395"/>
        <v>129.40757293440001</v>
      </c>
      <c r="N1838" s="74">
        <f t="shared" si="396"/>
        <v>384.00225982776948</v>
      </c>
      <c r="O1838" s="74">
        <f t="shared" si="397"/>
        <v>11257.584469800002</v>
      </c>
      <c r="P1838" s="39">
        <f t="shared" si="398"/>
        <v>19044</v>
      </c>
      <c r="Q1838" s="73">
        <f t="shared" si="399"/>
        <v>6909.7086130773596</v>
      </c>
      <c r="R1838" s="73">
        <f t="shared" si="400"/>
        <v>133.67802284123519</v>
      </c>
      <c r="S1838" s="73">
        <f t="shared" si="401"/>
        <v>384.00225982776948</v>
      </c>
      <c r="T1838" s="73">
        <f t="shared" si="402"/>
        <v>11787.14998701432</v>
      </c>
      <c r="U1838" s="73">
        <f t="shared" si="403"/>
        <v>19236</v>
      </c>
      <c r="V1838" s="73">
        <f t="shared" si="404"/>
        <v>124941.51610248219</v>
      </c>
      <c r="W1838" s="73">
        <f t="shared" si="405"/>
        <v>128773.52728900067</v>
      </c>
    </row>
    <row r="1839" spans="2:23">
      <c r="B1839" t="s">
        <v>3189</v>
      </c>
      <c r="C1839" t="s">
        <v>996</v>
      </c>
      <c r="D1839" t="s">
        <v>658</v>
      </c>
      <c r="E1839" s="54">
        <v>40</v>
      </c>
      <c r="F1839" s="45" t="s">
        <v>407</v>
      </c>
      <c r="G1839" s="45" t="s">
        <v>408</v>
      </c>
      <c r="H1839" s="45" t="s">
        <v>412</v>
      </c>
      <c r="I1839" s="53">
        <v>84142.22</v>
      </c>
      <c r="J1839" s="58">
        <f t="shared" si="392"/>
        <v>87339.624360000002</v>
      </c>
      <c r="K1839" s="58">
        <f t="shared" si="393"/>
        <v>90221.831963879988</v>
      </c>
      <c r="L1839" s="74">
        <f t="shared" si="394"/>
        <v>6681.4812635400003</v>
      </c>
      <c r="M1839" s="74">
        <f t="shared" si="395"/>
        <v>129.2626440528</v>
      </c>
      <c r="N1839" s="74">
        <f t="shared" si="396"/>
        <v>384.00225982776948</v>
      </c>
      <c r="O1839" s="74">
        <f t="shared" si="397"/>
        <v>11244.97663635</v>
      </c>
      <c r="P1839" s="39">
        <f t="shared" si="398"/>
        <v>19044</v>
      </c>
      <c r="Q1839" s="73">
        <f t="shared" si="399"/>
        <v>6901.970145236819</v>
      </c>
      <c r="R1839" s="73">
        <f t="shared" si="400"/>
        <v>133.52831130654238</v>
      </c>
      <c r="S1839" s="73">
        <f t="shared" si="401"/>
        <v>384.00225982776948</v>
      </c>
      <c r="T1839" s="73">
        <f t="shared" si="402"/>
        <v>11773.949071286339</v>
      </c>
      <c r="U1839" s="73">
        <f t="shared" si="403"/>
        <v>19236</v>
      </c>
      <c r="V1839" s="73">
        <f t="shared" si="404"/>
        <v>124823.34716377058</v>
      </c>
      <c r="W1839" s="73">
        <f t="shared" si="405"/>
        <v>128651.28175153746</v>
      </c>
    </row>
    <row r="1840" spans="2:23">
      <c r="B1840" t="s">
        <v>3190</v>
      </c>
      <c r="C1840" t="s">
        <v>1009</v>
      </c>
      <c r="D1840" t="s">
        <v>2946</v>
      </c>
      <c r="E1840" s="54">
        <v>40</v>
      </c>
      <c r="F1840" s="45" t="s">
        <v>407</v>
      </c>
      <c r="G1840" s="45" t="s">
        <v>408</v>
      </c>
      <c r="H1840" s="45" t="s">
        <v>412</v>
      </c>
      <c r="I1840" s="53">
        <v>88196.79</v>
      </c>
      <c r="J1840" s="58">
        <f t="shared" si="392"/>
        <v>91548.268020000003</v>
      </c>
      <c r="K1840" s="58">
        <f t="shared" si="393"/>
        <v>94569.36086465999</v>
      </c>
      <c r="L1840" s="74">
        <f t="shared" si="394"/>
        <v>7003.4425035300001</v>
      </c>
      <c r="M1840" s="74">
        <f t="shared" si="395"/>
        <v>135.49143666960001</v>
      </c>
      <c r="N1840" s="74">
        <f t="shared" si="396"/>
        <v>384.00225982776948</v>
      </c>
      <c r="O1840" s="74">
        <f t="shared" si="397"/>
        <v>11786.839507575001</v>
      </c>
      <c r="P1840" s="39">
        <f t="shared" si="398"/>
        <v>19044</v>
      </c>
      <c r="Q1840" s="73">
        <f t="shared" si="399"/>
        <v>7234.5561061464887</v>
      </c>
      <c r="R1840" s="73">
        <f t="shared" si="400"/>
        <v>139.96265407969679</v>
      </c>
      <c r="S1840" s="73">
        <f t="shared" si="401"/>
        <v>384.00225982776948</v>
      </c>
      <c r="T1840" s="73">
        <f t="shared" si="402"/>
        <v>12341.301592838128</v>
      </c>
      <c r="U1840" s="73">
        <f t="shared" si="403"/>
        <v>19236</v>
      </c>
      <c r="V1840" s="73">
        <f t="shared" si="404"/>
        <v>129902.04372760237</v>
      </c>
      <c r="W1840" s="73">
        <f t="shared" si="405"/>
        <v>133905.18347755208</v>
      </c>
    </row>
    <row r="1841" spans="2:23">
      <c r="B1841" t="s">
        <v>3191</v>
      </c>
      <c r="C1841" t="s">
        <v>998</v>
      </c>
      <c r="D1841" t="s">
        <v>661</v>
      </c>
      <c r="E1841" s="54">
        <v>40</v>
      </c>
      <c r="F1841" s="45" t="s">
        <v>407</v>
      </c>
      <c r="G1841" s="45" t="s">
        <v>408</v>
      </c>
      <c r="H1841" s="45" t="s">
        <v>412</v>
      </c>
      <c r="I1841" s="53">
        <v>91600.29</v>
      </c>
      <c r="J1841" s="58">
        <f t="shared" si="392"/>
        <v>95081.101020000002</v>
      </c>
      <c r="K1841" s="58">
        <f t="shared" si="393"/>
        <v>98218.77735366</v>
      </c>
      <c r="L1841" s="74">
        <f t="shared" si="394"/>
        <v>7273.7042280300002</v>
      </c>
      <c r="M1841" s="74">
        <f t="shared" si="395"/>
        <v>140.72002950960001</v>
      </c>
      <c r="N1841" s="74">
        <f t="shared" si="396"/>
        <v>384.00225982776948</v>
      </c>
      <c r="O1841" s="74">
        <f t="shared" si="397"/>
        <v>12241.691756325001</v>
      </c>
      <c r="P1841" s="39">
        <f t="shared" si="398"/>
        <v>19044</v>
      </c>
      <c r="Q1841" s="73">
        <f t="shared" si="399"/>
        <v>7513.7364675549898</v>
      </c>
      <c r="R1841" s="73">
        <f t="shared" si="400"/>
        <v>145.36379048341681</v>
      </c>
      <c r="S1841" s="73">
        <f t="shared" si="401"/>
        <v>384.00225982776948</v>
      </c>
      <c r="T1841" s="73">
        <f t="shared" si="402"/>
        <v>12817.55044465263</v>
      </c>
      <c r="U1841" s="73">
        <f t="shared" si="403"/>
        <v>19236</v>
      </c>
      <c r="V1841" s="73">
        <f t="shared" si="404"/>
        <v>134165.21929369238</v>
      </c>
      <c r="W1841" s="73">
        <f t="shared" si="405"/>
        <v>138315.4303161788</v>
      </c>
    </row>
    <row r="1842" spans="2:23">
      <c r="B1842" t="s">
        <v>3192</v>
      </c>
      <c r="C1842" t="s">
        <v>998</v>
      </c>
      <c r="D1842" t="s">
        <v>661</v>
      </c>
      <c r="E1842" s="54">
        <v>40</v>
      </c>
      <c r="F1842" s="45" t="s">
        <v>407</v>
      </c>
      <c r="G1842" s="45" t="s">
        <v>408</v>
      </c>
      <c r="H1842" s="45" t="s">
        <v>412</v>
      </c>
      <c r="I1842" s="53">
        <v>91600.29</v>
      </c>
      <c r="J1842" s="58">
        <f t="shared" si="392"/>
        <v>95081.101020000002</v>
      </c>
      <c r="K1842" s="58">
        <f t="shared" si="393"/>
        <v>98218.77735366</v>
      </c>
      <c r="L1842" s="74">
        <f t="shared" si="394"/>
        <v>7273.7042280300002</v>
      </c>
      <c r="M1842" s="74">
        <f t="shared" si="395"/>
        <v>140.72002950960001</v>
      </c>
      <c r="N1842" s="74">
        <f t="shared" si="396"/>
        <v>384.00225982776948</v>
      </c>
      <c r="O1842" s="74">
        <f t="shared" si="397"/>
        <v>12241.691756325001</v>
      </c>
      <c r="P1842" s="39">
        <f t="shared" si="398"/>
        <v>19044</v>
      </c>
      <c r="Q1842" s="73">
        <f t="shared" si="399"/>
        <v>7513.7364675549898</v>
      </c>
      <c r="R1842" s="73">
        <f t="shared" si="400"/>
        <v>145.36379048341681</v>
      </c>
      <c r="S1842" s="73">
        <f t="shared" si="401"/>
        <v>384.00225982776948</v>
      </c>
      <c r="T1842" s="73">
        <f t="shared" si="402"/>
        <v>12817.55044465263</v>
      </c>
      <c r="U1842" s="73">
        <f t="shared" si="403"/>
        <v>19236</v>
      </c>
      <c r="V1842" s="73">
        <f t="shared" si="404"/>
        <v>134165.21929369238</v>
      </c>
      <c r="W1842" s="73">
        <f t="shared" si="405"/>
        <v>138315.4303161788</v>
      </c>
    </row>
    <row r="1843" spans="2:23">
      <c r="B1843" t="s">
        <v>3193</v>
      </c>
      <c r="C1843" t="s">
        <v>1005</v>
      </c>
      <c r="D1843" t="s">
        <v>546</v>
      </c>
      <c r="E1843" s="54">
        <v>40</v>
      </c>
      <c r="F1843" s="45" t="s">
        <v>407</v>
      </c>
      <c r="G1843" s="45" t="s">
        <v>408</v>
      </c>
      <c r="H1843" s="45" t="s">
        <v>412</v>
      </c>
      <c r="I1843" s="53">
        <v>79184.98</v>
      </c>
      <c r="J1843" s="58">
        <f t="shared" si="392"/>
        <v>82194.009239999999</v>
      </c>
      <c r="K1843" s="58">
        <f t="shared" si="393"/>
        <v>84906.411544919989</v>
      </c>
      <c r="L1843" s="74">
        <f t="shared" si="394"/>
        <v>6287.8417068600002</v>
      </c>
      <c r="M1843" s="74">
        <f t="shared" si="395"/>
        <v>121.6471336752</v>
      </c>
      <c r="N1843" s="74">
        <f t="shared" si="396"/>
        <v>384.00225982776948</v>
      </c>
      <c r="O1843" s="74">
        <f t="shared" si="397"/>
        <v>10582.478689650001</v>
      </c>
      <c r="P1843" s="39">
        <f t="shared" si="398"/>
        <v>19044</v>
      </c>
      <c r="Q1843" s="73">
        <f t="shared" si="399"/>
        <v>6495.3404831863791</v>
      </c>
      <c r="R1843" s="73">
        <f t="shared" si="400"/>
        <v>125.66148908648158</v>
      </c>
      <c r="S1843" s="73">
        <f t="shared" si="401"/>
        <v>384.00225982776948</v>
      </c>
      <c r="T1843" s="73">
        <f t="shared" si="402"/>
        <v>11080.28670661206</v>
      </c>
      <c r="U1843" s="73">
        <f t="shared" si="403"/>
        <v>19236</v>
      </c>
      <c r="V1843" s="73">
        <f t="shared" si="404"/>
        <v>118613.97903001297</v>
      </c>
      <c r="W1843" s="73">
        <f t="shared" si="405"/>
        <v>122227.70248363267</v>
      </c>
    </row>
    <row r="1844" spans="2:23">
      <c r="B1844" t="s">
        <v>3194</v>
      </c>
      <c r="C1844" t="s">
        <v>2646</v>
      </c>
      <c r="D1844" t="s">
        <v>495</v>
      </c>
      <c r="E1844" s="54">
        <v>40</v>
      </c>
      <c r="F1844" s="45" t="s">
        <v>407</v>
      </c>
      <c r="G1844" s="45" t="s">
        <v>408</v>
      </c>
      <c r="H1844" s="45" t="s">
        <v>412</v>
      </c>
      <c r="I1844" s="53">
        <v>89748.47</v>
      </c>
      <c r="J1844" s="58">
        <f t="shared" si="392"/>
        <v>93158.911860000007</v>
      </c>
      <c r="K1844" s="58">
        <f t="shared" si="393"/>
        <v>96233.155951380002</v>
      </c>
      <c r="L1844" s="74">
        <f t="shared" si="394"/>
        <v>7126.6567572900003</v>
      </c>
      <c r="M1844" s="74">
        <f t="shared" si="395"/>
        <v>137.87518955280001</v>
      </c>
      <c r="N1844" s="74">
        <f t="shared" si="396"/>
        <v>384.00225982776948</v>
      </c>
      <c r="O1844" s="74">
        <f t="shared" si="397"/>
        <v>11994.209901975002</v>
      </c>
      <c r="P1844" s="39">
        <f t="shared" si="398"/>
        <v>19044</v>
      </c>
      <c r="Q1844" s="73">
        <f t="shared" si="399"/>
        <v>7361.8364302805703</v>
      </c>
      <c r="R1844" s="73">
        <f t="shared" si="400"/>
        <v>142.42507080804239</v>
      </c>
      <c r="S1844" s="73">
        <f t="shared" si="401"/>
        <v>384.00225982776948</v>
      </c>
      <c r="T1844" s="73">
        <f t="shared" si="402"/>
        <v>12558.426851655091</v>
      </c>
      <c r="U1844" s="73">
        <f t="shared" si="403"/>
        <v>19236</v>
      </c>
      <c r="V1844" s="73">
        <f t="shared" si="404"/>
        <v>131845.65596864559</v>
      </c>
      <c r="W1844" s="73">
        <f t="shared" si="405"/>
        <v>135915.84656395146</v>
      </c>
    </row>
    <row r="1845" spans="2:23">
      <c r="B1845" t="s">
        <v>3195</v>
      </c>
      <c r="C1845" t="s">
        <v>1011</v>
      </c>
      <c r="D1845" t="s">
        <v>710</v>
      </c>
      <c r="E1845" s="54">
        <v>40</v>
      </c>
      <c r="F1845" s="45" t="s">
        <v>407</v>
      </c>
      <c r="G1845" s="45" t="s">
        <v>408</v>
      </c>
      <c r="H1845" s="45" t="s">
        <v>412</v>
      </c>
      <c r="I1845" s="53">
        <v>91364.58</v>
      </c>
      <c r="J1845" s="58">
        <f t="shared" si="392"/>
        <v>94836.434040000007</v>
      </c>
      <c r="K1845" s="58">
        <f t="shared" si="393"/>
        <v>97966.036363320003</v>
      </c>
      <c r="L1845" s="74">
        <f t="shared" si="394"/>
        <v>7254.9872040600003</v>
      </c>
      <c r="M1845" s="74">
        <f t="shared" si="395"/>
        <v>140.35792237920001</v>
      </c>
      <c r="N1845" s="74">
        <f t="shared" si="396"/>
        <v>384.00225982776948</v>
      </c>
      <c r="O1845" s="74">
        <f t="shared" si="397"/>
        <v>12210.190882650002</v>
      </c>
      <c r="P1845" s="39">
        <f t="shared" si="398"/>
        <v>19044</v>
      </c>
      <c r="Q1845" s="73">
        <f t="shared" si="399"/>
        <v>7494.4017817939803</v>
      </c>
      <c r="R1845" s="73">
        <f t="shared" si="400"/>
        <v>144.98973381771361</v>
      </c>
      <c r="S1845" s="73">
        <f t="shared" si="401"/>
        <v>384.00225982776948</v>
      </c>
      <c r="T1845" s="73">
        <f t="shared" si="402"/>
        <v>12784.56774541326</v>
      </c>
      <c r="U1845" s="73">
        <f t="shared" si="403"/>
        <v>19236</v>
      </c>
      <c r="V1845" s="73">
        <f t="shared" si="404"/>
        <v>133869.97230891697</v>
      </c>
      <c r="W1845" s="73">
        <f t="shared" si="405"/>
        <v>138009.99788417271</v>
      </c>
    </row>
    <row r="1846" spans="2:23">
      <c r="B1846" t="s">
        <v>3196</v>
      </c>
      <c r="C1846" t="s">
        <v>1001</v>
      </c>
      <c r="D1846" t="s">
        <v>420</v>
      </c>
      <c r="E1846" s="54">
        <v>40</v>
      </c>
      <c r="F1846" s="45" t="s">
        <v>407</v>
      </c>
      <c r="G1846" s="45" t="s">
        <v>408</v>
      </c>
      <c r="H1846" s="45" t="s">
        <v>412</v>
      </c>
      <c r="I1846" s="53">
        <v>88557.45</v>
      </c>
      <c r="J1846" s="58">
        <f t="shared" si="392"/>
        <v>91922.633100000006</v>
      </c>
      <c r="K1846" s="58">
        <f t="shared" si="393"/>
        <v>94956.079992300001</v>
      </c>
      <c r="L1846" s="74">
        <f t="shared" si="394"/>
        <v>7032.0814321500002</v>
      </c>
      <c r="M1846" s="74">
        <f t="shared" si="395"/>
        <v>136.045496988</v>
      </c>
      <c r="N1846" s="74">
        <f t="shared" si="396"/>
        <v>384.00225982776948</v>
      </c>
      <c r="O1846" s="74">
        <f t="shared" si="397"/>
        <v>11835.039011625002</v>
      </c>
      <c r="P1846" s="39">
        <f t="shared" si="398"/>
        <v>19044</v>
      </c>
      <c r="Q1846" s="73">
        <f t="shared" si="399"/>
        <v>7264.1401194109503</v>
      </c>
      <c r="R1846" s="73">
        <f t="shared" si="400"/>
        <v>140.53499838860401</v>
      </c>
      <c r="S1846" s="73">
        <f t="shared" si="401"/>
        <v>384.00225982776948</v>
      </c>
      <c r="T1846" s="73">
        <f t="shared" si="402"/>
        <v>12391.76843899515</v>
      </c>
      <c r="U1846" s="73">
        <f t="shared" si="403"/>
        <v>19236</v>
      </c>
      <c r="V1846" s="73">
        <f t="shared" si="404"/>
        <v>130353.80130059077</v>
      </c>
      <c r="W1846" s="73">
        <f t="shared" si="405"/>
        <v>134372.52580892248</v>
      </c>
    </row>
    <row r="1847" spans="2:23">
      <c r="B1847" t="s">
        <v>3197</v>
      </c>
      <c r="C1847" t="s">
        <v>1329</v>
      </c>
      <c r="D1847" t="s">
        <v>556</v>
      </c>
      <c r="E1847" s="54">
        <v>40</v>
      </c>
      <c r="F1847" s="45" t="s">
        <v>407</v>
      </c>
      <c r="G1847" s="45" t="s">
        <v>408</v>
      </c>
      <c r="H1847" s="45" t="s">
        <v>412</v>
      </c>
      <c r="I1847" s="53">
        <v>89230.68</v>
      </c>
      <c r="J1847" s="58">
        <f t="shared" si="392"/>
        <v>92621.44584</v>
      </c>
      <c r="K1847" s="58">
        <f t="shared" si="393"/>
        <v>95677.953552719991</v>
      </c>
      <c r="L1847" s="74">
        <f t="shared" si="394"/>
        <v>7085.5406067599997</v>
      </c>
      <c r="M1847" s="74">
        <f t="shared" si="395"/>
        <v>137.0797398432</v>
      </c>
      <c r="N1847" s="74">
        <f t="shared" si="396"/>
        <v>384.00225982776948</v>
      </c>
      <c r="O1847" s="74">
        <f t="shared" si="397"/>
        <v>11925.0111519</v>
      </c>
      <c r="P1847" s="39">
        <f t="shared" si="398"/>
        <v>19044</v>
      </c>
      <c r="Q1847" s="73">
        <f t="shared" si="399"/>
        <v>7319.3634467830789</v>
      </c>
      <c r="R1847" s="73">
        <f t="shared" si="400"/>
        <v>141.60337125802559</v>
      </c>
      <c r="S1847" s="73">
        <f t="shared" si="401"/>
        <v>384.00225982776948</v>
      </c>
      <c r="T1847" s="73">
        <f t="shared" si="402"/>
        <v>12485.972938629959</v>
      </c>
      <c r="U1847" s="73">
        <f t="shared" si="403"/>
        <v>19236</v>
      </c>
      <c r="V1847" s="73">
        <f t="shared" si="404"/>
        <v>131197.07959833095</v>
      </c>
      <c r="W1847" s="73">
        <f t="shared" si="405"/>
        <v>135244.89556921882</v>
      </c>
    </row>
    <row r="1848" spans="2:23">
      <c r="B1848" t="s">
        <v>3198</v>
      </c>
      <c r="C1848" t="s">
        <v>3199</v>
      </c>
      <c r="D1848" t="s">
        <v>501</v>
      </c>
      <c r="E1848" s="54">
        <v>40</v>
      </c>
      <c r="F1848" s="45" t="s">
        <v>407</v>
      </c>
      <c r="G1848" s="45" t="s">
        <v>408</v>
      </c>
      <c r="H1848" s="45" t="s">
        <v>412</v>
      </c>
      <c r="I1848" s="53">
        <v>107059.68</v>
      </c>
      <c r="J1848" s="58">
        <f t="shared" si="392"/>
        <v>111127.94783999999</v>
      </c>
      <c r="K1848" s="58">
        <f t="shared" si="393"/>
        <v>114795.17011871998</v>
      </c>
      <c r="L1848" s="74">
        <f t="shared" si="394"/>
        <v>8501.2880097599991</v>
      </c>
      <c r="M1848" s="74">
        <f t="shared" si="395"/>
        <v>164.4693628032</v>
      </c>
      <c r="N1848" s="74">
        <f t="shared" si="396"/>
        <v>384.00225982776948</v>
      </c>
      <c r="O1848" s="74">
        <f t="shared" si="397"/>
        <v>14307.723284399999</v>
      </c>
      <c r="P1848" s="39">
        <f t="shared" si="398"/>
        <v>19044</v>
      </c>
      <c r="Q1848" s="73">
        <f t="shared" si="399"/>
        <v>8781.8305140820776</v>
      </c>
      <c r="R1848" s="73">
        <f t="shared" si="400"/>
        <v>169.89685177570556</v>
      </c>
      <c r="S1848" s="73">
        <f t="shared" si="401"/>
        <v>384.00225982776948</v>
      </c>
      <c r="T1848" s="73">
        <f t="shared" si="402"/>
        <v>14980.769700492958</v>
      </c>
      <c r="U1848" s="73">
        <f t="shared" si="403"/>
        <v>19236</v>
      </c>
      <c r="V1848" s="73">
        <f t="shared" si="404"/>
        <v>153529.43075679097</v>
      </c>
      <c r="W1848" s="73">
        <f t="shared" si="405"/>
        <v>158347.66944489849</v>
      </c>
    </row>
    <row r="1849" spans="2:23">
      <c r="B1849" t="s">
        <v>3200</v>
      </c>
      <c r="C1849" t="s">
        <v>1015</v>
      </c>
      <c r="D1849" t="s">
        <v>446</v>
      </c>
      <c r="E1849" s="54">
        <v>87</v>
      </c>
      <c r="F1849" s="45" t="s">
        <v>407</v>
      </c>
      <c r="G1849" s="45" t="s">
        <v>408</v>
      </c>
      <c r="H1849" s="45" t="s">
        <v>412</v>
      </c>
      <c r="I1849" s="53">
        <v>97215.53</v>
      </c>
      <c r="J1849" s="58">
        <f t="shared" si="392"/>
        <v>100909.72014</v>
      </c>
      <c r="K1849" s="58">
        <f t="shared" si="393"/>
        <v>104239.74090461999</v>
      </c>
      <c r="L1849" s="74">
        <f t="shared" si="394"/>
        <v>7719.5935907100002</v>
      </c>
      <c r="M1849" s="74">
        <f t="shared" si="395"/>
        <v>149.34638580719999</v>
      </c>
      <c r="N1849" s="74">
        <f t="shared" si="396"/>
        <v>384.00225982776948</v>
      </c>
      <c r="O1849" s="74">
        <f t="shared" si="397"/>
        <v>12992.126468025001</v>
      </c>
      <c r="P1849" s="39">
        <f t="shared" si="398"/>
        <v>19044</v>
      </c>
      <c r="Q1849" s="73">
        <f t="shared" si="399"/>
        <v>7974.3401792034292</v>
      </c>
      <c r="R1849" s="73">
        <f t="shared" si="400"/>
        <v>154.27481653883757</v>
      </c>
      <c r="S1849" s="73">
        <f t="shared" si="401"/>
        <v>384.00225982776948</v>
      </c>
      <c r="T1849" s="73">
        <f t="shared" si="402"/>
        <v>13603.286188052909</v>
      </c>
      <c r="U1849" s="73">
        <f t="shared" si="403"/>
        <v>19236</v>
      </c>
      <c r="V1849" s="73">
        <f t="shared" si="404"/>
        <v>141198.78884436999</v>
      </c>
      <c r="W1849" s="73">
        <f t="shared" si="405"/>
        <v>145591.64434824293</v>
      </c>
    </row>
    <row r="1850" spans="2:23">
      <c r="B1850" t="s">
        <v>3201</v>
      </c>
      <c r="C1850" t="s">
        <v>1003</v>
      </c>
      <c r="D1850" t="s">
        <v>553</v>
      </c>
      <c r="E1850" s="54">
        <v>40</v>
      </c>
      <c r="F1850" s="45" t="s">
        <v>407</v>
      </c>
      <c r="G1850" s="45" t="s">
        <v>408</v>
      </c>
      <c r="H1850" s="45" t="s">
        <v>412</v>
      </c>
      <c r="I1850" s="53">
        <v>88804.81</v>
      </c>
      <c r="J1850" s="58">
        <f t="shared" si="392"/>
        <v>92179.392779999995</v>
      </c>
      <c r="K1850" s="58">
        <f t="shared" si="393"/>
        <v>95221.312741739981</v>
      </c>
      <c r="L1850" s="74">
        <f t="shared" si="394"/>
        <v>7051.7235476699998</v>
      </c>
      <c r="M1850" s="74">
        <f t="shared" si="395"/>
        <v>136.42550131439998</v>
      </c>
      <c r="N1850" s="74">
        <f t="shared" si="396"/>
        <v>384.00225982776948</v>
      </c>
      <c r="O1850" s="74">
        <f t="shared" si="397"/>
        <v>11868.096820425</v>
      </c>
      <c r="P1850" s="39">
        <f t="shared" si="398"/>
        <v>19044</v>
      </c>
      <c r="Q1850" s="73">
        <f t="shared" si="399"/>
        <v>7284.4304247431082</v>
      </c>
      <c r="R1850" s="73">
        <f t="shared" si="400"/>
        <v>140.92754285777517</v>
      </c>
      <c r="S1850" s="73">
        <f t="shared" si="401"/>
        <v>384.00225982776948</v>
      </c>
      <c r="T1850" s="73">
        <f t="shared" si="402"/>
        <v>12426.381312797068</v>
      </c>
      <c r="U1850" s="73">
        <f t="shared" si="403"/>
        <v>19236</v>
      </c>
      <c r="V1850" s="73">
        <f t="shared" si="404"/>
        <v>130663.64090923716</v>
      </c>
      <c r="W1850" s="73">
        <f t="shared" si="405"/>
        <v>134693.05428196571</v>
      </c>
    </row>
    <row r="1851" spans="2:23">
      <c r="B1851" t="s">
        <v>3202</v>
      </c>
      <c r="C1851" t="s">
        <v>3203</v>
      </c>
      <c r="D1851" t="s">
        <v>699</v>
      </c>
      <c r="E1851" s="54">
        <v>40</v>
      </c>
      <c r="F1851" s="45" t="s">
        <v>407</v>
      </c>
      <c r="G1851" s="45" t="s">
        <v>408</v>
      </c>
      <c r="H1851" s="45" t="s">
        <v>412</v>
      </c>
      <c r="I1851" s="53">
        <v>93491.33</v>
      </c>
      <c r="J1851" s="58">
        <f t="shared" si="392"/>
        <v>97044.000540000008</v>
      </c>
      <c r="K1851" s="58">
        <f t="shared" si="393"/>
        <v>100246.45255782</v>
      </c>
      <c r="L1851" s="74">
        <f t="shared" si="394"/>
        <v>7423.8660413100006</v>
      </c>
      <c r="M1851" s="74">
        <f t="shared" si="395"/>
        <v>143.6251207992</v>
      </c>
      <c r="N1851" s="74">
        <f t="shared" si="396"/>
        <v>384.00225982776948</v>
      </c>
      <c r="O1851" s="74">
        <f t="shared" si="397"/>
        <v>12494.415069525001</v>
      </c>
      <c r="P1851" s="39">
        <f t="shared" si="398"/>
        <v>19044</v>
      </c>
      <c r="Q1851" s="73">
        <f t="shared" si="399"/>
        <v>7668.8536206732297</v>
      </c>
      <c r="R1851" s="73">
        <f t="shared" si="400"/>
        <v>148.36474978557359</v>
      </c>
      <c r="S1851" s="73">
        <f t="shared" si="401"/>
        <v>384.00225982776948</v>
      </c>
      <c r="T1851" s="73">
        <f t="shared" si="402"/>
        <v>13082.162058795509</v>
      </c>
      <c r="U1851" s="73">
        <f t="shared" si="403"/>
        <v>19236</v>
      </c>
      <c r="V1851" s="73">
        <f t="shared" si="404"/>
        <v>136533.90903146198</v>
      </c>
      <c r="W1851" s="73">
        <f t="shared" si="405"/>
        <v>140765.83524690208</v>
      </c>
    </row>
    <row r="1852" spans="2:23">
      <c r="B1852" t="s">
        <v>3204</v>
      </c>
      <c r="C1852" t="s">
        <v>1337</v>
      </c>
      <c r="D1852" t="s">
        <v>443</v>
      </c>
      <c r="E1852" s="54">
        <v>40</v>
      </c>
      <c r="F1852" s="45" t="s">
        <v>407</v>
      </c>
      <c r="G1852" s="45" t="s">
        <v>408</v>
      </c>
      <c r="H1852" s="45" t="s">
        <v>412</v>
      </c>
      <c r="I1852" s="53">
        <v>93491.33</v>
      </c>
      <c r="J1852" s="58">
        <f t="shared" si="392"/>
        <v>97044.000540000008</v>
      </c>
      <c r="K1852" s="58">
        <f t="shared" si="393"/>
        <v>100246.45255782</v>
      </c>
      <c r="L1852" s="74">
        <f t="shared" si="394"/>
        <v>7423.8660413100006</v>
      </c>
      <c r="M1852" s="74">
        <f t="shared" si="395"/>
        <v>143.6251207992</v>
      </c>
      <c r="N1852" s="74">
        <f t="shared" si="396"/>
        <v>384.00225982776948</v>
      </c>
      <c r="O1852" s="74">
        <f t="shared" si="397"/>
        <v>12494.415069525001</v>
      </c>
      <c r="P1852" s="39">
        <f t="shared" si="398"/>
        <v>19044</v>
      </c>
      <c r="Q1852" s="73">
        <f t="shared" si="399"/>
        <v>7668.8536206732297</v>
      </c>
      <c r="R1852" s="73">
        <f t="shared" si="400"/>
        <v>148.36474978557359</v>
      </c>
      <c r="S1852" s="73">
        <f t="shared" si="401"/>
        <v>384.00225982776948</v>
      </c>
      <c r="T1852" s="73">
        <f t="shared" si="402"/>
        <v>13082.162058795509</v>
      </c>
      <c r="U1852" s="73">
        <f t="shared" si="403"/>
        <v>19236</v>
      </c>
      <c r="V1852" s="73">
        <f t="shared" si="404"/>
        <v>136533.90903146198</v>
      </c>
      <c r="W1852" s="73">
        <f t="shared" si="405"/>
        <v>140765.83524690208</v>
      </c>
    </row>
    <row r="1853" spans="2:23">
      <c r="B1853" t="s">
        <v>3205</v>
      </c>
      <c r="C1853" t="s">
        <v>3150</v>
      </c>
      <c r="D1853" t="s">
        <v>417</v>
      </c>
      <c r="E1853" s="54">
        <v>40</v>
      </c>
      <c r="F1853" s="45" t="s">
        <v>407</v>
      </c>
      <c r="G1853" s="45" t="s">
        <v>408</v>
      </c>
      <c r="H1853" s="45" t="s">
        <v>412</v>
      </c>
      <c r="I1853" s="53">
        <v>86809.77</v>
      </c>
      <c r="J1853" s="58">
        <f t="shared" si="392"/>
        <v>90108.541260000013</v>
      </c>
      <c r="K1853" s="58">
        <f t="shared" si="393"/>
        <v>93082.123121580007</v>
      </c>
      <c r="L1853" s="74">
        <f t="shared" si="394"/>
        <v>6893.3034063900004</v>
      </c>
      <c r="M1853" s="74">
        <f t="shared" si="395"/>
        <v>133.36064106480001</v>
      </c>
      <c r="N1853" s="74">
        <f t="shared" si="396"/>
        <v>384.00225982776948</v>
      </c>
      <c r="O1853" s="74">
        <f t="shared" si="397"/>
        <v>11601.474687225002</v>
      </c>
      <c r="P1853" s="39">
        <f t="shared" si="398"/>
        <v>19044</v>
      </c>
      <c r="Q1853" s="73">
        <f t="shared" si="399"/>
        <v>7120.7824188008708</v>
      </c>
      <c r="R1853" s="73">
        <f t="shared" si="400"/>
        <v>137.76154221993841</v>
      </c>
      <c r="S1853" s="73">
        <f t="shared" si="401"/>
        <v>384.00225982776948</v>
      </c>
      <c r="T1853" s="73">
        <f t="shared" si="402"/>
        <v>12147.217067366191</v>
      </c>
      <c r="U1853" s="73">
        <f t="shared" si="403"/>
        <v>19236</v>
      </c>
      <c r="V1853" s="73">
        <f t="shared" si="404"/>
        <v>128164.68225450758</v>
      </c>
      <c r="W1853" s="73">
        <f t="shared" si="405"/>
        <v>132107.8864097948</v>
      </c>
    </row>
    <row r="1854" spans="2:23">
      <c r="B1854" t="s">
        <v>3206</v>
      </c>
      <c r="C1854" t="s">
        <v>3207</v>
      </c>
      <c r="D1854" t="s">
        <v>498</v>
      </c>
      <c r="E1854" s="54">
        <v>40</v>
      </c>
      <c r="F1854" s="45" t="s">
        <v>407</v>
      </c>
      <c r="G1854" s="45" t="s">
        <v>492</v>
      </c>
      <c r="H1854" s="45" t="s">
        <v>412</v>
      </c>
      <c r="I1854" s="53">
        <v>77706.929999999993</v>
      </c>
      <c r="J1854" s="58">
        <f t="shared" si="392"/>
        <v>80659.793339999989</v>
      </c>
      <c r="K1854" s="58">
        <f t="shared" si="393"/>
        <v>83321.566520219989</v>
      </c>
      <c r="L1854" s="74">
        <f t="shared" si="394"/>
        <v>6170.4741905099991</v>
      </c>
      <c r="M1854" s="74">
        <f t="shared" si="395"/>
        <v>119.37649414319998</v>
      </c>
      <c r="N1854" s="74">
        <f t="shared" si="396"/>
        <v>384.00225982776948</v>
      </c>
      <c r="O1854" s="74">
        <f t="shared" si="397"/>
        <v>10384.948392524999</v>
      </c>
      <c r="P1854" s="39">
        <f t="shared" si="398"/>
        <v>19044</v>
      </c>
      <c r="Q1854" s="73">
        <f t="shared" si="399"/>
        <v>6374.0998387968293</v>
      </c>
      <c r="R1854" s="73">
        <f t="shared" si="400"/>
        <v>123.31591844992558</v>
      </c>
      <c r="S1854" s="73">
        <f t="shared" si="401"/>
        <v>384.00225982776948</v>
      </c>
      <c r="T1854" s="73">
        <f t="shared" si="402"/>
        <v>10873.464430888709</v>
      </c>
      <c r="U1854" s="73">
        <f t="shared" si="403"/>
        <v>19236</v>
      </c>
      <c r="V1854" s="73">
        <f t="shared" si="404"/>
        <v>116762.59467700595</v>
      </c>
      <c r="W1854" s="73">
        <f t="shared" si="405"/>
        <v>120312.44896818322</v>
      </c>
    </row>
    <row r="1855" spans="2:23">
      <c r="B1855" t="s">
        <v>3208</v>
      </c>
      <c r="C1855" t="s">
        <v>735</v>
      </c>
      <c r="D1855" t="s">
        <v>417</v>
      </c>
      <c r="E1855" s="54">
        <v>40</v>
      </c>
      <c r="F1855" s="45" t="s">
        <v>407</v>
      </c>
      <c r="G1855" s="45" t="s">
        <v>408</v>
      </c>
      <c r="H1855" s="45" t="s">
        <v>412</v>
      </c>
      <c r="I1855" s="53">
        <v>100172.59</v>
      </c>
      <c r="J1855" s="58">
        <f t="shared" si="392"/>
        <v>103979.14842</v>
      </c>
      <c r="K1855" s="58">
        <f t="shared" si="393"/>
        <v>107410.46031785999</v>
      </c>
      <c r="L1855" s="74">
        <f t="shared" si="394"/>
        <v>7954.4048541299999</v>
      </c>
      <c r="M1855" s="74">
        <f t="shared" si="395"/>
        <v>153.88913966159998</v>
      </c>
      <c r="N1855" s="74">
        <f t="shared" si="396"/>
        <v>384.00225982776948</v>
      </c>
      <c r="O1855" s="74">
        <f t="shared" si="397"/>
        <v>13387.315359075001</v>
      </c>
      <c r="P1855" s="39">
        <f t="shared" si="398"/>
        <v>19044</v>
      </c>
      <c r="Q1855" s="73">
        <f t="shared" si="399"/>
        <v>8216.9002143162888</v>
      </c>
      <c r="R1855" s="73">
        <f t="shared" si="400"/>
        <v>158.96748127043278</v>
      </c>
      <c r="S1855" s="73">
        <f t="shared" si="401"/>
        <v>384.00225982776948</v>
      </c>
      <c r="T1855" s="73">
        <f t="shared" si="402"/>
        <v>14017.065071480729</v>
      </c>
      <c r="U1855" s="73">
        <f t="shared" si="403"/>
        <v>19236</v>
      </c>
      <c r="V1855" s="73">
        <f t="shared" si="404"/>
        <v>144902.76003269438</v>
      </c>
      <c r="W1855" s="73">
        <f t="shared" si="405"/>
        <v>149423.3953447552</v>
      </c>
    </row>
    <row r="1856" spans="2:23">
      <c r="B1856" t="s">
        <v>3209</v>
      </c>
      <c r="C1856" t="s">
        <v>1073</v>
      </c>
      <c r="D1856" t="s">
        <v>483</v>
      </c>
      <c r="E1856" s="54">
        <v>40</v>
      </c>
      <c r="F1856" s="45" t="s">
        <v>407</v>
      </c>
      <c r="G1856" s="45" t="s">
        <v>408</v>
      </c>
      <c r="H1856" s="45" t="s">
        <v>412</v>
      </c>
      <c r="I1856" s="53">
        <v>104788.37</v>
      </c>
      <c r="J1856" s="58">
        <f t="shared" si="392"/>
        <v>108770.32806</v>
      </c>
      <c r="K1856" s="58">
        <f t="shared" si="393"/>
        <v>112359.74888597999</v>
      </c>
      <c r="L1856" s="74">
        <f t="shared" si="394"/>
        <v>8320.9300965900002</v>
      </c>
      <c r="M1856" s="74">
        <f t="shared" si="395"/>
        <v>160.9800855288</v>
      </c>
      <c r="N1856" s="74">
        <f t="shared" si="396"/>
        <v>384.00225982776948</v>
      </c>
      <c r="O1856" s="74">
        <f t="shared" si="397"/>
        <v>14004.179737725</v>
      </c>
      <c r="P1856" s="39">
        <f t="shared" si="398"/>
        <v>19044</v>
      </c>
      <c r="Q1856" s="73">
        <f t="shared" si="399"/>
        <v>8595.520789777469</v>
      </c>
      <c r="R1856" s="73">
        <f t="shared" si="400"/>
        <v>166.29242835125038</v>
      </c>
      <c r="S1856" s="73">
        <f t="shared" si="401"/>
        <v>384.00225982776948</v>
      </c>
      <c r="T1856" s="73">
        <f t="shared" si="402"/>
        <v>14662.947229620389</v>
      </c>
      <c r="U1856" s="73">
        <f t="shared" si="403"/>
        <v>19236</v>
      </c>
      <c r="V1856" s="73">
        <f t="shared" si="404"/>
        <v>150684.42023967157</v>
      </c>
      <c r="W1856" s="73">
        <f t="shared" si="405"/>
        <v>155404.51159355688</v>
      </c>
    </row>
    <row r="1857" spans="2:23">
      <c r="B1857" t="s">
        <v>3210</v>
      </c>
      <c r="C1857" t="s">
        <v>739</v>
      </c>
      <c r="D1857" t="s">
        <v>661</v>
      </c>
      <c r="E1857" s="54">
        <v>40</v>
      </c>
      <c r="F1857" s="45" t="s">
        <v>407</v>
      </c>
      <c r="G1857" s="45" t="s">
        <v>408</v>
      </c>
      <c r="H1857" s="45" t="s">
        <v>412</v>
      </c>
      <c r="I1857" s="53">
        <v>104425.16</v>
      </c>
      <c r="J1857" s="58">
        <f t="shared" si="392"/>
        <v>108393.31608</v>
      </c>
      <c r="K1857" s="58">
        <f t="shared" si="393"/>
        <v>111970.29551063999</v>
      </c>
      <c r="L1857" s="74">
        <f t="shared" si="394"/>
        <v>8292.0886801199995</v>
      </c>
      <c r="M1857" s="74">
        <f t="shared" si="395"/>
        <v>160.42210779839999</v>
      </c>
      <c r="N1857" s="74">
        <f t="shared" si="396"/>
        <v>384.00225982776948</v>
      </c>
      <c r="O1857" s="74">
        <f t="shared" si="397"/>
        <v>13955.639445300001</v>
      </c>
      <c r="P1857" s="39">
        <f t="shared" si="398"/>
        <v>19044</v>
      </c>
      <c r="Q1857" s="73">
        <f t="shared" si="399"/>
        <v>8565.7276065639599</v>
      </c>
      <c r="R1857" s="73">
        <f t="shared" si="400"/>
        <v>165.71603735574718</v>
      </c>
      <c r="S1857" s="73">
        <f t="shared" si="401"/>
        <v>384.00225982776948</v>
      </c>
      <c r="T1857" s="73">
        <f t="shared" si="402"/>
        <v>14612.123564138519</v>
      </c>
      <c r="U1857" s="73">
        <f t="shared" si="403"/>
        <v>19236</v>
      </c>
      <c r="V1857" s="73">
        <f t="shared" si="404"/>
        <v>150229.46857304618</v>
      </c>
      <c r="W1857" s="73">
        <f t="shared" si="405"/>
        <v>154933.86497852599</v>
      </c>
    </row>
    <row r="1858" spans="2:23">
      <c r="B1858" t="s">
        <v>3211</v>
      </c>
      <c r="C1858" t="s">
        <v>743</v>
      </c>
      <c r="D1858" t="s">
        <v>420</v>
      </c>
      <c r="E1858" s="54">
        <v>40</v>
      </c>
      <c r="F1858" s="45" t="s">
        <v>407</v>
      </c>
      <c r="G1858" s="45" t="s">
        <v>408</v>
      </c>
      <c r="H1858" s="45" t="s">
        <v>412</v>
      </c>
      <c r="I1858" s="53">
        <v>103168.21</v>
      </c>
      <c r="J1858" s="58">
        <f t="shared" si="392"/>
        <v>107088.60198000001</v>
      </c>
      <c r="K1858" s="58">
        <f t="shared" si="393"/>
        <v>110622.52584534</v>
      </c>
      <c r="L1858" s="74">
        <f t="shared" si="394"/>
        <v>8192.2780514700007</v>
      </c>
      <c r="M1858" s="74">
        <f t="shared" si="395"/>
        <v>158.4911309304</v>
      </c>
      <c r="N1858" s="74">
        <f t="shared" si="396"/>
        <v>384.00225982776948</v>
      </c>
      <c r="O1858" s="74">
        <f t="shared" si="397"/>
        <v>13787.657504925</v>
      </c>
      <c r="P1858" s="39">
        <f t="shared" si="398"/>
        <v>19044</v>
      </c>
      <c r="Q1858" s="73">
        <f t="shared" si="399"/>
        <v>8462.6232271685094</v>
      </c>
      <c r="R1858" s="73">
        <f t="shared" si="400"/>
        <v>163.72133825110319</v>
      </c>
      <c r="S1858" s="73">
        <f t="shared" si="401"/>
        <v>384.00225982776948</v>
      </c>
      <c r="T1858" s="73">
        <f t="shared" si="402"/>
        <v>14436.239622816871</v>
      </c>
      <c r="U1858" s="73">
        <f t="shared" si="403"/>
        <v>19236</v>
      </c>
      <c r="V1858" s="73">
        <f t="shared" si="404"/>
        <v>148655.03092715319</v>
      </c>
      <c r="W1858" s="73">
        <f t="shared" si="405"/>
        <v>153305.11229340427</v>
      </c>
    </row>
    <row r="1859" spans="2:23">
      <c r="B1859" t="s">
        <v>3212</v>
      </c>
      <c r="C1859" t="s">
        <v>3213</v>
      </c>
      <c r="D1859" t="s">
        <v>532</v>
      </c>
      <c r="E1859" s="54">
        <v>40</v>
      </c>
      <c r="F1859" s="45" t="s">
        <v>407</v>
      </c>
      <c r="G1859" s="45" t="s">
        <v>408</v>
      </c>
      <c r="H1859" s="45" t="s">
        <v>412</v>
      </c>
      <c r="I1859" s="53">
        <v>104028.54</v>
      </c>
      <c r="J1859" s="58">
        <f t="shared" si="392"/>
        <v>107981.62452</v>
      </c>
      <c r="K1859" s="58">
        <f t="shared" si="393"/>
        <v>111545.01812915999</v>
      </c>
      <c r="L1859" s="74">
        <f t="shared" si="394"/>
        <v>8260.5942757800003</v>
      </c>
      <c r="M1859" s="74">
        <f t="shared" si="395"/>
        <v>159.8128042896</v>
      </c>
      <c r="N1859" s="74">
        <f t="shared" si="396"/>
        <v>384.00225982776948</v>
      </c>
      <c r="O1859" s="74">
        <f t="shared" si="397"/>
        <v>13902.63415695</v>
      </c>
      <c r="P1859" s="39">
        <f t="shared" si="398"/>
        <v>19044</v>
      </c>
      <c r="Q1859" s="73">
        <f t="shared" si="399"/>
        <v>8533.1938868807392</v>
      </c>
      <c r="R1859" s="73">
        <f t="shared" si="400"/>
        <v>165.08662683115679</v>
      </c>
      <c r="S1859" s="73">
        <f t="shared" si="401"/>
        <v>384.00225982776948</v>
      </c>
      <c r="T1859" s="73">
        <f t="shared" si="402"/>
        <v>14556.62486585538</v>
      </c>
      <c r="U1859" s="73">
        <f t="shared" si="403"/>
        <v>19236</v>
      </c>
      <c r="V1859" s="73">
        <f t="shared" si="404"/>
        <v>149732.66801684737</v>
      </c>
      <c r="W1859" s="73">
        <f t="shared" si="405"/>
        <v>154419.92576855503</v>
      </c>
    </row>
    <row r="1860" spans="2:23">
      <c r="B1860" t="s">
        <v>3214</v>
      </c>
      <c r="C1860" t="s">
        <v>741</v>
      </c>
      <c r="D1860" t="s">
        <v>658</v>
      </c>
      <c r="E1860" s="54">
        <v>40</v>
      </c>
      <c r="F1860" s="45" t="s">
        <v>407</v>
      </c>
      <c r="G1860" s="45" t="s">
        <v>408</v>
      </c>
      <c r="H1860" s="45" t="s">
        <v>412</v>
      </c>
      <c r="I1860" s="53">
        <v>103438.98</v>
      </c>
      <c r="J1860" s="58">
        <f t="shared" si="392"/>
        <v>107369.66124</v>
      </c>
      <c r="K1860" s="58">
        <f t="shared" si="393"/>
        <v>110912.86006091999</v>
      </c>
      <c r="L1860" s="74">
        <f t="shared" si="394"/>
        <v>8213.7790848599998</v>
      </c>
      <c r="M1860" s="74">
        <f t="shared" si="395"/>
        <v>158.90709863519999</v>
      </c>
      <c r="N1860" s="74">
        <f t="shared" si="396"/>
        <v>384.00225982776948</v>
      </c>
      <c r="O1860" s="74">
        <f t="shared" si="397"/>
        <v>13823.843884650001</v>
      </c>
      <c r="P1860" s="39">
        <f t="shared" si="398"/>
        <v>19044</v>
      </c>
      <c r="Q1860" s="73">
        <f t="shared" si="399"/>
        <v>8484.8337946603788</v>
      </c>
      <c r="R1860" s="73">
        <f t="shared" si="400"/>
        <v>164.15103289016159</v>
      </c>
      <c r="S1860" s="73">
        <f t="shared" si="401"/>
        <v>384.00225982776948</v>
      </c>
      <c r="T1860" s="73">
        <f t="shared" si="402"/>
        <v>14474.128237950059</v>
      </c>
      <c r="U1860" s="73">
        <f t="shared" si="403"/>
        <v>19236</v>
      </c>
      <c r="V1860" s="73">
        <f t="shared" si="404"/>
        <v>148994.19356797298</v>
      </c>
      <c r="W1860" s="73">
        <f t="shared" si="405"/>
        <v>153655.97538624838</v>
      </c>
    </row>
    <row r="1861" spans="2:23">
      <c r="B1861" t="s">
        <v>3215</v>
      </c>
      <c r="C1861" t="s">
        <v>2005</v>
      </c>
      <c r="D1861" t="s">
        <v>2946</v>
      </c>
      <c r="E1861" s="54">
        <v>40</v>
      </c>
      <c r="F1861" s="45" t="s">
        <v>407</v>
      </c>
      <c r="G1861" s="45" t="s">
        <v>408</v>
      </c>
      <c r="H1861" s="45" t="s">
        <v>412</v>
      </c>
      <c r="I1861" s="53">
        <v>92141</v>
      </c>
      <c r="J1861" s="58">
        <f t="shared" si="392"/>
        <v>95642.358000000007</v>
      </c>
      <c r="K1861" s="58">
        <f t="shared" si="393"/>
        <v>98798.555814000007</v>
      </c>
      <c r="L1861" s="74">
        <f t="shared" si="394"/>
        <v>7316.6403870000004</v>
      </c>
      <c r="M1861" s="74">
        <f t="shared" si="395"/>
        <v>141.55068984000002</v>
      </c>
      <c r="N1861" s="74">
        <f t="shared" si="396"/>
        <v>384.00225982776948</v>
      </c>
      <c r="O1861" s="74">
        <f t="shared" si="397"/>
        <v>12313.953592500002</v>
      </c>
      <c r="P1861" s="39">
        <f t="shared" si="398"/>
        <v>19044</v>
      </c>
      <c r="Q1861" s="73">
        <f t="shared" si="399"/>
        <v>7558.0895197710006</v>
      </c>
      <c r="R1861" s="73">
        <f t="shared" si="400"/>
        <v>146.22186260472</v>
      </c>
      <c r="S1861" s="73">
        <f t="shared" si="401"/>
        <v>384.00225982776948</v>
      </c>
      <c r="T1861" s="73">
        <f t="shared" si="402"/>
        <v>12893.211533727001</v>
      </c>
      <c r="U1861" s="73">
        <f t="shared" si="403"/>
        <v>19236</v>
      </c>
      <c r="V1861" s="73">
        <f t="shared" si="404"/>
        <v>134842.50492916777</v>
      </c>
      <c r="W1861" s="73">
        <f t="shared" si="405"/>
        <v>139016.08098993049</v>
      </c>
    </row>
    <row r="1862" spans="2:23">
      <c r="B1862" t="s">
        <v>3216</v>
      </c>
      <c r="C1862" t="s">
        <v>3217</v>
      </c>
      <c r="D1862" t="s">
        <v>495</v>
      </c>
      <c r="E1862" s="54">
        <v>40</v>
      </c>
      <c r="F1862" s="45" t="s">
        <v>407</v>
      </c>
      <c r="G1862" s="45" t="s">
        <v>408</v>
      </c>
      <c r="H1862" s="45" t="s">
        <v>412</v>
      </c>
      <c r="I1862" s="53">
        <v>94043.83</v>
      </c>
      <c r="J1862" s="58">
        <f t="shared" si="392"/>
        <v>97617.495540000004</v>
      </c>
      <c r="K1862" s="58">
        <f t="shared" si="393"/>
        <v>100838.87289282</v>
      </c>
      <c r="L1862" s="74">
        <f t="shared" si="394"/>
        <v>7467.7384088099998</v>
      </c>
      <c r="M1862" s="74">
        <f t="shared" si="395"/>
        <v>144.47389339919999</v>
      </c>
      <c r="N1862" s="74">
        <f t="shared" si="396"/>
        <v>384.00225982776948</v>
      </c>
      <c r="O1862" s="74">
        <f t="shared" si="397"/>
        <v>12568.252550775002</v>
      </c>
      <c r="P1862" s="39">
        <f t="shared" si="398"/>
        <v>19044</v>
      </c>
      <c r="Q1862" s="73">
        <f t="shared" si="399"/>
        <v>7714.1737763007295</v>
      </c>
      <c r="R1862" s="73">
        <f t="shared" si="400"/>
        <v>149.24153188137359</v>
      </c>
      <c r="S1862" s="73">
        <f t="shared" si="401"/>
        <v>384.00225982776948</v>
      </c>
      <c r="T1862" s="73">
        <f t="shared" si="402"/>
        <v>13159.472912513011</v>
      </c>
      <c r="U1862" s="73">
        <f t="shared" si="403"/>
        <v>19236</v>
      </c>
      <c r="V1862" s="73">
        <f t="shared" si="404"/>
        <v>137225.96265281196</v>
      </c>
      <c r="W1862" s="73">
        <f t="shared" si="405"/>
        <v>141481.76337334287</v>
      </c>
    </row>
    <row r="1863" spans="2:23">
      <c r="B1863" t="s">
        <v>3218</v>
      </c>
      <c r="C1863" t="s">
        <v>737</v>
      </c>
      <c r="D1863" t="s">
        <v>710</v>
      </c>
      <c r="E1863" s="54">
        <v>40</v>
      </c>
      <c r="F1863" s="45" t="s">
        <v>407</v>
      </c>
      <c r="G1863" s="45" t="s">
        <v>408</v>
      </c>
      <c r="H1863" s="45" t="s">
        <v>412</v>
      </c>
      <c r="I1863" s="53">
        <v>105744.34</v>
      </c>
      <c r="J1863" s="58">
        <f t="shared" si="392"/>
        <v>109762.62492</v>
      </c>
      <c r="K1863" s="58">
        <f t="shared" si="393"/>
        <v>113384.79154235999</v>
      </c>
      <c r="L1863" s="74">
        <f t="shared" si="394"/>
        <v>8396.8408063799998</v>
      </c>
      <c r="M1863" s="74">
        <f t="shared" si="395"/>
        <v>162.4486848816</v>
      </c>
      <c r="N1863" s="74">
        <f t="shared" si="396"/>
        <v>384.00225982776948</v>
      </c>
      <c r="O1863" s="74">
        <f t="shared" si="397"/>
        <v>14131.93795845</v>
      </c>
      <c r="P1863" s="39">
        <f t="shared" si="398"/>
        <v>19044</v>
      </c>
      <c r="Q1863" s="73">
        <f t="shared" si="399"/>
        <v>8673.936552990539</v>
      </c>
      <c r="R1863" s="73">
        <f t="shared" si="400"/>
        <v>167.80949148269278</v>
      </c>
      <c r="S1863" s="73">
        <f t="shared" si="401"/>
        <v>384.00225982776948</v>
      </c>
      <c r="T1863" s="73">
        <f t="shared" si="402"/>
        <v>14796.71529627798</v>
      </c>
      <c r="U1863" s="73">
        <f t="shared" si="403"/>
        <v>19236</v>
      </c>
      <c r="V1863" s="73">
        <f t="shared" si="404"/>
        <v>151881.85462953936</v>
      </c>
      <c r="W1863" s="73">
        <f t="shared" si="405"/>
        <v>156643.25514293899</v>
      </c>
    </row>
    <row r="1864" spans="2:23">
      <c r="B1864" t="s">
        <v>3219</v>
      </c>
      <c r="C1864" t="s">
        <v>3220</v>
      </c>
      <c r="D1864" t="s">
        <v>501</v>
      </c>
      <c r="E1864" s="54">
        <v>40</v>
      </c>
      <c r="F1864" s="45" t="s">
        <v>407</v>
      </c>
      <c r="G1864" s="45" t="s">
        <v>408</v>
      </c>
      <c r="H1864" s="45" t="s">
        <v>412</v>
      </c>
      <c r="I1864" s="53">
        <v>102720.8</v>
      </c>
      <c r="J1864" s="58">
        <f t="shared" si="392"/>
        <v>106624.19040000001</v>
      </c>
      <c r="K1864" s="58">
        <f t="shared" si="393"/>
        <v>110142.78868319999</v>
      </c>
      <c r="L1864" s="74">
        <f t="shared" si="394"/>
        <v>8156.7505656000003</v>
      </c>
      <c r="M1864" s="74">
        <f t="shared" si="395"/>
        <v>157.803801792</v>
      </c>
      <c r="N1864" s="74">
        <f t="shared" si="396"/>
        <v>384.00225982776948</v>
      </c>
      <c r="O1864" s="74">
        <f t="shared" si="397"/>
        <v>13727.864514000001</v>
      </c>
      <c r="P1864" s="39">
        <f t="shared" si="398"/>
        <v>19044</v>
      </c>
      <c r="Q1864" s="73">
        <f t="shared" si="399"/>
        <v>8425.9233342647985</v>
      </c>
      <c r="R1864" s="73">
        <f t="shared" si="400"/>
        <v>163.01132725113598</v>
      </c>
      <c r="S1864" s="73">
        <f t="shared" si="401"/>
        <v>384.00225982776948</v>
      </c>
      <c r="T1864" s="73">
        <f t="shared" si="402"/>
        <v>14373.6339231576</v>
      </c>
      <c r="U1864" s="73">
        <f t="shared" si="403"/>
        <v>19236</v>
      </c>
      <c r="V1864" s="73">
        <f t="shared" si="404"/>
        <v>148094.61154121978</v>
      </c>
      <c r="W1864" s="73">
        <f t="shared" si="405"/>
        <v>152725.35952770128</v>
      </c>
    </row>
    <row r="1865" spans="2:23">
      <c r="B1865" t="s">
        <v>3221</v>
      </c>
      <c r="C1865" t="s">
        <v>3222</v>
      </c>
      <c r="D1865" t="s">
        <v>556</v>
      </c>
      <c r="E1865" s="54">
        <v>40</v>
      </c>
      <c r="F1865" s="45" t="s">
        <v>407</v>
      </c>
      <c r="G1865" s="45" t="s">
        <v>408</v>
      </c>
      <c r="H1865" s="45" t="s">
        <v>412</v>
      </c>
      <c r="I1865" s="53">
        <v>102963.33</v>
      </c>
      <c r="J1865" s="58">
        <f t="shared" si="392"/>
        <v>106875.93654000001</v>
      </c>
      <c r="K1865" s="58">
        <f t="shared" si="393"/>
        <v>110402.84244582</v>
      </c>
      <c r="L1865" s="74">
        <f t="shared" si="394"/>
        <v>8176.0091453100003</v>
      </c>
      <c r="M1865" s="74">
        <f t="shared" si="395"/>
        <v>158.1763860792</v>
      </c>
      <c r="N1865" s="74">
        <f t="shared" si="396"/>
        <v>384.00225982776948</v>
      </c>
      <c r="O1865" s="74">
        <f t="shared" si="397"/>
        <v>13760.276829525001</v>
      </c>
      <c r="P1865" s="39">
        <f t="shared" si="398"/>
        <v>19044</v>
      </c>
      <c r="Q1865" s="73">
        <f t="shared" si="399"/>
        <v>8445.8174471052298</v>
      </c>
      <c r="R1865" s="73">
        <f t="shared" si="400"/>
        <v>163.39620681981361</v>
      </c>
      <c r="S1865" s="73">
        <f t="shared" si="401"/>
        <v>384.00225982776948</v>
      </c>
      <c r="T1865" s="73">
        <f t="shared" si="402"/>
        <v>14407.570939179512</v>
      </c>
      <c r="U1865" s="73">
        <f t="shared" si="403"/>
        <v>19236</v>
      </c>
      <c r="V1865" s="73">
        <f t="shared" si="404"/>
        <v>148398.40116074198</v>
      </c>
      <c r="W1865" s="73">
        <f t="shared" si="405"/>
        <v>153039.62929875232</v>
      </c>
    </row>
    <row r="1866" spans="2:23">
      <c r="B1866" t="s">
        <v>3223</v>
      </c>
      <c r="C1866" t="s">
        <v>3224</v>
      </c>
      <c r="D1866" t="s">
        <v>446</v>
      </c>
      <c r="E1866" s="54">
        <v>86.67</v>
      </c>
      <c r="F1866" s="45" t="s">
        <v>407</v>
      </c>
      <c r="G1866" s="45" t="s">
        <v>408</v>
      </c>
      <c r="H1866" s="45" t="s">
        <v>412</v>
      </c>
      <c r="I1866" s="53">
        <v>103516.96</v>
      </c>
      <c r="J1866" s="58">
        <f t="shared" ref="J1866:J1929" si="406">I1866*(1+$F$1)</f>
        <v>107450.60448000001</v>
      </c>
      <c r="K1866" s="58">
        <f t="shared" ref="K1866:K1929" si="407">J1866*(1+$F$2)</f>
        <v>110996.47442784</v>
      </c>
      <c r="L1866" s="74">
        <f t="shared" ref="L1866:L1929" si="408">IF(J1866-$L$2&lt;0,J1866*$I$3,($L$2*$I$3)+(J1866-$L$2)*$I$4)</f>
        <v>8219.9712427200011</v>
      </c>
      <c r="M1866" s="74">
        <f t="shared" ref="M1866:M1929" si="409">J1866*0.00148</f>
        <v>159.02689463040002</v>
      </c>
      <c r="N1866" s="74">
        <f t="shared" ref="N1866:N1929" si="410">2080*0.184616471071043</f>
        <v>384.00225982776948</v>
      </c>
      <c r="O1866" s="74">
        <f t="shared" ref="O1866:O1929" si="411">J1866*0.12875</f>
        <v>13834.265326800001</v>
      </c>
      <c r="P1866" s="39">
        <f t="shared" ref="P1866:P1929" si="412">1587*12</f>
        <v>19044</v>
      </c>
      <c r="Q1866" s="73">
        <f t="shared" ref="Q1866:Q1929" si="413">IF(K1866-$L$2&lt;0,K1866*$I$3,($L$2*$I$3)+(K1866-$L$2)*$I$4)</f>
        <v>8491.2302937297609</v>
      </c>
      <c r="R1866" s="73">
        <f t="shared" ref="R1866:R1929" si="414">K1866*0.00148</f>
        <v>164.2747821532032</v>
      </c>
      <c r="S1866" s="73">
        <f t="shared" ref="S1866:S1929" si="415">2080*0.184616471071043</f>
        <v>384.00225982776948</v>
      </c>
      <c r="T1866" s="73">
        <f t="shared" ref="T1866:T1929" si="416">K1866*0.1305</f>
        <v>14485.039912833121</v>
      </c>
      <c r="U1866" s="73">
        <f t="shared" ref="U1866:U1929" si="417">1603*12</f>
        <v>19236</v>
      </c>
      <c r="V1866" s="73">
        <f t="shared" ref="V1866:V1929" si="418">J1866+SUM(L1866:P1866)</f>
        <v>149091.87020397818</v>
      </c>
      <c r="W1866" s="73">
        <f t="shared" ref="W1866:W1929" si="419">K1866+SUM(Q1866:U1866)</f>
        <v>153757.02167638385</v>
      </c>
    </row>
    <row r="1867" spans="2:23">
      <c r="B1867" t="s">
        <v>3225</v>
      </c>
      <c r="C1867" t="s">
        <v>3226</v>
      </c>
      <c r="D1867" t="s">
        <v>1426</v>
      </c>
      <c r="E1867" s="54">
        <v>40</v>
      </c>
      <c r="F1867" s="45" t="s">
        <v>407</v>
      </c>
      <c r="G1867" s="45" t="s">
        <v>492</v>
      </c>
      <c r="H1867" s="45" t="s">
        <v>412</v>
      </c>
      <c r="I1867" s="53">
        <v>94152.76</v>
      </c>
      <c r="J1867" s="58">
        <f t="shared" si="406"/>
        <v>97730.564879999991</v>
      </c>
      <c r="K1867" s="58">
        <f t="shared" si="407"/>
        <v>100955.67352103998</v>
      </c>
      <c r="L1867" s="74">
        <f t="shared" si="408"/>
        <v>7476.3882133199995</v>
      </c>
      <c r="M1867" s="74">
        <f t="shared" si="409"/>
        <v>144.64123602239999</v>
      </c>
      <c r="N1867" s="74">
        <f t="shared" si="410"/>
        <v>384.00225982776948</v>
      </c>
      <c r="O1867" s="74">
        <f t="shared" si="411"/>
        <v>12582.810228299999</v>
      </c>
      <c r="P1867" s="39">
        <f t="shared" si="412"/>
        <v>19044</v>
      </c>
      <c r="Q1867" s="73">
        <f t="shared" si="413"/>
        <v>7723.1090243595581</v>
      </c>
      <c r="R1867" s="73">
        <f t="shared" si="414"/>
        <v>149.41439681113917</v>
      </c>
      <c r="S1867" s="73">
        <f t="shared" si="415"/>
        <v>384.00225982776948</v>
      </c>
      <c r="T1867" s="73">
        <f t="shared" si="416"/>
        <v>13174.715394495717</v>
      </c>
      <c r="U1867" s="73">
        <f t="shared" si="417"/>
        <v>19236</v>
      </c>
      <c r="V1867" s="73">
        <f t="shared" si="418"/>
        <v>137362.40681747015</v>
      </c>
      <c r="W1867" s="73">
        <f t="shared" si="419"/>
        <v>141622.91459653416</v>
      </c>
    </row>
    <row r="1868" spans="2:23">
      <c r="B1868" t="s">
        <v>3227</v>
      </c>
      <c r="C1868" t="s">
        <v>3228</v>
      </c>
      <c r="D1868" t="s">
        <v>699</v>
      </c>
      <c r="E1868" s="54">
        <v>40</v>
      </c>
      <c r="F1868" s="45" t="s">
        <v>407</v>
      </c>
      <c r="G1868" s="45" t="s">
        <v>408</v>
      </c>
      <c r="H1868" s="45" t="s">
        <v>412</v>
      </c>
      <c r="I1868" s="53">
        <v>94152.76</v>
      </c>
      <c r="J1868" s="58">
        <f t="shared" si="406"/>
        <v>97730.564879999991</v>
      </c>
      <c r="K1868" s="58">
        <f t="shared" si="407"/>
        <v>100955.67352103998</v>
      </c>
      <c r="L1868" s="74">
        <f t="shared" si="408"/>
        <v>7476.3882133199995</v>
      </c>
      <c r="M1868" s="74">
        <f t="shared" si="409"/>
        <v>144.64123602239999</v>
      </c>
      <c r="N1868" s="74">
        <f t="shared" si="410"/>
        <v>384.00225982776948</v>
      </c>
      <c r="O1868" s="74">
        <f t="shared" si="411"/>
        <v>12582.810228299999</v>
      </c>
      <c r="P1868" s="39">
        <f t="shared" si="412"/>
        <v>19044</v>
      </c>
      <c r="Q1868" s="73">
        <f t="shared" si="413"/>
        <v>7723.1090243595581</v>
      </c>
      <c r="R1868" s="73">
        <f t="shared" si="414"/>
        <v>149.41439681113917</v>
      </c>
      <c r="S1868" s="73">
        <f t="shared" si="415"/>
        <v>384.00225982776948</v>
      </c>
      <c r="T1868" s="73">
        <f t="shared" si="416"/>
        <v>13174.715394495717</v>
      </c>
      <c r="U1868" s="73">
        <f t="shared" si="417"/>
        <v>19236</v>
      </c>
      <c r="V1868" s="73">
        <f t="shared" si="418"/>
        <v>137362.40681747015</v>
      </c>
      <c r="W1868" s="73">
        <f t="shared" si="419"/>
        <v>141622.91459653416</v>
      </c>
    </row>
    <row r="1869" spans="2:23">
      <c r="B1869" t="s">
        <v>3229</v>
      </c>
      <c r="C1869" t="s">
        <v>3230</v>
      </c>
      <c r="D1869" t="s">
        <v>722</v>
      </c>
      <c r="E1869" s="54">
        <v>40</v>
      </c>
      <c r="F1869" s="45" t="s">
        <v>407</v>
      </c>
      <c r="G1869" s="45" t="s">
        <v>408</v>
      </c>
      <c r="H1869" s="45" t="s">
        <v>412</v>
      </c>
      <c r="I1869" s="53">
        <v>94152.76</v>
      </c>
      <c r="J1869" s="58">
        <f t="shared" si="406"/>
        <v>97730.564879999991</v>
      </c>
      <c r="K1869" s="58">
        <f t="shared" si="407"/>
        <v>100955.67352103998</v>
      </c>
      <c r="L1869" s="74">
        <f t="shared" si="408"/>
        <v>7476.3882133199995</v>
      </c>
      <c r="M1869" s="74">
        <f t="shared" si="409"/>
        <v>144.64123602239999</v>
      </c>
      <c r="N1869" s="74">
        <f t="shared" si="410"/>
        <v>384.00225982776948</v>
      </c>
      <c r="O1869" s="74">
        <f t="shared" si="411"/>
        <v>12582.810228299999</v>
      </c>
      <c r="P1869" s="39">
        <f t="shared" si="412"/>
        <v>19044</v>
      </c>
      <c r="Q1869" s="73">
        <f t="shared" si="413"/>
        <v>7723.1090243595581</v>
      </c>
      <c r="R1869" s="73">
        <f t="shared" si="414"/>
        <v>149.41439681113917</v>
      </c>
      <c r="S1869" s="73">
        <f t="shared" si="415"/>
        <v>384.00225982776948</v>
      </c>
      <c r="T1869" s="73">
        <f t="shared" si="416"/>
        <v>13174.715394495717</v>
      </c>
      <c r="U1869" s="73">
        <f t="shared" si="417"/>
        <v>19236</v>
      </c>
      <c r="V1869" s="73">
        <f t="shared" si="418"/>
        <v>137362.40681747015</v>
      </c>
      <c r="W1869" s="73">
        <f t="shared" si="419"/>
        <v>141622.91459653416</v>
      </c>
    </row>
    <row r="1870" spans="2:23">
      <c r="B1870" t="s">
        <v>3231</v>
      </c>
      <c r="C1870" t="s">
        <v>748</v>
      </c>
      <c r="D1870" t="s">
        <v>749</v>
      </c>
      <c r="E1870" s="54">
        <v>40</v>
      </c>
      <c r="F1870" s="45" t="s">
        <v>407</v>
      </c>
      <c r="G1870" s="45" t="s">
        <v>408</v>
      </c>
      <c r="H1870" s="45" t="s">
        <v>412</v>
      </c>
      <c r="I1870" s="53">
        <v>103300.35</v>
      </c>
      <c r="J1870" s="58">
        <f t="shared" si="406"/>
        <v>107225.76330000001</v>
      </c>
      <c r="K1870" s="58">
        <f t="shared" si="407"/>
        <v>110764.2134889</v>
      </c>
      <c r="L1870" s="74">
        <f t="shared" si="408"/>
        <v>8202.7708924500002</v>
      </c>
      <c r="M1870" s="74">
        <f t="shared" si="409"/>
        <v>158.69412968400002</v>
      </c>
      <c r="N1870" s="74">
        <f t="shared" si="410"/>
        <v>384.00225982776948</v>
      </c>
      <c r="O1870" s="74">
        <f t="shared" si="411"/>
        <v>13805.317024875001</v>
      </c>
      <c r="P1870" s="39">
        <f t="shared" si="412"/>
        <v>19044</v>
      </c>
      <c r="Q1870" s="73">
        <f t="shared" si="413"/>
        <v>8473.4623319008497</v>
      </c>
      <c r="R1870" s="73">
        <f t="shared" si="414"/>
        <v>163.93103596357199</v>
      </c>
      <c r="S1870" s="73">
        <f t="shared" si="415"/>
        <v>384.00225982776948</v>
      </c>
      <c r="T1870" s="73">
        <f t="shared" si="416"/>
        <v>14454.729860301451</v>
      </c>
      <c r="U1870" s="73">
        <f t="shared" si="417"/>
        <v>19236</v>
      </c>
      <c r="V1870" s="73">
        <f t="shared" si="418"/>
        <v>148820.54760683677</v>
      </c>
      <c r="W1870" s="73">
        <f t="shared" si="419"/>
        <v>153476.33897689363</v>
      </c>
    </row>
    <row r="1871" spans="2:23">
      <c r="B1871" t="s">
        <v>3232</v>
      </c>
      <c r="C1871" t="s">
        <v>3233</v>
      </c>
      <c r="D1871" t="s">
        <v>467</v>
      </c>
      <c r="E1871" s="54">
        <v>40</v>
      </c>
      <c r="F1871" s="45" t="s">
        <v>407</v>
      </c>
      <c r="G1871" s="45" t="s">
        <v>408</v>
      </c>
      <c r="H1871" s="45" t="s">
        <v>412</v>
      </c>
      <c r="I1871" s="53">
        <v>104645.32</v>
      </c>
      <c r="J1871" s="58">
        <f t="shared" si="406"/>
        <v>108621.84216000001</v>
      </c>
      <c r="K1871" s="58">
        <f t="shared" si="407"/>
        <v>112206.36295128001</v>
      </c>
      <c r="L1871" s="74">
        <f t="shared" si="408"/>
        <v>8309.5709252400011</v>
      </c>
      <c r="M1871" s="74">
        <f t="shared" si="409"/>
        <v>160.76032639680002</v>
      </c>
      <c r="N1871" s="74">
        <f t="shared" si="410"/>
        <v>384.00225982776948</v>
      </c>
      <c r="O1871" s="74">
        <f t="shared" si="411"/>
        <v>13985.062178100003</v>
      </c>
      <c r="P1871" s="39">
        <f t="shared" si="412"/>
        <v>19044</v>
      </c>
      <c r="Q1871" s="73">
        <f t="shared" si="413"/>
        <v>8583.7867657729203</v>
      </c>
      <c r="R1871" s="73">
        <f t="shared" si="414"/>
        <v>166.06541716789442</v>
      </c>
      <c r="S1871" s="73">
        <f t="shared" si="415"/>
        <v>384.00225982776948</v>
      </c>
      <c r="T1871" s="73">
        <f t="shared" si="416"/>
        <v>14642.930365142041</v>
      </c>
      <c r="U1871" s="73">
        <f t="shared" si="417"/>
        <v>19236</v>
      </c>
      <c r="V1871" s="73">
        <f t="shared" si="418"/>
        <v>150505.23784956458</v>
      </c>
      <c r="W1871" s="73">
        <f t="shared" si="419"/>
        <v>155219.14775919064</v>
      </c>
    </row>
    <row r="1872" spans="2:23">
      <c r="B1872" t="s">
        <v>3234</v>
      </c>
      <c r="C1872" t="s">
        <v>2708</v>
      </c>
      <c r="D1872" t="s">
        <v>725</v>
      </c>
      <c r="E1872" s="54">
        <v>86.67</v>
      </c>
      <c r="F1872" s="45" t="s">
        <v>407</v>
      </c>
      <c r="G1872" s="45" t="s">
        <v>408</v>
      </c>
      <c r="H1872" s="45" t="s">
        <v>412</v>
      </c>
      <c r="I1872" s="53">
        <v>103363.22</v>
      </c>
      <c r="J1872" s="58">
        <f t="shared" si="406"/>
        <v>107291.02236</v>
      </c>
      <c r="K1872" s="58">
        <f t="shared" si="407"/>
        <v>110831.62609788</v>
      </c>
      <c r="L1872" s="74">
        <f t="shared" si="408"/>
        <v>8207.7632105400007</v>
      </c>
      <c r="M1872" s="74">
        <f t="shared" si="409"/>
        <v>158.79071309279999</v>
      </c>
      <c r="N1872" s="74">
        <f t="shared" si="410"/>
        <v>384.00225982776948</v>
      </c>
      <c r="O1872" s="74">
        <f t="shared" si="411"/>
        <v>13813.71912885</v>
      </c>
      <c r="P1872" s="39">
        <f t="shared" si="412"/>
        <v>19044</v>
      </c>
      <c r="Q1872" s="73">
        <f t="shared" si="413"/>
        <v>8478.6193964878203</v>
      </c>
      <c r="R1872" s="73">
        <f t="shared" si="414"/>
        <v>164.03080662486241</v>
      </c>
      <c r="S1872" s="73">
        <f t="shared" si="415"/>
        <v>384.00225982776948</v>
      </c>
      <c r="T1872" s="73">
        <f t="shared" si="416"/>
        <v>14463.52720577334</v>
      </c>
      <c r="U1872" s="73">
        <f t="shared" si="417"/>
        <v>19236</v>
      </c>
      <c r="V1872" s="73">
        <f t="shared" si="418"/>
        <v>148899.29767231058</v>
      </c>
      <c r="W1872" s="73">
        <f t="shared" si="419"/>
        <v>153557.80576659378</v>
      </c>
    </row>
    <row r="1873" spans="2:23">
      <c r="B1873" t="s">
        <v>3235</v>
      </c>
      <c r="C1873" t="s">
        <v>3236</v>
      </c>
      <c r="D1873" t="s">
        <v>719</v>
      </c>
      <c r="E1873" s="54">
        <v>40</v>
      </c>
      <c r="F1873" s="45" t="s">
        <v>407</v>
      </c>
      <c r="G1873" s="45" t="s">
        <v>408</v>
      </c>
      <c r="H1873" s="45" t="s">
        <v>412</v>
      </c>
      <c r="I1873" s="53">
        <v>98274.46</v>
      </c>
      <c r="J1873" s="58">
        <f t="shared" si="406"/>
        <v>102008.88948000001</v>
      </c>
      <c r="K1873" s="58">
        <f t="shared" si="407"/>
        <v>105375.18283284</v>
      </c>
      <c r="L1873" s="74">
        <f t="shared" si="408"/>
        <v>7803.6800452200005</v>
      </c>
      <c r="M1873" s="74">
        <f t="shared" si="409"/>
        <v>150.97315643040002</v>
      </c>
      <c r="N1873" s="74">
        <f t="shared" si="410"/>
        <v>384.00225982776948</v>
      </c>
      <c r="O1873" s="74">
        <f t="shared" si="411"/>
        <v>13133.644520550002</v>
      </c>
      <c r="P1873" s="39">
        <f t="shared" si="412"/>
        <v>19044</v>
      </c>
      <c r="Q1873" s="73">
        <f t="shared" si="413"/>
        <v>8061.2014867122598</v>
      </c>
      <c r="R1873" s="73">
        <f t="shared" si="414"/>
        <v>155.9552705926032</v>
      </c>
      <c r="S1873" s="73">
        <f t="shared" si="415"/>
        <v>384.00225982776948</v>
      </c>
      <c r="T1873" s="73">
        <f t="shared" si="416"/>
        <v>13751.46135968562</v>
      </c>
      <c r="U1873" s="73">
        <f t="shared" si="417"/>
        <v>19236</v>
      </c>
      <c r="V1873" s="73">
        <f t="shared" si="418"/>
        <v>142525.18946202818</v>
      </c>
      <c r="W1873" s="73">
        <f t="shared" si="419"/>
        <v>146963.80320965825</v>
      </c>
    </row>
    <row r="1874" spans="2:23">
      <c r="B1874" t="s">
        <v>3237</v>
      </c>
      <c r="C1874" t="s">
        <v>1386</v>
      </c>
      <c r="D1874" t="s">
        <v>511</v>
      </c>
      <c r="E1874" s="54">
        <v>35</v>
      </c>
      <c r="F1874" s="45" t="s">
        <v>407</v>
      </c>
      <c r="G1874" s="45" t="s">
        <v>408</v>
      </c>
      <c r="H1874" s="45" t="s">
        <v>412</v>
      </c>
      <c r="I1874" s="53">
        <v>94313.07</v>
      </c>
      <c r="J1874" s="58">
        <f t="shared" si="406"/>
        <v>97896.966660000006</v>
      </c>
      <c r="K1874" s="58">
        <f t="shared" si="407"/>
        <v>101127.56655978</v>
      </c>
      <c r="L1874" s="74">
        <f t="shared" si="408"/>
        <v>7489.1179494900007</v>
      </c>
      <c r="M1874" s="74">
        <f t="shared" si="409"/>
        <v>144.8875106568</v>
      </c>
      <c r="N1874" s="74">
        <f t="shared" si="410"/>
        <v>384.00225982776948</v>
      </c>
      <c r="O1874" s="74">
        <f t="shared" si="411"/>
        <v>12604.234457475</v>
      </c>
      <c r="P1874" s="39">
        <f t="shared" si="412"/>
        <v>19044</v>
      </c>
      <c r="Q1874" s="73">
        <f t="shared" si="413"/>
        <v>7736.2588418231699</v>
      </c>
      <c r="R1874" s="73">
        <f t="shared" si="414"/>
        <v>149.6687985084744</v>
      </c>
      <c r="S1874" s="73">
        <f t="shared" si="415"/>
        <v>384.00225982776948</v>
      </c>
      <c r="T1874" s="73">
        <f t="shared" si="416"/>
        <v>13197.147436051289</v>
      </c>
      <c r="U1874" s="73">
        <f t="shared" si="417"/>
        <v>19236</v>
      </c>
      <c r="V1874" s="73">
        <f t="shared" si="418"/>
        <v>137563.20883744958</v>
      </c>
      <c r="W1874" s="73">
        <f t="shared" si="419"/>
        <v>141830.64389599068</v>
      </c>
    </row>
    <row r="1875" spans="2:23">
      <c r="B1875" t="s">
        <v>3238</v>
      </c>
      <c r="C1875" t="s">
        <v>882</v>
      </c>
      <c r="D1875" t="s">
        <v>511</v>
      </c>
      <c r="E1875" s="54">
        <v>35</v>
      </c>
      <c r="F1875" s="45" t="s">
        <v>407</v>
      </c>
      <c r="G1875" s="45" t="s">
        <v>408</v>
      </c>
      <c r="H1875" s="45" t="s">
        <v>412</v>
      </c>
      <c r="I1875" s="53">
        <v>79390.490000000005</v>
      </c>
      <c r="J1875" s="58">
        <f t="shared" si="406"/>
        <v>82407.328620000015</v>
      </c>
      <c r="K1875" s="58">
        <f t="shared" si="407"/>
        <v>85126.770464460002</v>
      </c>
      <c r="L1875" s="74">
        <f t="shared" si="408"/>
        <v>6304.1606394300006</v>
      </c>
      <c r="M1875" s="74">
        <f t="shared" si="409"/>
        <v>121.96284635760001</v>
      </c>
      <c r="N1875" s="74">
        <f t="shared" si="410"/>
        <v>384.00225982776948</v>
      </c>
      <c r="O1875" s="74">
        <f t="shared" si="411"/>
        <v>10609.943559825002</v>
      </c>
      <c r="P1875" s="39">
        <f t="shared" si="412"/>
        <v>19044</v>
      </c>
      <c r="Q1875" s="73">
        <f t="shared" si="413"/>
        <v>6512.1979405311904</v>
      </c>
      <c r="R1875" s="73">
        <f t="shared" si="414"/>
        <v>125.9876202874008</v>
      </c>
      <c r="S1875" s="73">
        <f t="shared" si="415"/>
        <v>384.00225982776948</v>
      </c>
      <c r="T1875" s="73">
        <f t="shared" si="416"/>
        <v>11109.04354561203</v>
      </c>
      <c r="U1875" s="73">
        <f t="shared" si="417"/>
        <v>19236</v>
      </c>
      <c r="V1875" s="73">
        <f t="shared" si="418"/>
        <v>118871.39792544038</v>
      </c>
      <c r="W1875" s="73">
        <f t="shared" si="419"/>
        <v>122494.00183071839</v>
      </c>
    </row>
    <row r="1876" spans="2:23">
      <c r="B1876" t="s">
        <v>3239</v>
      </c>
      <c r="C1876" t="s">
        <v>751</v>
      </c>
      <c r="D1876" t="s">
        <v>417</v>
      </c>
      <c r="E1876" s="54">
        <v>40</v>
      </c>
      <c r="F1876" s="45" t="s">
        <v>407</v>
      </c>
      <c r="G1876" s="45" t="s">
        <v>408</v>
      </c>
      <c r="H1876" s="45" t="s">
        <v>412</v>
      </c>
      <c r="I1876" s="53">
        <v>115410.28</v>
      </c>
      <c r="J1876" s="58">
        <f t="shared" si="406"/>
        <v>119795.87064000001</v>
      </c>
      <c r="K1876" s="58">
        <f t="shared" si="407"/>
        <v>123749.13437112</v>
      </c>
      <c r="L1876" s="74">
        <f t="shared" si="408"/>
        <v>9164.3841039600011</v>
      </c>
      <c r="M1876" s="74">
        <f t="shared" si="409"/>
        <v>177.29788854720002</v>
      </c>
      <c r="N1876" s="74">
        <f t="shared" si="410"/>
        <v>384.00225982776948</v>
      </c>
      <c r="O1876" s="74">
        <f t="shared" si="411"/>
        <v>15423.718344900002</v>
      </c>
      <c r="P1876" s="39">
        <f t="shared" si="412"/>
        <v>19044</v>
      </c>
      <c r="Q1876" s="73">
        <f t="shared" si="413"/>
        <v>9466.8087793906798</v>
      </c>
      <c r="R1876" s="73">
        <f t="shared" si="414"/>
        <v>183.14871886925761</v>
      </c>
      <c r="S1876" s="73">
        <f t="shared" si="415"/>
        <v>384.00225982776948</v>
      </c>
      <c r="T1876" s="73">
        <f t="shared" si="416"/>
        <v>16149.26203543116</v>
      </c>
      <c r="U1876" s="73">
        <f t="shared" si="417"/>
        <v>19236</v>
      </c>
      <c r="V1876" s="73">
        <f t="shared" si="418"/>
        <v>163989.27323723497</v>
      </c>
      <c r="W1876" s="73">
        <f t="shared" si="419"/>
        <v>169168.35616463888</v>
      </c>
    </row>
    <row r="1877" spans="2:23">
      <c r="B1877" t="s">
        <v>3240</v>
      </c>
      <c r="C1877" t="s">
        <v>755</v>
      </c>
      <c r="D1877" t="s">
        <v>658</v>
      </c>
      <c r="E1877" s="54">
        <v>40</v>
      </c>
      <c r="F1877" s="45" t="s">
        <v>407</v>
      </c>
      <c r="G1877" s="45" t="s">
        <v>408</v>
      </c>
      <c r="H1877" s="45" t="s">
        <v>412</v>
      </c>
      <c r="I1877" s="53">
        <v>121026.97</v>
      </c>
      <c r="J1877" s="58">
        <f t="shared" si="406"/>
        <v>125625.99486000001</v>
      </c>
      <c r="K1877" s="58">
        <f t="shared" si="407"/>
        <v>129771.65269038</v>
      </c>
      <c r="L1877" s="74">
        <f t="shared" si="408"/>
        <v>9610.3886067900003</v>
      </c>
      <c r="M1877" s="74">
        <f t="shared" si="409"/>
        <v>185.92647239280001</v>
      </c>
      <c r="N1877" s="74">
        <f t="shared" si="410"/>
        <v>384.00225982776948</v>
      </c>
      <c r="O1877" s="74">
        <f t="shared" si="411"/>
        <v>16174.346838225001</v>
      </c>
      <c r="P1877" s="39">
        <f t="shared" si="412"/>
        <v>19044</v>
      </c>
      <c r="Q1877" s="73">
        <f t="shared" si="413"/>
        <v>9842.4889640105102</v>
      </c>
      <c r="R1877" s="73">
        <f t="shared" si="414"/>
        <v>192.0620459817624</v>
      </c>
      <c r="S1877" s="73">
        <f t="shared" si="415"/>
        <v>384.00225982776948</v>
      </c>
      <c r="T1877" s="73">
        <f t="shared" si="416"/>
        <v>16935.200676094591</v>
      </c>
      <c r="U1877" s="73">
        <f t="shared" si="417"/>
        <v>19236</v>
      </c>
      <c r="V1877" s="73">
        <f t="shared" si="418"/>
        <v>171024.65903723557</v>
      </c>
      <c r="W1877" s="73">
        <f t="shared" si="419"/>
        <v>176361.40663629462</v>
      </c>
    </row>
    <row r="1878" spans="2:23">
      <c r="B1878" t="s">
        <v>3241</v>
      </c>
      <c r="C1878" t="s">
        <v>753</v>
      </c>
      <c r="D1878" t="s">
        <v>661</v>
      </c>
      <c r="E1878" s="54">
        <v>40</v>
      </c>
      <c r="F1878" s="45" t="s">
        <v>407</v>
      </c>
      <c r="G1878" s="45" t="s">
        <v>408</v>
      </c>
      <c r="H1878" s="45" t="s">
        <v>412</v>
      </c>
      <c r="I1878" s="53">
        <v>122356.38</v>
      </c>
      <c r="J1878" s="58">
        <f t="shared" si="406"/>
        <v>127005.92244000001</v>
      </c>
      <c r="K1878" s="58">
        <f t="shared" si="407"/>
        <v>131197.11788052</v>
      </c>
      <c r="L1878" s="74">
        <f t="shared" si="408"/>
        <v>9715.9530666600003</v>
      </c>
      <c r="M1878" s="74">
        <f t="shared" si="409"/>
        <v>187.96876521120001</v>
      </c>
      <c r="N1878" s="74">
        <f t="shared" si="410"/>
        <v>384.00225982776948</v>
      </c>
      <c r="O1878" s="74">
        <f t="shared" si="411"/>
        <v>16352.012514150001</v>
      </c>
      <c r="P1878" s="39">
        <f t="shared" si="412"/>
        <v>19044</v>
      </c>
      <c r="Q1878" s="73">
        <f t="shared" si="413"/>
        <v>9863.1582092675399</v>
      </c>
      <c r="R1878" s="73">
        <f t="shared" si="414"/>
        <v>194.1717344631696</v>
      </c>
      <c r="S1878" s="73">
        <f t="shared" si="415"/>
        <v>384.00225982776948</v>
      </c>
      <c r="T1878" s="73">
        <f t="shared" si="416"/>
        <v>17121.22388340786</v>
      </c>
      <c r="U1878" s="73">
        <f t="shared" si="417"/>
        <v>19236</v>
      </c>
      <c r="V1878" s="73">
        <f t="shared" si="418"/>
        <v>172689.85904584898</v>
      </c>
      <c r="W1878" s="73">
        <f t="shared" si="419"/>
        <v>177995.67396748633</v>
      </c>
    </row>
    <row r="1879" spans="2:23">
      <c r="B1879" t="s">
        <v>3242</v>
      </c>
      <c r="C1879" t="s">
        <v>3243</v>
      </c>
      <c r="D1879" t="s">
        <v>710</v>
      </c>
      <c r="E1879" s="54">
        <v>40</v>
      </c>
      <c r="F1879" s="45" t="s">
        <v>407</v>
      </c>
      <c r="G1879" s="45" t="s">
        <v>408</v>
      </c>
      <c r="H1879" s="45" t="s">
        <v>412</v>
      </c>
      <c r="I1879" s="53">
        <v>116228.25</v>
      </c>
      <c r="J1879" s="58">
        <f t="shared" si="406"/>
        <v>120644.9235</v>
      </c>
      <c r="K1879" s="58">
        <f t="shared" si="407"/>
        <v>124626.20597549999</v>
      </c>
      <c r="L1879" s="74">
        <f t="shared" si="408"/>
        <v>9229.3366477500003</v>
      </c>
      <c r="M1879" s="74">
        <f t="shared" si="409"/>
        <v>178.55448677999999</v>
      </c>
      <c r="N1879" s="74">
        <f t="shared" si="410"/>
        <v>384.00225982776948</v>
      </c>
      <c r="O1879" s="74">
        <f t="shared" si="411"/>
        <v>15533.033900625001</v>
      </c>
      <c r="P1879" s="39">
        <f t="shared" si="412"/>
        <v>19044</v>
      </c>
      <c r="Q1879" s="73">
        <f t="shared" si="413"/>
        <v>9533.9047571257488</v>
      </c>
      <c r="R1879" s="73">
        <f t="shared" si="414"/>
        <v>184.44678484373998</v>
      </c>
      <c r="S1879" s="73">
        <f t="shared" si="415"/>
        <v>384.00225982776948</v>
      </c>
      <c r="T1879" s="73">
        <f t="shared" si="416"/>
        <v>16263.719879802749</v>
      </c>
      <c r="U1879" s="73">
        <f t="shared" si="417"/>
        <v>19236</v>
      </c>
      <c r="V1879" s="73">
        <f t="shared" si="418"/>
        <v>165013.85079498278</v>
      </c>
      <c r="W1879" s="73">
        <f t="shared" si="419"/>
        <v>170228.27965710001</v>
      </c>
    </row>
    <row r="1880" spans="2:23">
      <c r="B1880" t="s">
        <v>3244</v>
      </c>
      <c r="C1880" t="s">
        <v>3245</v>
      </c>
      <c r="D1880" t="s">
        <v>2946</v>
      </c>
      <c r="E1880" s="54">
        <v>40</v>
      </c>
      <c r="F1880" s="45" t="s">
        <v>407</v>
      </c>
      <c r="G1880" s="45" t="s">
        <v>408</v>
      </c>
      <c r="H1880" s="45" t="s">
        <v>412</v>
      </c>
      <c r="I1880" s="53">
        <v>109857.21</v>
      </c>
      <c r="J1880" s="58">
        <f t="shared" si="406"/>
        <v>114031.78398000001</v>
      </c>
      <c r="K1880" s="58">
        <f t="shared" si="407"/>
        <v>117794.83285134</v>
      </c>
      <c r="L1880" s="74">
        <f t="shared" si="408"/>
        <v>8723.4314744700005</v>
      </c>
      <c r="M1880" s="74">
        <f t="shared" si="409"/>
        <v>168.76704029040002</v>
      </c>
      <c r="N1880" s="74">
        <f t="shared" si="410"/>
        <v>384.00225982776948</v>
      </c>
      <c r="O1880" s="74">
        <f t="shared" si="411"/>
        <v>14681.592187425002</v>
      </c>
      <c r="P1880" s="39">
        <f t="shared" si="412"/>
        <v>19044</v>
      </c>
      <c r="Q1880" s="73">
        <f t="shared" si="413"/>
        <v>9011.3047131275107</v>
      </c>
      <c r="R1880" s="73">
        <f t="shared" si="414"/>
        <v>174.33635261998322</v>
      </c>
      <c r="S1880" s="73">
        <f t="shared" si="415"/>
        <v>384.00225982776948</v>
      </c>
      <c r="T1880" s="73">
        <f t="shared" si="416"/>
        <v>15372.225687099872</v>
      </c>
      <c r="U1880" s="73">
        <f t="shared" si="417"/>
        <v>19236</v>
      </c>
      <c r="V1880" s="73">
        <f t="shared" si="418"/>
        <v>157033.57694201317</v>
      </c>
      <c r="W1880" s="73">
        <f t="shared" si="419"/>
        <v>161972.70186401514</v>
      </c>
    </row>
    <row r="1881" spans="2:23">
      <c r="B1881" t="s">
        <v>3246</v>
      </c>
      <c r="C1881" t="s">
        <v>3247</v>
      </c>
      <c r="D1881" t="s">
        <v>1797</v>
      </c>
      <c r="E1881" s="54">
        <v>40</v>
      </c>
      <c r="F1881" s="45" t="s">
        <v>407</v>
      </c>
      <c r="G1881" s="45" t="s">
        <v>408</v>
      </c>
      <c r="H1881" s="45" t="s">
        <v>412</v>
      </c>
      <c r="I1881" s="53">
        <v>118514.54</v>
      </c>
      <c r="J1881" s="58">
        <f t="shared" si="406"/>
        <v>123018.09251999999</v>
      </c>
      <c r="K1881" s="58">
        <f t="shared" si="407"/>
        <v>127077.68957315998</v>
      </c>
      <c r="L1881" s="74">
        <f t="shared" si="408"/>
        <v>9410.8840777799996</v>
      </c>
      <c r="M1881" s="74">
        <f t="shared" si="409"/>
        <v>182.0667769296</v>
      </c>
      <c r="N1881" s="74">
        <f t="shared" si="410"/>
        <v>384.00225982776948</v>
      </c>
      <c r="O1881" s="74">
        <f t="shared" si="411"/>
        <v>15838.579411949999</v>
      </c>
      <c r="P1881" s="39">
        <f t="shared" si="412"/>
        <v>19044</v>
      </c>
      <c r="Q1881" s="73">
        <f t="shared" si="413"/>
        <v>9721.4432523467385</v>
      </c>
      <c r="R1881" s="73">
        <f t="shared" si="414"/>
        <v>188.07498056827677</v>
      </c>
      <c r="S1881" s="73">
        <f t="shared" si="415"/>
        <v>384.00225982776948</v>
      </c>
      <c r="T1881" s="73">
        <f t="shared" si="416"/>
        <v>16583.638489297377</v>
      </c>
      <c r="U1881" s="73">
        <f t="shared" si="417"/>
        <v>19236</v>
      </c>
      <c r="V1881" s="73">
        <f t="shared" si="418"/>
        <v>167877.62504648737</v>
      </c>
      <c r="W1881" s="73">
        <f t="shared" si="419"/>
        <v>173190.84855520015</v>
      </c>
    </row>
    <row r="1882" spans="2:23">
      <c r="B1882" t="s">
        <v>3248</v>
      </c>
      <c r="C1882" t="s">
        <v>1065</v>
      </c>
      <c r="D1882" t="s">
        <v>420</v>
      </c>
      <c r="E1882" s="54">
        <v>40</v>
      </c>
      <c r="F1882" s="45" t="s">
        <v>407</v>
      </c>
      <c r="G1882" s="45" t="s">
        <v>408</v>
      </c>
      <c r="H1882" s="45" t="s">
        <v>412</v>
      </c>
      <c r="I1882" s="53">
        <v>115162.89</v>
      </c>
      <c r="J1882" s="58">
        <f t="shared" si="406"/>
        <v>119539.07982</v>
      </c>
      <c r="K1882" s="58">
        <f t="shared" si="407"/>
        <v>123483.86945405998</v>
      </c>
      <c r="L1882" s="74">
        <f t="shared" si="408"/>
        <v>9144.7396062299995</v>
      </c>
      <c r="M1882" s="74">
        <f t="shared" si="409"/>
        <v>176.91783813359999</v>
      </c>
      <c r="N1882" s="74">
        <f t="shared" si="410"/>
        <v>384.00225982776948</v>
      </c>
      <c r="O1882" s="74">
        <f t="shared" si="411"/>
        <v>15390.656526825</v>
      </c>
      <c r="P1882" s="39">
        <f t="shared" si="412"/>
        <v>19044</v>
      </c>
      <c r="Q1882" s="73">
        <f t="shared" si="413"/>
        <v>9446.5160132355886</v>
      </c>
      <c r="R1882" s="73">
        <f t="shared" si="414"/>
        <v>182.75612679200879</v>
      </c>
      <c r="S1882" s="73">
        <f t="shared" si="415"/>
        <v>384.00225982776948</v>
      </c>
      <c r="T1882" s="73">
        <f t="shared" si="416"/>
        <v>16114.644963754828</v>
      </c>
      <c r="U1882" s="73">
        <f t="shared" si="417"/>
        <v>19236</v>
      </c>
      <c r="V1882" s="73">
        <f t="shared" si="418"/>
        <v>163679.39605101637</v>
      </c>
      <c r="W1882" s="73">
        <f t="shared" si="419"/>
        <v>168847.7888176702</v>
      </c>
    </row>
    <row r="1883" spans="2:23">
      <c r="B1883" t="s">
        <v>3249</v>
      </c>
      <c r="C1883" t="s">
        <v>3250</v>
      </c>
      <c r="D1883" t="s">
        <v>501</v>
      </c>
      <c r="E1883" s="54">
        <v>40</v>
      </c>
      <c r="F1883" s="45" t="s">
        <v>407</v>
      </c>
      <c r="G1883" s="45" t="s">
        <v>408</v>
      </c>
      <c r="H1883" s="45" t="s">
        <v>412</v>
      </c>
      <c r="I1883" s="53">
        <v>115637.6</v>
      </c>
      <c r="J1883" s="58">
        <f t="shared" si="406"/>
        <v>120031.8288</v>
      </c>
      <c r="K1883" s="58">
        <f t="shared" si="407"/>
        <v>123992.8791504</v>
      </c>
      <c r="L1883" s="74">
        <f t="shared" si="408"/>
        <v>9182.4349032000009</v>
      </c>
      <c r="M1883" s="74">
        <f t="shared" si="409"/>
        <v>177.647106624</v>
      </c>
      <c r="N1883" s="74">
        <f t="shared" si="410"/>
        <v>384.00225982776948</v>
      </c>
      <c r="O1883" s="74">
        <f t="shared" si="411"/>
        <v>15454.097958</v>
      </c>
      <c r="P1883" s="39">
        <f t="shared" si="412"/>
        <v>19044</v>
      </c>
      <c r="Q1883" s="73">
        <f t="shared" si="413"/>
        <v>9485.4552550055996</v>
      </c>
      <c r="R1883" s="73">
        <f t="shared" si="414"/>
        <v>183.50946114259199</v>
      </c>
      <c r="S1883" s="73">
        <f t="shared" si="415"/>
        <v>384.00225982776948</v>
      </c>
      <c r="T1883" s="73">
        <f t="shared" si="416"/>
        <v>16181.070729127201</v>
      </c>
      <c r="U1883" s="73">
        <f t="shared" si="417"/>
        <v>19236</v>
      </c>
      <c r="V1883" s="73">
        <f t="shared" si="418"/>
        <v>164274.01102765178</v>
      </c>
      <c r="W1883" s="73">
        <f t="shared" si="419"/>
        <v>169462.91685550316</v>
      </c>
    </row>
    <row r="1884" spans="2:23">
      <c r="B1884" t="s">
        <v>3251</v>
      </c>
      <c r="C1884" t="s">
        <v>1420</v>
      </c>
      <c r="D1884" t="s">
        <v>749</v>
      </c>
      <c r="E1884" s="54">
        <v>40</v>
      </c>
      <c r="F1884" s="45" t="s">
        <v>407</v>
      </c>
      <c r="G1884" s="45" t="s">
        <v>408</v>
      </c>
      <c r="H1884" s="45" t="s">
        <v>412</v>
      </c>
      <c r="I1884" s="53">
        <v>110610.41</v>
      </c>
      <c r="J1884" s="58">
        <f t="shared" si="406"/>
        <v>114813.60558</v>
      </c>
      <c r="K1884" s="58">
        <f t="shared" si="407"/>
        <v>118602.45456413999</v>
      </c>
      <c r="L1884" s="74">
        <f t="shared" si="408"/>
        <v>8783.2408268700001</v>
      </c>
      <c r="M1884" s="74">
        <f t="shared" si="409"/>
        <v>169.92413625840001</v>
      </c>
      <c r="N1884" s="74">
        <f t="shared" si="410"/>
        <v>384.00225982776948</v>
      </c>
      <c r="O1884" s="74">
        <f t="shared" si="411"/>
        <v>14782.251718425001</v>
      </c>
      <c r="P1884" s="39">
        <f t="shared" si="412"/>
        <v>19044</v>
      </c>
      <c r="Q1884" s="73">
        <f t="shared" si="413"/>
        <v>9073.0877741567092</v>
      </c>
      <c r="R1884" s="73">
        <f t="shared" si="414"/>
        <v>175.53163275492719</v>
      </c>
      <c r="S1884" s="73">
        <f t="shared" si="415"/>
        <v>384.00225982776948</v>
      </c>
      <c r="T1884" s="73">
        <f t="shared" si="416"/>
        <v>15477.62032062027</v>
      </c>
      <c r="U1884" s="73">
        <f t="shared" si="417"/>
        <v>19236</v>
      </c>
      <c r="V1884" s="73">
        <f t="shared" si="418"/>
        <v>157977.02452138119</v>
      </c>
      <c r="W1884" s="73">
        <f t="shared" si="419"/>
        <v>162948.69655149966</v>
      </c>
    </row>
    <row r="1885" spans="2:23">
      <c r="B1885" t="s">
        <v>3252</v>
      </c>
      <c r="C1885" t="s">
        <v>3253</v>
      </c>
      <c r="D1885" t="s">
        <v>446</v>
      </c>
      <c r="E1885" s="54">
        <v>86.67</v>
      </c>
      <c r="F1885" s="45" t="s">
        <v>407</v>
      </c>
      <c r="G1885" s="45" t="s">
        <v>408</v>
      </c>
      <c r="H1885" s="45" t="s">
        <v>412</v>
      </c>
      <c r="I1885" s="53">
        <v>106404.04</v>
      </c>
      <c r="J1885" s="58">
        <f t="shared" si="406"/>
        <v>110447.39352</v>
      </c>
      <c r="K1885" s="58">
        <f t="shared" si="407"/>
        <v>114092.15750615999</v>
      </c>
      <c r="L1885" s="74">
        <f t="shared" si="408"/>
        <v>8449.22560428</v>
      </c>
      <c r="M1885" s="74">
        <f t="shared" si="409"/>
        <v>163.46214240960001</v>
      </c>
      <c r="N1885" s="74">
        <f t="shared" si="410"/>
        <v>384.00225982776948</v>
      </c>
      <c r="O1885" s="74">
        <f t="shared" si="411"/>
        <v>14220.101915700001</v>
      </c>
      <c r="P1885" s="39">
        <f t="shared" si="412"/>
        <v>19044</v>
      </c>
      <c r="Q1885" s="73">
        <f t="shared" si="413"/>
        <v>8728.0500492212395</v>
      </c>
      <c r="R1885" s="73">
        <f t="shared" si="414"/>
        <v>168.85639310911677</v>
      </c>
      <c r="S1885" s="73">
        <f t="shared" si="415"/>
        <v>384.00225982776948</v>
      </c>
      <c r="T1885" s="73">
        <f t="shared" si="416"/>
        <v>14889.026554553879</v>
      </c>
      <c r="U1885" s="73">
        <f t="shared" si="417"/>
        <v>19236</v>
      </c>
      <c r="V1885" s="73">
        <f t="shared" si="418"/>
        <v>152708.18544221736</v>
      </c>
      <c r="W1885" s="73">
        <f t="shared" si="419"/>
        <v>157498.09276287199</v>
      </c>
    </row>
    <row r="1886" spans="2:23">
      <c r="B1886" t="s">
        <v>3254</v>
      </c>
      <c r="C1886" t="s">
        <v>3255</v>
      </c>
      <c r="D1886" t="s">
        <v>1053</v>
      </c>
      <c r="E1886" s="54">
        <v>40</v>
      </c>
      <c r="F1886" s="45" t="s">
        <v>407</v>
      </c>
      <c r="G1886" s="45" t="s">
        <v>408</v>
      </c>
      <c r="H1886" s="45" t="s">
        <v>412</v>
      </c>
      <c r="I1886" s="53">
        <v>117254.99</v>
      </c>
      <c r="J1886" s="58">
        <f t="shared" si="406"/>
        <v>121710.67962000001</v>
      </c>
      <c r="K1886" s="58">
        <f t="shared" si="407"/>
        <v>125727.13204746001</v>
      </c>
      <c r="L1886" s="74">
        <f t="shared" si="408"/>
        <v>9310.8669909300006</v>
      </c>
      <c r="M1886" s="74">
        <f t="shared" si="409"/>
        <v>180.13180583760001</v>
      </c>
      <c r="N1886" s="74">
        <f t="shared" si="410"/>
        <v>384.00225982776948</v>
      </c>
      <c r="O1886" s="74">
        <f t="shared" si="411"/>
        <v>15670.250001075001</v>
      </c>
      <c r="P1886" s="39">
        <f t="shared" si="412"/>
        <v>19044</v>
      </c>
      <c r="Q1886" s="73">
        <f t="shared" si="413"/>
        <v>9618.1256016306907</v>
      </c>
      <c r="R1886" s="73">
        <f t="shared" si="414"/>
        <v>186.07615543024082</v>
      </c>
      <c r="S1886" s="73">
        <f t="shared" si="415"/>
        <v>384.00225982776948</v>
      </c>
      <c r="T1886" s="73">
        <f t="shared" si="416"/>
        <v>16407.390732193533</v>
      </c>
      <c r="U1886" s="73">
        <f t="shared" si="417"/>
        <v>19236</v>
      </c>
      <c r="V1886" s="73">
        <f t="shared" si="418"/>
        <v>166299.93067767037</v>
      </c>
      <c r="W1886" s="73">
        <f t="shared" si="419"/>
        <v>171558.72679654224</v>
      </c>
    </row>
    <row r="1887" spans="2:23">
      <c r="B1887" t="s">
        <v>3256</v>
      </c>
      <c r="C1887" t="s">
        <v>3257</v>
      </c>
      <c r="D1887" t="s">
        <v>722</v>
      </c>
      <c r="E1887" s="54">
        <v>40</v>
      </c>
      <c r="F1887" s="45" t="s">
        <v>407</v>
      </c>
      <c r="G1887" s="45" t="s">
        <v>408</v>
      </c>
      <c r="H1887" s="45" t="s">
        <v>412</v>
      </c>
      <c r="I1887" s="53">
        <v>93498.29</v>
      </c>
      <c r="J1887" s="58">
        <f t="shared" si="406"/>
        <v>97051.225019999998</v>
      </c>
      <c r="K1887" s="58">
        <f t="shared" si="407"/>
        <v>100253.91544565999</v>
      </c>
      <c r="L1887" s="74">
        <f t="shared" si="408"/>
        <v>7424.41871403</v>
      </c>
      <c r="M1887" s="74">
        <f t="shared" si="409"/>
        <v>143.6358130296</v>
      </c>
      <c r="N1887" s="74">
        <f t="shared" si="410"/>
        <v>384.00225982776948</v>
      </c>
      <c r="O1887" s="74">
        <f t="shared" si="411"/>
        <v>12495.345221325</v>
      </c>
      <c r="P1887" s="39">
        <f t="shared" si="412"/>
        <v>19044</v>
      </c>
      <c r="Q1887" s="73">
        <f t="shared" si="413"/>
        <v>7669.4245315929893</v>
      </c>
      <c r="R1887" s="73">
        <f t="shared" si="414"/>
        <v>148.37579485957679</v>
      </c>
      <c r="S1887" s="73">
        <f t="shared" si="415"/>
        <v>384.00225982776948</v>
      </c>
      <c r="T1887" s="73">
        <f t="shared" si="416"/>
        <v>13083.13596565863</v>
      </c>
      <c r="U1887" s="73">
        <f t="shared" si="417"/>
        <v>19236</v>
      </c>
      <c r="V1887" s="73">
        <f t="shared" si="418"/>
        <v>136542.62702821236</v>
      </c>
      <c r="W1887" s="73">
        <f t="shared" si="419"/>
        <v>140774.85399759896</v>
      </c>
    </row>
    <row r="1888" spans="2:23">
      <c r="B1888" t="s">
        <v>3258</v>
      </c>
      <c r="C1888" t="s">
        <v>3259</v>
      </c>
      <c r="D1888" t="s">
        <v>467</v>
      </c>
      <c r="E1888" s="54">
        <v>40</v>
      </c>
      <c r="F1888" s="45" t="s">
        <v>407</v>
      </c>
      <c r="G1888" s="45" t="s">
        <v>408</v>
      </c>
      <c r="H1888" s="45" t="s">
        <v>412</v>
      </c>
      <c r="I1888" s="53">
        <v>106006.52</v>
      </c>
      <c r="J1888" s="58">
        <f t="shared" si="406"/>
        <v>110034.76776</v>
      </c>
      <c r="K1888" s="58">
        <f t="shared" si="407"/>
        <v>113665.91509607999</v>
      </c>
      <c r="L1888" s="74">
        <f t="shared" si="408"/>
        <v>8417.6597336400009</v>
      </c>
      <c r="M1888" s="74">
        <f t="shared" si="409"/>
        <v>162.85145628480001</v>
      </c>
      <c r="N1888" s="74">
        <f t="shared" si="410"/>
        <v>384.00225982776948</v>
      </c>
      <c r="O1888" s="74">
        <f t="shared" si="411"/>
        <v>14166.976349100001</v>
      </c>
      <c r="P1888" s="39">
        <f t="shared" si="412"/>
        <v>19044</v>
      </c>
      <c r="Q1888" s="73">
        <f t="shared" si="413"/>
        <v>8695.4425048501198</v>
      </c>
      <c r="R1888" s="73">
        <f t="shared" si="414"/>
        <v>168.22555434219839</v>
      </c>
      <c r="S1888" s="73">
        <f t="shared" si="415"/>
        <v>384.00225982776948</v>
      </c>
      <c r="T1888" s="73">
        <f t="shared" si="416"/>
        <v>14833.401920038439</v>
      </c>
      <c r="U1888" s="73">
        <f t="shared" si="417"/>
        <v>19236</v>
      </c>
      <c r="V1888" s="73">
        <f t="shared" si="418"/>
        <v>152210.25755885258</v>
      </c>
      <c r="W1888" s="73">
        <f t="shared" si="419"/>
        <v>156982.98733513852</v>
      </c>
    </row>
    <row r="1889" spans="2:23">
      <c r="B1889" t="s">
        <v>3260</v>
      </c>
      <c r="C1889" t="s">
        <v>3261</v>
      </c>
      <c r="D1889" t="s">
        <v>725</v>
      </c>
      <c r="E1889" s="54">
        <v>86.67</v>
      </c>
      <c r="F1889" s="45" t="s">
        <v>407</v>
      </c>
      <c r="G1889" s="45" t="s">
        <v>408</v>
      </c>
      <c r="H1889" s="45" t="s">
        <v>412</v>
      </c>
      <c r="I1889" s="53">
        <v>117664.75</v>
      </c>
      <c r="J1889" s="58">
        <f t="shared" si="406"/>
        <v>122136.0105</v>
      </c>
      <c r="K1889" s="58">
        <f t="shared" si="407"/>
        <v>126166.49884649999</v>
      </c>
      <c r="L1889" s="74">
        <f t="shared" si="408"/>
        <v>9343.4048032499995</v>
      </c>
      <c r="M1889" s="74">
        <f t="shared" si="409"/>
        <v>180.76129553999999</v>
      </c>
      <c r="N1889" s="74">
        <f t="shared" si="410"/>
        <v>384.00225982776948</v>
      </c>
      <c r="O1889" s="74">
        <f t="shared" si="411"/>
        <v>15725.011351875</v>
      </c>
      <c r="P1889" s="39">
        <f t="shared" si="412"/>
        <v>19044</v>
      </c>
      <c r="Q1889" s="73">
        <f t="shared" si="413"/>
        <v>9651.7371617572499</v>
      </c>
      <c r="R1889" s="73">
        <f t="shared" si="414"/>
        <v>186.72641829281997</v>
      </c>
      <c r="S1889" s="73">
        <f t="shared" si="415"/>
        <v>384.00225982776948</v>
      </c>
      <c r="T1889" s="73">
        <f t="shared" si="416"/>
        <v>16464.728099468248</v>
      </c>
      <c r="U1889" s="73">
        <f t="shared" si="417"/>
        <v>19236</v>
      </c>
      <c r="V1889" s="73">
        <f t="shared" si="418"/>
        <v>166813.19021049276</v>
      </c>
      <c r="W1889" s="73">
        <f t="shared" si="419"/>
        <v>172089.69278584607</v>
      </c>
    </row>
    <row r="1890" spans="2:23">
      <c r="B1890" t="s">
        <v>3262</v>
      </c>
      <c r="C1890" t="s">
        <v>1375</v>
      </c>
      <c r="D1890" t="s">
        <v>511</v>
      </c>
      <c r="E1890" s="54">
        <v>35</v>
      </c>
      <c r="F1890" s="45" t="s">
        <v>407</v>
      </c>
      <c r="G1890" s="45" t="s">
        <v>408</v>
      </c>
      <c r="H1890" s="45" t="s">
        <v>412</v>
      </c>
      <c r="I1890" s="53">
        <v>113130.75</v>
      </c>
      <c r="J1890" s="58">
        <f t="shared" si="406"/>
        <v>117429.7185</v>
      </c>
      <c r="K1890" s="58">
        <f t="shared" si="407"/>
        <v>121304.89921049999</v>
      </c>
      <c r="L1890" s="74">
        <f t="shared" si="408"/>
        <v>8983.3734652500007</v>
      </c>
      <c r="M1890" s="74">
        <f t="shared" si="409"/>
        <v>173.79598338</v>
      </c>
      <c r="N1890" s="74">
        <f t="shared" si="410"/>
        <v>384.00225982776948</v>
      </c>
      <c r="O1890" s="74">
        <f t="shared" si="411"/>
        <v>15119.076256875001</v>
      </c>
      <c r="P1890" s="39">
        <f t="shared" si="412"/>
        <v>19044</v>
      </c>
      <c r="Q1890" s="73">
        <f t="shared" si="413"/>
        <v>9279.8247896032499</v>
      </c>
      <c r="R1890" s="73">
        <f t="shared" si="414"/>
        <v>179.53125083153998</v>
      </c>
      <c r="S1890" s="73">
        <f t="shared" si="415"/>
        <v>384.00225982776948</v>
      </c>
      <c r="T1890" s="73">
        <f t="shared" si="416"/>
        <v>15830.28934697025</v>
      </c>
      <c r="U1890" s="73">
        <f t="shared" si="417"/>
        <v>19236</v>
      </c>
      <c r="V1890" s="73">
        <f t="shared" si="418"/>
        <v>161133.96646533278</v>
      </c>
      <c r="W1890" s="73">
        <f t="shared" si="419"/>
        <v>166214.54685773281</v>
      </c>
    </row>
    <row r="1891" spans="2:23">
      <c r="B1891" t="s">
        <v>3263</v>
      </c>
      <c r="C1891" t="s">
        <v>735</v>
      </c>
      <c r="D1891" t="s">
        <v>474</v>
      </c>
      <c r="E1891" s="54">
        <v>35</v>
      </c>
      <c r="F1891" s="45" t="s">
        <v>407</v>
      </c>
      <c r="G1891" s="45" t="s">
        <v>408</v>
      </c>
      <c r="H1891" s="45" t="s">
        <v>412</v>
      </c>
      <c r="I1891" s="53">
        <v>100172.59</v>
      </c>
      <c r="J1891" s="58">
        <f t="shared" si="406"/>
        <v>103979.14842</v>
      </c>
      <c r="K1891" s="58">
        <f t="shared" si="407"/>
        <v>107410.46031785999</v>
      </c>
      <c r="L1891" s="74">
        <f t="shared" si="408"/>
        <v>7954.4048541299999</v>
      </c>
      <c r="M1891" s="74">
        <f t="shared" si="409"/>
        <v>153.88913966159998</v>
      </c>
      <c r="N1891" s="74">
        <f t="shared" si="410"/>
        <v>384.00225982776948</v>
      </c>
      <c r="O1891" s="74">
        <f t="shared" si="411"/>
        <v>13387.315359075001</v>
      </c>
      <c r="P1891" s="39">
        <f t="shared" si="412"/>
        <v>19044</v>
      </c>
      <c r="Q1891" s="73">
        <f t="shared" si="413"/>
        <v>8216.9002143162888</v>
      </c>
      <c r="R1891" s="73">
        <f t="shared" si="414"/>
        <v>158.96748127043278</v>
      </c>
      <c r="S1891" s="73">
        <f t="shared" si="415"/>
        <v>384.00225982776948</v>
      </c>
      <c r="T1891" s="73">
        <f t="shared" si="416"/>
        <v>14017.065071480729</v>
      </c>
      <c r="U1891" s="73">
        <f t="shared" si="417"/>
        <v>19236</v>
      </c>
      <c r="V1891" s="73">
        <f t="shared" si="418"/>
        <v>144902.76003269438</v>
      </c>
      <c r="W1891" s="73">
        <f t="shared" si="419"/>
        <v>149423.3953447552</v>
      </c>
    </row>
    <row r="1892" spans="2:23">
      <c r="B1892" t="s">
        <v>3264</v>
      </c>
      <c r="C1892" t="s">
        <v>513</v>
      </c>
      <c r="D1892" t="s">
        <v>417</v>
      </c>
      <c r="E1892" s="54">
        <v>40</v>
      </c>
      <c r="F1892" s="45" t="s">
        <v>407</v>
      </c>
      <c r="G1892" s="45" t="s">
        <v>408</v>
      </c>
      <c r="H1892" s="45" t="s">
        <v>412</v>
      </c>
      <c r="I1892" s="53">
        <v>137012.22</v>
      </c>
      <c r="J1892" s="58">
        <f t="shared" si="406"/>
        <v>142218.68436000001</v>
      </c>
      <c r="K1892" s="58">
        <f t="shared" si="407"/>
        <v>146911.90094388</v>
      </c>
      <c r="L1892" s="74">
        <f t="shared" si="408"/>
        <v>10022.97092322</v>
      </c>
      <c r="M1892" s="74">
        <f t="shared" si="409"/>
        <v>210.48365285280002</v>
      </c>
      <c r="N1892" s="74">
        <f t="shared" si="410"/>
        <v>384.00225982776948</v>
      </c>
      <c r="O1892" s="74">
        <f t="shared" si="411"/>
        <v>18310.655611350001</v>
      </c>
      <c r="P1892" s="39">
        <f t="shared" si="412"/>
        <v>19044</v>
      </c>
      <c r="Q1892" s="73">
        <f t="shared" si="413"/>
        <v>10091.02256368626</v>
      </c>
      <c r="R1892" s="73">
        <f t="shared" si="414"/>
        <v>217.42961339694239</v>
      </c>
      <c r="S1892" s="73">
        <f t="shared" si="415"/>
        <v>384.00225982776948</v>
      </c>
      <c r="T1892" s="73">
        <f t="shared" si="416"/>
        <v>19172.00307317634</v>
      </c>
      <c r="U1892" s="73">
        <f t="shared" si="417"/>
        <v>19236</v>
      </c>
      <c r="V1892" s="73">
        <f t="shared" si="418"/>
        <v>190190.79680725059</v>
      </c>
      <c r="W1892" s="73">
        <f t="shared" si="419"/>
        <v>196012.35845396732</v>
      </c>
    </row>
    <row r="1893" spans="2:23">
      <c r="B1893" t="s">
        <v>3265</v>
      </c>
      <c r="C1893" t="s">
        <v>3266</v>
      </c>
      <c r="D1893" t="s">
        <v>869</v>
      </c>
      <c r="E1893" s="54">
        <v>40</v>
      </c>
      <c r="F1893" s="45" t="s">
        <v>407</v>
      </c>
      <c r="G1893" s="45" t="s">
        <v>408</v>
      </c>
      <c r="H1893" s="45" t="s">
        <v>412</v>
      </c>
      <c r="I1893" s="53">
        <v>199685.62</v>
      </c>
      <c r="J1893" s="58">
        <f t="shared" si="406"/>
        <v>207273.67356</v>
      </c>
      <c r="K1893" s="58">
        <f t="shared" si="407"/>
        <v>214113.70478747998</v>
      </c>
      <c r="L1893" s="74">
        <f t="shared" si="408"/>
        <v>10966.26826662</v>
      </c>
      <c r="M1893" s="74">
        <f t="shared" si="409"/>
        <v>306.7650368688</v>
      </c>
      <c r="N1893" s="74">
        <f t="shared" si="410"/>
        <v>384.00225982776948</v>
      </c>
      <c r="O1893" s="74">
        <f t="shared" si="411"/>
        <v>26686.485470849999</v>
      </c>
      <c r="P1893" s="39">
        <f t="shared" si="412"/>
        <v>19044</v>
      </c>
      <c r="Q1893" s="73">
        <f t="shared" si="413"/>
        <v>11065.44871941846</v>
      </c>
      <c r="R1893" s="73">
        <f t="shared" si="414"/>
        <v>316.88828308547033</v>
      </c>
      <c r="S1893" s="73">
        <f t="shared" si="415"/>
        <v>384.00225982776948</v>
      </c>
      <c r="T1893" s="73">
        <f t="shared" si="416"/>
        <v>27941.838474766137</v>
      </c>
      <c r="U1893" s="73">
        <f t="shared" si="417"/>
        <v>19236</v>
      </c>
      <c r="V1893" s="73">
        <f t="shared" si="418"/>
        <v>264661.19459416659</v>
      </c>
      <c r="W1893" s="73">
        <f t="shared" si="419"/>
        <v>273057.88252457778</v>
      </c>
    </row>
    <row r="1894" spans="2:23">
      <c r="B1894" t="s">
        <v>3267</v>
      </c>
      <c r="C1894" t="s">
        <v>3268</v>
      </c>
      <c r="D1894" t="s">
        <v>1797</v>
      </c>
      <c r="E1894" s="54">
        <v>40</v>
      </c>
      <c r="F1894" s="45" t="s">
        <v>407</v>
      </c>
      <c r="G1894" s="45" t="s">
        <v>408</v>
      </c>
      <c r="H1894" s="45" t="s">
        <v>412</v>
      </c>
      <c r="I1894" s="53">
        <v>94653.31</v>
      </c>
      <c r="J1894" s="58">
        <f t="shared" si="406"/>
        <v>98250.135779999997</v>
      </c>
      <c r="K1894" s="58">
        <f t="shared" si="407"/>
        <v>101492.39026073999</v>
      </c>
      <c r="L1894" s="74">
        <f t="shared" si="408"/>
        <v>7516.1353871699994</v>
      </c>
      <c r="M1894" s="74">
        <f t="shared" si="409"/>
        <v>145.41020095439998</v>
      </c>
      <c r="N1894" s="74">
        <f t="shared" si="410"/>
        <v>384.00225982776948</v>
      </c>
      <c r="O1894" s="74">
        <f t="shared" si="411"/>
        <v>12649.704981675</v>
      </c>
      <c r="P1894" s="39">
        <f t="shared" si="412"/>
        <v>19044</v>
      </c>
      <c r="Q1894" s="73">
        <f t="shared" si="413"/>
        <v>7764.1678549466096</v>
      </c>
      <c r="R1894" s="73">
        <f t="shared" si="414"/>
        <v>150.20873758589519</v>
      </c>
      <c r="S1894" s="73">
        <f t="shared" si="415"/>
        <v>384.00225982776948</v>
      </c>
      <c r="T1894" s="73">
        <f t="shared" si="416"/>
        <v>13244.756929026569</v>
      </c>
      <c r="U1894" s="73">
        <f t="shared" si="417"/>
        <v>19236</v>
      </c>
      <c r="V1894" s="73">
        <f t="shared" si="418"/>
        <v>137989.38860962717</v>
      </c>
      <c r="W1894" s="73">
        <f t="shared" si="419"/>
        <v>142271.52604212685</v>
      </c>
    </row>
    <row r="1895" spans="2:23">
      <c r="B1895" t="s">
        <v>3269</v>
      </c>
      <c r="C1895" t="s">
        <v>3270</v>
      </c>
      <c r="D1895" t="s">
        <v>1797</v>
      </c>
      <c r="E1895" s="54">
        <v>40</v>
      </c>
      <c r="F1895" s="45" t="s">
        <v>407</v>
      </c>
      <c r="G1895" s="45" t="s">
        <v>408</v>
      </c>
      <c r="H1895" s="45" t="s">
        <v>412</v>
      </c>
      <c r="I1895" s="53">
        <v>98726.26</v>
      </c>
      <c r="J1895" s="58">
        <f t="shared" si="406"/>
        <v>102477.85788</v>
      </c>
      <c r="K1895" s="58">
        <f t="shared" si="407"/>
        <v>105859.62719003999</v>
      </c>
      <c r="L1895" s="74">
        <f t="shared" si="408"/>
        <v>7839.5561278199993</v>
      </c>
      <c r="M1895" s="74">
        <f t="shared" si="409"/>
        <v>151.66722966239999</v>
      </c>
      <c r="N1895" s="74">
        <f t="shared" si="410"/>
        <v>384.00225982776948</v>
      </c>
      <c r="O1895" s="74">
        <f t="shared" si="411"/>
        <v>13194.024202049999</v>
      </c>
      <c r="P1895" s="39">
        <f t="shared" si="412"/>
        <v>19044</v>
      </c>
      <c r="Q1895" s="73">
        <f t="shared" si="413"/>
        <v>8098.2614800380588</v>
      </c>
      <c r="R1895" s="73">
        <f t="shared" si="414"/>
        <v>156.67224824125918</v>
      </c>
      <c r="S1895" s="73">
        <f t="shared" si="415"/>
        <v>384.00225982776948</v>
      </c>
      <c r="T1895" s="73">
        <f t="shared" si="416"/>
        <v>13814.681348300219</v>
      </c>
      <c r="U1895" s="73">
        <f t="shared" si="417"/>
        <v>19236</v>
      </c>
      <c r="V1895" s="73">
        <f t="shared" si="418"/>
        <v>143091.10769936017</v>
      </c>
      <c r="W1895" s="73">
        <f t="shared" si="419"/>
        <v>147549.24452644729</v>
      </c>
    </row>
    <row r="1896" spans="2:23">
      <c r="B1896" t="s">
        <v>3271</v>
      </c>
      <c r="C1896" t="s">
        <v>809</v>
      </c>
      <c r="D1896" t="s">
        <v>417</v>
      </c>
      <c r="E1896" s="54">
        <v>40</v>
      </c>
      <c r="F1896" s="45" t="s">
        <v>407</v>
      </c>
      <c r="G1896" s="45" t="s">
        <v>408</v>
      </c>
      <c r="H1896" s="45" t="s">
        <v>412</v>
      </c>
      <c r="I1896" s="53">
        <v>120165.43</v>
      </c>
      <c r="J1896" s="58">
        <f t="shared" si="406"/>
        <v>124731.71634</v>
      </c>
      <c r="K1896" s="58">
        <f t="shared" si="407"/>
        <v>128847.86297921999</v>
      </c>
      <c r="L1896" s="74">
        <f t="shared" si="408"/>
        <v>9541.9763000099992</v>
      </c>
      <c r="M1896" s="74">
        <f t="shared" si="409"/>
        <v>184.60294018319999</v>
      </c>
      <c r="N1896" s="74">
        <f t="shared" si="410"/>
        <v>384.00225982776948</v>
      </c>
      <c r="O1896" s="74">
        <f t="shared" si="411"/>
        <v>16059.208478775001</v>
      </c>
      <c r="P1896" s="39">
        <f t="shared" si="412"/>
        <v>19044</v>
      </c>
      <c r="Q1896" s="73">
        <f t="shared" si="413"/>
        <v>9829.0940131986899</v>
      </c>
      <c r="R1896" s="73">
        <f t="shared" si="414"/>
        <v>190.69483720924558</v>
      </c>
      <c r="S1896" s="73">
        <f t="shared" si="415"/>
        <v>384.00225982776948</v>
      </c>
      <c r="T1896" s="73">
        <f t="shared" si="416"/>
        <v>16814.646118788209</v>
      </c>
      <c r="U1896" s="73">
        <f t="shared" si="417"/>
        <v>19236</v>
      </c>
      <c r="V1896" s="73">
        <f t="shared" si="418"/>
        <v>169945.50631879596</v>
      </c>
      <c r="W1896" s="73">
        <f t="shared" si="419"/>
        <v>175302.30020824389</v>
      </c>
    </row>
    <row r="1897" spans="2:23">
      <c r="B1897" t="s">
        <v>3272</v>
      </c>
      <c r="C1897" t="s">
        <v>3273</v>
      </c>
      <c r="D1897" t="s">
        <v>417</v>
      </c>
      <c r="E1897" s="54">
        <v>40</v>
      </c>
      <c r="F1897" s="45" t="s">
        <v>407</v>
      </c>
      <c r="G1897" s="45" t="s">
        <v>408</v>
      </c>
      <c r="H1897" s="45" t="s">
        <v>412</v>
      </c>
      <c r="I1897" s="53">
        <v>251272.32000000001</v>
      </c>
      <c r="J1897" s="58">
        <f t="shared" si="406"/>
        <v>260820.66816000003</v>
      </c>
      <c r="K1897" s="58">
        <f t="shared" si="407"/>
        <v>269427.75020928</v>
      </c>
      <c r="L1897" s="74">
        <f t="shared" si="408"/>
        <v>11742.699688320001</v>
      </c>
      <c r="M1897" s="74">
        <f t="shared" si="409"/>
        <v>386.01458887680002</v>
      </c>
      <c r="N1897" s="74">
        <f t="shared" si="410"/>
        <v>384.00225982776948</v>
      </c>
      <c r="O1897" s="74">
        <f t="shared" si="411"/>
        <v>33580.661025600006</v>
      </c>
      <c r="P1897" s="39">
        <f t="shared" si="412"/>
        <v>19044</v>
      </c>
      <c r="Q1897" s="73">
        <f t="shared" si="413"/>
        <v>11867.50237803456</v>
      </c>
      <c r="R1897" s="73">
        <f t="shared" si="414"/>
        <v>398.75307030973437</v>
      </c>
      <c r="S1897" s="73">
        <f t="shared" si="415"/>
        <v>384.00225982776948</v>
      </c>
      <c r="T1897" s="73">
        <f t="shared" si="416"/>
        <v>35160.321402311041</v>
      </c>
      <c r="U1897" s="73">
        <f t="shared" si="417"/>
        <v>19236</v>
      </c>
      <c r="V1897" s="73">
        <f t="shared" si="418"/>
        <v>325958.04572262464</v>
      </c>
      <c r="W1897" s="73">
        <f t="shared" si="419"/>
        <v>336474.32931976311</v>
      </c>
    </row>
    <row r="1898" spans="2:23">
      <c r="B1898" t="s">
        <v>3274</v>
      </c>
      <c r="C1898" t="s">
        <v>3275</v>
      </c>
      <c r="D1898" t="s">
        <v>3276</v>
      </c>
      <c r="E1898" s="54">
        <v>40</v>
      </c>
      <c r="F1898" s="45" t="s">
        <v>407</v>
      </c>
      <c r="G1898" s="45" t="s">
        <v>408</v>
      </c>
      <c r="H1898" s="45" t="s">
        <v>412</v>
      </c>
      <c r="I1898" s="53">
        <v>106806.35</v>
      </c>
      <c r="J1898" s="58">
        <f t="shared" si="406"/>
        <v>110864.99130000001</v>
      </c>
      <c r="K1898" s="58">
        <f t="shared" si="407"/>
        <v>114523.5360129</v>
      </c>
      <c r="L1898" s="74">
        <f t="shared" si="408"/>
        <v>8481.1718344500005</v>
      </c>
      <c r="M1898" s="74">
        <f t="shared" si="409"/>
        <v>164.08018712400002</v>
      </c>
      <c r="N1898" s="74">
        <f t="shared" si="410"/>
        <v>384.00225982776948</v>
      </c>
      <c r="O1898" s="74">
        <f t="shared" si="411"/>
        <v>14273.867629875002</v>
      </c>
      <c r="P1898" s="39">
        <f t="shared" si="412"/>
        <v>19044</v>
      </c>
      <c r="Q1898" s="73">
        <f t="shared" si="413"/>
        <v>8761.0505049868498</v>
      </c>
      <c r="R1898" s="73">
        <f t="shared" si="414"/>
        <v>169.49483329909199</v>
      </c>
      <c r="S1898" s="73">
        <f t="shared" si="415"/>
        <v>384.00225982776948</v>
      </c>
      <c r="T1898" s="73">
        <f t="shared" si="416"/>
        <v>14945.321449683452</v>
      </c>
      <c r="U1898" s="73">
        <f t="shared" si="417"/>
        <v>19236</v>
      </c>
      <c r="V1898" s="73">
        <f t="shared" si="418"/>
        <v>153212.11321127677</v>
      </c>
      <c r="W1898" s="73">
        <f t="shared" si="419"/>
        <v>158019.40506069717</v>
      </c>
    </row>
    <row r="1899" spans="2:23">
      <c r="B1899" t="s">
        <v>3277</v>
      </c>
      <c r="C1899" t="s">
        <v>3278</v>
      </c>
      <c r="D1899" t="s">
        <v>3279</v>
      </c>
      <c r="E1899" s="54">
        <v>40</v>
      </c>
      <c r="F1899" s="45" t="s">
        <v>407</v>
      </c>
      <c r="G1899" s="45" t="s">
        <v>408</v>
      </c>
      <c r="H1899" s="45" t="s">
        <v>412</v>
      </c>
      <c r="I1899" s="53">
        <v>129363.1</v>
      </c>
      <c r="J1899" s="58">
        <f t="shared" si="406"/>
        <v>134278.89780000001</v>
      </c>
      <c r="K1899" s="58">
        <f t="shared" si="407"/>
        <v>138710.10142739999</v>
      </c>
      <c r="L1899" s="74">
        <f t="shared" si="408"/>
        <v>9907.8440181000005</v>
      </c>
      <c r="M1899" s="74">
        <f t="shared" si="409"/>
        <v>198.732768744</v>
      </c>
      <c r="N1899" s="74">
        <f t="shared" si="410"/>
        <v>384.00225982776948</v>
      </c>
      <c r="O1899" s="74">
        <f t="shared" si="411"/>
        <v>17288.40809175</v>
      </c>
      <c r="P1899" s="39">
        <f t="shared" si="412"/>
        <v>19044</v>
      </c>
      <c r="Q1899" s="73">
        <f t="shared" si="413"/>
        <v>9972.0964706973009</v>
      </c>
      <c r="R1899" s="73">
        <f t="shared" si="414"/>
        <v>205.29095011255197</v>
      </c>
      <c r="S1899" s="73">
        <f t="shared" si="415"/>
        <v>384.00225982776948</v>
      </c>
      <c r="T1899" s="73">
        <f t="shared" si="416"/>
        <v>18101.668236275698</v>
      </c>
      <c r="U1899" s="73">
        <f t="shared" si="417"/>
        <v>19236</v>
      </c>
      <c r="V1899" s="73">
        <f t="shared" si="418"/>
        <v>181101.88493842178</v>
      </c>
      <c r="W1899" s="73">
        <f t="shared" si="419"/>
        <v>186609.15934431332</v>
      </c>
    </row>
    <row r="1900" spans="2:23">
      <c r="B1900" t="s">
        <v>3280</v>
      </c>
      <c r="C1900" t="s">
        <v>677</v>
      </c>
      <c r="D1900" t="s">
        <v>417</v>
      </c>
      <c r="E1900" s="54">
        <v>40</v>
      </c>
      <c r="F1900" s="45" t="s">
        <v>407</v>
      </c>
      <c r="G1900" s="45" t="s">
        <v>408</v>
      </c>
      <c r="H1900" s="45" t="s">
        <v>412</v>
      </c>
      <c r="I1900" s="53">
        <v>74770.45</v>
      </c>
      <c r="J1900" s="58">
        <f t="shared" si="406"/>
        <v>77611.727100000004</v>
      </c>
      <c r="K1900" s="58">
        <f t="shared" si="407"/>
        <v>80172.914094299995</v>
      </c>
      <c r="L1900" s="74">
        <f t="shared" si="408"/>
        <v>5937.2971231500005</v>
      </c>
      <c r="M1900" s="74">
        <f t="shared" si="409"/>
        <v>114.865356108</v>
      </c>
      <c r="N1900" s="74">
        <f t="shared" si="410"/>
        <v>384.00225982776948</v>
      </c>
      <c r="O1900" s="74">
        <f t="shared" si="411"/>
        <v>9992.5098641250006</v>
      </c>
      <c r="P1900" s="39">
        <f t="shared" si="412"/>
        <v>19044</v>
      </c>
      <c r="Q1900" s="73">
        <f t="shared" si="413"/>
        <v>6133.2279282139498</v>
      </c>
      <c r="R1900" s="73">
        <f t="shared" si="414"/>
        <v>118.655912859564</v>
      </c>
      <c r="S1900" s="73">
        <f t="shared" si="415"/>
        <v>384.00225982776948</v>
      </c>
      <c r="T1900" s="73">
        <f t="shared" si="416"/>
        <v>10462.565289306151</v>
      </c>
      <c r="U1900" s="73">
        <f t="shared" si="417"/>
        <v>19236</v>
      </c>
      <c r="V1900" s="73">
        <f t="shared" si="418"/>
        <v>113084.40170321078</v>
      </c>
      <c r="W1900" s="73">
        <f t="shared" si="419"/>
        <v>116507.36548450743</v>
      </c>
    </row>
    <row r="1901" spans="2:23">
      <c r="B1901" t="s">
        <v>3281</v>
      </c>
      <c r="C1901" t="s">
        <v>692</v>
      </c>
      <c r="D1901" t="s">
        <v>443</v>
      </c>
      <c r="E1901" s="54">
        <v>40</v>
      </c>
      <c r="F1901" s="45" t="s">
        <v>407</v>
      </c>
      <c r="G1901" s="45" t="s">
        <v>408</v>
      </c>
      <c r="H1901" s="45" t="s">
        <v>412</v>
      </c>
      <c r="I1901" s="53">
        <v>72352.259999999995</v>
      </c>
      <c r="J1901" s="58">
        <f t="shared" si="406"/>
        <v>75101.645879999996</v>
      </c>
      <c r="K1901" s="58">
        <f t="shared" si="407"/>
        <v>77580.000194039996</v>
      </c>
      <c r="L1901" s="74">
        <f t="shared" si="408"/>
        <v>5745.2759098199995</v>
      </c>
      <c r="M1901" s="74">
        <f t="shared" si="409"/>
        <v>111.15043590239999</v>
      </c>
      <c r="N1901" s="74">
        <f t="shared" si="410"/>
        <v>384.00225982776948</v>
      </c>
      <c r="O1901" s="74">
        <f t="shared" si="411"/>
        <v>9669.3369070499994</v>
      </c>
      <c r="P1901" s="39">
        <f t="shared" si="412"/>
        <v>19044</v>
      </c>
      <c r="Q1901" s="73">
        <f t="shared" si="413"/>
        <v>5934.8700148440594</v>
      </c>
      <c r="R1901" s="73">
        <f t="shared" si="414"/>
        <v>114.81840028717919</v>
      </c>
      <c r="S1901" s="73">
        <f t="shared" si="415"/>
        <v>384.00225982776948</v>
      </c>
      <c r="T1901" s="73">
        <f t="shared" si="416"/>
        <v>10124.190025322219</v>
      </c>
      <c r="U1901" s="73">
        <f t="shared" si="417"/>
        <v>19236</v>
      </c>
      <c r="V1901" s="73">
        <f t="shared" si="418"/>
        <v>110055.41139260016</v>
      </c>
      <c r="W1901" s="73">
        <f t="shared" si="419"/>
        <v>113373.88089432122</v>
      </c>
    </row>
    <row r="1902" spans="2:23">
      <c r="B1902" t="s">
        <v>3282</v>
      </c>
      <c r="C1902" t="s">
        <v>1117</v>
      </c>
      <c r="D1902" t="s">
        <v>417</v>
      </c>
      <c r="E1902" s="54">
        <v>40</v>
      </c>
      <c r="F1902" s="45" t="s">
        <v>407</v>
      </c>
      <c r="G1902" s="45" t="s">
        <v>408</v>
      </c>
      <c r="H1902" s="45" t="s">
        <v>412</v>
      </c>
      <c r="I1902" s="53">
        <v>93933.73</v>
      </c>
      <c r="J1902" s="58">
        <f t="shared" si="406"/>
        <v>97503.211739999999</v>
      </c>
      <c r="K1902" s="58">
        <f t="shared" si="407"/>
        <v>100720.81772741998</v>
      </c>
      <c r="L1902" s="74">
        <f t="shared" si="408"/>
        <v>7458.9956981099995</v>
      </c>
      <c r="M1902" s="74">
        <f t="shared" si="409"/>
        <v>144.30475337519999</v>
      </c>
      <c r="N1902" s="74">
        <f t="shared" si="410"/>
        <v>384.00225982776948</v>
      </c>
      <c r="O1902" s="74">
        <f t="shared" si="411"/>
        <v>12553.538511525001</v>
      </c>
      <c r="P1902" s="39">
        <f t="shared" si="412"/>
        <v>19044</v>
      </c>
      <c r="Q1902" s="73">
        <f t="shared" si="413"/>
        <v>7705.142556147629</v>
      </c>
      <c r="R1902" s="73">
        <f t="shared" si="414"/>
        <v>149.06681023658157</v>
      </c>
      <c r="S1902" s="73">
        <f t="shared" si="415"/>
        <v>384.00225982776948</v>
      </c>
      <c r="T1902" s="73">
        <f t="shared" si="416"/>
        <v>13144.066713428309</v>
      </c>
      <c r="U1902" s="73">
        <f t="shared" si="417"/>
        <v>19236</v>
      </c>
      <c r="V1902" s="73">
        <f t="shared" si="418"/>
        <v>137088.05296283797</v>
      </c>
      <c r="W1902" s="73">
        <f t="shared" si="419"/>
        <v>141339.09606706028</v>
      </c>
    </row>
    <row r="1903" spans="2:23">
      <c r="B1903" t="s">
        <v>3283</v>
      </c>
      <c r="C1903" t="s">
        <v>1859</v>
      </c>
      <c r="D1903" t="s">
        <v>417</v>
      </c>
      <c r="E1903" s="54">
        <v>40</v>
      </c>
      <c r="F1903" s="45" t="s">
        <v>407</v>
      </c>
      <c r="G1903" s="45" t="s">
        <v>408</v>
      </c>
      <c r="H1903" s="45" t="s">
        <v>412</v>
      </c>
      <c r="I1903" s="53">
        <v>67059.62</v>
      </c>
      <c r="J1903" s="58">
        <f t="shared" si="406"/>
        <v>69607.885559999995</v>
      </c>
      <c r="K1903" s="58">
        <f t="shared" si="407"/>
        <v>71904.945783479983</v>
      </c>
      <c r="L1903" s="74">
        <f t="shared" si="408"/>
        <v>5325.0032453399999</v>
      </c>
      <c r="M1903" s="74">
        <f t="shared" si="409"/>
        <v>103.01967062879999</v>
      </c>
      <c r="N1903" s="74">
        <f t="shared" si="410"/>
        <v>384.00225982776948</v>
      </c>
      <c r="O1903" s="74">
        <f t="shared" si="411"/>
        <v>8962.0152658499992</v>
      </c>
      <c r="P1903" s="39">
        <f t="shared" si="412"/>
        <v>19044</v>
      </c>
      <c r="Q1903" s="73">
        <f t="shared" si="413"/>
        <v>5500.7283524362183</v>
      </c>
      <c r="R1903" s="73">
        <f t="shared" si="414"/>
        <v>106.41931975955038</v>
      </c>
      <c r="S1903" s="73">
        <f t="shared" si="415"/>
        <v>384.00225982776948</v>
      </c>
      <c r="T1903" s="73">
        <f t="shared" si="416"/>
        <v>9383.5954247441387</v>
      </c>
      <c r="U1903" s="73">
        <f t="shared" si="417"/>
        <v>19236</v>
      </c>
      <c r="V1903" s="73">
        <f t="shared" si="418"/>
        <v>103425.92600164656</v>
      </c>
      <c r="W1903" s="73">
        <f t="shared" si="419"/>
        <v>106515.69114024765</v>
      </c>
    </row>
    <row r="1904" spans="2:23">
      <c r="B1904" t="s">
        <v>3284</v>
      </c>
      <c r="C1904" t="s">
        <v>2736</v>
      </c>
      <c r="D1904" t="s">
        <v>443</v>
      </c>
      <c r="E1904" s="54">
        <v>40</v>
      </c>
      <c r="F1904" s="45" t="s">
        <v>407</v>
      </c>
      <c r="G1904" s="45" t="s">
        <v>408</v>
      </c>
      <c r="H1904" s="45" t="s">
        <v>412</v>
      </c>
      <c r="I1904" s="53">
        <v>66852.44</v>
      </c>
      <c r="J1904" s="58">
        <f t="shared" si="406"/>
        <v>69392.832720000006</v>
      </c>
      <c r="K1904" s="58">
        <f t="shared" si="407"/>
        <v>71682.796199760007</v>
      </c>
      <c r="L1904" s="74">
        <f t="shared" si="408"/>
        <v>5308.5517030800002</v>
      </c>
      <c r="M1904" s="74">
        <f t="shared" si="409"/>
        <v>102.70139242560001</v>
      </c>
      <c r="N1904" s="74">
        <f t="shared" si="410"/>
        <v>384.00225982776948</v>
      </c>
      <c r="O1904" s="74">
        <f t="shared" si="411"/>
        <v>8934.3272127000018</v>
      </c>
      <c r="P1904" s="39">
        <f t="shared" si="412"/>
        <v>19044</v>
      </c>
      <c r="Q1904" s="73">
        <f t="shared" si="413"/>
        <v>5483.7339092816401</v>
      </c>
      <c r="R1904" s="73">
        <f t="shared" si="414"/>
        <v>106.09053837564481</v>
      </c>
      <c r="S1904" s="73">
        <f t="shared" si="415"/>
        <v>384.00225982776948</v>
      </c>
      <c r="T1904" s="73">
        <f t="shared" si="416"/>
        <v>9354.6049040686812</v>
      </c>
      <c r="U1904" s="73">
        <f t="shared" si="417"/>
        <v>19236</v>
      </c>
      <c r="V1904" s="73">
        <f t="shared" si="418"/>
        <v>103166.41528803337</v>
      </c>
      <c r="W1904" s="73">
        <f t="shared" si="419"/>
        <v>106247.22781131374</v>
      </c>
    </row>
    <row r="1905" spans="2:23">
      <c r="B1905" t="s">
        <v>3285</v>
      </c>
      <c r="C1905" t="s">
        <v>442</v>
      </c>
      <c r="D1905" t="s">
        <v>443</v>
      </c>
      <c r="E1905" s="54">
        <v>40</v>
      </c>
      <c r="F1905" s="45" t="s">
        <v>407</v>
      </c>
      <c r="G1905" s="45" t="s">
        <v>408</v>
      </c>
      <c r="H1905" s="45" t="s">
        <v>412</v>
      </c>
      <c r="I1905" s="53">
        <v>77278.36</v>
      </c>
      <c r="J1905" s="58">
        <f t="shared" si="406"/>
        <v>80214.937680000003</v>
      </c>
      <c r="K1905" s="58">
        <f t="shared" si="407"/>
        <v>82862.03062343999</v>
      </c>
      <c r="L1905" s="74">
        <f t="shared" si="408"/>
        <v>6136.4427325200004</v>
      </c>
      <c r="M1905" s="74">
        <f t="shared" si="409"/>
        <v>118.7181077664</v>
      </c>
      <c r="N1905" s="74">
        <f t="shared" si="410"/>
        <v>384.00225982776948</v>
      </c>
      <c r="O1905" s="74">
        <f t="shared" si="411"/>
        <v>10327.673226300001</v>
      </c>
      <c r="P1905" s="39">
        <f t="shared" si="412"/>
        <v>19044</v>
      </c>
      <c r="Q1905" s="73">
        <f t="shared" si="413"/>
        <v>6338.9453426931595</v>
      </c>
      <c r="R1905" s="73">
        <f t="shared" si="414"/>
        <v>122.63580532269118</v>
      </c>
      <c r="S1905" s="73">
        <f t="shared" si="415"/>
        <v>384.00225982776948</v>
      </c>
      <c r="T1905" s="73">
        <f t="shared" si="416"/>
        <v>10813.494996358919</v>
      </c>
      <c r="U1905" s="73">
        <f t="shared" si="417"/>
        <v>19236</v>
      </c>
      <c r="V1905" s="73">
        <f t="shared" si="418"/>
        <v>116225.77400641417</v>
      </c>
      <c r="W1905" s="73">
        <f t="shared" si="419"/>
        <v>119757.10902764252</v>
      </c>
    </row>
    <row r="1906" spans="2:23">
      <c r="B1906" t="s">
        <v>3286</v>
      </c>
      <c r="C1906" t="s">
        <v>425</v>
      </c>
      <c r="D1906" t="s">
        <v>417</v>
      </c>
      <c r="E1906" s="54">
        <v>40</v>
      </c>
      <c r="F1906" s="45" t="s">
        <v>407</v>
      </c>
      <c r="G1906" s="45" t="s">
        <v>408</v>
      </c>
      <c r="H1906" s="45" t="s">
        <v>412</v>
      </c>
      <c r="I1906" s="53">
        <v>73627.460000000006</v>
      </c>
      <c r="J1906" s="58">
        <f t="shared" si="406"/>
        <v>76425.303480000002</v>
      </c>
      <c r="K1906" s="58">
        <f t="shared" si="407"/>
        <v>78947.338494839991</v>
      </c>
      <c r="L1906" s="74">
        <f t="shared" si="408"/>
        <v>5846.5357162199998</v>
      </c>
      <c r="M1906" s="74">
        <f t="shared" si="409"/>
        <v>113.1094491504</v>
      </c>
      <c r="N1906" s="74">
        <f t="shared" si="410"/>
        <v>384.00225982776948</v>
      </c>
      <c r="O1906" s="74">
        <f t="shared" si="411"/>
        <v>9839.7578230500003</v>
      </c>
      <c r="P1906" s="39">
        <f t="shared" si="412"/>
        <v>19044</v>
      </c>
      <c r="Q1906" s="73">
        <f t="shared" si="413"/>
        <v>6039.4713948552589</v>
      </c>
      <c r="R1906" s="73">
        <f t="shared" si="414"/>
        <v>116.84206097236319</v>
      </c>
      <c r="S1906" s="73">
        <f t="shared" si="415"/>
        <v>384.00225982776948</v>
      </c>
      <c r="T1906" s="73">
        <f t="shared" si="416"/>
        <v>10302.627673576619</v>
      </c>
      <c r="U1906" s="73">
        <f t="shared" si="417"/>
        <v>19236</v>
      </c>
      <c r="V1906" s="73">
        <f t="shared" si="418"/>
        <v>111652.70872824817</v>
      </c>
      <c r="W1906" s="73">
        <f t="shared" si="419"/>
        <v>115026.281884072</v>
      </c>
    </row>
    <row r="1907" spans="2:23">
      <c r="B1907" t="s">
        <v>3287</v>
      </c>
      <c r="C1907" t="s">
        <v>3288</v>
      </c>
      <c r="D1907" t="s">
        <v>467</v>
      </c>
      <c r="E1907" s="54">
        <v>40</v>
      </c>
      <c r="F1907" s="45" t="s">
        <v>407</v>
      </c>
      <c r="G1907" s="45" t="s">
        <v>408</v>
      </c>
      <c r="H1907" s="45" t="s">
        <v>412</v>
      </c>
      <c r="I1907" s="53">
        <v>87070.53</v>
      </c>
      <c r="J1907" s="58">
        <f t="shared" si="406"/>
        <v>90379.210139999996</v>
      </c>
      <c r="K1907" s="58">
        <f t="shared" si="407"/>
        <v>93361.724074619982</v>
      </c>
      <c r="L1907" s="74">
        <f t="shared" si="408"/>
        <v>6914.0095757099998</v>
      </c>
      <c r="M1907" s="74">
        <f t="shared" si="409"/>
        <v>133.7612310072</v>
      </c>
      <c r="N1907" s="74">
        <f t="shared" si="410"/>
        <v>384.00225982776948</v>
      </c>
      <c r="O1907" s="74">
        <f t="shared" si="411"/>
        <v>11636.323305525</v>
      </c>
      <c r="P1907" s="39">
        <f t="shared" si="412"/>
        <v>19044</v>
      </c>
      <c r="Q1907" s="73">
        <f t="shared" si="413"/>
        <v>7142.1718917084281</v>
      </c>
      <c r="R1907" s="73">
        <f t="shared" si="414"/>
        <v>138.17535163043758</v>
      </c>
      <c r="S1907" s="73">
        <f t="shared" si="415"/>
        <v>384.00225982776948</v>
      </c>
      <c r="T1907" s="73">
        <f t="shared" si="416"/>
        <v>12183.704991737908</v>
      </c>
      <c r="U1907" s="73">
        <f t="shared" si="417"/>
        <v>19236</v>
      </c>
      <c r="V1907" s="73">
        <f t="shared" si="418"/>
        <v>128491.30651206996</v>
      </c>
      <c r="W1907" s="73">
        <f t="shared" si="419"/>
        <v>132445.77856952453</v>
      </c>
    </row>
    <row r="1908" spans="2:23">
      <c r="B1908" t="s">
        <v>3289</v>
      </c>
      <c r="C1908" t="s">
        <v>721</v>
      </c>
      <c r="D1908" t="s">
        <v>443</v>
      </c>
      <c r="E1908" s="54">
        <v>40</v>
      </c>
      <c r="F1908" s="45" t="s">
        <v>407</v>
      </c>
      <c r="G1908" s="45" t="s">
        <v>408</v>
      </c>
      <c r="H1908" s="45" t="s">
        <v>412</v>
      </c>
      <c r="I1908" s="53">
        <v>88463.64</v>
      </c>
      <c r="J1908" s="58">
        <f t="shared" si="406"/>
        <v>91825.258320000008</v>
      </c>
      <c r="K1908" s="58">
        <f t="shared" si="407"/>
        <v>94855.491844560005</v>
      </c>
      <c r="L1908" s="74">
        <f t="shared" si="408"/>
        <v>7024.6322614800001</v>
      </c>
      <c r="M1908" s="74">
        <f t="shared" si="409"/>
        <v>135.90138231360001</v>
      </c>
      <c r="N1908" s="74">
        <f t="shared" si="410"/>
        <v>384.00225982776948</v>
      </c>
      <c r="O1908" s="74">
        <f t="shared" si="411"/>
        <v>11822.502008700001</v>
      </c>
      <c r="P1908" s="39">
        <f t="shared" si="412"/>
        <v>19044</v>
      </c>
      <c r="Q1908" s="73">
        <f t="shared" si="413"/>
        <v>7256.4451261088407</v>
      </c>
      <c r="R1908" s="73">
        <f t="shared" si="414"/>
        <v>140.3861279299488</v>
      </c>
      <c r="S1908" s="73">
        <f t="shared" si="415"/>
        <v>384.00225982776948</v>
      </c>
      <c r="T1908" s="73">
        <f t="shared" si="416"/>
        <v>12378.641685715082</v>
      </c>
      <c r="U1908" s="73">
        <f t="shared" si="417"/>
        <v>19236</v>
      </c>
      <c r="V1908" s="73">
        <f t="shared" si="418"/>
        <v>130236.29623232139</v>
      </c>
      <c r="W1908" s="73">
        <f t="shared" si="419"/>
        <v>134250.96704414164</v>
      </c>
    </row>
    <row r="1909" spans="2:23">
      <c r="B1909" t="s">
        <v>3290</v>
      </c>
      <c r="C1909" t="s">
        <v>435</v>
      </c>
      <c r="D1909" t="s">
        <v>417</v>
      </c>
      <c r="E1909" s="54">
        <v>40</v>
      </c>
      <c r="F1909" s="45" t="s">
        <v>407</v>
      </c>
      <c r="G1909" s="45" t="s">
        <v>408</v>
      </c>
      <c r="H1909" s="45" t="s">
        <v>412</v>
      </c>
      <c r="I1909" s="53">
        <v>83348.490000000005</v>
      </c>
      <c r="J1909" s="58">
        <f t="shared" si="406"/>
        <v>86515.73262000001</v>
      </c>
      <c r="K1909" s="58">
        <f t="shared" si="407"/>
        <v>89370.751796459997</v>
      </c>
      <c r="L1909" s="74">
        <f t="shared" si="408"/>
        <v>6618.4535454300003</v>
      </c>
      <c r="M1909" s="74">
        <f t="shared" si="409"/>
        <v>128.04328427760001</v>
      </c>
      <c r="N1909" s="74">
        <f t="shared" si="410"/>
        <v>384.00225982776948</v>
      </c>
      <c r="O1909" s="74">
        <f t="shared" si="411"/>
        <v>11138.900574825002</v>
      </c>
      <c r="P1909" s="39">
        <f t="shared" si="412"/>
        <v>19044</v>
      </c>
      <c r="Q1909" s="73">
        <f t="shared" si="413"/>
        <v>6836.8625124291893</v>
      </c>
      <c r="R1909" s="73">
        <f t="shared" si="414"/>
        <v>132.26871265876079</v>
      </c>
      <c r="S1909" s="73">
        <f t="shared" si="415"/>
        <v>384.00225982776948</v>
      </c>
      <c r="T1909" s="73">
        <f t="shared" si="416"/>
        <v>11662.883109438029</v>
      </c>
      <c r="U1909" s="73">
        <f t="shared" si="417"/>
        <v>19236</v>
      </c>
      <c r="V1909" s="73">
        <f t="shared" si="418"/>
        <v>123829.13228436038</v>
      </c>
      <c r="W1909" s="73">
        <f t="shared" si="419"/>
        <v>127622.76839081376</v>
      </c>
    </row>
    <row r="1910" spans="2:23">
      <c r="B1910" t="s">
        <v>3291</v>
      </c>
      <c r="C1910" t="s">
        <v>3292</v>
      </c>
      <c r="D1910" t="s">
        <v>443</v>
      </c>
      <c r="E1910" s="54">
        <v>40</v>
      </c>
      <c r="F1910" s="45" t="s">
        <v>407</v>
      </c>
      <c r="G1910" s="45" t="s">
        <v>408</v>
      </c>
      <c r="H1910" s="45" t="s">
        <v>412</v>
      </c>
      <c r="I1910" s="53">
        <v>89594.86</v>
      </c>
      <c r="J1910" s="58">
        <f t="shared" si="406"/>
        <v>92999.464680000005</v>
      </c>
      <c r="K1910" s="58">
        <f t="shared" si="407"/>
        <v>96068.447014439997</v>
      </c>
      <c r="L1910" s="74">
        <f t="shared" si="408"/>
        <v>7114.4590480200004</v>
      </c>
      <c r="M1910" s="74">
        <f t="shared" si="409"/>
        <v>137.6392077264</v>
      </c>
      <c r="N1910" s="74">
        <f t="shared" si="410"/>
        <v>384.00225982776948</v>
      </c>
      <c r="O1910" s="74">
        <f t="shared" si="411"/>
        <v>11973.681077550002</v>
      </c>
      <c r="P1910" s="39">
        <f t="shared" si="412"/>
        <v>19044</v>
      </c>
      <c r="Q1910" s="73">
        <f t="shared" si="413"/>
        <v>7349.2361966046592</v>
      </c>
      <c r="R1910" s="73">
        <f t="shared" si="414"/>
        <v>142.1813015813712</v>
      </c>
      <c r="S1910" s="73">
        <f t="shared" si="415"/>
        <v>384.00225982776948</v>
      </c>
      <c r="T1910" s="73">
        <f t="shared" si="416"/>
        <v>12536.932335384419</v>
      </c>
      <c r="U1910" s="73">
        <f t="shared" si="417"/>
        <v>19236</v>
      </c>
      <c r="V1910" s="73">
        <f t="shared" si="418"/>
        <v>131653.24627312418</v>
      </c>
      <c r="W1910" s="73">
        <f t="shared" si="419"/>
        <v>135716.79910783822</v>
      </c>
    </row>
    <row r="1911" spans="2:23">
      <c r="B1911" t="s">
        <v>3293</v>
      </c>
      <c r="C1911" t="s">
        <v>3233</v>
      </c>
      <c r="D1911" t="s">
        <v>467</v>
      </c>
      <c r="E1911" s="54">
        <v>40</v>
      </c>
      <c r="F1911" s="45" t="s">
        <v>407</v>
      </c>
      <c r="G1911" s="45" t="s">
        <v>408</v>
      </c>
      <c r="H1911" s="45" t="s">
        <v>412</v>
      </c>
      <c r="I1911" s="53">
        <v>104645.32</v>
      </c>
      <c r="J1911" s="58">
        <f t="shared" si="406"/>
        <v>108621.84216000001</v>
      </c>
      <c r="K1911" s="58">
        <f t="shared" si="407"/>
        <v>112206.36295128001</v>
      </c>
      <c r="L1911" s="74">
        <f t="shared" si="408"/>
        <v>8309.5709252400011</v>
      </c>
      <c r="M1911" s="74">
        <f t="shared" si="409"/>
        <v>160.76032639680002</v>
      </c>
      <c r="N1911" s="74">
        <f t="shared" si="410"/>
        <v>384.00225982776948</v>
      </c>
      <c r="O1911" s="74">
        <f t="shared" si="411"/>
        <v>13985.062178100003</v>
      </c>
      <c r="P1911" s="39">
        <f t="shared" si="412"/>
        <v>19044</v>
      </c>
      <c r="Q1911" s="73">
        <f t="shared" si="413"/>
        <v>8583.7867657729203</v>
      </c>
      <c r="R1911" s="73">
        <f t="shared" si="414"/>
        <v>166.06541716789442</v>
      </c>
      <c r="S1911" s="73">
        <f t="shared" si="415"/>
        <v>384.00225982776948</v>
      </c>
      <c r="T1911" s="73">
        <f t="shared" si="416"/>
        <v>14642.930365142041</v>
      </c>
      <c r="U1911" s="73">
        <f t="shared" si="417"/>
        <v>19236</v>
      </c>
      <c r="V1911" s="73">
        <f t="shared" si="418"/>
        <v>150505.23784956458</v>
      </c>
      <c r="W1911" s="73">
        <f t="shared" si="419"/>
        <v>155219.14775919064</v>
      </c>
    </row>
    <row r="1912" spans="2:23">
      <c r="B1912" t="s">
        <v>3294</v>
      </c>
      <c r="C1912" t="s">
        <v>3295</v>
      </c>
      <c r="D1912" t="s">
        <v>443</v>
      </c>
      <c r="E1912" s="54">
        <v>40</v>
      </c>
      <c r="F1912" s="45" t="s">
        <v>407</v>
      </c>
      <c r="G1912" s="45" t="s">
        <v>408</v>
      </c>
      <c r="H1912" s="45" t="s">
        <v>412</v>
      </c>
      <c r="I1912" s="53">
        <v>71532.039999999994</v>
      </c>
      <c r="J1912" s="58">
        <f t="shared" si="406"/>
        <v>74250.257519999999</v>
      </c>
      <c r="K1912" s="58">
        <f t="shared" si="407"/>
        <v>76700.516018159993</v>
      </c>
      <c r="L1912" s="74">
        <f t="shared" si="408"/>
        <v>5680.1447002799996</v>
      </c>
      <c r="M1912" s="74">
        <f t="shared" si="409"/>
        <v>109.8903811296</v>
      </c>
      <c r="N1912" s="74">
        <f t="shared" si="410"/>
        <v>384.00225982776948</v>
      </c>
      <c r="O1912" s="74">
        <f t="shared" si="411"/>
        <v>9559.7206557000009</v>
      </c>
      <c r="P1912" s="39">
        <f t="shared" si="412"/>
        <v>19044</v>
      </c>
      <c r="Q1912" s="73">
        <f t="shared" si="413"/>
        <v>5867.5894753892389</v>
      </c>
      <c r="R1912" s="73">
        <f t="shared" si="414"/>
        <v>113.51676370687679</v>
      </c>
      <c r="S1912" s="73">
        <f t="shared" si="415"/>
        <v>384.00225982776948</v>
      </c>
      <c r="T1912" s="73">
        <f t="shared" si="416"/>
        <v>10009.417340369879</v>
      </c>
      <c r="U1912" s="73">
        <f t="shared" si="417"/>
        <v>19236</v>
      </c>
      <c r="V1912" s="73">
        <f t="shared" si="418"/>
        <v>109028.01551693736</v>
      </c>
      <c r="W1912" s="73">
        <f t="shared" si="419"/>
        <v>112311.04185745376</v>
      </c>
    </row>
    <row r="1913" spans="2:23">
      <c r="B1913" t="s">
        <v>3296</v>
      </c>
      <c r="C1913" t="s">
        <v>1380</v>
      </c>
      <c r="D1913" t="s">
        <v>417</v>
      </c>
      <c r="E1913" s="54">
        <v>40</v>
      </c>
      <c r="F1913" s="45" t="s">
        <v>407</v>
      </c>
      <c r="G1913" s="45" t="s">
        <v>408</v>
      </c>
      <c r="H1913" s="45" t="s">
        <v>412</v>
      </c>
      <c r="I1913" s="53">
        <v>72810.11</v>
      </c>
      <c r="J1913" s="58">
        <f t="shared" si="406"/>
        <v>75576.894180000003</v>
      </c>
      <c r="K1913" s="58">
        <f t="shared" si="407"/>
        <v>78070.931687939999</v>
      </c>
      <c r="L1913" s="74">
        <f t="shared" si="408"/>
        <v>5781.63240477</v>
      </c>
      <c r="M1913" s="74">
        <f t="shared" si="409"/>
        <v>111.8538033864</v>
      </c>
      <c r="N1913" s="74">
        <f t="shared" si="410"/>
        <v>384.00225982776948</v>
      </c>
      <c r="O1913" s="74">
        <f t="shared" si="411"/>
        <v>9730.5251256749998</v>
      </c>
      <c r="P1913" s="39">
        <f t="shared" si="412"/>
        <v>19044</v>
      </c>
      <c r="Q1913" s="73">
        <f t="shared" si="413"/>
        <v>5972.4262741274097</v>
      </c>
      <c r="R1913" s="73">
        <f t="shared" si="414"/>
        <v>115.5449788981512</v>
      </c>
      <c r="S1913" s="73">
        <f t="shared" si="415"/>
        <v>384.00225982776948</v>
      </c>
      <c r="T1913" s="73">
        <f t="shared" si="416"/>
        <v>10188.256585276171</v>
      </c>
      <c r="U1913" s="73">
        <f t="shared" si="417"/>
        <v>19236</v>
      </c>
      <c r="V1913" s="73">
        <f t="shared" si="418"/>
        <v>110628.90777365917</v>
      </c>
      <c r="W1913" s="73">
        <f t="shared" si="419"/>
        <v>113967.1617860695</v>
      </c>
    </row>
    <row r="1914" spans="2:23">
      <c r="B1914" t="s">
        <v>3297</v>
      </c>
      <c r="C1914" t="s">
        <v>1019</v>
      </c>
      <c r="D1914" t="s">
        <v>474</v>
      </c>
      <c r="E1914" s="54">
        <v>40</v>
      </c>
      <c r="F1914" s="45" t="s">
        <v>407</v>
      </c>
      <c r="G1914" s="45" t="s">
        <v>408</v>
      </c>
      <c r="H1914" s="45" t="s">
        <v>412</v>
      </c>
      <c r="I1914" s="53">
        <v>99089.25</v>
      </c>
      <c r="J1914" s="58">
        <f t="shared" si="406"/>
        <v>102854.6415</v>
      </c>
      <c r="K1914" s="58">
        <f t="shared" si="407"/>
        <v>106248.84466949999</v>
      </c>
      <c r="L1914" s="74">
        <f t="shared" si="408"/>
        <v>7868.3800747499999</v>
      </c>
      <c r="M1914" s="74">
        <f t="shared" si="409"/>
        <v>152.22486942</v>
      </c>
      <c r="N1914" s="74">
        <f t="shared" si="410"/>
        <v>384.00225982776948</v>
      </c>
      <c r="O1914" s="74">
        <f t="shared" si="411"/>
        <v>13242.535093125</v>
      </c>
      <c r="P1914" s="39">
        <f t="shared" si="412"/>
        <v>19044</v>
      </c>
      <c r="Q1914" s="73">
        <f t="shared" si="413"/>
        <v>8128.0366172167487</v>
      </c>
      <c r="R1914" s="73">
        <f t="shared" si="414"/>
        <v>157.24829011085998</v>
      </c>
      <c r="S1914" s="73">
        <f t="shared" si="415"/>
        <v>384.00225982776948</v>
      </c>
      <c r="T1914" s="73">
        <f t="shared" si="416"/>
        <v>13865.474229369749</v>
      </c>
      <c r="U1914" s="73">
        <f t="shared" si="417"/>
        <v>19236</v>
      </c>
      <c r="V1914" s="73">
        <f t="shared" si="418"/>
        <v>143545.78379712277</v>
      </c>
      <c r="W1914" s="73">
        <f t="shared" si="419"/>
        <v>148019.60606602512</v>
      </c>
    </row>
    <row r="1915" spans="2:23">
      <c r="B1915" t="s">
        <v>3298</v>
      </c>
      <c r="C1915" t="s">
        <v>985</v>
      </c>
      <c r="D1915" t="s">
        <v>3299</v>
      </c>
      <c r="E1915" s="54">
        <v>40</v>
      </c>
      <c r="F1915" s="45" t="s">
        <v>407</v>
      </c>
      <c r="G1915" s="45" t="s">
        <v>408</v>
      </c>
      <c r="H1915" s="45" t="s">
        <v>412</v>
      </c>
      <c r="I1915" s="53">
        <v>79527.38</v>
      </c>
      <c r="J1915" s="58">
        <f t="shared" si="406"/>
        <v>82549.420440000002</v>
      </c>
      <c r="K1915" s="58">
        <f t="shared" si="407"/>
        <v>85273.551314519995</v>
      </c>
      <c r="L1915" s="74">
        <f t="shared" si="408"/>
        <v>6315.0306636599998</v>
      </c>
      <c r="M1915" s="74">
        <f t="shared" si="409"/>
        <v>122.17314225120001</v>
      </c>
      <c r="N1915" s="74">
        <f t="shared" si="410"/>
        <v>384.00225982776948</v>
      </c>
      <c r="O1915" s="74">
        <f t="shared" si="411"/>
        <v>10628.23788165</v>
      </c>
      <c r="P1915" s="39">
        <f t="shared" si="412"/>
        <v>19044</v>
      </c>
      <c r="Q1915" s="73">
        <f t="shared" si="413"/>
        <v>6523.4266755607796</v>
      </c>
      <c r="R1915" s="73">
        <f t="shared" si="414"/>
        <v>126.20485594548958</v>
      </c>
      <c r="S1915" s="73">
        <f t="shared" si="415"/>
        <v>384.00225982776948</v>
      </c>
      <c r="T1915" s="73">
        <f t="shared" si="416"/>
        <v>11128.19844654486</v>
      </c>
      <c r="U1915" s="73">
        <f t="shared" si="417"/>
        <v>19236</v>
      </c>
      <c r="V1915" s="73">
        <f t="shared" si="418"/>
        <v>119042.86438738897</v>
      </c>
      <c r="W1915" s="73">
        <f t="shared" si="419"/>
        <v>122671.3835523989</v>
      </c>
    </row>
    <row r="1916" spans="2:23">
      <c r="B1916" t="s">
        <v>3300</v>
      </c>
      <c r="C1916" t="s">
        <v>912</v>
      </c>
      <c r="D1916" t="s">
        <v>417</v>
      </c>
      <c r="E1916" s="54">
        <v>40</v>
      </c>
      <c r="F1916" s="45" t="s">
        <v>407</v>
      </c>
      <c r="G1916" s="45" t="s">
        <v>408</v>
      </c>
      <c r="H1916" s="45" t="s">
        <v>412</v>
      </c>
      <c r="I1916" s="53">
        <v>173389.13</v>
      </c>
      <c r="J1916" s="58">
        <f t="shared" si="406"/>
        <v>179977.91694000002</v>
      </c>
      <c r="K1916" s="58">
        <f t="shared" si="407"/>
        <v>185917.18819902002</v>
      </c>
      <c r="L1916" s="74">
        <f t="shared" si="408"/>
        <v>10570.479795630001</v>
      </c>
      <c r="M1916" s="74">
        <f t="shared" si="409"/>
        <v>266.36731707120003</v>
      </c>
      <c r="N1916" s="74">
        <f t="shared" si="410"/>
        <v>384.00225982776948</v>
      </c>
      <c r="O1916" s="74">
        <f t="shared" si="411"/>
        <v>23172.156806025003</v>
      </c>
      <c r="P1916" s="39">
        <f t="shared" si="412"/>
        <v>19044</v>
      </c>
      <c r="Q1916" s="73">
        <f t="shared" si="413"/>
        <v>10656.599228885791</v>
      </c>
      <c r="R1916" s="73">
        <f t="shared" si="414"/>
        <v>275.15743853454961</v>
      </c>
      <c r="S1916" s="73">
        <f t="shared" si="415"/>
        <v>384.00225982776948</v>
      </c>
      <c r="T1916" s="73">
        <f t="shared" si="416"/>
        <v>24262.193059972113</v>
      </c>
      <c r="U1916" s="73">
        <f t="shared" si="417"/>
        <v>19236</v>
      </c>
      <c r="V1916" s="73">
        <f t="shared" si="418"/>
        <v>233414.923118554</v>
      </c>
      <c r="W1916" s="73">
        <f t="shared" si="419"/>
        <v>240731.14018624026</v>
      </c>
    </row>
    <row r="1917" spans="2:23">
      <c r="B1917" t="s">
        <v>3301</v>
      </c>
      <c r="C1917" t="s">
        <v>751</v>
      </c>
      <c r="D1917" t="s">
        <v>417</v>
      </c>
      <c r="E1917" s="54">
        <v>40</v>
      </c>
      <c r="F1917" s="45" t="s">
        <v>407</v>
      </c>
      <c r="G1917" s="45" t="s">
        <v>408</v>
      </c>
      <c r="H1917" s="45" t="s">
        <v>412</v>
      </c>
      <c r="I1917" s="53">
        <v>115410.28</v>
      </c>
      <c r="J1917" s="58">
        <f t="shared" si="406"/>
        <v>119795.87064000001</v>
      </c>
      <c r="K1917" s="58">
        <f t="shared" si="407"/>
        <v>123749.13437112</v>
      </c>
      <c r="L1917" s="74">
        <f t="shared" si="408"/>
        <v>9164.3841039600011</v>
      </c>
      <c r="M1917" s="74">
        <f t="shared" si="409"/>
        <v>177.29788854720002</v>
      </c>
      <c r="N1917" s="74">
        <f t="shared" si="410"/>
        <v>384.00225982776948</v>
      </c>
      <c r="O1917" s="74">
        <f t="shared" si="411"/>
        <v>15423.718344900002</v>
      </c>
      <c r="P1917" s="39">
        <f t="shared" si="412"/>
        <v>19044</v>
      </c>
      <c r="Q1917" s="73">
        <f t="shared" si="413"/>
        <v>9466.8087793906798</v>
      </c>
      <c r="R1917" s="73">
        <f t="shared" si="414"/>
        <v>183.14871886925761</v>
      </c>
      <c r="S1917" s="73">
        <f t="shared" si="415"/>
        <v>384.00225982776948</v>
      </c>
      <c r="T1917" s="73">
        <f t="shared" si="416"/>
        <v>16149.26203543116</v>
      </c>
      <c r="U1917" s="73">
        <f t="shared" si="417"/>
        <v>19236</v>
      </c>
      <c r="V1917" s="73">
        <f t="shared" si="418"/>
        <v>163989.27323723497</v>
      </c>
      <c r="W1917" s="73">
        <f t="shared" si="419"/>
        <v>169168.35616463888</v>
      </c>
    </row>
    <row r="1918" spans="2:23">
      <c r="B1918" t="s">
        <v>3302</v>
      </c>
      <c r="C1918" t="s">
        <v>781</v>
      </c>
      <c r="D1918" t="s">
        <v>417</v>
      </c>
      <c r="E1918" s="54">
        <v>40</v>
      </c>
      <c r="F1918" s="45" t="s">
        <v>407</v>
      </c>
      <c r="G1918" s="45" t="s">
        <v>408</v>
      </c>
      <c r="H1918" s="45" t="s">
        <v>412</v>
      </c>
      <c r="I1918" s="53">
        <v>137350.06</v>
      </c>
      <c r="J1918" s="58">
        <f t="shared" si="406"/>
        <v>142569.36228</v>
      </c>
      <c r="K1918" s="58">
        <f t="shared" si="407"/>
        <v>147274.15123523999</v>
      </c>
      <c r="L1918" s="74">
        <f t="shared" si="408"/>
        <v>10028.05575306</v>
      </c>
      <c r="M1918" s="74">
        <f t="shared" si="409"/>
        <v>211.00265617439999</v>
      </c>
      <c r="N1918" s="74">
        <f t="shared" si="410"/>
        <v>384.00225982776948</v>
      </c>
      <c r="O1918" s="74">
        <f t="shared" si="411"/>
        <v>18355.805393549999</v>
      </c>
      <c r="P1918" s="39">
        <f t="shared" si="412"/>
        <v>19044</v>
      </c>
      <c r="Q1918" s="73">
        <f t="shared" si="413"/>
        <v>10096.27519291098</v>
      </c>
      <c r="R1918" s="73">
        <f t="shared" si="414"/>
        <v>217.96574382815518</v>
      </c>
      <c r="S1918" s="73">
        <f t="shared" si="415"/>
        <v>384.00225982776948</v>
      </c>
      <c r="T1918" s="73">
        <f t="shared" si="416"/>
        <v>19219.276736198819</v>
      </c>
      <c r="U1918" s="73">
        <f t="shared" si="417"/>
        <v>19236</v>
      </c>
      <c r="V1918" s="73">
        <f t="shared" si="418"/>
        <v>190592.22834261216</v>
      </c>
      <c r="W1918" s="73">
        <f t="shared" si="419"/>
        <v>196427.67116800571</v>
      </c>
    </row>
    <row r="1919" spans="2:23">
      <c r="B1919" t="s">
        <v>3303</v>
      </c>
      <c r="C1919" t="s">
        <v>3304</v>
      </c>
      <c r="D1919" t="s">
        <v>760</v>
      </c>
      <c r="E1919" s="54">
        <v>40</v>
      </c>
      <c r="F1919" s="45" t="s">
        <v>407</v>
      </c>
      <c r="G1919" s="45" t="s">
        <v>408</v>
      </c>
      <c r="H1919" s="45" t="s">
        <v>761</v>
      </c>
      <c r="I1919" s="53">
        <v>91448.28</v>
      </c>
      <c r="J1919" s="58">
        <f t="shared" si="406"/>
        <v>94923.314639999997</v>
      </c>
      <c r="K1919" s="58">
        <f t="shared" si="407"/>
        <v>98055.784023119995</v>
      </c>
      <c r="L1919" s="74">
        <f t="shared" si="408"/>
        <v>7261.6335699599995</v>
      </c>
      <c r="M1919" s="74">
        <f t="shared" si="409"/>
        <v>140.48650566719999</v>
      </c>
      <c r="N1919" s="74">
        <f t="shared" si="410"/>
        <v>384.00225982776948</v>
      </c>
      <c r="O1919" s="74">
        <f t="shared" si="411"/>
        <v>12221.3767599</v>
      </c>
      <c r="P1919" s="39">
        <f t="shared" si="412"/>
        <v>19044</v>
      </c>
      <c r="Q1919" s="73">
        <f t="shared" si="413"/>
        <v>7501.2674777686798</v>
      </c>
      <c r="R1919" s="73">
        <f t="shared" si="414"/>
        <v>145.1225603542176</v>
      </c>
      <c r="S1919" s="73">
        <f t="shared" si="415"/>
        <v>384.00225982776948</v>
      </c>
      <c r="T1919" s="73">
        <f t="shared" si="416"/>
        <v>12796.27981501716</v>
      </c>
      <c r="U1919" s="73">
        <f t="shared" si="417"/>
        <v>19236</v>
      </c>
      <c r="V1919" s="73">
        <f t="shared" si="418"/>
        <v>133974.81373535498</v>
      </c>
      <c r="W1919" s="73">
        <f t="shared" si="419"/>
        <v>138118.45613608783</v>
      </c>
    </row>
    <row r="1920" spans="2:23">
      <c r="B1920" t="s">
        <v>3305</v>
      </c>
      <c r="C1920" t="s">
        <v>3304</v>
      </c>
      <c r="D1920" t="s">
        <v>765</v>
      </c>
      <c r="E1920" s="54">
        <v>40</v>
      </c>
      <c r="F1920" s="45" t="s">
        <v>407</v>
      </c>
      <c r="G1920" s="45" t="s">
        <v>408</v>
      </c>
      <c r="H1920" s="45" t="s">
        <v>761</v>
      </c>
      <c r="I1920" s="53">
        <v>91448.28</v>
      </c>
      <c r="J1920" s="58">
        <f t="shared" si="406"/>
        <v>94923.314639999997</v>
      </c>
      <c r="K1920" s="58">
        <f t="shared" si="407"/>
        <v>98055.784023119995</v>
      </c>
      <c r="L1920" s="74">
        <f t="shared" si="408"/>
        <v>7261.6335699599995</v>
      </c>
      <c r="M1920" s="74">
        <f t="shared" si="409"/>
        <v>140.48650566719999</v>
      </c>
      <c r="N1920" s="74">
        <f t="shared" si="410"/>
        <v>384.00225982776948</v>
      </c>
      <c r="O1920" s="74">
        <f t="shared" si="411"/>
        <v>12221.3767599</v>
      </c>
      <c r="P1920" s="39">
        <f t="shared" si="412"/>
        <v>19044</v>
      </c>
      <c r="Q1920" s="73">
        <f t="shared" si="413"/>
        <v>7501.2674777686798</v>
      </c>
      <c r="R1920" s="73">
        <f t="shared" si="414"/>
        <v>145.1225603542176</v>
      </c>
      <c r="S1920" s="73">
        <f t="shared" si="415"/>
        <v>384.00225982776948</v>
      </c>
      <c r="T1920" s="73">
        <f t="shared" si="416"/>
        <v>12796.27981501716</v>
      </c>
      <c r="U1920" s="73">
        <f t="shared" si="417"/>
        <v>19236</v>
      </c>
      <c r="V1920" s="73">
        <f t="shared" si="418"/>
        <v>133974.81373535498</v>
      </c>
      <c r="W1920" s="73">
        <f t="shared" si="419"/>
        <v>138118.45613608783</v>
      </c>
    </row>
    <row r="1921" spans="2:23">
      <c r="B1921" t="s">
        <v>3306</v>
      </c>
      <c r="C1921" t="s">
        <v>3307</v>
      </c>
      <c r="D1921" t="s">
        <v>760</v>
      </c>
      <c r="E1921" s="54">
        <v>40</v>
      </c>
      <c r="F1921" s="45" t="s">
        <v>407</v>
      </c>
      <c r="G1921" s="45" t="s">
        <v>408</v>
      </c>
      <c r="H1921" s="45" t="s">
        <v>761</v>
      </c>
      <c r="I1921" s="53">
        <v>109844.8</v>
      </c>
      <c r="J1921" s="58">
        <f t="shared" si="406"/>
        <v>114018.90240000001</v>
      </c>
      <c r="K1921" s="58">
        <f t="shared" si="407"/>
        <v>117781.52617919999</v>
      </c>
      <c r="L1921" s="74">
        <f t="shared" si="408"/>
        <v>8722.4460336000011</v>
      </c>
      <c r="M1921" s="74">
        <f t="shared" si="409"/>
        <v>168.74797555200001</v>
      </c>
      <c r="N1921" s="74">
        <f t="shared" si="410"/>
        <v>384.00225982776948</v>
      </c>
      <c r="O1921" s="74">
        <f t="shared" si="411"/>
        <v>14679.933684000001</v>
      </c>
      <c r="P1921" s="39">
        <f t="shared" si="412"/>
        <v>19044</v>
      </c>
      <c r="Q1921" s="73">
        <f t="shared" si="413"/>
        <v>9010.2867527088001</v>
      </c>
      <c r="R1921" s="73">
        <f t="shared" si="414"/>
        <v>174.31665874521599</v>
      </c>
      <c r="S1921" s="73">
        <f t="shared" si="415"/>
        <v>384.00225982776948</v>
      </c>
      <c r="T1921" s="73">
        <f t="shared" si="416"/>
        <v>15370.4891663856</v>
      </c>
      <c r="U1921" s="73">
        <f t="shared" si="417"/>
        <v>19236</v>
      </c>
      <c r="V1921" s="73">
        <f t="shared" si="418"/>
        <v>157018.03235297976</v>
      </c>
      <c r="W1921" s="73">
        <f t="shared" si="419"/>
        <v>161956.62101686737</v>
      </c>
    </row>
    <row r="1922" spans="2:23">
      <c r="B1922" t="s">
        <v>3308</v>
      </c>
      <c r="C1922" t="s">
        <v>3307</v>
      </c>
      <c r="D1922" t="s">
        <v>760</v>
      </c>
      <c r="E1922" s="54">
        <v>40</v>
      </c>
      <c r="F1922" s="45" t="s">
        <v>407</v>
      </c>
      <c r="G1922" s="45" t="s">
        <v>408</v>
      </c>
      <c r="H1922" s="45" t="s">
        <v>412</v>
      </c>
      <c r="I1922" s="53">
        <v>109844.8</v>
      </c>
      <c r="J1922" s="58">
        <f t="shared" si="406"/>
        <v>114018.90240000001</v>
      </c>
      <c r="K1922" s="58">
        <f t="shared" si="407"/>
        <v>117781.52617919999</v>
      </c>
      <c r="L1922" s="74">
        <f t="shared" si="408"/>
        <v>8722.4460336000011</v>
      </c>
      <c r="M1922" s="74">
        <f t="shared" si="409"/>
        <v>168.74797555200001</v>
      </c>
      <c r="N1922" s="74">
        <f t="shared" si="410"/>
        <v>384.00225982776948</v>
      </c>
      <c r="O1922" s="74">
        <f t="shared" si="411"/>
        <v>14679.933684000001</v>
      </c>
      <c r="P1922" s="39">
        <f t="shared" si="412"/>
        <v>19044</v>
      </c>
      <c r="Q1922" s="73">
        <f t="shared" si="413"/>
        <v>9010.2867527088001</v>
      </c>
      <c r="R1922" s="73">
        <f t="shared" si="414"/>
        <v>174.31665874521599</v>
      </c>
      <c r="S1922" s="73">
        <f t="shared" si="415"/>
        <v>384.00225982776948</v>
      </c>
      <c r="T1922" s="73">
        <f t="shared" si="416"/>
        <v>15370.4891663856</v>
      </c>
      <c r="U1922" s="73">
        <f t="shared" si="417"/>
        <v>19236</v>
      </c>
      <c r="V1922" s="73">
        <f t="shared" si="418"/>
        <v>157018.03235297976</v>
      </c>
      <c r="W1922" s="73">
        <f t="shared" si="419"/>
        <v>161956.62101686737</v>
      </c>
    </row>
    <row r="1923" spans="2:23">
      <c r="B1923" t="s">
        <v>3309</v>
      </c>
      <c r="C1923" t="s">
        <v>3310</v>
      </c>
      <c r="D1923" t="s">
        <v>417</v>
      </c>
      <c r="E1923" s="54">
        <v>40</v>
      </c>
      <c r="F1923" s="45" t="s">
        <v>407</v>
      </c>
      <c r="G1923" s="45" t="s">
        <v>408</v>
      </c>
      <c r="H1923" s="45" t="s">
        <v>412</v>
      </c>
      <c r="I1923" s="53">
        <v>291787.39</v>
      </c>
      <c r="J1923" s="58">
        <f t="shared" si="406"/>
        <v>302875.31082000001</v>
      </c>
      <c r="K1923" s="58">
        <f t="shared" si="407"/>
        <v>312870.19607706001</v>
      </c>
      <c r="L1923" s="74">
        <f t="shared" si="408"/>
        <v>12352.492006890001</v>
      </c>
      <c r="M1923" s="74">
        <f t="shared" si="409"/>
        <v>448.25546001359999</v>
      </c>
      <c r="N1923" s="74">
        <f t="shared" si="410"/>
        <v>384.00225982776948</v>
      </c>
      <c r="O1923" s="74">
        <f t="shared" si="411"/>
        <v>38995.196268075</v>
      </c>
      <c r="P1923" s="39">
        <f t="shared" si="412"/>
        <v>19044</v>
      </c>
      <c r="Q1923" s="73">
        <f t="shared" si="413"/>
        <v>12497.417843117371</v>
      </c>
      <c r="R1923" s="73">
        <f t="shared" si="414"/>
        <v>463.04789019404882</v>
      </c>
      <c r="S1923" s="73">
        <f t="shared" si="415"/>
        <v>384.00225982776948</v>
      </c>
      <c r="T1923" s="73">
        <f t="shared" si="416"/>
        <v>40829.560588056331</v>
      </c>
      <c r="U1923" s="73">
        <f t="shared" si="417"/>
        <v>19236</v>
      </c>
      <c r="V1923" s="73">
        <f t="shared" si="418"/>
        <v>374099.25681480637</v>
      </c>
      <c r="W1923" s="73">
        <f t="shared" si="419"/>
        <v>386280.22465825552</v>
      </c>
    </row>
    <row r="1924" spans="2:23">
      <c r="B1924" t="s">
        <v>3311</v>
      </c>
      <c r="C1924" t="s">
        <v>513</v>
      </c>
      <c r="D1924" t="s">
        <v>417</v>
      </c>
      <c r="E1924" s="54">
        <v>40</v>
      </c>
      <c r="F1924" s="45" t="s">
        <v>407</v>
      </c>
      <c r="G1924" s="45" t="s">
        <v>408</v>
      </c>
      <c r="H1924" s="45" t="s">
        <v>785</v>
      </c>
      <c r="I1924" s="53">
        <v>137012.22</v>
      </c>
      <c r="J1924" s="58">
        <f t="shared" si="406"/>
        <v>142218.68436000001</v>
      </c>
      <c r="K1924" s="58">
        <f t="shared" si="407"/>
        <v>146911.90094388</v>
      </c>
      <c r="L1924" s="74">
        <f t="shared" si="408"/>
        <v>10022.97092322</v>
      </c>
      <c r="M1924" s="74">
        <f t="shared" si="409"/>
        <v>210.48365285280002</v>
      </c>
      <c r="N1924" s="74">
        <f t="shared" si="410"/>
        <v>384.00225982776948</v>
      </c>
      <c r="O1924" s="74">
        <f t="shared" si="411"/>
        <v>18310.655611350001</v>
      </c>
      <c r="P1924" s="39">
        <f t="shared" si="412"/>
        <v>19044</v>
      </c>
      <c r="Q1924" s="73">
        <f t="shared" si="413"/>
        <v>10091.02256368626</v>
      </c>
      <c r="R1924" s="73">
        <f t="shared" si="414"/>
        <v>217.42961339694239</v>
      </c>
      <c r="S1924" s="73">
        <f t="shared" si="415"/>
        <v>384.00225982776948</v>
      </c>
      <c r="T1924" s="73">
        <f t="shared" si="416"/>
        <v>19172.00307317634</v>
      </c>
      <c r="U1924" s="73">
        <f t="shared" si="417"/>
        <v>19236</v>
      </c>
      <c r="V1924" s="73">
        <f t="shared" si="418"/>
        <v>190190.79680725059</v>
      </c>
      <c r="W1924" s="73">
        <f t="shared" si="419"/>
        <v>196012.35845396732</v>
      </c>
    </row>
    <row r="1925" spans="2:23">
      <c r="B1925" t="s">
        <v>3312</v>
      </c>
      <c r="C1925" t="s">
        <v>751</v>
      </c>
      <c r="D1925" t="s">
        <v>474</v>
      </c>
      <c r="E1925" s="54">
        <v>35</v>
      </c>
      <c r="F1925" s="45" t="s">
        <v>407</v>
      </c>
      <c r="G1925" s="45" t="s">
        <v>408</v>
      </c>
      <c r="H1925" s="45" t="s">
        <v>412</v>
      </c>
      <c r="I1925" s="53">
        <v>115410.28</v>
      </c>
      <c r="J1925" s="58">
        <f t="shared" si="406"/>
        <v>119795.87064000001</v>
      </c>
      <c r="K1925" s="58">
        <f t="shared" si="407"/>
        <v>123749.13437112</v>
      </c>
      <c r="L1925" s="74">
        <f t="shared" si="408"/>
        <v>9164.3841039600011</v>
      </c>
      <c r="M1925" s="74">
        <f t="shared" si="409"/>
        <v>177.29788854720002</v>
      </c>
      <c r="N1925" s="74">
        <f t="shared" si="410"/>
        <v>384.00225982776948</v>
      </c>
      <c r="O1925" s="74">
        <f t="shared" si="411"/>
        <v>15423.718344900002</v>
      </c>
      <c r="P1925" s="39">
        <f t="shared" si="412"/>
        <v>19044</v>
      </c>
      <c r="Q1925" s="73">
        <f t="shared" si="413"/>
        <v>9466.8087793906798</v>
      </c>
      <c r="R1925" s="73">
        <f t="shared" si="414"/>
        <v>183.14871886925761</v>
      </c>
      <c r="S1925" s="73">
        <f t="shared" si="415"/>
        <v>384.00225982776948</v>
      </c>
      <c r="T1925" s="73">
        <f t="shared" si="416"/>
        <v>16149.26203543116</v>
      </c>
      <c r="U1925" s="73">
        <f t="shared" si="417"/>
        <v>19236</v>
      </c>
      <c r="V1925" s="73">
        <f t="shared" si="418"/>
        <v>163989.27323723497</v>
      </c>
      <c r="W1925" s="73">
        <f t="shared" si="419"/>
        <v>169168.35616463888</v>
      </c>
    </row>
    <row r="1926" spans="2:23">
      <c r="B1926" t="s">
        <v>3313</v>
      </c>
      <c r="C1926" t="s">
        <v>1501</v>
      </c>
      <c r="D1926" t="s">
        <v>474</v>
      </c>
      <c r="E1926" s="54">
        <v>35</v>
      </c>
      <c r="F1926" s="45" t="s">
        <v>407</v>
      </c>
      <c r="G1926" s="45" t="s">
        <v>408</v>
      </c>
      <c r="H1926" s="45" t="s">
        <v>412</v>
      </c>
      <c r="I1926" s="53">
        <v>79621.009999999995</v>
      </c>
      <c r="J1926" s="58">
        <f t="shared" si="406"/>
        <v>82646.608379999991</v>
      </c>
      <c r="K1926" s="58">
        <f t="shared" si="407"/>
        <v>85373.946456539983</v>
      </c>
      <c r="L1926" s="74">
        <f t="shared" si="408"/>
        <v>6322.4655410699988</v>
      </c>
      <c r="M1926" s="74">
        <f t="shared" si="409"/>
        <v>122.31698040239998</v>
      </c>
      <c r="N1926" s="74">
        <f t="shared" si="410"/>
        <v>384.00225982776948</v>
      </c>
      <c r="O1926" s="74">
        <f t="shared" si="411"/>
        <v>10640.750828925</v>
      </c>
      <c r="P1926" s="39">
        <f t="shared" si="412"/>
        <v>19044</v>
      </c>
      <c r="Q1926" s="73">
        <f t="shared" si="413"/>
        <v>6531.1069039253089</v>
      </c>
      <c r="R1926" s="73">
        <f t="shared" si="414"/>
        <v>126.35344075567917</v>
      </c>
      <c r="S1926" s="73">
        <f t="shared" si="415"/>
        <v>384.00225982776948</v>
      </c>
      <c r="T1926" s="73">
        <f t="shared" si="416"/>
        <v>11141.300012578467</v>
      </c>
      <c r="U1926" s="73">
        <f t="shared" si="417"/>
        <v>19236</v>
      </c>
      <c r="V1926" s="73">
        <f t="shared" si="418"/>
        <v>119160.14399022516</v>
      </c>
      <c r="W1926" s="73">
        <f t="shared" si="419"/>
        <v>122792.70907362721</v>
      </c>
    </row>
    <row r="1927" spans="2:23">
      <c r="B1927" t="s">
        <v>3314</v>
      </c>
      <c r="C1927" t="s">
        <v>888</v>
      </c>
      <c r="D1927" t="s">
        <v>458</v>
      </c>
      <c r="E1927" s="54">
        <v>35</v>
      </c>
      <c r="F1927" s="45" t="s">
        <v>407</v>
      </c>
      <c r="G1927" s="45" t="s">
        <v>408</v>
      </c>
      <c r="H1927" s="45" t="s">
        <v>412</v>
      </c>
      <c r="I1927" s="53">
        <v>101623.34</v>
      </c>
      <c r="J1927" s="58">
        <f t="shared" si="406"/>
        <v>105485.02692</v>
      </c>
      <c r="K1927" s="58">
        <f t="shared" si="407"/>
        <v>108966.03280835999</v>
      </c>
      <c r="L1927" s="74">
        <f t="shared" si="408"/>
        <v>8069.60455938</v>
      </c>
      <c r="M1927" s="74">
        <f t="shared" si="409"/>
        <v>156.11783984160002</v>
      </c>
      <c r="N1927" s="74">
        <f t="shared" si="410"/>
        <v>384.00225982776948</v>
      </c>
      <c r="O1927" s="74">
        <f t="shared" si="411"/>
        <v>13581.19721595</v>
      </c>
      <c r="P1927" s="39">
        <f t="shared" si="412"/>
        <v>19044</v>
      </c>
      <c r="Q1927" s="73">
        <f t="shared" si="413"/>
        <v>8335.9015098395394</v>
      </c>
      <c r="R1927" s="73">
        <f t="shared" si="414"/>
        <v>161.26972855637277</v>
      </c>
      <c r="S1927" s="73">
        <f t="shared" si="415"/>
        <v>384.00225982776948</v>
      </c>
      <c r="T1927" s="73">
        <f t="shared" si="416"/>
        <v>14220.067281490979</v>
      </c>
      <c r="U1927" s="73">
        <f t="shared" si="417"/>
        <v>19236</v>
      </c>
      <c r="V1927" s="73">
        <f t="shared" si="418"/>
        <v>146719.94879499939</v>
      </c>
      <c r="W1927" s="73">
        <f t="shared" si="419"/>
        <v>151303.27358807466</v>
      </c>
    </row>
    <row r="1928" spans="2:23">
      <c r="B1928" t="s">
        <v>3315</v>
      </c>
      <c r="C1928" t="s">
        <v>3316</v>
      </c>
      <c r="D1928" t="s">
        <v>2048</v>
      </c>
      <c r="E1928" s="54">
        <v>40</v>
      </c>
      <c r="F1928" s="45" t="s">
        <v>407</v>
      </c>
      <c r="G1928" s="45" t="s">
        <v>408</v>
      </c>
      <c r="H1928" s="45" t="s">
        <v>785</v>
      </c>
      <c r="I1928" s="53">
        <v>60341.7</v>
      </c>
      <c r="J1928" s="58">
        <f t="shared" si="406"/>
        <v>62634.684600000001</v>
      </c>
      <c r="K1928" s="58">
        <f t="shared" si="407"/>
        <v>64701.629191799999</v>
      </c>
      <c r="L1928" s="74">
        <f t="shared" si="408"/>
        <v>4791.5533718999995</v>
      </c>
      <c r="M1928" s="74">
        <f t="shared" si="409"/>
        <v>92.699333207999999</v>
      </c>
      <c r="N1928" s="74">
        <f t="shared" si="410"/>
        <v>384.00225982776948</v>
      </c>
      <c r="O1928" s="74">
        <f t="shared" si="411"/>
        <v>8064.2156422500002</v>
      </c>
      <c r="P1928" s="39">
        <f t="shared" si="412"/>
        <v>19044</v>
      </c>
      <c r="Q1928" s="73">
        <f t="shared" si="413"/>
        <v>4949.6746331726999</v>
      </c>
      <c r="R1928" s="73">
        <f t="shared" si="414"/>
        <v>95.758411203864</v>
      </c>
      <c r="S1928" s="73">
        <f t="shared" si="415"/>
        <v>384.00225982776948</v>
      </c>
      <c r="T1928" s="73">
        <f t="shared" si="416"/>
        <v>8443.5626095298994</v>
      </c>
      <c r="U1928" s="73">
        <f t="shared" si="417"/>
        <v>19236</v>
      </c>
      <c r="V1928" s="73">
        <f t="shared" si="418"/>
        <v>95011.155207185773</v>
      </c>
      <c r="W1928" s="73">
        <f t="shared" si="419"/>
        <v>97810.627105534222</v>
      </c>
    </row>
    <row r="1929" spans="2:23">
      <c r="B1929" t="s">
        <v>3317</v>
      </c>
      <c r="C1929" t="s">
        <v>1482</v>
      </c>
      <c r="D1929" t="s">
        <v>511</v>
      </c>
      <c r="E1929" s="54">
        <v>35</v>
      </c>
      <c r="F1929" s="45" t="s">
        <v>407</v>
      </c>
      <c r="G1929" s="45" t="s">
        <v>408</v>
      </c>
      <c r="H1929" s="45" t="s">
        <v>412</v>
      </c>
      <c r="I1929" s="53">
        <v>70346.64</v>
      </c>
      <c r="J1929" s="58">
        <f t="shared" si="406"/>
        <v>73019.812319999997</v>
      </c>
      <c r="K1929" s="58">
        <f t="shared" si="407"/>
        <v>75429.466126559986</v>
      </c>
      <c r="L1929" s="74">
        <f t="shared" si="408"/>
        <v>5586.0156424799998</v>
      </c>
      <c r="M1929" s="74">
        <f t="shared" si="409"/>
        <v>108.06932223359999</v>
      </c>
      <c r="N1929" s="74">
        <f t="shared" si="410"/>
        <v>384.00225982776948</v>
      </c>
      <c r="O1929" s="74">
        <f t="shared" si="411"/>
        <v>9401.3008362</v>
      </c>
      <c r="P1929" s="39">
        <f t="shared" si="412"/>
        <v>19044</v>
      </c>
      <c r="Q1929" s="73">
        <f t="shared" si="413"/>
        <v>5770.3541586818392</v>
      </c>
      <c r="R1929" s="73">
        <f t="shared" si="414"/>
        <v>111.63560986730877</v>
      </c>
      <c r="S1929" s="73">
        <f t="shared" si="415"/>
        <v>384.00225982776948</v>
      </c>
      <c r="T1929" s="73">
        <f t="shared" si="416"/>
        <v>9843.5453295160787</v>
      </c>
      <c r="U1929" s="73">
        <f t="shared" si="417"/>
        <v>19236</v>
      </c>
      <c r="V1929" s="73">
        <f t="shared" si="418"/>
        <v>107543.20038074137</v>
      </c>
      <c r="W1929" s="73">
        <f t="shared" si="419"/>
        <v>110775.00348445299</v>
      </c>
    </row>
    <row r="1930" spans="2:23">
      <c r="B1930" t="s">
        <v>3318</v>
      </c>
      <c r="C1930" t="s">
        <v>3150</v>
      </c>
      <c r="D1930" t="s">
        <v>417</v>
      </c>
      <c r="E1930" s="54">
        <v>40</v>
      </c>
      <c r="F1930" s="45" t="s">
        <v>407</v>
      </c>
      <c r="G1930" s="45" t="s">
        <v>408</v>
      </c>
      <c r="H1930" s="45" t="s">
        <v>412</v>
      </c>
      <c r="I1930" s="53">
        <v>86809.77</v>
      </c>
      <c r="J1930" s="58">
        <f t="shared" ref="J1930:J1993" si="420">I1930*(1+$F$1)</f>
        <v>90108.541260000013</v>
      </c>
      <c r="K1930" s="58">
        <f t="shared" ref="K1930:K1993" si="421">J1930*(1+$F$2)</f>
        <v>93082.123121580007</v>
      </c>
      <c r="L1930" s="74">
        <f t="shared" ref="L1930:L1993" si="422">IF(J1930-$L$2&lt;0,J1930*$I$3,($L$2*$I$3)+(J1930-$L$2)*$I$4)</f>
        <v>6893.3034063900004</v>
      </c>
      <c r="M1930" s="74">
        <f t="shared" ref="M1930:M1993" si="423">J1930*0.00148</f>
        <v>133.36064106480001</v>
      </c>
      <c r="N1930" s="74">
        <f t="shared" ref="N1930:N1993" si="424">2080*0.184616471071043</f>
        <v>384.00225982776948</v>
      </c>
      <c r="O1930" s="74">
        <f t="shared" ref="O1930:O1993" si="425">J1930*0.12875</f>
        <v>11601.474687225002</v>
      </c>
      <c r="P1930" s="39">
        <f t="shared" ref="P1930:P1993" si="426">1587*12</f>
        <v>19044</v>
      </c>
      <c r="Q1930" s="73">
        <f t="shared" ref="Q1930:Q1993" si="427">IF(K1930-$L$2&lt;0,K1930*$I$3,($L$2*$I$3)+(K1930-$L$2)*$I$4)</f>
        <v>7120.7824188008708</v>
      </c>
      <c r="R1930" s="73">
        <f t="shared" ref="R1930:R1993" si="428">K1930*0.00148</f>
        <v>137.76154221993841</v>
      </c>
      <c r="S1930" s="73">
        <f t="shared" ref="S1930:S1993" si="429">2080*0.184616471071043</f>
        <v>384.00225982776948</v>
      </c>
      <c r="T1930" s="73">
        <f t="shared" ref="T1930:T1993" si="430">K1930*0.1305</f>
        <v>12147.217067366191</v>
      </c>
      <c r="U1930" s="73">
        <f t="shared" ref="U1930:U1993" si="431">1603*12</f>
        <v>19236</v>
      </c>
      <c r="V1930" s="73">
        <f t="shared" ref="V1930:V1993" si="432">J1930+SUM(L1930:P1930)</f>
        <v>128164.68225450758</v>
      </c>
      <c r="W1930" s="73">
        <f t="shared" ref="W1930:W1993" si="433">K1930+SUM(Q1930:U1930)</f>
        <v>132107.8864097948</v>
      </c>
    </row>
    <row r="1931" spans="2:23">
      <c r="B1931" t="s">
        <v>3319</v>
      </c>
      <c r="C1931" t="s">
        <v>973</v>
      </c>
      <c r="D1931" t="s">
        <v>417</v>
      </c>
      <c r="E1931" s="54">
        <v>40</v>
      </c>
      <c r="F1931" s="45" t="s">
        <v>407</v>
      </c>
      <c r="G1931" s="45" t="s">
        <v>408</v>
      </c>
      <c r="H1931" s="45" t="s">
        <v>412</v>
      </c>
      <c r="I1931" s="53">
        <v>76892.81</v>
      </c>
      <c r="J1931" s="58">
        <f t="shared" si="420"/>
        <v>79814.736780000007</v>
      </c>
      <c r="K1931" s="58">
        <f t="shared" si="421"/>
        <v>82448.623093739996</v>
      </c>
      <c r="L1931" s="74">
        <f t="shared" si="422"/>
        <v>6105.8273636700005</v>
      </c>
      <c r="M1931" s="74">
        <f t="shared" si="423"/>
        <v>118.12581043440001</v>
      </c>
      <c r="N1931" s="74">
        <f t="shared" si="424"/>
        <v>384.00225982776948</v>
      </c>
      <c r="O1931" s="74">
        <f t="shared" si="425"/>
        <v>10276.147360425</v>
      </c>
      <c r="P1931" s="39">
        <f t="shared" si="426"/>
        <v>19044</v>
      </c>
      <c r="Q1931" s="73">
        <f t="shared" si="427"/>
        <v>6307.3196666711092</v>
      </c>
      <c r="R1931" s="73">
        <f t="shared" si="428"/>
        <v>122.02396217873519</v>
      </c>
      <c r="S1931" s="73">
        <f t="shared" si="429"/>
        <v>384.00225982776948</v>
      </c>
      <c r="T1931" s="73">
        <f t="shared" si="430"/>
        <v>10759.54531373307</v>
      </c>
      <c r="U1931" s="73">
        <f t="shared" si="431"/>
        <v>19236</v>
      </c>
      <c r="V1931" s="73">
        <f t="shared" si="432"/>
        <v>115742.83957435717</v>
      </c>
      <c r="W1931" s="73">
        <f t="shared" si="433"/>
        <v>119257.51429615068</v>
      </c>
    </row>
    <row r="1932" spans="2:23">
      <c r="B1932" t="s">
        <v>3320</v>
      </c>
      <c r="C1932" t="s">
        <v>1005</v>
      </c>
      <c r="D1932" t="s">
        <v>546</v>
      </c>
      <c r="E1932" s="54">
        <v>40</v>
      </c>
      <c r="F1932" s="45" t="s">
        <v>407</v>
      </c>
      <c r="G1932" s="45" t="s">
        <v>408</v>
      </c>
      <c r="H1932" s="45" t="s">
        <v>412</v>
      </c>
      <c r="I1932" s="53">
        <v>79184.98</v>
      </c>
      <c r="J1932" s="58">
        <f t="shared" si="420"/>
        <v>82194.009239999999</v>
      </c>
      <c r="K1932" s="58">
        <f t="shared" si="421"/>
        <v>84906.411544919989</v>
      </c>
      <c r="L1932" s="74">
        <f t="shared" si="422"/>
        <v>6287.8417068600002</v>
      </c>
      <c r="M1932" s="74">
        <f t="shared" si="423"/>
        <v>121.6471336752</v>
      </c>
      <c r="N1932" s="74">
        <f t="shared" si="424"/>
        <v>384.00225982776948</v>
      </c>
      <c r="O1932" s="74">
        <f t="shared" si="425"/>
        <v>10582.478689650001</v>
      </c>
      <c r="P1932" s="39">
        <f t="shared" si="426"/>
        <v>19044</v>
      </c>
      <c r="Q1932" s="73">
        <f t="shared" si="427"/>
        <v>6495.3404831863791</v>
      </c>
      <c r="R1932" s="73">
        <f t="shared" si="428"/>
        <v>125.66148908648158</v>
      </c>
      <c r="S1932" s="73">
        <f t="shared" si="429"/>
        <v>384.00225982776948</v>
      </c>
      <c r="T1932" s="73">
        <f t="shared" si="430"/>
        <v>11080.28670661206</v>
      </c>
      <c r="U1932" s="73">
        <f t="shared" si="431"/>
        <v>19236</v>
      </c>
      <c r="V1932" s="73">
        <f t="shared" si="432"/>
        <v>118613.97903001297</v>
      </c>
      <c r="W1932" s="73">
        <f t="shared" si="433"/>
        <v>122227.70248363267</v>
      </c>
    </row>
    <row r="1933" spans="2:23">
      <c r="B1933" t="s">
        <v>3321</v>
      </c>
      <c r="C1933" t="s">
        <v>776</v>
      </c>
      <c r="D1933" t="s">
        <v>417</v>
      </c>
      <c r="E1933" s="54">
        <v>40</v>
      </c>
      <c r="F1933" s="45" t="s">
        <v>407</v>
      </c>
      <c r="G1933" s="45" t="s">
        <v>408</v>
      </c>
      <c r="H1933" s="45" t="s">
        <v>412</v>
      </c>
      <c r="I1933" s="53">
        <v>125571.61</v>
      </c>
      <c r="J1933" s="58">
        <f t="shared" si="420"/>
        <v>130343.33118000001</v>
      </c>
      <c r="K1933" s="58">
        <f t="shared" si="421"/>
        <v>134644.66110894</v>
      </c>
      <c r="L1933" s="74">
        <f t="shared" si="422"/>
        <v>9850.7783021100004</v>
      </c>
      <c r="M1933" s="74">
        <f t="shared" si="423"/>
        <v>192.9081301464</v>
      </c>
      <c r="N1933" s="74">
        <f t="shared" si="424"/>
        <v>384.00225982776948</v>
      </c>
      <c r="O1933" s="74">
        <f t="shared" si="425"/>
        <v>16781.703889425</v>
      </c>
      <c r="P1933" s="39">
        <f t="shared" si="426"/>
        <v>19044</v>
      </c>
      <c r="Q1933" s="73">
        <f t="shared" si="427"/>
        <v>9913.1475860796309</v>
      </c>
      <c r="R1933" s="73">
        <f t="shared" si="428"/>
        <v>199.27409844123119</v>
      </c>
      <c r="S1933" s="73">
        <f t="shared" si="429"/>
        <v>384.00225982776948</v>
      </c>
      <c r="T1933" s="73">
        <f t="shared" si="430"/>
        <v>17571.12827471667</v>
      </c>
      <c r="U1933" s="73">
        <f t="shared" si="431"/>
        <v>19236</v>
      </c>
      <c r="V1933" s="73">
        <f t="shared" si="432"/>
        <v>176596.72376150917</v>
      </c>
      <c r="W1933" s="73">
        <f t="shared" si="433"/>
        <v>181948.21332800528</v>
      </c>
    </row>
    <row r="1934" spans="2:23">
      <c r="B1934" t="s">
        <v>3322</v>
      </c>
      <c r="C1934" t="s">
        <v>3323</v>
      </c>
      <c r="D1934" t="s">
        <v>417</v>
      </c>
      <c r="E1934" s="54">
        <v>40</v>
      </c>
      <c r="F1934" s="45" t="s">
        <v>407</v>
      </c>
      <c r="G1934" s="45" t="s">
        <v>408</v>
      </c>
      <c r="H1934" s="45" t="s">
        <v>412</v>
      </c>
      <c r="I1934" s="53">
        <v>116051.73</v>
      </c>
      <c r="J1934" s="58">
        <f t="shared" si="420"/>
        <v>120461.69574</v>
      </c>
      <c r="K1934" s="58">
        <f t="shared" si="421"/>
        <v>124436.93169941999</v>
      </c>
      <c r="L1934" s="74">
        <f t="shared" si="422"/>
        <v>9215.3197241099988</v>
      </c>
      <c r="M1934" s="74">
        <f t="shared" si="423"/>
        <v>178.28330969519999</v>
      </c>
      <c r="N1934" s="74">
        <f t="shared" si="424"/>
        <v>384.00225982776948</v>
      </c>
      <c r="O1934" s="74">
        <f t="shared" si="425"/>
        <v>15509.443326524999</v>
      </c>
      <c r="P1934" s="39">
        <f t="shared" si="426"/>
        <v>19044</v>
      </c>
      <c r="Q1934" s="73">
        <f t="shared" si="427"/>
        <v>9519.4252750056294</v>
      </c>
      <c r="R1934" s="73">
        <f t="shared" si="428"/>
        <v>184.1666589151416</v>
      </c>
      <c r="S1934" s="73">
        <f t="shared" si="429"/>
        <v>384.00225982776948</v>
      </c>
      <c r="T1934" s="73">
        <f t="shared" si="430"/>
        <v>16239.01958677431</v>
      </c>
      <c r="U1934" s="73">
        <f t="shared" si="431"/>
        <v>19236</v>
      </c>
      <c r="V1934" s="73">
        <f t="shared" si="432"/>
        <v>164792.74436015796</v>
      </c>
      <c r="W1934" s="73">
        <f t="shared" si="433"/>
        <v>169999.54547994284</v>
      </c>
    </row>
    <row r="1935" spans="2:23">
      <c r="B1935" t="s">
        <v>3324</v>
      </c>
      <c r="C1935" t="s">
        <v>3325</v>
      </c>
      <c r="D1935" t="s">
        <v>1091</v>
      </c>
      <c r="E1935" s="54">
        <v>40</v>
      </c>
      <c r="F1935" s="45" t="s">
        <v>407</v>
      </c>
      <c r="G1935" s="45" t="s">
        <v>408</v>
      </c>
      <c r="H1935" s="45" t="s">
        <v>785</v>
      </c>
      <c r="I1935" s="53">
        <v>103670.74</v>
      </c>
      <c r="J1935" s="58">
        <f t="shared" si="420"/>
        <v>107610.22812000001</v>
      </c>
      <c r="K1935" s="58">
        <f t="shared" si="421"/>
        <v>111161.36564796</v>
      </c>
      <c r="L1935" s="74">
        <f t="shared" si="422"/>
        <v>8232.1824511800005</v>
      </c>
      <c r="M1935" s="74">
        <f t="shared" si="423"/>
        <v>159.26313761760002</v>
      </c>
      <c r="N1935" s="74">
        <f t="shared" si="424"/>
        <v>384.00225982776948</v>
      </c>
      <c r="O1935" s="74">
        <f t="shared" si="425"/>
        <v>13854.816870450002</v>
      </c>
      <c r="P1935" s="39">
        <f t="shared" si="426"/>
        <v>19044</v>
      </c>
      <c r="Q1935" s="73">
        <f t="shared" si="427"/>
        <v>8503.8444720689404</v>
      </c>
      <c r="R1935" s="73">
        <f t="shared" si="428"/>
        <v>164.51882115898081</v>
      </c>
      <c r="S1935" s="73">
        <f t="shared" si="429"/>
        <v>384.00225982776948</v>
      </c>
      <c r="T1935" s="73">
        <f t="shared" si="430"/>
        <v>14506.55821705878</v>
      </c>
      <c r="U1935" s="73">
        <f t="shared" si="431"/>
        <v>19236</v>
      </c>
      <c r="V1935" s="73">
        <f t="shared" si="432"/>
        <v>149284.49283907539</v>
      </c>
      <c r="W1935" s="73">
        <f t="shared" si="433"/>
        <v>153956.28941807448</v>
      </c>
    </row>
    <row r="1936" spans="2:23">
      <c r="B1936" t="s">
        <v>3326</v>
      </c>
      <c r="C1936" t="s">
        <v>3327</v>
      </c>
      <c r="D1936" t="s">
        <v>1091</v>
      </c>
      <c r="E1936" s="54">
        <v>40</v>
      </c>
      <c r="F1936" s="45" t="s">
        <v>407</v>
      </c>
      <c r="G1936" s="45" t="s">
        <v>408</v>
      </c>
      <c r="H1936" s="45" t="s">
        <v>785</v>
      </c>
      <c r="I1936" s="53">
        <v>110933.47</v>
      </c>
      <c r="J1936" s="58">
        <f t="shared" si="420"/>
        <v>115148.94186000001</v>
      </c>
      <c r="K1936" s="58">
        <f t="shared" si="421"/>
        <v>118948.85694138</v>
      </c>
      <c r="L1936" s="74">
        <f t="shared" si="422"/>
        <v>8808.8940522900011</v>
      </c>
      <c r="M1936" s="74">
        <f t="shared" si="423"/>
        <v>170.42043395280001</v>
      </c>
      <c r="N1936" s="74">
        <f t="shared" si="424"/>
        <v>384.00225982776948</v>
      </c>
      <c r="O1936" s="74">
        <f t="shared" si="425"/>
        <v>14825.426264475002</v>
      </c>
      <c r="P1936" s="39">
        <f t="shared" si="426"/>
        <v>19044</v>
      </c>
      <c r="Q1936" s="73">
        <f t="shared" si="427"/>
        <v>9099.5875560155691</v>
      </c>
      <c r="R1936" s="73">
        <f t="shared" si="428"/>
        <v>176.04430827324239</v>
      </c>
      <c r="S1936" s="73">
        <f t="shared" si="429"/>
        <v>384.00225982776948</v>
      </c>
      <c r="T1936" s="73">
        <f t="shared" si="430"/>
        <v>15522.82583085009</v>
      </c>
      <c r="U1936" s="73">
        <f t="shared" si="431"/>
        <v>19236</v>
      </c>
      <c r="V1936" s="73">
        <f t="shared" si="432"/>
        <v>158381.68487054558</v>
      </c>
      <c r="W1936" s="73">
        <f t="shared" si="433"/>
        <v>163367.31689634669</v>
      </c>
    </row>
    <row r="1937" spans="2:23">
      <c r="B1937" t="s">
        <v>3328</v>
      </c>
      <c r="C1937" t="s">
        <v>3329</v>
      </c>
      <c r="D1937" t="s">
        <v>1091</v>
      </c>
      <c r="E1937" s="54">
        <v>40</v>
      </c>
      <c r="F1937" s="45" t="s">
        <v>407</v>
      </c>
      <c r="G1937" s="45" t="s">
        <v>408</v>
      </c>
      <c r="H1937" s="45" t="s">
        <v>785</v>
      </c>
      <c r="I1937" s="53">
        <v>103970.67</v>
      </c>
      <c r="J1937" s="58">
        <f t="shared" si="420"/>
        <v>107921.55546</v>
      </c>
      <c r="K1937" s="58">
        <f t="shared" si="421"/>
        <v>111482.96679018</v>
      </c>
      <c r="L1937" s="74">
        <f t="shared" si="422"/>
        <v>8255.9989926899998</v>
      </c>
      <c r="M1937" s="74">
        <f t="shared" si="423"/>
        <v>159.7239020808</v>
      </c>
      <c r="N1937" s="74">
        <f t="shared" si="424"/>
        <v>384.00225982776948</v>
      </c>
      <c r="O1937" s="74">
        <f t="shared" si="425"/>
        <v>13894.900265475</v>
      </c>
      <c r="P1937" s="39">
        <f t="shared" si="426"/>
        <v>19044</v>
      </c>
      <c r="Q1937" s="73">
        <f t="shared" si="427"/>
        <v>8528.4469594487691</v>
      </c>
      <c r="R1937" s="73">
        <f t="shared" si="428"/>
        <v>164.9947908494664</v>
      </c>
      <c r="S1937" s="73">
        <f t="shared" si="429"/>
        <v>384.00225982776948</v>
      </c>
      <c r="T1937" s="73">
        <f t="shared" si="430"/>
        <v>14548.527166118491</v>
      </c>
      <c r="U1937" s="73">
        <f t="shared" si="431"/>
        <v>19236</v>
      </c>
      <c r="V1937" s="73">
        <f t="shared" si="432"/>
        <v>149660.18088007357</v>
      </c>
      <c r="W1937" s="73">
        <f t="shared" si="433"/>
        <v>154344.93796642451</v>
      </c>
    </row>
    <row r="1938" spans="2:23">
      <c r="B1938" t="s">
        <v>3330</v>
      </c>
      <c r="C1938" t="s">
        <v>3331</v>
      </c>
      <c r="D1938" t="s">
        <v>1091</v>
      </c>
      <c r="E1938" s="54">
        <v>40</v>
      </c>
      <c r="F1938" s="45" t="s">
        <v>407</v>
      </c>
      <c r="G1938" s="45" t="s">
        <v>408</v>
      </c>
      <c r="H1938" s="45" t="s">
        <v>785</v>
      </c>
      <c r="I1938" s="53">
        <v>96707.94</v>
      </c>
      <c r="J1938" s="58">
        <f t="shared" si="420"/>
        <v>100382.84172000001</v>
      </c>
      <c r="K1938" s="58">
        <f t="shared" si="421"/>
        <v>103695.47549676</v>
      </c>
      <c r="L1938" s="74">
        <f t="shared" si="422"/>
        <v>7679.287391580001</v>
      </c>
      <c r="M1938" s="74">
        <f t="shared" si="423"/>
        <v>148.56660574560001</v>
      </c>
      <c r="N1938" s="74">
        <f t="shared" si="424"/>
        <v>384.00225982776948</v>
      </c>
      <c r="O1938" s="74">
        <f t="shared" si="425"/>
        <v>12924.290871450003</v>
      </c>
      <c r="P1938" s="39">
        <f t="shared" si="426"/>
        <v>19044</v>
      </c>
      <c r="Q1938" s="73">
        <f t="shared" si="427"/>
        <v>7932.7038755021404</v>
      </c>
      <c r="R1938" s="73">
        <f t="shared" si="428"/>
        <v>153.46930373520479</v>
      </c>
      <c r="S1938" s="73">
        <f t="shared" si="429"/>
        <v>384.00225982776948</v>
      </c>
      <c r="T1938" s="73">
        <f t="shared" si="430"/>
        <v>13532.259552327181</v>
      </c>
      <c r="U1938" s="73">
        <f t="shared" si="431"/>
        <v>19236</v>
      </c>
      <c r="V1938" s="73">
        <f t="shared" si="432"/>
        <v>140562.98884860339</v>
      </c>
      <c r="W1938" s="73">
        <f t="shared" si="433"/>
        <v>144933.91048815229</v>
      </c>
    </row>
    <row r="1939" spans="2:23">
      <c r="B1939" t="s">
        <v>3332</v>
      </c>
      <c r="C1939" t="s">
        <v>3333</v>
      </c>
      <c r="D1939" t="s">
        <v>449</v>
      </c>
      <c r="E1939" s="54">
        <v>40</v>
      </c>
      <c r="F1939" s="45" t="s">
        <v>450</v>
      </c>
      <c r="G1939" s="45" t="s">
        <v>408</v>
      </c>
      <c r="H1939" s="45" t="s">
        <v>785</v>
      </c>
      <c r="I1939" s="53">
        <v>66144</v>
      </c>
      <c r="J1939" s="58">
        <f t="shared" si="420"/>
        <v>68657.472000000009</v>
      </c>
      <c r="K1939" s="58">
        <f t="shared" si="421"/>
        <v>70923.168575999996</v>
      </c>
      <c r="L1939" s="74">
        <f t="shared" si="422"/>
        <v>5252.2966080000006</v>
      </c>
      <c r="M1939" s="74">
        <f t="shared" si="423"/>
        <v>101.61305856000001</v>
      </c>
      <c r="N1939" s="74">
        <f t="shared" si="424"/>
        <v>384.00225982776948</v>
      </c>
      <c r="O1939" s="74">
        <f t="shared" si="425"/>
        <v>8839.6495200000008</v>
      </c>
      <c r="P1939" s="39">
        <f t="shared" si="426"/>
        <v>19044</v>
      </c>
      <c r="Q1939" s="73">
        <f t="shared" si="427"/>
        <v>5425.622396064</v>
      </c>
      <c r="R1939" s="73">
        <f t="shared" si="428"/>
        <v>104.96628949247999</v>
      </c>
      <c r="S1939" s="73">
        <f t="shared" si="429"/>
        <v>384.00225982776948</v>
      </c>
      <c r="T1939" s="73">
        <f t="shared" si="430"/>
        <v>9255.4734991679998</v>
      </c>
      <c r="U1939" s="73">
        <f t="shared" si="431"/>
        <v>19236</v>
      </c>
      <c r="V1939" s="73">
        <f t="shared" si="432"/>
        <v>102279.03344638778</v>
      </c>
      <c r="W1939" s="73">
        <f t="shared" si="433"/>
        <v>105329.23302055224</v>
      </c>
    </row>
    <row r="1940" spans="2:23">
      <c r="B1940" t="s">
        <v>3334</v>
      </c>
      <c r="C1940" t="s">
        <v>3335</v>
      </c>
      <c r="D1940" t="s">
        <v>449</v>
      </c>
      <c r="E1940" s="54">
        <v>40</v>
      </c>
      <c r="F1940" s="45" t="s">
        <v>450</v>
      </c>
      <c r="G1940" s="45" t="s">
        <v>408</v>
      </c>
      <c r="H1940" s="45" t="s">
        <v>785</v>
      </c>
      <c r="I1940" s="53">
        <v>86632</v>
      </c>
      <c r="J1940" s="58">
        <f t="shared" si="420"/>
        <v>89924.016000000003</v>
      </c>
      <c r="K1940" s="58">
        <f t="shared" si="421"/>
        <v>92891.508527999991</v>
      </c>
      <c r="L1940" s="74">
        <f t="shared" si="422"/>
        <v>6879.1872240000002</v>
      </c>
      <c r="M1940" s="74">
        <f t="shared" si="423"/>
        <v>133.08754368000001</v>
      </c>
      <c r="N1940" s="74">
        <f t="shared" si="424"/>
        <v>384.00225982776948</v>
      </c>
      <c r="O1940" s="74">
        <f t="shared" si="425"/>
        <v>11577.717060000001</v>
      </c>
      <c r="P1940" s="39">
        <f t="shared" si="426"/>
        <v>19044</v>
      </c>
      <c r="Q1940" s="73">
        <f t="shared" si="427"/>
        <v>7106.200402391999</v>
      </c>
      <c r="R1940" s="73">
        <f t="shared" si="428"/>
        <v>137.47943262144</v>
      </c>
      <c r="S1940" s="73">
        <f t="shared" si="429"/>
        <v>384.00225982776948</v>
      </c>
      <c r="T1940" s="73">
        <f t="shared" si="430"/>
        <v>12122.341862903999</v>
      </c>
      <c r="U1940" s="73">
        <f t="shared" si="431"/>
        <v>19236</v>
      </c>
      <c r="V1940" s="73">
        <f t="shared" si="432"/>
        <v>127942.01008750778</v>
      </c>
      <c r="W1940" s="73">
        <f t="shared" si="433"/>
        <v>131877.53248574521</v>
      </c>
    </row>
    <row r="1941" spans="2:23">
      <c r="B1941" t="s">
        <v>3336</v>
      </c>
      <c r="C1941" t="s">
        <v>3337</v>
      </c>
      <c r="D1941" t="s">
        <v>449</v>
      </c>
      <c r="E1941" s="54">
        <v>40</v>
      </c>
      <c r="F1941" s="45" t="s">
        <v>450</v>
      </c>
      <c r="G1941" s="45" t="s">
        <v>408</v>
      </c>
      <c r="H1941" s="45" t="s">
        <v>785</v>
      </c>
      <c r="I1941" s="53">
        <v>77002.03</v>
      </c>
      <c r="J1941" s="58">
        <f t="shared" si="420"/>
        <v>79928.107140000007</v>
      </c>
      <c r="K1941" s="58">
        <f t="shared" si="421"/>
        <v>82565.734675619999</v>
      </c>
      <c r="L1941" s="74">
        <f t="shared" si="422"/>
        <v>6114.5001962100005</v>
      </c>
      <c r="M1941" s="74">
        <f t="shared" si="423"/>
        <v>118.29359856720001</v>
      </c>
      <c r="N1941" s="74">
        <f t="shared" si="424"/>
        <v>384.00225982776948</v>
      </c>
      <c r="O1941" s="74">
        <f t="shared" si="425"/>
        <v>10290.743794275002</v>
      </c>
      <c r="P1941" s="39">
        <f t="shared" si="426"/>
        <v>19044</v>
      </c>
      <c r="Q1941" s="73">
        <f t="shared" si="427"/>
        <v>6316.2787026849301</v>
      </c>
      <c r="R1941" s="73">
        <f t="shared" si="428"/>
        <v>122.19728731991759</v>
      </c>
      <c r="S1941" s="73">
        <f t="shared" si="429"/>
        <v>384.00225982776948</v>
      </c>
      <c r="T1941" s="73">
        <f t="shared" si="430"/>
        <v>10774.82837516841</v>
      </c>
      <c r="U1941" s="73">
        <f t="shared" si="431"/>
        <v>19236</v>
      </c>
      <c r="V1941" s="73">
        <f t="shared" si="432"/>
        <v>115879.64698887998</v>
      </c>
      <c r="W1941" s="73">
        <f t="shared" si="433"/>
        <v>119399.04130062103</v>
      </c>
    </row>
    <row r="1942" spans="2:23">
      <c r="B1942" t="s">
        <v>3338</v>
      </c>
      <c r="C1942" t="s">
        <v>3339</v>
      </c>
      <c r="D1942" t="s">
        <v>449</v>
      </c>
      <c r="E1942" s="54">
        <v>40</v>
      </c>
      <c r="F1942" s="45" t="s">
        <v>450</v>
      </c>
      <c r="G1942" s="45" t="s">
        <v>408</v>
      </c>
      <c r="H1942" s="45" t="s">
        <v>785</v>
      </c>
      <c r="I1942" s="53">
        <v>66144</v>
      </c>
      <c r="J1942" s="58">
        <f t="shared" si="420"/>
        <v>68657.472000000009</v>
      </c>
      <c r="K1942" s="58">
        <f t="shared" si="421"/>
        <v>70923.168575999996</v>
      </c>
      <c r="L1942" s="74">
        <f t="shared" si="422"/>
        <v>5252.2966080000006</v>
      </c>
      <c r="M1942" s="74">
        <f t="shared" si="423"/>
        <v>101.61305856000001</v>
      </c>
      <c r="N1942" s="74">
        <f t="shared" si="424"/>
        <v>384.00225982776948</v>
      </c>
      <c r="O1942" s="74">
        <f t="shared" si="425"/>
        <v>8839.6495200000008</v>
      </c>
      <c r="P1942" s="39">
        <f t="shared" si="426"/>
        <v>19044</v>
      </c>
      <c r="Q1942" s="73">
        <f t="shared" si="427"/>
        <v>5425.622396064</v>
      </c>
      <c r="R1942" s="73">
        <f t="shared" si="428"/>
        <v>104.96628949247999</v>
      </c>
      <c r="S1942" s="73">
        <f t="shared" si="429"/>
        <v>384.00225982776948</v>
      </c>
      <c r="T1942" s="73">
        <f t="shared" si="430"/>
        <v>9255.4734991679998</v>
      </c>
      <c r="U1942" s="73">
        <f t="shared" si="431"/>
        <v>19236</v>
      </c>
      <c r="V1942" s="73">
        <f t="shared" si="432"/>
        <v>102279.03344638778</v>
      </c>
      <c r="W1942" s="73">
        <f t="shared" si="433"/>
        <v>105329.23302055224</v>
      </c>
    </row>
    <row r="1943" spans="2:23">
      <c r="B1943" t="s">
        <v>3340</v>
      </c>
      <c r="C1943" t="s">
        <v>3341</v>
      </c>
      <c r="D1943" t="s">
        <v>449</v>
      </c>
      <c r="E1943" s="54">
        <v>40</v>
      </c>
      <c r="F1943" s="45" t="s">
        <v>450</v>
      </c>
      <c r="G1943" s="45" t="s">
        <v>408</v>
      </c>
      <c r="H1943" s="45" t="s">
        <v>785</v>
      </c>
      <c r="I1943" s="53">
        <v>84304.13</v>
      </c>
      <c r="J1943" s="58">
        <f t="shared" si="420"/>
        <v>87507.686940000014</v>
      </c>
      <c r="K1943" s="58">
        <f t="shared" si="421"/>
        <v>90395.440609020006</v>
      </c>
      <c r="L1943" s="74">
        <f t="shared" si="422"/>
        <v>6694.3380509100007</v>
      </c>
      <c r="M1943" s="74">
        <f t="shared" si="423"/>
        <v>129.51137667120003</v>
      </c>
      <c r="N1943" s="74">
        <f t="shared" si="424"/>
        <v>384.00225982776948</v>
      </c>
      <c r="O1943" s="74">
        <f t="shared" si="425"/>
        <v>11266.614693525002</v>
      </c>
      <c r="P1943" s="39">
        <f t="shared" si="426"/>
        <v>19044</v>
      </c>
      <c r="Q1943" s="73">
        <f t="shared" si="427"/>
        <v>6915.2512065900301</v>
      </c>
      <c r="R1943" s="73">
        <f t="shared" si="428"/>
        <v>133.78525210134961</v>
      </c>
      <c r="S1943" s="73">
        <f t="shared" si="429"/>
        <v>384.00225982776948</v>
      </c>
      <c r="T1943" s="73">
        <f t="shared" si="430"/>
        <v>11796.604999477111</v>
      </c>
      <c r="U1943" s="73">
        <f t="shared" si="431"/>
        <v>19236</v>
      </c>
      <c r="V1943" s="73">
        <f t="shared" si="432"/>
        <v>125026.15332093398</v>
      </c>
      <c r="W1943" s="73">
        <f t="shared" si="433"/>
        <v>128861.08432701626</v>
      </c>
    </row>
    <row r="1944" spans="2:23">
      <c r="B1944" t="s">
        <v>3342</v>
      </c>
      <c r="C1944" t="s">
        <v>3343</v>
      </c>
      <c r="D1944" t="s">
        <v>449</v>
      </c>
      <c r="E1944" s="54">
        <v>40</v>
      </c>
      <c r="F1944" s="45" t="s">
        <v>450</v>
      </c>
      <c r="G1944" s="45" t="s">
        <v>408</v>
      </c>
      <c r="H1944" s="45" t="s">
        <v>785</v>
      </c>
      <c r="I1944" s="53">
        <v>63003.199999999997</v>
      </c>
      <c r="J1944" s="58">
        <f t="shared" si="420"/>
        <v>65397.321599999996</v>
      </c>
      <c r="K1944" s="58">
        <f t="shared" si="421"/>
        <v>67555.433212799995</v>
      </c>
      <c r="L1944" s="74">
        <f t="shared" si="422"/>
        <v>5002.8951023999998</v>
      </c>
      <c r="M1944" s="74">
        <f t="shared" si="423"/>
        <v>96.788035967999988</v>
      </c>
      <c r="N1944" s="74">
        <f t="shared" si="424"/>
        <v>384.00225982776948</v>
      </c>
      <c r="O1944" s="74">
        <f t="shared" si="425"/>
        <v>8419.9051559999989</v>
      </c>
      <c r="P1944" s="39">
        <f t="shared" si="426"/>
        <v>19044</v>
      </c>
      <c r="Q1944" s="73">
        <f t="shared" si="427"/>
        <v>5167.9906407791996</v>
      </c>
      <c r="R1944" s="73">
        <f t="shared" si="428"/>
        <v>99.982041154943985</v>
      </c>
      <c r="S1944" s="73">
        <f t="shared" si="429"/>
        <v>384.00225982776948</v>
      </c>
      <c r="T1944" s="73">
        <f t="shared" si="430"/>
        <v>8815.9840342703992</v>
      </c>
      <c r="U1944" s="73">
        <f t="shared" si="431"/>
        <v>19236</v>
      </c>
      <c r="V1944" s="73">
        <f t="shared" si="432"/>
        <v>98344.912154195772</v>
      </c>
      <c r="W1944" s="73">
        <f t="shared" si="433"/>
        <v>101259.39218883231</v>
      </c>
    </row>
    <row r="1945" spans="2:23">
      <c r="B1945" t="s">
        <v>3344</v>
      </c>
      <c r="C1945" t="s">
        <v>3345</v>
      </c>
      <c r="D1945" t="s">
        <v>449</v>
      </c>
      <c r="E1945" s="54">
        <v>40</v>
      </c>
      <c r="F1945" s="45" t="s">
        <v>450</v>
      </c>
      <c r="G1945" s="45" t="s">
        <v>408</v>
      </c>
      <c r="H1945" s="45" t="s">
        <v>785</v>
      </c>
      <c r="I1945" s="53">
        <v>90958.399999999994</v>
      </c>
      <c r="J1945" s="58">
        <f t="shared" si="420"/>
        <v>94414.819199999998</v>
      </c>
      <c r="K1945" s="58">
        <f t="shared" si="421"/>
        <v>97530.50823359999</v>
      </c>
      <c r="L1945" s="74">
        <f t="shared" si="422"/>
        <v>7222.7336687999996</v>
      </c>
      <c r="M1945" s="74">
        <f t="shared" si="423"/>
        <v>139.73393241599999</v>
      </c>
      <c r="N1945" s="74">
        <f t="shared" si="424"/>
        <v>384.00225982776948</v>
      </c>
      <c r="O1945" s="74">
        <f t="shared" si="425"/>
        <v>12155.907972000001</v>
      </c>
      <c r="P1945" s="39">
        <f t="shared" si="426"/>
        <v>19044</v>
      </c>
      <c r="Q1945" s="73">
        <f t="shared" si="427"/>
        <v>7461.083879870399</v>
      </c>
      <c r="R1945" s="73">
        <f t="shared" si="428"/>
        <v>144.34515218572798</v>
      </c>
      <c r="S1945" s="73">
        <f t="shared" si="429"/>
        <v>384.00225982776948</v>
      </c>
      <c r="T1945" s="73">
        <f t="shared" si="430"/>
        <v>12727.731324484799</v>
      </c>
      <c r="U1945" s="73">
        <f t="shared" si="431"/>
        <v>19236</v>
      </c>
      <c r="V1945" s="73">
        <f t="shared" si="432"/>
        <v>133361.19703304378</v>
      </c>
      <c r="W1945" s="73">
        <f t="shared" si="433"/>
        <v>137483.67084996868</v>
      </c>
    </row>
    <row r="1946" spans="2:23">
      <c r="B1946" t="s">
        <v>3346</v>
      </c>
      <c r="C1946" t="s">
        <v>3347</v>
      </c>
      <c r="D1946" t="s">
        <v>449</v>
      </c>
      <c r="E1946" s="54">
        <v>40</v>
      </c>
      <c r="F1946" s="45" t="s">
        <v>450</v>
      </c>
      <c r="G1946" s="45" t="s">
        <v>408</v>
      </c>
      <c r="H1946" s="45" t="s">
        <v>785</v>
      </c>
      <c r="I1946" s="53">
        <v>93121.600000000006</v>
      </c>
      <c r="J1946" s="58">
        <f t="shared" si="420"/>
        <v>96660.22080000001</v>
      </c>
      <c r="K1946" s="58">
        <f t="shared" si="421"/>
        <v>99850.008086400005</v>
      </c>
      <c r="L1946" s="74">
        <f t="shared" si="422"/>
        <v>7394.5068912000006</v>
      </c>
      <c r="M1946" s="74">
        <f t="shared" si="423"/>
        <v>143.05712678400002</v>
      </c>
      <c r="N1946" s="74">
        <f t="shared" si="424"/>
        <v>384.00225982776948</v>
      </c>
      <c r="O1946" s="74">
        <f t="shared" si="425"/>
        <v>12445.003428000002</v>
      </c>
      <c r="P1946" s="39">
        <f t="shared" si="426"/>
        <v>19044</v>
      </c>
      <c r="Q1946" s="73">
        <f t="shared" si="427"/>
        <v>7638.5256186096003</v>
      </c>
      <c r="R1946" s="73">
        <f t="shared" si="428"/>
        <v>147.778011967872</v>
      </c>
      <c r="S1946" s="73">
        <f t="shared" si="429"/>
        <v>384.00225982776948</v>
      </c>
      <c r="T1946" s="73">
        <f t="shared" si="430"/>
        <v>13030.4260552752</v>
      </c>
      <c r="U1946" s="73">
        <f t="shared" si="431"/>
        <v>19236</v>
      </c>
      <c r="V1946" s="73">
        <f t="shared" si="432"/>
        <v>136070.79050581178</v>
      </c>
      <c r="W1946" s="73">
        <f t="shared" si="433"/>
        <v>140286.74003208044</v>
      </c>
    </row>
    <row r="1947" spans="2:23">
      <c r="B1947" t="s">
        <v>3348</v>
      </c>
      <c r="C1947" t="s">
        <v>3349</v>
      </c>
      <c r="D1947" t="s">
        <v>449</v>
      </c>
      <c r="E1947" s="54">
        <v>40</v>
      </c>
      <c r="F1947" s="45" t="s">
        <v>450</v>
      </c>
      <c r="G1947" s="45" t="s">
        <v>408</v>
      </c>
      <c r="H1947" s="45" t="s">
        <v>785</v>
      </c>
      <c r="I1947" s="53">
        <v>58884.800000000003</v>
      </c>
      <c r="J1947" s="58">
        <f t="shared" si="420"/>
        <v>61122.422400000003</v>
      </c>
      <c r="K1947" s="58">
        <f t="shared" si="421"/>
        <v>63139.462339199999</v>
      </c>
      <c r="L1947" s="74">
        <f t="shared" si="422"/>
        <v>4675.8653136000003</v>
      </c>
      <c r="M1947" s="74">
        <f t="shared" si="423"/>
        <v>90.461185151999999</v>
      </c>
      <c r="N1947" s="74">
        <f t="shared" si="424"/>
        <v>384.00225982776948</v>
      </c>
      <c r="O1947" s="74">
        <f t="shared" si="425"/>
        <v>7869.5118840000005</v>
      </c>
      <c r="P1947" s="39">
        <f t="shared" si="426"/>
        <v>19044</v>
      </c>
      <c r="Q1947" s="73">
        <f t="shared" si="427"/>
        <v>4830.1688689488001</v>
      </c>
      <c r="R1947" s="73">
        <f t="shared" si="428"/>
        <v>93.446404262016003</v>
      </c>
      <c r="S1947" s="73">
        <f t="shared" si="429"/>
        <v>384.00225982776948</v>
      </c>
      <c r="T1947" s="73">
        <f t="shared" si="430"/>
        <v>8239.699835265601</v>
      </c>
      <c r="U1947" s="73">
        <f t="shared" si="431"/>
        <v>19236</v>
      </c>
      <c r="V1947" s="73">
        <f t="shared" si="432"/>
        <v>93186.263042579769</v>
      </c>
      <c r="W1947" s="73">
        <f t="shared" si="433"/>
        <v>95922.779707504174</v>
      </c>
    </row>
    <row r="1948" spans="2:23">
      <c r="B1948" t="s">
        <v>3350</v>
      </c>
      <c r="C1948" t="s">
        <v>3351</v>
      </c>
      <c r="D1948" t="s">
        <v>449</v>
      </c>
      <c r="E1948" s="54">
        <v>40</v>
      </c>
      <c r="F1948" s="45" t="s">
        <v>450</v>
      </c>
      <c r="G1948" s="45" t="s">
        <v>408</v>
      </c>
      <c r="H1948" s="45" t="s">
        <v>785</v>
      </c>
      <c r="I1948" s="53">
        <v>60278.400000000001</v>
      </c>
      <c r="J1948" s="58">
        <f t="shared" si="420"/>
        <v>62568.979200000002</v>
      </c>
      <c r="K1948" s="58">
        <f t="shared" si="421"/>
        <v>64633.755513599994</v>
      </c>
      <c r="L1948" s="74">
        <f t="shared" si="422"/>
        <v>4786.5269088000005</v>
      </c>
      <c r="M1948" s="74">
        <f t="shared" si="423"/>
        <v>92.602089215999996</v>
      </c>
      <c r="N1948" s="74">
        <f t="shared" si="424"/>
        <v>384.00225982776948</v>
      </c>
      <c r="O1948" s="74">
        <f t="shared" si="425"/>
        <v>8055.7560720000001</v>
      </c>
      <c r="P1948" s="39">
        <f t="shared" si="426"/>
        <v>19044</v>
      </c>
      <c r="Q1948" s="73">
        <f t="shared" si="427"/>
        <v>4944.4822967903992</v>
      </c>
      <c r="R1948" s="73">
        <f t="shared" si="428"/>
        <v>95.65795816012799</v>
      </c>
      <c r="S1948" s="73">
        <f t="shared" si="429"/>
        <v>384.00225982776948</v>
      </c>
      <c r="T1948" s="73">
        <f t="shared" si="430"/>
        <v>8434.7050945247993</v>
      </c>
      <c r="U1948" s="73">
        <f t="shared" si="431"/>
        <v>19236</v>
      </c>
      <c r="V1948" s="73">
        <f t="shared" si="432"/>
        <v>94931.86652984377</v>
      </c>
      <c r="W1948" s="73">
        <f t="shared" si="433"/>
        <v>97728.603122903092</v>
      </c>
    </row>
    <row r="1949" spans="2:23">
      <c r="B1949" t="s">
        <v>3352</v>
      </c>
      <c r="C1949" t="s">
        <v>3353</v>
      </c>
      <c r="D1949" t="s">
        <v>449</v>
      </c>
      <c r="E1949" s="54">
        <v>40</v>
      </c>
      <c r="F1949" s="45" t="s">
        <v>450</v>
      </c>
      <c r="G1949" s="45" t="s">
        <v>408</v>
      </c>
      <c r="H1949" s="45" t="s">
        <v>785</v>
      </c>
      <c r="I1949" s="53">
        <v>45510.400000000001</v>
      </c>
      <c r="J1949" s="58">
        <f t="shared" si="420"/>
        <v>47239.7952</v>
      </c>
      <c r="K1949" s="58">
        <f t="shared" si="421"/>
        <v>48798.7084416</v>
      </c>
      <c r="L1949" s="74">
        <f t="shared" si="422"/>
        <v>3613.8443327999998</v>
      </c>
      <c r="M1949" s="74">
        <f t="shared" si="423"/>
        <v>69.914896896000002</v>
      </c>
      <c r="N1949" s="74">
        <f t="shared" si="424"/>
        <v>384.00225982776948</v>
      </c>
      <c r="O1949" s="74">
        <f t="shared" si="425"/>
        <v>6082.1236319999998</v>
      </c>
      <c r="P1949" s="39">
        <f t="shared" si="426"/>
        <v>19044</v>
      </c>
      <c r="Q1949" s="73">
        <f t="shared" si="427"/>
        <v>3733.1011957823998</v>
      </c>
      <c r="R1949" s="73">
        <f t="shared" si="428"/>
        <v>72.222088493567995</v>
      </c>
      <c r="S1949" s="73">
        <f t="shared" si="429"/>
        <v>384.00225982776948</v>
      </c>
      <c r="T1949" s="73">
        <f t="shared" si="430"/>
        <v>6368.2314516288006</v>
      </c>
      <c r="U1949" s="73">
        <f t="shared" si="431"/>
        <v>19236</v>
      </c>
      <c r="V1949" s="73">
        <f t="shared" si="432"/>
        <v>76433.680321523774</v>
      </c>
      <c r="W1949" s="73">
        <f t="shared" si="433"/>
        <v>78592.265437332535</v>
      </c>
    </row>
    <row r="1950" spans="2:23">
      <c r="B1950" t="s">
        <v>3354</v>
      </c>
      <c r="C1950" t="s">
        <v>3355</v>
      </c>
      <c r="D1950" t="s">
        <v>449</v>
      </c>
      <c r="E1950" s="54">
        <v>40</v>
      </c>
      <c r="F1950" s="45" t="s">
        <v>450</v>
      </c>
      <c r="G1950" s="45" t="s">
        <v>408</v>
      </c>
      <c r="H1950" s="45" t="s">
        <v>785</v>
      </c>
      <c r="I1950" s="53">
        <v>46592</v>
      </c>
      <c r="J1950" s="58">
        <f t="shared" si="420"/>
        <v>48362.495999999999</v>
      </c>
      <c r="K1950" s="58">
        <f t="shared" si="421"/>
        <v>49958.458367999992</v>
      </c>
      <c r="L1950" s="74">
        <f t="shared" si="422"/>
        <v>3699.7309439999999</v>
      </c>
      <c r="M1950" s="74">
        <f t="shared" si="423"/>
        <v>71.576494080000003</v>
      </c>
      <c r="N1950" s="74">
        <f t="shared" si="424"/>
        <v>384.00225982776948</v>
      </c>
      <c r="O1950" s="74">
        <f t="shared" si="425"/>
        <v>6226.6713600000003</v>
      </c>
      <c r="P1950" s="39">
        <f t="shared" si="426"/>
        <v>19044</v>
      </c>
      <c r="Q1950" s="73">
        <f t="shared" si="427"/>
        <v>3821.8220651519991</v>
      </c>
      <c r="R1950" s="73">
        <f t="shared" si="428"/>
        <v>73.938518384639991</v>
      </c>
      <c r="S1950" s="73">
        <f t="shared" si="429"/>
        <v>384.00225982776948</v>
      </c>
      <c r="T1950" s="73">
        <f t="shared" si="430"/>
        <v>6519.5788170239994</v>
      </c>
      <c r="U1950" s="73">
        <f t="shared" si="431"/>
        <v>19236</v>
      </c>
      <c r="V1950" s="73">
        <f t="shared" si="432"/>
        <v>77788.477057907759</v>
      </c>
      <c r="W1950" s="73">
        <f t="shared" si="433"/>
        <v>79993.800028388403</v>
      </c>
    </row>
    <row r="1951" spans="2:23">
      <c r="B1951" t="s">
        <v>3356</v>
      </c>
      <c r="C1951" t="s">
        <v>3357</v>
      </c>
      <c r="D1951" t="s">
        <v>449</v>
      </c>
      <c r="E1951" s="54">
        <v>40</v>
      </c>
      <c r="F1951" s="45" t="s">
        <v>450</v>
      </c>
      <c r="G1951" s="45" t="s">
        <v>408</v>
      </c>
      <c r="H1951" s="45" t="s">
        <v>785</v>
      </c>
      <c r="I1951" s="53">
        <v>56076.800000000003</v>
      </c>
      <c r="J1951" s="58">
        <f t="shared" si="420"/>
        <v>58207.718400000005</v>
      </c>
      <c r="K1951" s="58">
        <f t="shared" si="421"/>
        <v>60128.573107199998</v>
      </c>
      <c r="L1951" s="74">
        <f t="shared" si="422"/>
        <v>4452.8904576000004</v>
      </c>
      <c r="M1951" s="74">
        <f t="shared" si="423"/>
        <v>86.147423232000008</v>
      </c>
      <c r="N1951" s="74">
        <f t="shared" si="424"/>
        <v>384.00225982776948</v>
      </c>
      <c r="O1951" s="74">
        <f t="shared" si="425"/>
        <v>7494.2437440000012</v>
      </c>
      <c r="P1951" s="39">
        <f t="shared" si="426"/>
        <v>19044</v>
      </c>
      <c r="Q1951" s="73">
        <f t="shared" si="427"/>
        <v>4599.8358427007997</v>
      </c>
      <c r="R1951" s="73">
        <f t="shared" si="428"/>
        <v>88.990288198655989</v>
      </c>
      <c r="S1951" s="73">
        <f t="shared" si="429"/>
        <v>384.00225982776948</v>
      </c>
      <c r="T1951" s="73">
        <f t="shared" si="430"/>
        <v>7846.7787904896004</v>
      </c>
      <c r="U1951" s="73">
        <f t="shared" si="431"/>
        <v>19236</v>
      </c>
      <c r="V1951" s="73">
        <f t="shared" si="432"/>
        <v>89669.002284659771</v>
      </c>
      <c r="W1951" s="73">
        <f t="shared" si="433"/>
        <v>92284.180288416828</v>
      </c>
    </row>
    <row r="1952" spans="2:23">
      <c r="B1952" t="s">
        <v>3358</v>
      </c>
      <c r="C1952" t="s">
        <v>3359</v>
      </c>
      <c r="D1952" t="s">
        <v>449</v>
      </c>
      <c r="E1952" s="54">
        <v>40</v>
      </c>
      <c r="F1952" s="45" t="s">
        <v>450</v>
      </c>
      <c r="G1952" s="45" t="s">
        <v>408</v>
      </c>
      <c r="H1952" s="45" t="s">
        <v>785</v>
      </c>
      <c r="I1952" s="53">
        <v>45247.8</v>
      </c>
      <c r="J1952" s="58">
        <f t="shared" si="420"/>
        <v>46967.216400000005</v>
      </c>
      <c r="K1952" s="58">
        <f t="shared" si="421"/>
        <v>48517.134541200001</v>
      </c>
      <c r="L1952" s="74">
        <f t="shared" si="422"/>
        <v>3592.9920546000003</v>
      </c>
      <c r="M1952" s="74">
        <f t="shared" si="423"/>
        <v>69.511480272</v>
      </c>
      <c r="N1952" s="74">
        <f t="shared" si="424"/>
        <v>384.00225982776948</v>
      </c>
      <c r="O1952" s="74">
        <f t="shared" si="425"/>
        <v>6047.0291115000009</v>
      </c>
      <c r="P1952" s="39">
        <f t="shared" si="426"/>
        <v>19044</v>
      </c>
      <c r="Q1952" s="73">
        <f t="shared" si="427"/>
        <v>3711.5607924018</v>
      </c>
      <c r="R1952" s="73">
        <f t="shared" si="428"/>
        <v>71.805359120976007</v>
      </c>
      <c r="S1952" s="73">
        <f t="shared" si="429"/>
        <v>384.00225982776948</v>
      </c>
      <c r="T1952" s="73">
        <f t="shared" si="430"/>
        <v>6331.4860576266001</v>
      </c>
      <c r="U1952" s="73">
        <f t="shared" si="431"/>
        <v>19236</v>
      </c>
      <c r="V1952" s="73">
        <f t="shared" si="432"/>
        <v>76104.751306199774</v>
      </c>
      <c r="W1952" s="73">
        <f t="shared" si="433"/>
        <v>78251.989010177145</v>
      </c>
    </row>
    <row r="1953" spans="2:23">
      <c r="B1953" t="s">
        <v>3360</v>
      </c>
      <c r="C1953" t="s">
        <v>3361</v>
      </c>
      <c r="D1953" t="s">
        <v>449</v>
      </c>
      <c r="E1953" s="54">
        <v>40</v>
      </c>
      <c r="F1953" s="45" t="s">
        <v>450</v>
      </c>
      <c r="G1953" s="45" t="s">
        <v>408</v>
      </c>
      <c r="H1953" s="45" t="s">
        <v>785</v>
      </c>
      <c r="I1953" s="53">
        <v>70283.199999999997</v>
      </c>
      <c r="J1953" s="58">
        <f t="shared" si="420"/>
        <v>72953.961599999995</v>
      </c>
      <c r="K1953" s="58">
        <f t="shared" si="421"/>
        <v>75361.442332799983</v>
      </c>
      <c r="L1953" s="74">
        <f t="shared" si="422"/>
        <v>5580.9780623999995</v>
      </c>
      <c r="M1953" s="74">
        <f t="shared" si="423"/>
        <v>107.97186316799998</v>
      </c>
      <c r="N1953" s="74">
        <f t="shared" si="424"/>
        <v>384.00225982776948</v>
      </c>
      <c r="O1953" s="74">
        <f t="shared" si="425"/>
        <v>9392.8225559999992</v>
      </c>
      <c r="P1953" s="39">
        <f t="shared" si="426"/>
        <v>19044</v>
      </c>
      <c r="Q1953" s="73">
        <f t="shared" si="427"/>
        <v>5765.1503384591988</v>
      </c>
      <c r="R1953" s="73">
        <f t="shared" si="428"/>
        <v>111.53493465254397</v>
      </c>
      <c r="S1953" s="73">
        <f t="shared" si="429"/>
        <v>384.00225982776948</v>
      </c>
      <c r="T1953" s="73">
        <f t="shared" si="430"/>
        <v>9834.6682244303975</v>
      </c>
      <c r="U1953" s="73">
        <f t="shared" si="431"/>
        <v>19236</v>
      </c>
      <c r="V1953" s="73">
        <f t="shared" si="432"/>
        <v>107463.73634139576</v>
      </c>
      <c r="W1953" s="73">
        <f t="shared" si="433"/>
        <v>110692.79809016989</v>
      </c>
    </row>
    <row r="1954" spans="2:23">
      <c r="B1954" t="s">
        <v>3362</v>
      </c>
      <c r="C1954" t="s">
        <v>3363</v>
      </c>
      <c r="D1954" t="s">
        <v>449</v>
      </c>
      <c r="E1954" s="54">
        <v>40</v>
      </c>
      <c r="F1954" s="45" t="s">
        <v>450</v>
      </c>
      <c r="G1954" s="45" t="s">
        <v>408</v>
      </c>
      <c r="H1954" s="45" t="s">
        <v>785</v>
      </c>
      <c r="I1954" s="53">
        <v>71957.600000000006</v>
      </c>
      <c r="J1954" s="58">
        <f t="shared" si="420"/>
        <v>74691.988800000006</v>
      </c>
      <c r="K1954" s="58">
        <f t="shared" si="421"/>
        <v>77156.824430399996</v>
      </c>
      <c r="L1954" s="74">
        <f t="shared" si="422"/>
        <v>5713.9371432000007</v>
      </c>
      <c r="M1954" s="74">
        <f t="shared" si="423"/>
        <v>110.54414342400001</v>
      </c>
      <c r="N1954" s="74">
        <f t="shared" si="424"/>
        <v>384.00225982776948</v>
      </c>
      <c r="O1954" s="74">
        <f t="shared" si="425"/>
        <v>9616.5935580000005</v>
      </c>
      <c r="P1954" s="39">
        <f t="shared" si="426"/>
        <v>19044</v>
      </c>
      <c r="Q1954" s="73">
        <f t="shared" si="427"/>
        <v>5902.4970689255997</v>
      </c>
      <c r="R1954" s="73">
        <f t="shared" si="428"/>
        <v>114.192100156992</v>
      </c>
      <c r="S1954" s="73">
        <f t="shared" si="429"/>
        <v>384.00225982776948</v>
      </c>
      <c r="T1954" s="73">
        <f t="shared" si="430"/>
        <v>10068.965588167201</v>
      </c>
      <c r="U1954" s="73">
        <f t="shared" si="431"/>
        <v>19236</v>
      </c>
      <c r="V1954" s="73">
        <f t="shared" si="432"/>
        <v>109561.06590445178</v>
      </c>
      <c r="W1954" s="73">
        <f t="shared" si="433"/>
        <v>112862.48144747756</v>
      </c>
    </row>
    <row r="1955" spans="2:23">
      <c r="B1955" t="s">
        <v>3364</v>
      </c>
      <c r="C1955" t="s">
        <v>3365</v>
      </c>
      <c r="D1955" t="s">
        <v>449</v>
      </c>
      <c r="E1955" s="54">
        <v>40</v>
      </c>
      <c r="F1955" s="45" t="s">
        <v>450</v>
      </c>
      <c r="G1955" s="45" t="s">
        <v>408</v>
      </c>
      <c r="H1955" s="45" t="s">
        <v>785</v>
      </c>
      <c r="I1955" s="53">
        <v>86632</v>
      </c>
      <c r="J1955" s="58">
        <f t="shared" si="420"/>
        <v>89924.016000000003</v>
      </c>
      <c r="K1955" s="58">
        <f t="shared" si="421"/>
        <v>92891.508527999991</v>
      </c>
      <c r="L1955" s="74">
        <f t="shared" si="422"/>
        <v>6879.1872240000002</v>
      </c>
      <c r="M1955" s="74">
        <f t="shared" si="423"/>
        <v>133.08754368000001</v>
      </c>
      <c r="N1955" s="74">
        <f t="shared" si="424"/>
        <v>384.00225982776948</v>
      </c>
      <c r="O1955" s="74">
        <f t="shared" si="425"/>
        <v>11577.717060000001</v>
      </c>
      <c r="P1955" s="39">
        <f t="shared" si="426"/>
        <v>19044</v>
      </c>
      <c r="Q1955" s="73">
        <f t="shared" si="427"/>
        <v>7106.200402391999</v>
      </c>
      <c r="R1955" s="73">
        <f t="shared" si="428"/>
        <v>137.47943262144</v>
      </c>
      <c r="S1955" s="73">
        <f t="shared" si="429"/>
        <v>384.00225982776948</v>
      </c>
      <c r="T1955" s="73">
        <f t="shared" si="430"/>
        <v>12122.341862903999</v>
      </c>
      <c r="U1955" s="73">
        <f t="shared" si="431"/>
        <v>19236</v>
      </c>
      <c r="V1955" s="73">
        <f t="shared" si="432"/>
        <v>127942.01008750778</v>
      </c>
      <c r="W1955" s="73">
        <f t="shared" si="433"/>
        <v>131877.53248574521</v>
      </c>
    </row>
    <row r="1956" spans="2:23">
      <c r="B1956" t="s">
        <v>3366</v>
      </c>
      <c r="C1956" t="s">
        <v>3367</v>
      </c>
      <c r="D1956" t="s">
        <v>449</v>
      </c>
      <c r="E1956" s="54">
        <v>40</v>
      </c>
      <c r="F1956" s="45" t="s">
        <v>450</v>
      </c>
      <c r="G1956" s="45" t="s">
        <v>408</v>
      </c>
      <c r="H1956" s="45" t="s">
        <v>785</v>
      </c>
      <c r="I1956" s="53">
        <v>90958.399999999994</v>
      </c>
      <c r="J1956" s="58">
        <f t="shared" si="420"/>
        <v>94414.819199999998</v>
      </c>
      <c r="K1956" s="58">
        <f t="shared" si="421"/>
        <v>97530.50823359999</v>
      </c>
      <c r="L1956" s="74">
        <f t="shared" si="422"/>
        <v>7222.7336687999996</v>
      </c>
      <c r="M1956" s="74">
        <f t="shared" si="423"/>
        <v>139.73393241599999</v>
      </c>
      <c r="N1956" s="74">
        <f t="shared" si="424"/>
        <v>384.00225982776948</v>
      </c>
      <c r="O1956" s="74">
        <f t="shared" si="425"/>
        <v>12155.907972000001</v>
      </c>
      <c r="P1956" s="39">
        <f t="shared" si="426"/>
        <v>19044</v>
      </c>
      <c r="Q1956" s="73">
        <f t="shared" si="427"/>
        <v>7461.083879870399</v>
      </c>
      <c r="R1956" s="73">
        <f t="shared" si="428"/>
        <v>144.34515218572798</v>
      </c>
      <c r="S1956" s="73">
        <f t="shared" si="429"/>
        <v>384.00225982776948</v>
      </c>
      <c r="T1956" s="73">
        <f t="shared" si="430"/>
        <v>12727.731324484799</v>
      </c>
      <c r="U1956" s="73">
        <f t="shared" si="431"/>
        <v>19236</v>
      </c>
      <c r="V1956" s="73">
        <f t="shared" si="432"/>
        <v>133361.19703304378</v>
      </c>
      <c r="W1956" s="73">
        <f t="shared" si="433"/>
        <v>137483.67084996868</v>
      </c>
    </row>
    <row r="1957" spans="2:23">
      <c r="B1957" t="s">
        <v>3368</v>
      </c>
      <c r="C1957" t="s">
        <v>3369</v>
      </c>
      <c r="D1957" t="s">
        <v>449</v>
      </c>
      <c r="E1957" s="54">
        <v>40</v>
      </c>
      <c r="F1957" s="45" t="s">
        <v>450</v>
      </c>
      <c r="G1957" s="45" t="s">
        <v>408</v>
      </c>
      <c r="H1957" s="45" t="s">
        <v>785</v>
      </c>
      <c r="I1957" s="53">
        <v>93121.600000000006</v>
      </c>
      <c r="J1957" s="58">
        <f t="shared" si="420"/>
        <v>96660.22080000001</v>
      </c>
      <c r="K1957" s="58">
        <f t="shared" si="421"/>
        <v>99850.008086400005</v>
      </c>
      <c r="L1957" s="74">
        <f t="shared" si="422"/>
        <v>7394.5068912000006</v>
      </c>
      <c r="M1957" s="74">
        <f t="shared" si="423"/>
        <v>143.05712678400002</v>
      </c>
      <c r="N1957" s="74">
        <f t="shared" si="424"/>
        <v>384.00225982776948</v>
      </c>
      <c r="O1957" s="74">
        <f t="shared" si="425"/>
        <v>12445.003428000002</v>
      </c>
      <c r="P1957" s="39">
        <f t="shared" si="426"/>
        <v>19044</v>
      </c>
      <c r="Q1957" s="73">
        <f t="shared" si="427"/>
        <v>7638.5256186096003</v>
      </c>
      <c r="R1957" s="73">
        <f t="shared" si="428"/>
        <v>147.778011967872</v>
      </c>
      <c r="S1957" s="73">
        <f t="shared" si="429"/>
        <v>384.00225982776948</v>
      </c>
      <c r="T1957" s="73">
        <f t="shared" si="430"/>
        <v>13030.4260552752</v>
      </c>
      <c r="U1957" s="73">
        <f t="shared" si="431"/>
        <v>19236</v>
      </c>
      <c r="V1957" s="73">
        <f t="shared" si="432"/>
        <v>136070.79050581178</v>
      </c>
      <c r="W1957" s="73">
        <f t="shared" si="433"/>
        <v>140286.74003208044</v>
      </c>
    </row>
    <row r="1958" spans="2:23">
      <c r="B1958" t="s">
        <v>3370</v>
      </c>
      <c r="C1958" t="s">
        <v>3337</v>
      </c>
      <c r="D1958" t="s">
        <v>449</v>
      </c>
      <c r="E1958" s="54">
        <v>40</v>
      </c>
      <c r="F1958" s="45" t="s">
        <v>450</v>
      </c>
      <c r="G1958" s="45" t="s">
        <v>408</v>
      </c>
      <c r="H1958" s="45" t="s">
        <v>785</v>
      </c>
      <c r="I1958" s="53">
        <v>77002.03</v>
      </c>
      <c r="J1958" s="58">
        <f t="shared" si="420"/>
        <v>79928.107140000007</v>
      </c>
      <c r="K1958" s="58">
        <f t="shared" si="421"/>
        <v>82565.734675619999</v>
      </c>
      <c r="L1958" s="74">
        <f t="shared" si="422"/>
        <v>6114.5001962100005</v>
      </c>
      <c r="M1958" s="74">
        <f t="shared" si="423"/>
        <v>118.29359856720001</v>
      </c>
      <c r="N1958" s="74">
        <f t="shared" si="424"/>
        <v>384.00225982776948</v>
      </c>
      <c r="O1958" s="74">
        <f t="shared" si="425"/>
        <v>10290.743794275002</v>
      </c>
      <c r="P1958" s="39">
        <f t="shared" si="426"/>
        <v>19044</v>
      </c>
      <c r="Q1958" s="73">
        <f t="shared" si="427"/>
        <v>6316.2787026849301</v>
      </c>
      <c r="R1958" s="73">
        <f t="shared" si="428"/>
        <v>122.19728731991759</v>
      </c>
      <c r="S1958" s="73">
        <f t="shared" si="429"/>
        <v>384.00225982776948</v>
      </c>
      <c r="T1958" s="73">
        <f t="shared" si="430"/>
        <v>10774.82837516841</v>
      </c>
      <c r="U1958" s="73">
        <f t="shared" si="431"/>
        <v>19236</v>
      </c>
      <c r="V1958" s="73">
        <f t="shared" si="432"/>
        <v>115879.64698887998</v>
      </c>
      <c r="W1958" s="73">
        <f t="shared" si="433"/>
        <v>119399.04130062103</v>
      </c>
    </row>
    <row r="1959" spans="2:23">
      <c r="B1959" t="s">
        <v>3371</v>
      </c>
      <c r="C1959" t="s">
        <v>3372</v>
      </c>
      <c r="D1959" t="s">
        <v>449</v>
      </c>
      <c r="E1959" s="54">
        <v>40</v>
      </c>
      <c r="F1959" s="45" t="s">
        <v>450</v>
      </c>
      <c r="G1959" s="45" t="s">
        <v>408</v>
      </c>
      <c r="H1959" s="45" t="s">
        <v>785</v>
      </c>
      <c r="I1959" s="53">
        <v>55515.199999999997</v>
      </c>
      <c r="J1959" s="58">
        <f t="shared" si="420"/>
        <v>57624.777600000001</v>
      </c>
      <c r="K1959" s="58">
        <f t="shared" si="421"/>
        <v>59526.395260799996</v>
      </c>
      <c r="L1959" s="74">
        <f t="shared" si="422"/>
        <v>4408.2954864000003</v>
      </c>
      <c r="M1959" s="74">
        <f t="shared" si="423"/>
        <v>85.284670848000005</v>
      </c>
      <c r="N1959" s="74">
        <f t="shared" si="424"/>
        <v>384.00225982776948</v>
      </c>
      <c r="O1959" s="74">
        <f t="shared" si="425"/>
        <v>7419.1901160000007</v>
      </c>
      <c r="P1959" s="39">
        <f t="shared" si="426"/>
        <v>19044</v>
      </c>
      <c r="Q1959" s="73">
        <f t="shared" si="427"/>
        <v>4553.7692374511998</v>
      </c>
      <c r="R1959" s="73">
        <f t="shared" si="428"/>
        <v>88.099064985983986</v>
      </c>
      <c r="S1959" s="73">
        <f t="shared" si="429"/>
        <v>384.00225982776948</v>
      </c>
      <c r="T1959" s="73">
        <f t="shared" si="430"/>
        <v>7768.1945815343997</v>
      </c>
      <c r="U1959" s="73">
        <f t="shared" si="431"/>
        <v>19236</v>
      </c>
      <c r="V1959" s="73">
        <f t="shared" si="432"/>
        <v>88965.550133075769</v>
      </c>
      <c r="W1959" s="73">
        <f t="shared" si="433"/>
        <v>91556.460404599347</v>
      </c>
    </row>
    <row r="1960" spans="2:23">
      <c r="B1960" t="s">
        <v>3373</v>
      </c>
      <c r="C1960" t="s">
        <v>3374</v>
      </c>
      <c r="D1960" t="s">
        <v>449</v>
      </c>
      <c r="E1960" s="54">
        <v>40</v>
      </c>
      <c r="F1960" s="45" t="s">
        <v>450</v>
      </c>
      <c r="G1960" s="45" t="s">
        <v>408</v>
      </c>
      <c r="H1960" s="45" t="s">
        <v>785</v>
      </c>
      <c r="I1960" s="53">
        <v>66851.199999999997</v>
      </c>
      <c r="J1960" s="58">
        <f t="shared" si="420"/>
        <v>69391.545599999998</v>
      </c>
      <c r="K1960" s="58">
        <f t="shared" si="421"/>
        <v>71681.466604799993</v>
      </c>
      <c r="L1960" s="74">
        <f t="shared" si="422"/>
        <v>5308.4532383999995</v>
      </c>
      <c r="M1960" s="74">
        <f t="shared" si="423"/>
        <v>102.69948748799999</v>
      </c>
      <c r="N1960" s="74">
        <f t="shared" si="424"/>
        <v>384.00225982776948</v>
      </c>
      <c r="O1960" s="74">
        <f t="shared" si="425"/>
        <v>8934.1614960000006</v>
      </c>
      <c r="P1960" s="39">
        <f t="shared" si="426"/>
        <v>19044</v>
      </c>
      <c r="Q1960" s="73">
        <f t="shared" si="427"/>
        <v>5483.6321952671997</v>
      </c>
      <c r="R1960" s="73">
        <f t="shared" si="428"/>
        <v>106.08857057510399</v>
      </c>
      <c r="S1960" s="73">
        <f t="shared" si="429"/>
        <v>384.00225982776948</v>
      </c>
      <c r="T1960" s="73">
        <f t="shared" si="430"/>
        <v>9354.4313919263986</v>
      </c>
      <c r="U1960" s="73">
        <f t="shared" si="431"/>
        <v>19236</v>
      </c>
      <c r="V1960" s="73">
        <f t="shared" si="432"/>
        <v>103164.86208171576</v>
      </c>
      <c r="W1960" s="73">
        <f t="shared" si="433"/>
        <v>106245.62102239646</v>
      </c>
    </row>
    <row r="1961" spans="2:23">
      <c r="B1961" t="s">
        <v>3375</v>
      </c>
      <c r="C1961" t="s">
        <v>3376</v>
      </c>
      <c r="D1961" t="s">
        <v>449</v>
      </c>
      <c r="E1961" s="54">
        <v>40</v>
      </c>
      <c r="F1961" s="45" t="s">
        <v>450</v>
      </c>
      <c r="G1961" s="45" t="s">
        <v>408</v>
      </c>
      <c r="H1961" s="45" t="s">
        <v>785</v>
      </c>
      <c r="I1961" s="53">
        <v>68411.199999999997</v>
      </c>
      <c r="J1961" s="58">
        <f t="shared" si="420"/>
        <v>71010.825599999996</v>
      </c>
      <c r="K1961" s="58">
        <f t="shared" si="421"/>
        <v>73354.182844799987</v>
      </c>
      <c r="L1961" s="74">
        <f t="shared" si="422"/>
        <v>5432.3281583999997</v>
      </c>
      <c r="M1961" s="74">
        <f t="shared" si="423"/>
        <v>105.096021888</v>
      </c>
      <c r="N1961" s="74">
        <f t="shared" si="424"/>
        <v>384.00225982776948</v>
      </c>
      <c r="O1961" s="74">
        <f t="shared" si="425"/>
        <v>9142.6437960000003</v>
      </c>
      <c r="P1961" s="39">
        <f t="shared" si="426"/>
        <v>19044</v>
      </c>
      <c r="Q1961" s="73">
        <f t="shared" si="427"/>
        <v>5611.5949876271989</v>
      </c>
      <c r="R1961" s="73">
        <f t="shared" si="428"/>
        <v>108.56419061030398</v>
      </c>
      <c r="S1961" s="73">
        <f t="shared" si="429"/>
        <v>384.00225982776948</v>
      </c>
      <c r="T1961" s="73">
        <f t="shared" si="430"/>
        <v>9572.7208612463983</v>
      </c>
      <c r="U1961" s="73">
        <f t="shared" si="431"/>
        <v>19236</v>
      </c>
      <c r="V1961" s="73">
        <f t="shared" si="432"/>
        <v>105118.89583611576</v>
      </c>
      <c r="W1961" s="73">
        <f t="shared" si="433"/>
        <v>108267.06514411166</v>
      </c>
    </row>
    <row r="1962" spans="2:23">
      <c r="B1962" t="s">
        <v>3377</v>
      </c>
      <c r="C1962" t="s">
        <v>3378</v>
      </c>
      <c r="D1962" t="s">
        <v>449</v>
      </c>
      <c r="E1962" s="54">
        <v>40</v>
      </c>
      <c r="F1962" s="45" t="s">
        <v>450</v>
      </c>
      <c r="G1962" s="45" t="s">
        <v>408</v>
      </c>
      <c r="H1962" s="45" t="s">
        <v>785</v>
      </c>
      <c r="I1962" s="53">
        <v>71822.399999999994</v>
      </c>
      <c r="J1962" s="58">
        <f t="shared" si="420"/>
        <v>74551.651199999993</v>
      </c>
      <c r="K1962" s="58">
        <f t="shared" si="421"/>
        <v>77011.855689599994</v>
      </c>
      <c r="L1962" s="74">
        <f t="shared" si="422"/>
        <v>5703.2013167999994</v>
      </c>
      <c r="M1962" s="74">
        <f t="shared" si="423"/>
        <v>110.33644377599998</v>
      </c>
      <c r="N1962" s="74">
        <f t="shared" si="424"/>
        <v>384.00225982776948</v>
      </c>
      <c r="O1962" s="74">
        <f t="shared" si="425"/>
        <v>9598.5250919999999</v>
      </c>
      <c r="P1962" s="39">
        <f t="shared" si="426"/>
        <v>19044</v>
      </c>
      <c r="Q1962" s="73">
        <f t="shared" si="427"/>
        <v>5891.4069602543996</v>
      </c>
      <c r="R1962" s="73">
        <f t="shared" si="428"/>
        <v>113.97754642060799</v>
      </c>
      <c r="S1962" s="73">
        <f t="shared" si="429"/>
        <v>384.00225982776948</v>
      </c>
      <c r="T1962" s="73">
        <f t="shared" si="430"/>
        <v>10050.047167492799</v>
      </c>
      <c r="U1962" s="73">
        <f t="shared" si="431"/>
        <v>19236</v>
      </c>
      <c r="V1962" s="73">
        <f t="shared" si="432"/>
        <v>109391.71631240376</v>
      </c>
      <c r="W1962" s="73">
        <f t="shared" si="433"/>
        <v>112687.28962359557</v>
      </c>
    </row>
    <row r="1963" spans="2:23">
      <c r="B1963" t="s">
        <v>3379</v>
      </c>
      <c r="C1963" t="s">
        <v>3380</v>
      </c>
      <c r="D1963" t="s">
        <v>449</v>
      </c>
      <c r="E1963" s="54">
        <v>40</v>
      </c>
      <c r="F1963" s="45" t="s">
        <v>450</v>
      </c>
      <c r="G1963" s="45" t="s">
        <v>408</v>
      </c>
      <c r="H1963" s="45" t="s">
        <v>785</v>
      </c>
      <c r="I1963" s="53">
        <v>73548.800000000003</v>
      </c>
      <c r="J1963" s="58">
        <f t="shared" si="420"/>
        <v>76343.654399999999</v>
      </c>
      <c r="K1963" s="58">
        <f t="shared" si="421"/>
        <v>78862.994995199988</v>
      </c>
      <c r="L1963" s="74">
        <f t="shared" si="422"/>
        <v>5840.2895615999996</v>
      </c>
      <c r="M1963" s="74">
        <f t="shared" si="423"/>
        <v>112.988608512</v>
      </c>
      <c r="N1963" s="74">
        <f t="shared" si="424"/>
        <v>384.00225982776948</v>
      </c>
      <c r="O1963" s="74">
        <f t="shared" si="425"/>
        <v>9829.2455040000004</v>
      </c>
      <c r="P1963" s="39">
        <f t="shared" si="426"/>
        <v>19044</v>
      </c>
      <c r="Q1963" s="73">
        <f t="shared" si="427"/>
        <v>6033.0191171327988</v>
      </c>
      <c r="R1963" s="73">
        <f t="shared" si="428"/>
        <v>116.71723259289598</v>
      </c>
      <c r="S1963" s="73">
        <f t="shared" si="429"/>
        <v>384.00225982776948</v>
      </c>
      <c r="T1963" s="73">
        <f t="shared" si="430"/>
        <v>10291.620846873599</v>
      </c>
      <c r="U1963" s="73">
        <f t="shared" si="431"/>
        <v>19236</v>
      </c>
      <c r="V1963" s="73">
        <f t="shared" si="432"/>
        <v>111554.18033393976</v>
      </c>
      <c r="W1963" s="73">
        <f t="shared" si="433"/>
        <v>114924.35445162705</v>
      </c>
    </row>
    <row r="1964" spans="2:23">
      <c r="B1964" t="s">
        <v>3381</v>
      </c>
      <c r="C1964" t="s">
        <v>3382</v>
      </c>
      <c r="D1964" t="s">
        <v>449</v>
      </c>
      <c r="E1964" s="54">
        <v>40</v>
      </c>
      <c r="F1964" s="45" t="s">
        <v>450</v>
      </c>
      <c r="G1964" s="45" t="s">
        <v>408</v>
      </c>
      <c r="H1964" s="45" t="s">
        <v>785</v>
      </c>
      <c r="I1964" s="53">
        <v>58750.34</v>
      </c>
      <c r="J1964" s="58">
        <f t="shared" si="420"/>
        <v>60982.852919999998</v>
      </c>
      <c r="K1964" s="58">
        <f t="shared" si="421"/>
        <v>62995.28706635999</v>
      </c>
      <c r="L1964" s="74">
        <f t="shared" si="422"/>
        <v>4665.18824838</v>
      </c>
      <c r="M1964" s="74">
        <f t="shared" si="423"/>
        <v>90.254622321599996</v>
      </c>
      <c r="N1964" s="74">
        <f t="shared" si="424"/>
        <v>384.00225982776948</v>
      </c>
      <c r="O1964" s="74">
        <f t="shared" si="425"/>
        <v>7851.5423134499997</v>
      </c>
      <c r="P1964" s="39">
        <f t="shared" si="426"/>
        <v>19044</v>
      </c>
      <c r="Q1964" s="73">
        <f t="shared" si="427"/>
        <v>4819.139460576539</v>
      </c>
      <c r="R1964" s="73">
        <f t="shared" si="428"/>
        <v>93.233024858212787</v>
      </c>
      <c r="S1964" s="73">
        <f t="shared" si="429"/>
        <v>384.00225982776948</v>
      </c>
      <c r="T1964" s="73">
        <f t="shared" si="430"/>
        <v>8220.8849621599784</v>
      </c>
      <c r="U1964" s="73">
        <f t="shared" si="431"/>
        <v>19236</v>
      </c>
      <c r="V1964" s="73">
        <f t="shared" si="432"/>
        <v>93017.840363979369</v>
      </c>
      <c r="W1964" s="73">
        <f t="shared" si="433"/>
        <v>95748.546773782495</v>
      </c>
    </row>
    <row r="1965" spans="2:23">
      <c r="B1965" t="s">
        <v>3383</v>
      </c>
      <c r="C1965" t="s">
        <v>3384</v>
      </c>
      <c r="D1965" t="s">
        <v>449</v>
      </c>
      <c r="E1965" s="54">
        <v>40</v>
      </c>
      <c r="F1965" s="45" t="s">
        <v>450</v>
      </c>
      <c r="G1965" s="45" t="s">
        <v>408</v>
      </c>
      <c r="H1965" s="45" t="s">
        <v>761</v>
      </c>
      <c r="I1965" s="53">
        <v>72072</v>
      </c>
      <c r="J1965" s="58">
        <f t="shared" si="420"/>
        <v>74810.736000000004</v>
      </c>
      <c r="K1965" s="58">
        <f t="shared" si="421"/>
        <v>77279.490288000001</v>
      </c>
      <c r="L1965" s="74">
        <f t="shared" si="422"/>
        <v>5723.0213039999999</v>
      </c>
      <c r="M1965" s="74">
        <f t="shared" si="423"/>
        <v>110.71988928</v>
      </c>
      <c r="N1965" s="74">
        <f t="shared" si="424"/>
        <v>384.00225982776948</v>
      </c>
      <c r="O1965" s="74">
        <f t="shared" si="425"/>
        <v>9631.8822600000003</v>
      </c>
      <c r="P1965" s="39">
        <f t="shared" si="426"/>
        <v>19044</v>
      </c>
      <c r="Q1965" s="73">
        <f t="shared" si="427"/>
        <v>5911.8810070319996</v>
      </c>
      <c r="R1965" s="73">
        <f t="shared" si="428"/>
        <v>114.37364562624001</v>
      </c>
      <c r="S1965" s="73">
        <f t="shared" si="429"/>
        <v>384.00225982776948</v>
      </c>
      <c r="T1965" s="73">
        <f t="shared" si="430"/>
        <v>10084.973482584001</v>
      </c>
      <c r="U1965" s="73">
        <f t="shared" si="431"/>
        <v>19236</v>
      </c>
      <c r="V1965" s="73">
        <f t="shared" si="432"/>
        <v>109704.36171310778</v>
      </c>
      <c r="W1965" s="73">
        <f t="shared" si="433"/>
        <v>113010.72068307002</v>
      </c>
    </row>
    <row r="1966" spans="2:23">
      <c r="B1966" t="s">
        <v>3385</v>
      </c>
      <c r="C1966" t="s">
        <v>3386</v>
      </c>
      <c r="D1966" t="s">
        <v>449</v>
      </c>
      <c r="E1966" s="54">
        <v>40</v>
      </c>
      <c r="F1966" s="45" t="s">
        <v>450</v>
      </c>
      <c r="G1966" s="45" t="s">
        <v>408</v>
      </c>
      <c r="H1966" s="45" t="s">
        <v>761</v>
      </c>
      <c r="I1966" s="53">
        <v>62722.400000000001</v>
      </c>
      <c r="J1966" s="58">
        <f t="shared" si="420"/>
        <v>65105.851200000005</v>
      </c>
      <c r="K1966" s="58">
        <f t="shared" si="421"/>
        <v>67254.344289600005</v>
      </c>
      <c r="L1966" s="74">
        <f t="shared" si="422"/>
        <v>4980.5976168000007</v>
      </c>
      <c r="M1966" s="74">
        <f t="shared" si="423"/>
        <v>96.356659776000001</v>
      </c>
      <c r="N1966" s="74">
        <f t="shared" si="424"/>
        <v>384.00225982776948</v>
      </c>
      <c r="O1966" s="74">
        <f t="shared" si="425"/>
        <v>8382.378342</v>
      </c>
      <c r="P1966" s="39">
        <f t="shared" si="426"/>
        <v>19044</v>
      </c>
      <c r="Q1966" s="73">
        <f t="shared" si="427"/>
        <v>5144.9573381544005</v>
      </c>
      <c r="R1966" s="73">
        <f t="shared" si="428"/>
        <v>99.536429548608012</v>
      </c>
      <c r="S1966" s="73">
        <f t="shared" si="429"/>
        <v>384.00225982776948</v>
      </c>
      <c r="T1966" s="73">
        <f t="shared" si="430"/>
        <v>8776.6919297928016</v>
      </c>
      <c r="U1966" s="73">
        <f t="shared" si="431"/>
        <v>19236</v>
      </c>
      <c r="V1966" s="73">
        <f t="shared" si="432"/>
        <v>97993.186078403771</v>
      </c>
      <c r="W1966" s="73">
        <f t="shared" si="433"/>
        <v>100895.53224692358</v>
      </c>
    </row>
    <row r="1967" spans="2:23">
      <c r="B1967" t="s">
        <v>3387</v>
      </c>
      <c r="C1967" t="s">
        <v>3388</v>
      </c>
      <c r="D1967" t="s">
        <v>449</v>
      </c>
      <c r="E1967" s="54">
        <v>40</v>
      </c>
      <c r="F1967" s="45" t="s">
        <v>450</v>
      </c>
      <c r="G1967" s="45" t="s">
        <v>408</v>
      </c>
      <c r="H1967" s="45" t="s">
        <v>761</v>
      </c>
      <c r="I1967" s="53">
        <v>66924</v>
      </c>
      <c r="J1967" s="58">
        <f t="shared" si="420"/>
        <v>69467.112000000008</v>
      </c>
      <c r="K1967" s="58">
        <f t="shared" si="421"/>
        <v>71759.526696000001</v>
      </c>
      <c r="L1967" s="74">
        <f t="shared" si="422"/>
        <v>5314.2340680000007</v>
      </c>
      <c r="M1967" s="74">
        <f t="shared" si="423"/>
        <v>102.81132576000002</v>
      </c>
      <c r="N1967" s="74">
        <f t="shared" si="424"/>
        <v>384.00225982776948</v>
      </c>
      <c r="O1967" s="74">
        <f t="shared" si="425"/>
        <v>8943.8906700000007</v>
      </c>
      <c r="P1967" s="39">
        <f t="shared" si="426"/>
        <v>19044</v>
      </c>
      <c r="Q1967" s="73">
        <f t="shared" si="427"/>
        <v>5489.603792244</v>
      </c>
      <c r="R1967" s="73">
        <f t="shared" si="428"/>
        <v>106.20409951008</v>
      </c>
      <c r="S1967" s="73">
        <f t="shared" si="429"/>
        <v>384.00225982776948</v>
      </c>
      <c r="T1967" s="73">
        <f t="shared" si="430"/>
        <v>9364.6182338279996</v>
      </c>
      <c r="U1967" s="73">
        <f t="shared" si="431"/>
        <v>19236</v>
      </c>
      <c r="V1967" s="73">
        <f t="shared" si="432"/>
        <v>103256.05032358778</v>
      </c>
      <c r="W1967" s="73">
        <f t="shared" si="433"/>
        <v>106339.95508140985</v>
      </c>
    </row>
    <row r="1968" spans="2:23">
      <c r="B1968" t="s">
        <v>3389</v>
      </c>
      <c r="C1968" t="s">
        <v>3390</v>
      </c>
      <c r="D1968" t="s">
        <v>449</v>
      </c>
      <c r="E1968" s="54">
        <v>40</v>
      </c>
      <c r="F1968" s="45" t="s">
        <v>450</v>
      </c>
      <c r="G1968" s="45" t="s">
        <v>408</v>
      </c>
      <c r="H1968" s="45" t="s">
        <v>785</v>
      </c>
      <c r="I1968" s="53">
        <v>67985.47</v>
      </c>
      <c r="J1968" s="58">
        <f t="shared" si="420"/>
        <v>70568.917860000001</v>
      </c>
      <c r="K1968" s="58">
        <f t="shared" si="421"/>
        <v>72897.692149379989</v>
      </c>
      <c r="L1968" s="74">
        <f t="shared" si="422"/>
        <v>5398.52221629</v>
      </c>
      <c r="M1968" s="74">
        <f t="shared" si="423"/>
        <v>104.44199843280001</v>
      </c>
      <c r="N1968" s="74">
        <f t="shared" si="424"/>
        <v>384.00225982776948</v>
      </c>
      <c r="O1968" s="74">
        <f t="shared" si="425"/>
        <v>9085.7481744750003</v>
      </c>
      <c r="P1968" s="39">
        <f t="shared" si="426"/>
        <v>19044</v>
      </c>
      <c r="Q1968" s="73">
        <f t="shared" si="427"/>
        <v>5576.6734494275688</v>
      </c>
      <c r="R1968" s="73">
        <f t="shared" si="428"/>
        <v>107.88858438108238</v>
      </c>
      <c r="S1968" s="73">
        <f t="shared" si="429"/>
        <v>384.00225982776948</v>
      </c>
      <c r="T1968" s="73">
        <f t="shared" si="430"/>
        <v>9513.1488254940887</v>
      </c>
      <c r="U1968" s="73">
        <f t="shared" si="431"/>
        <v>19236</v>
      </c>
      <c r="V1968" s="73">
        <f t="shared" si="432"/>
        <v>104585.63250902557</v>
      </c>
      <c r="W1968" s="73">
        <f t="shared" si="433"/>
        <v>107715.4052685105</v>
      </c>
    </row>
    <row r="1969" spans="2:23">
      <c r="B1969" t="s">
        <v>3391</v>
      </c>
      <c r="C1969" t="s">
        <v>3390</v>
      </c>
      <c r="D1969" t="s">
        <v>449</v>
      </c>
      <c r="E1969" s="54">
        <v>40</v>
      </c>
      <c r="F1969" s="45" t="s">
        <v>450</v>
      </c>
      <c r="G1969" s="45" t="s">
        <v>408</v>
      </c>
      <c r="H1969" s="45" t="s">
        <v>785</v>
      </c>
      <c r="I1969" s="53">
        <v>67985.47</v>
      </c>
      <c r="J1969" s="58">
        <f t="shared" si="420"/>
        <v>70568.917860000001</v>
      </c>
      <c r="K1969" s="58">
        <f t="shared" si="421"/>
        <v>72897.692149379989</v>
      </c>
      <c r="L1969" s="74">
        <f t="shared" si="422"/>
        <v>5398.52221629</v>
      </c>
      <c r="M1969" s="74">
        <f t="shared" si="423"/>
        <v>104.44199843280001</v>
      </c>
      <c r="N1969" s="74">
        <f t="shared" si="424"/>
        <v>384.00225982776948</v>
      </c>
      <c r="O1969" s="74">
        <f t="shared" si="425"/>
        <v>9085.7481744750003</v>
      </c>
      <c r="P1969" s="39">
        <f t="shared" si="426"/>
        <v>19044</v>
      </c>
      <c r="Q1969" s="73">
        <f t="shared" si="427"/>
        <v>5576.6734494275688</v>
      </c>
      <c r="R1969" s="73">
        <f t="shared" si="428"/>
        <v>107.88858438108238</v>
      </c>
      <c r="S1969" s="73">
        <f t="shared" si="429"/>
        <v>384.00225982776948</v>
      </c>
      <c r="T1969" s="73">
        <f t="shared" si="430"/>
        <v>9513.1488254940887</v>
      </c>
      <c r="U1969" s="73">
        <f t="shared" si="431"/>
        <v>19236</v>
      </c>
      <c r="V1969" s="73">
        <f t="shared" si="432"/>
        <v>104585.63250902557</v>
      </c>
      <c r="W1969" s="73">
        <f t="shared" si="433"/>
        <v>107715.4052685105</v>
      </c>
    </row>
    <row r="1970" spans="2:23">
      <c r="B1970" t="s">
        <v>3392</v>
      </c>
      <c r="C1970" t="s">
        <v>1929</v>
      </c>
      <c r="D1970" t="s">
        <v>661</v>
      </c>
      <c r="E1970" s="54">
        <v>40</v>
      </c>
      <c r="F1970" s="45" t="s">
        <v>407</v>
      </c>
      <c r="G1970" s="45" t="s">
        <v>408</v>
      </c>
      <c r="H1970" s="45" t="s">
        <v>412</v>
      </c>
      <c r="I1970" s="53">
        <v>102673.23</v>
      </c>
      <c r="J1970" s="58">
        <f t="shared" si="420"/>
        <v>106574.81273999999</v>
      </c>
      <c r="K1970" s="58">
        <f t="shared" si="421"/>
        <v>110091.78156041999</v>
      </c>
      <c r="L1970" s="74">
        <f t="shared" si="422"/>
        <v>8152.9731746099997</v>
      </c>
      <c r="M1970" s="74">
        <f t="shared" si="423"/>
        <v>157.73072285519999</v>
      </c>
      <c r="N1970" s="74">
        <f t="shared" si="424"/>
        <v>384.00225982776948</v>
      </c>
      <c r="O1970" s="74">
        <f t="shared" si="425"/>
        <v>13721.507140275</v>
      </c>
      <c r="P1970" s="39">
        <f t="shared" si="426"/>
        <v>19044</v>
      </c>
      <c r="Q1970" s="73">
        <f t="shared" si="427"/>
        <v>8422.0212893721291</v>
      </c>
      <c r="R1970" s="73">
        <f t="shared" si="428"/>
        <v>162.93583670942158</v>
      </c>
      <c r="S1970" s="73">
        <f t="shared" si="429"/>
        <v>384.00225982776948</v>
      </c>
      <c r="T1970" s="73">
        <f t="shared" si="430"/>
        <v>14366.977493634809</v>
      </c>
      <c r="U1970" s="73">
        <f t="shared" si="431"/>
        <v>19236</v>
      </c>
      <c r="V1970" s="73">
        <f t="shared" si="432"/>
        <v>148035.02603756796</v>
      </c>
      <c r="W1970" s="73">
        <f t="shared" si="433"/>
        <v>152663.71843996411</v>
      </c>
    </row>
    <row r="1971" spans="2:23">
      <c r="B1971" t="s">
        <v>3393</v>
      </c>
      <c r="C1971" t="s">
        <v>1929</v>
      </c>
      <c r="D1971" t="s">
        <v>661</v>
      </c>
      <c r="E1971" s="54">
        <v>40</v>
      </c>
      <c r="F1971" s="45" t="s">
        <v>407</v>
      </c>
      <c r="G1971" s="45" t="s">
        <v>408</v>
      </c>
      <c r="H1971" s="45" t="s">
        <v>412</v>
      </c>
      <c r="I1971" s="53">
        <v>102673.23</v>
      </c>
      <c r="J1971" s="58">
        <f t="shared" si="420"/>
        <v>106574.81273999999</v>
      </c>
      <c r="K1971" s="58">
        <f t="shared" si="421"/>
        <v>110091.78156041999</v>
      </c>
      <c r="L1971" s="74">
        <f t="shared" si="422"/>
        <v>8152.9731746099997</v>
      </c>
      <c r="M1971" s="74">
        <f t="shared" si="423"/>
        <v>157.73072285519999</v>
      </c>
      <c r="N1971" s="74">
        <f t="shared" si="424"/>
        <v>384.00225982776948</v>
      </c>
      <c r="O1971" s="74">
        <f t="shared" si="425"/>
        <v>13721.507140275</v>
      </c>
      <c r="P1971" s="39">
        <f t="shared" si="426"/>
        <v>19044</v>
      </c>
      <c r="Q1971" s="73">
        <f t="shared" si="427"/>
        <v>8422.0212893721291</v>
      </c>
      <c r="R1971" s="73">
        <f t="shared" si="428"/>
        <v>162.93583670942158</v>
      </c>
      <c r="S1971" s="73">
        <f t="shared" si="429"/>
        <v>384.00225982776948</v>
      </c>
      <c r="T1971" s="73">
        <f t="shared" si="430"/>
        <v>14366.977493634809</v>
      </c>
      <c r="U1971" s="73">
        <f t="shared" si="431"/>
        <v>19236</v>
      </c>
      <c r="V1971" s="73">
        <f t="shared" si="432"/>
        <v>148035.02603756796</v>
      </c>
      <c r="W1971" s="73">
        <f t="shared" si="433"/>
        <v>152663.71843996411</v>
      </c>
    </row>
    <row r="1972" spans="2:23">
      <c r="B1972" t="s">
        <v>3394</v>
      </c>
      <c r="C1972" t="s">
        <v>1929</v>
      </c>
      <c r="D1972" t="s">
        <v>661</v>
      </c>
      <c r="E1972" s="54">
        <v>40</v>
      </c>
      <c r="F1972" s="45" t="s">
        <v>407</v>
      </c>
      <c r="G1972" s="45" t="s">
        <v>408</v>
      </c>
      <c r="H1972" s="45" t="s">
        <v>412</v>
      </c>
      <c r="I1972" s="53">
        <v>102673.23</v>
      </c>
      <c r="J1972" s="58">
        <f t="shared" si="420"/>
        <v>106574.81273999999</v>
      </c>
      <c r="K1972" s="58">
        <f t="shared" si="421"/>
        <v>110091.78156041999</v>
      </c>
      <c r="L1972" s="74">
        <f t="shared" si="422"/>
        <v>8152.9731746099997</v>
      </c>
      <c r="M1972" s="74">
        <f t="shared" si="423"/>
        <v>157.73072285519999</v>
      </c>
      <c r="N1972" s="74">
        <f t="shared" si="424"/>
        <v>384.00225982776948</v>
      </c>
      <c r="O1972" s="74">
        <f t="shared" si="425"/>
        <v>13721.507140275</v>
      </c>
      <c r="P1972" s="39">
        <f t="shared" si="426"/>
        <v>19044</v>
      </c>
      <c r="Q1972" s="73">
        <f t="shared" si="427"/>
        <v>8422.0212893721291</v>
      </c>
      <c r="R1972" s="73">
        <f t="shared" si="428"/>
        <v>162.93583670942158</v>
      </c>
      <c r="S1972" s="73">
        <f t="shared" si="429"/>
        <v>384.00225982776948</v>
      </c>
      <c r="T1972" s="73">
        <f t="shared" si="430"/>
        <v>14366.977493634809</v>
      </c>
      <c r="U1972" s="73">
        <f t="shared" si="431"/>
        <v>19236</v>
      </c>
      <c r="V1972" s="73">
        <f t="shared" si="432"/>
        <v>148035.02603756796</v>
      </c>
      <c r="W1972" s="73">
        <f t="shared" si="433"/>
        <v>152663.71843996411</v>
      </c>
    </row>
    <row r="1973" spans="2:23">
      <c r="B1973" t="s">
        <v>3395</v>
      </c>
      <c r="C1973" t="s">
        <v>1399</v>
      </c>
      <c r="D1973" t="s">
        <v>661</v>
      </c>
      <c r="E1973" s="54">
        <v>40</v>
      </c>
      <c r="F1973" s="45" t="s">
        <v>407</v>
      </c>
      <c r="G1973" s="45" t="s">
        <v>408</v>
      </c>
      <c r="H1973" s="45" t="s">
        <v>412</v>
      </c>
      <c r="I1973" s="53">
        <v>118675.41</v>
      </c>
      <c r="J1973" s="58">
        <f t="shared" si="420"/>
        <v>123185.07558</v>
      </c>
      <c r="K1973" s="58">
        <f t="shared" si="421"/>
        <v>127250.18307413999</v>
      </c>
      <c r="L1973" s="74">
        <f t="shared" si="422"/>
        <v>9423.6582818700008</v>
      </c>
      <c r="M1973" s="74">
        <f t="shared" si="423"/>
        <v>182.31391185839999</v>
      </c>
      <c r="N1973" s="74">
        <f t="shared" si="424"/>
        <v>384.00225982776948</v>
      </c>
      <c r="O1973" s="74">
        <f t="shared" si="425"/>
        <v>15860.078480925002</v>
      </c>
      <c r="P1973" s="39">
        <f t="shared" si="426"/>
        <v>19044</v>
      </c>
      <c r="Q1973" s="73">
        <f t="shared" si="427"/>
        <v>9734.6390051717099</v>
      </c>
      <c r="R1973" s="73">
        <f t="shared" si="428"/>
        <v>188.33027094972718</v>
      </c>
      <c r="S1973" s="73">
        <f t="shared" si="429"/>
        <v>384.00225982776948</v>
      </c>
      <c r="T1973" s="73">
        <f t="shared" si="430"/>
        <v>16606.148891175268</v>
      </c>
      <c r="U1973" s="73">
        <f t="shared" si="431"/>
        <v>19236</v>
      </c>
      <c r="V1973" s="73">
        <f t="shared" si="432"/>
        <v>168079.12851448118</v>
      </c>
      <c r="W1973" s="73">
        <f t="shared" si="433"/>
        <v>173399.30350126448</v>
      </c>
    </row>
    <row r="1974" spans="2:23">
      <c r="B1974" t="s">
        <v>3396</v>
      </c>
      <c r="C1974" t="s">
        <v>3397</v>
      </c>
      <c r="D1974" t="s">
        <v>449</v>
      </c>
      <c r="E1974" s="54">
        <v>40</v>
      </c>
      <c r="F1974" s="45" t="s">
        <v>450</v>
      </c>
      <c r="G1974" s="45" t="s">
        <v>408</v>
      </c>
      <c r="H1974" s="45" t="s">
        <v>785</v>
      </c>
      <c r="I1974" s="53">
        <v>73840</v>
      </c>
      <c r="J1974" s="58">
        <f t="shared" si="420"/>
        <v>76645.919999999998</v>
      </c>
      <c r="K1974" s="58">
        <f t="shared" si="421"/>
        <v>79175.235359999991</v>
      </c>
      <c r="L1974" s="74">
        <f t="shared" si="422"/>
        <v>5863.4128799999999</v>
      </c>
      <c r="M1974" s="74">
        <f t="shared" si="423"/>
        <v>113.4359616</v>
      </c>
      <c r="N1974" s="74">
        <f t="shared" si="424"/>
        <v>384.00225982776948</v>
      </c>
      <c r="O1974" s="74">
        <f t="shared" si="425"/>
        <v>9868.1622000000007</v>
      </c>
      <c r="P1974" s="39">
        <f t="shared" si="426"/>
        <v>19044</v>
      </c>
      <c r="Q1974" s="73">
        <f t="shared" si="427"/>
        <v>6056.9055050399993</v>
      </c>
      <c r="R1974" s="73">
        <f t="shared" si="428"/>
        <v>117.17934833279999</v>
      </c>
      <c r="S1974" s="73">
        <f t="shared" si="429"/>
        <v>384.00225982776948</v>
      </c>
      <c r="T1974" s="73">
        <f t="shared" si="430"/>
        <v>10332.368214479999</v>
      </c>
      <c r="U1974" s="73">
        <f t="shared" si="431"/>
        <v>19236</v>
      </c>
      <c r="V1974" s="73">
        <f t="shared" si="432"/>
        <v>111918.93330142777</v>
      </c>
      <c r="W1974" s="73">
        <f t="shared" si="433"/>
        <v>115301.69068768056</v>
      </c>
    </row>
    <row r="1975" spans="2:23">
      <c r="B1975" t="s">
        <v>3398</v>
      </c>
      <c r="C1975" t="s">
        <v>3399</v>
      </c>
      <c r="D1975" t="s">
        <v>449</v>
      </c>
      <c r="E1975" s="54">
        <v>40</v>
      </c>
      <c r="F1975" s="45" t="s">
        <v>450</v>
      </c>
      <c r="G1975" s="45" t="s">
        <v>408</v>
      </c>
      <c r="H1975" s="45" t="s">
        <v>785</v>
      </c>
      <c r="I1975" s="53">
        <v>75608</v>
      </c>
      <c r="J1975" s="58">
        <f t="shared" si="420"/>
        <v>78481.104000000007</v>
      </c>
      <c r="K1975" s="58">
        <f t="shared" si="421"/>
        <v>81070.980431999997</v>
      </c>
      <c r="L1975" s="74">
        <f t="shared" si="422"/>
        <v>6003.8044560000008</v>
      </c>
      <c r="M1975" s="74">
        <f t="shared" si="423"/>
        <v>116.15203392000001</v>
      </c>
      <c r="N1975" s="74">
        <f t="shared" si="424"/>
        <v>384.00225982776948</v>
      </c>
      <c r="O1975" s="74">
        <f t="shared" si="425"/>
        <v>10104.442140000001</v>
      </c>
      <c r="P1975" s="39">
        <f t="shared" si="426"/>
        <v>19044</v>
      </c>
      <c r="Q1975" s="73">
        <f t="shared" si="427"/>
        <v>6201.9300030479999</v>
      </c>
      <c r="R1975" s="73">
        <f t="shared" si="428"/>
        <v>119.98505103935999</v>
      </c>
      <c r="S1975" s="73">
        <f t="shared" si="429"/>
        <v>384.00225982776948</v>
      </c>
      <c r="T1975" s="73">
        <f t="shared" si="430"/>
        <v>10579.762946376</v>
      </c>
      <c r="U1975" s="73">
        <f t="shared" si="431"/>
        <v>19236</v>
      </c>
      <c r="V1975" s="73">
        <f t="shared" si="432"/>
        <v>114133.50488974777</v>
      </c>
      <c r="W1975" s="73">
        <f t="shared" si="433"/>
        <v>117592.66069229113</v>
      </c>
    </row>
    <row r="1976" spans="2:23">
      <c r="B1976" t="s">
        <v>3400</v>
      </c>
      <c r="C1976" t="s">
        <v>3401</v>
      </c>
      <c r="D1976" t="s">
        <v>449</v>
      </c>
      <c r="E1976" s="54">
        <v>40</v>
      </c>
      <c r="F1976" s="45" t="s">
        <v>450</v>
      </c>
      <c r="G1976" s="45" t="s">
        <v>408</v>
      </c>
      <c r="H1976" s="45" t="s">
        <v>785</v>
      </c>
      <c r="I1976" s="53">
        <v>60424</v>
      </c>
      <c r="J1976" s="58">
        <f t="shared" si="420"/>
        <v>62720.112000000001</v>
      </c>
      <c r="K1976" s="58">
        <f t="shared" si="421"/>
        <v>64789.875695999996</v>
      </c>
      <c r="L1976" s="74">
        <f t="shared" si="422"/>
        <v>4798.0885680000001</v>
      </c>
      <c r="M1976" s="74">
        <f t="shared" si="423"/>
        <v>92.825765759999996</v>
      </c>
      <c r="N1976" s="74">
        <f t="shared" si="424"/>
        <v>384.00225982776948</v>
      </c>
      <c r="O1976" s="74">
        <f t="shared" si="425"/>
        <v>8075.2144200000002</v>
      </c>
      <c r="P1976" s="39">
        <f t="shared" si="426"/>
        <v>19044</v>
      </c>
      <c r="Q1976" s="73">
        <f t="shared" si="427"/>
        <v>4956.4254907439999</v>
      </c>
      <c r="R1976" s="73">
        <f t="shared" si="428"/>
        <v>95.889016030079986</v>
      </c>
      <c r="S1976" s="73">
        <f t="shared" si="429"/>
        <v>384.00225982776948</v>
      </c>
      <c r="T1976" s="73">
        <f t="shared" si="430"/>
        <v>8455.0787783279993</v>
      </c>
      <c r="U1976" s="73">
        <f t="shared" si="431"/>
        <v>19236</v>
      </c>
      <c r="V1976" s="73">
        <f t="shared" si="432"/>
        <v>95114.243013587766</v>
      </c>
      <c r="W1976" s="73">
        <f t="shared" si="433"/>
        <v>97917.27124092984</v>
      </c>
    </row>
    <row r="1977" spans="2:23">
      <c r="B1977" t="s">
        <v>3402</v>
      </c>
      <c r="C1977" t="s">
        <v>3403</v>
      </c>
      <c r="D1977" t="s">
        <v>449</v>
      </c>
      <c r="E1977" s="54">
        <v>40</v>
      </c>
      <c r="F1977" s="45" t="s">
        <v>450</v>
      </c>
      <c r="G1977" s="45" t="s">
        <v>408</v>
      </c>
      <c r="H1977" s="45" t="s">
        <v>785</v>
      </c>
      <c r="I1977" s="53">
        <v>63578.67</v>
      </c>
      <c r="J1977" s="58">
        <f t="shared" si="420"/>
        <v>65994.659459999995</v>
      </c>
      <c r="K1977" s="58">
        <f t="shared" si="421"/>
        <v>68172.483222179988</v>
      </c>
      <c r="L1977" s="74">
        <f t="shared" si="422"/>
        <v>5048.5914486899992</v>
      </c>
      <c r="M1977" s="74">
        <f t="shared" si="423"/>
        <v>97.672096000799996</v>
      </c>
      <c r="N1977" s="74">
        <f t="shared" si="424"/>
        <v>384.00225982776948</v>
      </c>
      <c r="O1977" s="74">
        <f t="shared" si="425"/>
        <v>8496.8124054749987</v>
      </c>
      <c r="P1977" s="39">
        <f t="shared" si="426"/>
        <v>19044</v>
      </c>
      <c r="Q1977" s="73">
        <f t="shared" si="427"/>
        <v>5215.1949664967688</v>
      </c>
      <c r="R1977" s="73">
        <f t="shared" si="428"/>
        <v>100.89527516882639</v>
      </c>
      <c r="S1977" s="73">
        <f t="shared" si="429"/>
        <v>384.00225982776948</v>
      </c>
      <c r="T1977" s="73">
        <f t="shared" si="430"/>
        <v>8896.5090604944889</v>
      </c>
      <c r="U1977" s="73">
        <f t="shared" si="431"/>
        <v>19236</v>
      </c>
      <c r="V1977" s="73">
        <f t="shared" si="432"/>
        <v>99065.73766999357</v>
      </c>
      <c r="W1977" s="73">
        <f t="shared" si="433"/>
        <v>102005.08478416785</v>
      </c>
    </row>
    <row r="1978" spans="2:23">
      <c r="B1978" t="s">
        <v>3404</v>
      </c>
      <c r="C1978" t="s">
        <v>3405</v>
      </c>
      <c r="D1978" t="s">
        <v>449</v>
      </c>
      <c r="E1978" s="54">
        <v>40</v>
      </c>
      <c r="F1978" s="45" t="s">
        <v>450</v>
      </c>
      <c r="G1978" s="45" t="s">
        <v>408</v>
      </c>
      <c r="H1978" s="45" t="s">
        <v>785</v>
      </c>
      <c r="I1978" s="53">
        <v>70324.800000000003</v>
      </c>
      <c r="J1978" s="58">
        <f t="shared" si="420"/>
        <v>72997.142400000012</v>
      </c>
      <c r="K1978" s="58">
        <f t="shared" si="421"/>
        <v>75406.048099200008</v>
      </c>
      <c r="L1978" s="74">
        <f t="shared" si="422"/>
        <v>5584.2813936000011</v>
      </c>
      <c r="M1978" s="74">
        <f t="shared" si="423"/>
        <v>108.03577075200002</v>
      </c>
      <c r="N1978" s="74">
        <f t="shared" si="424"/>
        <v>384.00225982776948</v>
      </c>
      <c r="O1978" s="74">
        <f t="shared" si="425"/>
        <v>9398.3820840000026</v>
      </c>
      <c r="P1978" s="39">
        <f t="shared" si="426"/>
        <v>19044</v>
      </c>
      <c r="Q1978" s="73">
        <f t="shared" si="427"/>
        <v>5768.5626795888002</v>
      </c>
      <c r="R1978" s="73">
        <f t="shared" si="428"/>
        <v>111.600951186816</v>
      </c>
      <c r="S1978" s="73">
        <f t="shared" si="429"/>
        <v>384.00225982776948</v>
      </c>
      <c r="T1978" s="73">
        <f t="shared" si="430"/>
        <v>9840.4892769456019</v>
      </c>
      <c r="U1978" s="73">
        <f t="shared" si="431"/>
        <v>19236</v>
      </c>
      <c r="V1978" s="73">
        <f t="shared" si="432"/>
        <v>107515.84390817978</v>
      </c>
      <c r="W1978" s="73">
        <f t="shared" si="433"/>
        <v>110746.703266749</v>
      </c>
    </row>
    <row r="1979" spans="2:23">
      <c r="B1979" t="s">
        <v>3406</v>
      </c>
      <c r="C1979" t="s">
        <v>3407</v>
      </c>
      <c r="D1979" t="s">
        <v>449</v>
      </c>
      <c r="E1979" s="54">
        <v>40</v>
      </c>
      <c r="F1979" s="45" t="s">
        <v>450</v>
      </c>
      <c r="G1979" s="45" t="s">
        <v>408</v>
      </c>
      <c r="H1979" s="45" t="s">
        <v>785</v>
      </c>
      <c r="I1979" s="53">
        <v>62276.86</v>
      </c>
      <c r="J1979" s="58">
        <f t="shared" si="420"/>
        <v>64643.380680000002</v>
      </c>
      <c r="K1979" s="58">
        <f t="shared" si="421"/>
        <v>66776.612242439995</v>
      </c>
      <c r="L1979" s="74">
        <f t="shared" si="422"/>
        <v>4945.2186220200001</v>
      </c>
      <c r="M1979" s="74">
        <f t="shared" si="423"/>
        <v>95.672203406400001</v>
      </c>
      <c r="N1979" s="74">
        <f t="shared" si="424"/>
        <v>384.00225982776948</v>
      </c>
      <c r="O1979" s="74">
        <f t="shared" si="425"/>
        <v>8322.8352625500011</v>
      </c>
      <c r="P1979" s="39">
        <f t="shared" si="426"/>
        <v>19044</v>
      </c>
      <c r="Q1979" s="73">
        <f t="shared" si="427"/>
        <v>5108.4108365466591</v>
      </c>
      <c r="R1979" s="73">
        <f t="shared" si="428"/>
        <v>98.829386118811186</v>
      </c>
      <c r="S1979" s="73">
        <f t="shared" si="429"/>
        <v>384.00225982776948</v>
      </c>
      <c r="T1979" s="73">
        <f t="shared" si="430"/>
        <v>8714.3478976384195</v>
      </c>
      <c r="U1979" s="73">
        <f t="shared" si="431"/>
        <v>19236</v>
      </c>
      <c r="V1979" s="73">
        <f t="shared" si="432"/>
        <v>97435.109027804167</v>
      </c>
      <c r="W1979" s="73">
        <f t="shared" si="433"/>
        <v>100318.20262257165</v>
      </c>
    </row>
    <row r="1980" spans="2:23">
      <c r="B1980" t="s">
        <v>3408</v>
      </c>
      <c r="C1980" t="s">
        <v>3409</v>
      </c>
      <c r="D1980" t="s">
        <v>449</v>
      </c>
      <c r="E1980" s="54">
        <v>40</v>
      </c>
      <c r="F1980" s="45" t="s">
        <v>450</v>
      </c>
      <c r="G1980" s="45" t="s">
        <v>408</v>
      </c>
      <c r="H1980" s="45" t="s">
        <v>785</v>
      </c>
      <c r="I1980" s="53">
        <v>83670.31</v>
      </c>
      <c r="J1980" s="58">
        <f t="shared" si="420"/>
        <v>86849.781780000005</v>
      </c>
      <c r="K1980" s="58">
        <f t="shared" si="421"/>
        <v>89715.824578739994</v>
      </c>
      <c r="L1980" s="74">
        <f t="shared" si="422"/>
        <v>6644.0083061700007</v>
      </c>
      <c r="M1980" s="74">
        <f t="shared" si="423"/>
        <v>128.53767703440002</v>
      </c>
      <c r="N1980" s="74">
        <f t="shared" si="424"/>
        <v>384.00225982776948</v>
      </c>
      <c r="O1980" s="74">
        <f t="shared" si="425"/>
        <v>11181.909404175001</v>
      </c>
      <c r="P1980" s="39">
        <f t="shared" si="426"/>
        <v>19044</v>
      </c>
      <c r="Q1980" s="73">
        <f t="shared" si="427"/>
        <v>6863.2605802736098</v>
      </c>
      <c r="R1980" s="73">
        <f t="shared" si="428"/>
        <v>132.7794203765352</v>
      </c>
      <c r="S1980" s="73">
        <f t="shared" si="429"/>
        <v>384.00225982776948</v>
      </c>
      <c r="T1980" s="73">
        <f t="shared" si="430"/>
        <v>11707.91510752557</v>
      </c>
      <c r="U1980" s="73">
        <f t="shared" si="431"/>
        <v>19236</v>
      </c>
      <c r="V1980" s="73">
        <f t="shared" si="432"/>
        <v>124232.23942720718</v>
      </c>
      <c r="W1980" s="73">
        <f t="shared" si="433"/>
        <v>128039.78194674347</v>
      </c>
    </row>
    <row r="1981" spans="2:23">
      <c r="B1981" t="s">
        <v>3410</v>
      </c>
      <c r="C1981" t="s">
        <v>3411</v>
      </c>
      <c r="D1981" t="s">
        <v>449</v>
      </c>
      <c r="E1981" s="54">
        <v>40</v>
      </c>
      <c r="F1981" s="45" t="s">
        <v>450</v>
      </c>
      <c r="G1981" s="45" t="s">
        <v>408</v>
      </c>
      <c r="H1981" s="45" t="s">
        <v>785</v>
      </c>
      <c r="I1981" s="53">
        <v>76377.600000000006</v>
      </c>
      <c r="J1981" s="58">
        <f t="shared" si="420"/>
        <v>79279.948800000013</v>
      </c>
      <c r="K1981" s="58">
        <f t="shared" si="421"/>
        <v>81896.187110400002</v>
      </c>
      <c r="L1981" s="74">
        <f t="shared" si="422"/>
        <v>6064.9160832000007</v>
      </c>
      <c r="M1981" s="74">
        <f t="shared" si="423"/>
        <v>117.33432422400001</v>
      </c>
      <c r="N1981" s="74">
        <f t="shared" si="424"/>
        <v>384.00225982776948</v>
      </c>
      <c r="O1981" s="74">
        <f t="shared" si="425"/>
        <v>10207.293408000001</v>
      </c>
      <c r="P1981" s="39">
        <f t="shared" si="426"/>
        <v>19044</v>
      </c>
      <c r="Q1981" s="73">
        <f t="shared" si="427"/>
        <v>6265.0583139456003</v>
      </c>
      <c r="R1981" s="73">
        <f t="shared" si="428"/>
        <v>121.20635692339201</v>
      </c>
      <c r="S1981" s="73">
        <f t="shared" si="429"/>
        <v>384.00225982776948</v>
      </c>
      <c r="T1981" s="73">
        <f t="shared" si="430"/>
        <v>10687.452417907201</v>
      </c>
      <c r="U1981" s="73">
        <f t="shared" si="431"/>
        <v>19236</v>
      </c>
      <c r="V1981" s="73">
        <f t="shared" si="432"/>
        <v>115097.49487525178</v>
      </c>
      <c r="W1981" s="73">
        <f t="shared" si="433"/>
        <v>118589.90645900396</v>
      </c>
    </row>
    <row r="1982" spans="2:23">
      <c r="B1982" t="s">
        <v>3412</v>
      </c>
      <c r="C1982" t="s">
        <v>3413</v>
      </c>
      <c r="D1982" t="s">
        <v>449</v>
      </c>
      <c r="E1982" s="54">
        <v>40</v>
      </c>
      <c r="F1982" s="45" t="s">
        <v>450</v>
      </c>
      <c r="G1982" s="45" t="s">
        <v>408</v>
      </c>
      <c r="H1982" s="45" t="s">
        <v>785</v>
      </c>
      <c r="I1982" s="53">
        <v>78197.600000000006</v>
      </c>
      <c r="J1982" s="58">
        <f t="shared" si="420"/>
        <v>81169.108800000002</v>
      </c>
      <c r="K1982" s="58">
        <f t="shared" si="421"/>
        <v>83847.689390399988</v>
      </c>
      <c r="L1982" s="74">
        <f t="shared" si="422"/>
        <v>6209.4368231999997</v>
      </c>
      <c r="M1982" s="74">
        <f t="shared" si="423"/>
        <v>120.130281024</v>
      </c>
      <c r="N1982" s="74">
        <f t="shared" si="424"/>
        <v>384.00225982776948</v>
      </c>
      <c r="O1982" s="74">
        <f t="shared" si="425"/>
        <v>10450.522758000001</v>
      </c>
      <c r="P1982" s="39">
        <f t="shared" si="426"/>
        <v>19044</v>
      </c>
      <c r="Q1982" s="73">
        <f t="shared" si="427"/>
        <v>6414.3482383655992</v>
      </c>
      <c r="R1982" s="73">
        <f t="shared" si="428"/>
        <v>124.09458029779198</v>
      </c>
      <c r="S1982" s="73">
        <f t="shared" si="429"/>
        <v>384.00225982776948</v>
      </c>
      <c r="T1982" s="73">
        <f t="shared" si="430"/>
        <v>10942.123465447199</v>
      </c>
      <c r="U1982" s="73">
        <f t="shared" si="431"/>
        <v>19236</v>
      </c>
      <c r="V1982" s="73">
        <f t="shared" si="432"/>
        <v>117377.20092205176</v>
      </c>
      <c r="W1982" s="73">
        <f t="shared" si="433"/>
        <v>120948.25793433835</v>
      </c>
    </row>
    <row r="1983" spans="2:23">
      <c r="B1983" t="s">
        <v>3414</v>
      </c>
      <c r="C1983" t="s">
        <v>3415</v>
      </c>
      <c r="D1983" t="s">
        <v>449</v>
      </c>
      <c r="E1983" s="54">
        <v>40</v>
      </c>
      <c r="F1983" s="45" t="s">
        <v>450</v>
      </c>
      <c r="G1983" s="45" t="s">
        <v>408</v>
      </c>
      <c r="H1983" s="45" t="s">
        <v>785</v>
      </c>
      <c r="I1983" s="53">
        <v>94120</v>
      </c>
      <c r="J1983" s="58">
        <f t="shared" si="420"/>
        <v>97696.56</v>
      </c>
      <c r="K1983" s="58">
        <f t="shared" si="421"/>
        <v>100920.54647999999</v>
      </c>
      <c r="L1983" s="74">
        <f t="shared" si="422"/>
        <v>7473.7868399999998</v>
      </c>
      <c r="M1983" s="74">
        <f t="shared" si="423"/>
        <v>144.59090879999999</v>
      </c>
      <c r="N1983" s="74">
        <f t="shared" si="424"/>
        <v>384.00225982776948</v>
      </c>
      <c r="O1983" s="74">
        <f t="shared" si="425"/>
        <v>12578.4321</v>
      </c>
      <c r="P1983" s="39">
        <f t="shared" si="426"/>
        <v>19044</v>
      </c>
      <c r="Q1983" s="73">
        <f t="shared" si="427"/>
        <v>7720.4218057199987</v>
      </c>
      <c r="R1983" s="73">
        <f t="shared" si="428"/>
        <v>149.3624087904</v>
      </c>
      <c r="S1983" s="73">
        <f t="shared" si="429"/>
        <v>384.00225982776948</v>
      </c>
      <c r="T1983" s="73">
        <f t="shared" si="430"/>
        <v>13170.131315639999</v>
      </c>
      <c r="U1983" s="73">
        <f t="shared" si="431"/>
        <v>19236</v>
      </c>
      <c r="V1983" s="73">
        <f t="shared" si="432"/>
        <v>137321.37210862775</v>
      </c>
      <c r="W1983" s="73">
        <f t="shared" si="433"/>
        <v>141580.46426997817</v>
      </c>
    </row>
    <row r="1984" spans="2:23">
      <c r="B1984" t="s">
        <v>3416</v>
      </c>
      <c r="C1984" t="s">
        <v>3417</v>
      </c>
      <c r="D1984" t="s">
        <v>449</v>
      </c>
      <c r="E1984" s="54">
        <v>40</v>
      </c>
      <c r="F1984" s="45" t="s">
        <v>450</v>
      </c>
      <c r="G1984" s="45" t="s">
        <v>408</v>
      </c>
      <c r="H1984" s="45" t="s">
        <v>785</v>
      </c>
      <c r="I1984" s="53">
        <v>98820.800000000003</v>
      </c>
      <c r="J1984" s="58">
        <f t="shared" si="420"/>
        <v>102575.99040000001</v>
      </c>
      <c r="K1984" s="58">
        <f t="shared" si="421"/>
        <v>105960.9980832</v>
      </c>
      <c r="L1984" s="74">
        <f t="shared" si="422"/>
        <v>7847.0632656000007</v>
      </c>
      <c r="M1984" s="74">
        <f t="shared" si="423"/>
        <v>151.81246579200001</v>
      </c>
      <c r="N1984" s="74">
        <f t="shared" si="424"/>
        <v>384.00225982776948</v>
      </c>
      <c r="O1984" s="74">
        <f t="shared" si="425"/>
        <v>13206.658764000002</v>
      </c>
      <c r="P1984" s="39">
        <f t="shared" si="426"/>
        <v>19044</v>
      </c>
      <c r="Q1984" s="73">
        <f t="shared" si="427"/>
        <v>8106.0163533648001</v>
      </c>
      <c r="R1984" s="73">
        <f t="shared" si="428"/>
        <v>156.82227716313599</v>
      </c>
      <c r="S1984" s="73">
        <f t="shared" si="429"/>
        <v>384.00225982776948</v>
      </c>
      <c r="T1984" s="73">
        <f t="shared" si="430"/>
        <v>13827.910249857601</v>
      </c>
      <c r="U1984" s="73">
        <f t="shared" si="431"/>
        <v>19236</v>
      </c>
      <c r="V1984" s="73">
        <f t="shared" si="432"/>
        <v>143209.52715521978</v>
      </c>
      <c r="W1984" s="73">
        <f t="shared" si="433"/>
        <v>147671.7492234133</v>
      </c>
    </row>
    <row r="1985" spans="2:23">
      <c r="B1985" t="s">
        <v>3418</v>
      </c>
      <c r="C1985" t="s">
        <v>3419</v>
      </c>
      <c r="D1985" t="s">
        <v>449</v>
      </c>
      <c r="E1985" s="54">
        <v>40</v>
      </c>
      <c r="F1985" s="45" t="s">
        <v>450</v>
      </c>
      <c r="G1985" s="45" t="s">
        <v>408</v>
      </c>
      <c r="H1985" s="45" t="s">
        <v>785</v>
      </c>
      <c r="I1985" s="53">
        <v>101171.2</v>
      </c>
      <c r="J1985" s="58">
        <f t="shared" si="420"/>
        <v>105015.7056</v>
      </c>
      <c r="K1985" s="58">
        <f t="shared" si="421"/>
        <v>108481.2238848</v>
      </c>
      <c r="L1985" s="74">
        <f t="shared" si="422"/>
        <v>8033.7014784000003</v>
      </c>
      <c r="M1985" s="74">
        <f t="shared" si="423"/>
        <v>155.42324428800001</v>
      </c>
      <c r="N1985" s="74">
        <f t="shared" si="424"/>
        <v>384.00225982776948</v>
      </c>
      <c r="O1985" s="74">
        <f t="shared" si="425"/>
        <v>13520.772096000001</v>
      </c>
      <c r="P1985" s="39">
        <f t="shared" si="426"/>
        <v>19044</v>
      </c>
      <c r="Q1985" s="73">
        <f t="shared" si="427"/>
        <v>8298.813627187199</v>
      </c>
      <c r="R1985" s="73">
        <f t="shared" si="428"/>
        <v>160.55221134950401</v>
      </c>
      <c r="S1985" s="73">
        <f t="shared" si="429"/>
        <v>384.00225982776948</v>
      </c>
      <c r="T1985" s="73">
        <f t="shared" si="430"/>
        <v>14156.7997169664</v>
      </c>
      <c r="U1985" s="73">
        <f t="shared" si="431"/>
        <v>19236</v>
      </c>
      <c r="V1985" s="73">
        <f t="shared" si="432"/>
        <v>146153.60467851578</v>
      </c>
      <c r="W1985" s="73">
        <f t="shared" si="433"/>
        <v>150717.39170013089</v>
      </c>
    </row>
    <row r="1986" spans="2:23">
      <c r="B1986" t="s">
        <v>3420</v>
      </c>
      <c r="C1986" t="s">
        <v>3421</v>
      </c>
      <c r="D1986" t="s">
        <v>449</v>
      </c>
      <c r="E1986" s="54">
        <v>40</v>
      </c>
      <c r="F1986" s="45" t="s">
        <v>450</v>
      </c>
      <c r="G1986" s="45" t="s">
        <v>408</v>
      </c>
      <c r="H1986" s="45" t="s">
        <v>785</v>
      </c>
      <c r="I1986" s="53">
        <v>50180</v>
      </c>
      <c r="J1986" s="58">
        <f t="shared" si="420"/>
        <v>52086.840000000004</v>
      </c>
      <c r="K1986" s="58">
        <f t="shared" si="421"/>
        <v>53805.705719999998</v>
      </c>
      <c r="L1986" s="74">
        <f t="shared" si="422"/>
        <v>3984.6432600000003</v>
      </c>
      <c r="M1986" s="74">
        <f t="shared" si="423"/>
        <v>77.088523200000012</v>
      </c>
      <c r="N1986" s="74">
        <f t="shared" si="424"/>
        <v>384.00225982776948</v>
      </c>
      <c r="O1986" s="74">
        <f t="shared" si="425"/>
        <v>6706.1806500000002</v>
      </c>
      <c r="P1986" s="39">
        <f t="shared" si="426"/>
        <v>19044</v>
      </c>
      <c r="Q1986" s="73">
        <f t="shared" si="427"/>
        <v>4116.13648758</v>
      </c>
      <c r="R1986" s="73">
        <f t="shared" si="428"/>
        <v>79.632444465600003</v>
      </c>
      <c r="S1986" s="73">
        <f t="shared" si="429"/>
        <v>384.00225982776948</v>
      </c>
      <c r="T1986" s="73">
        <f t="shared" si="430"/>
        <v>7021.6445964599998</v>
      </c>
      <c r="U1986" s="73">
        <f t="shared" si="431"/>
        <v>19236</v>
      </c>
      <c r="V1986" s="73">
        <f t="shared" si="432"/>
        <v>82282.754693027775</v>
      </c>
      <c r="W1986" s="73">
        <f t="shared" si="433"/>
        <v>84643.121508333366</v>
      </c>
    </row>
    <row r="1987" spans="2:23">
      <c r="B1987" t="s">
        <v>3422</v>
      </c>
      <c r="C1987" t="s">
        <v>3423</v>
      </c>
      <c r="D1987" t="s">
        <v>449</v>
      </c>
      <c r="E1987" s="54">
        <v>40</v>
      </c>
      <c r="F1987" s="45" t="s">
        <v>450</v>
      </c>
      <c r="G1987" s="45" t="s">
        <v>408</v>
      </c>
      <c r="H1987" s="45" t="s">
        <v>785</v>
      </c>
      <c r="I1987" s="53">
        <v>64937.599999999999</v>
      </c>
      <c r="J1987" s="58">
        <f t="shared" si="420"/>
        <v>67405.228799999997</v>
      </c>
      <c r="K1987" s="58">
        <f t="shared" si="421"/>
        <v>69629.601350399986</v>
      </c>
      <c r="L1987" s="74">
        <f t="shared" si="422"/>
        <v>5156.5000031999998</v>
      </c>
      <c r="M1987" s="74">
        <f t="shared" si="423"/>
        <v>99.759738623999993</v>
      </c>
      <c r="N1987" s="74">
        <f t="shared" si="424"/>
        <v>384.00225982776948</v>
      </c>
      <c r="O1987" s="74">
        <f t="shared" si="425"/>
        <v>8678.4232080000002</v>
      </c>
      <c r="P1987" s="39">
        <f t="shared" si="426"/>
        <v>19044</v>
      </c>
      <c r="Q1987" s="73">
        <f t="shared" si="427"/>
        <v>5326.6645033055984</v>
      </c>
      <c r="R1987" s="73">
        <f t="shared" si="428"/>
        <v>103.05180999859198</v>
      </c>
      <c r="S1987" s="73">
        <f t="shared" si="429"/>
        <v>384.00225982776948</v>
      </c>
      <c r="T1987" s="73">
        <f t="shared" si="430"/>
        <v>9086.6629762271987</v>
      </c>
      <c r="U1987" s="73">
        <f t="shared" si="431"/>
        <v>19236</v>
      </c>
      <c r="V1987" s="73">
        <f t="shared" si="432"/>
        <v>100767.91400965177</v>
      </c>
      <c r="W1987" s="73">
        <f t="shared" si="433"/>
        <v>103765.98289975914</v>
      </c>
    </row>
    <row r="1988" spans="2:23">
      <c r="B1988" t="s">
        <v>3424</v>
      </c>
      <c r="C1988" t="s">
        <v>3425</v>
      </c>
      <c r="D1988" t="s">
        <v>449</v>
      </c>
      <c r="E1988" s="54">
        <v>40</v>
      </c>
      <c r="F1988" s="45" t="s">
        <v>450</v>
      </c>
      <c r="G1988" s="45" t="s">
        <v>408</v>
      </c>
      <c r="H1988" s="45" t="s">
        <v>785</v>
      </c>
      <c r="I1988" s="53">
        <v>55066.84</v>
      </c>
      <c r="J1988" s="58">
        <f t="shared" si="420"/>
        <v>57159.379919999999</v>
      </c>
      <c r="K1988" s="58">
        <f t="shared" si="421"/>
        <v>59045.639457359997</v>
      </c>
      <c r="L1988" s="74">
        <f t="shared" si="422"/>
        <v>4372.6925638800003</v>
      </c>
      <c r="M1988" s="74">
        <f t="shared" si="423"/>
        <v>84.595882281599998</v>
      </c>
      <c r="N1988" s="74">
        <f t="shared" si="424"/>
        <v>384.00225982776948</v>
      </c>
      <c r="O1988" s="74">
        <f t="shared" si="425"/>
        <v>7359.2701647000004</v>
      </c>
      <c r="P1988" s="39">
        <f t="shared" si="426"/>
        <v>19044</v>
      </c>
      <c r="Q1988" s="73">
        <f t="shared" si="427"/>
        <v>4516.9914184880399</v>
      </c>
      <c r="R1988" s="73">
        <f t="shared" si="428"/>
        <v>87.387546396892802</v>
      </c>
      <c r="S1988" s="73">
        <f t="shared" si="429"/>
        <v>384.00225982776948</v>
      </c>
      <c r="T1988" s="73">
        <f t="shared" si="430"/>
        <v>7705.4559491854798</v>
      </c>
      <c r="U1988" s="73">
        <f t="shared" si="431"/>
        <v>19236</v>
      </c>
      <c r="V1988" s="73">
        <f t="shared" si="432"/>
        <v>88403.940790689376</v>
      </c>
      <c r="W1988" s="73">
        <f t="shared" si="433"/>
        <v>90975.476631258178</v>
      </c>
    </row>
    <row r="1989" spans="2:23">
      <c r="B1989" t="s">
        <v>3426</v>
      </c>
      <c r="C1989" t="s">
        <v>3427</v>
      </c>
      <c r="D1989" t="s">
        <v>449</v>
      </c>
      <c r="E1989" s="54">
        <v>40</v>
      </c>
      <c r="F1989" s="45" t="s">
        <v>450</v>
      </c>
      <c r="G1989" s="45" t="s">
        <v>408</v>
      </c>
      <c r="H1989" s="45" t="s">
        <v>785</v>
      </c>
      <c r="I1989" s="53">
        <v>66476.800000000003</v>
      </c>
      <c r="J1989" s="58">
        <f t="shared" si="420"/>
        <v>69002.91840000001</v>
      </c>
      <c r="K1989" s="58">
        <f t="shared" si="421"/>
        <v>71280.014707200011</v>
      </c>
      <c r="L1989" s="74">
        <f t="shared" si="422"/>
        <v>5278.7232576000006</v>
      </c>
      <c r="M1989" s="74">
        <f t="shared" si="423"/>
        <v>102.12431923200002</v>
      </c>
      <c r="N1989" s="74">
        <f t="shared" si="424"/>
        <v>384.00225982776948</v>
      </c>
      <c r="O1989" s="74">
        <f t="shared" si="425"/>
        <v>8884.1257440000009</v>
      </c>
      <c r="P1989" s="39">
        <f t="shared" si="426"/>
        <v>19044</v>
      </c>
      <c r="Q1989" s="73">
        <f t="shared" si="427"/>
        <v>5452.921125100801</v>
      </c>
      <c r="R1989" s="73">
        <f t="shared" si="428"/>
        <v>105.49442176665602</v>
      </c>
      <c r="S1989" s="73">
        <f t="shared" si="429"/>
        <v>384.00225982776948</v>
      </c>
      <c r="T1989" s="73">
        <f t="shared" si="430"/>
        <v>9302.0419192896024</v>
      </c>
      <c r="U1989" s="73">
        <f t="shared" si="431"/>
        <v>19236</v>
      </c>
      <c r="V1989" s="73">
        <f t="shared" si="432"/>
        <v>102695.89398065978</v>
      </c>
      <c r="W1989" s="73">
        <f t="shared" si="433"/>
        <v>105760.47443318483</v>
      </c>
    </row>
    <row r="1990" spans="2:23">
      <c r="B1990" t="s">
        <v>3428</v>
      </c>
      <c r="C1990" t="s">
        <v>3429</v>
      </c>
      <c r="D1990" t="s">
        <v>449</v>
      </c>
      <c r="E1990" s="54">
        <v>40</v>
      </c>
      <c r="F1990" s="45" t="s">
        <v>450</v>
      </c>
      <c r="G1990" s="45" t="s">
        <v>408</v>
      </c>
      <c r="H1990" s="45" t="s">
        <v>785</v>
      </c>
      <c r="I1990" s="53">
        <v>61838.400000000001</v>
      </c>
      <c r="J1990" s="58">
        <f t="shared" si="420"/>
        <v>64188.2592</v>
      </c>
      <c r="K1990" s="58">
        <f t="shared" si="421"/>
        <v>66306.471753599995</v>
      </c>
      <c r="L1990" s="74">
        <f t="shared" si="422"/>
        <v>4910.4018287999997</v>
      </c>
      <c r="M1990" s="74">
        <f t="shared" si="423"/>
        <v>94.998623616000003</v>
      </c>
      <c r="N1990" s="74">
        <f t="shared" si="424"/>
        <v>384.00225982776948</v>
      </c>
      <c r="O1990" s="74">
        <f t="shared" si="425"/>
        <v>8264.2383719999998</v>
      </c>
      <c r="P1990" s="39">
        <f t="shared" si="426"/>
        <v>19044</v>
      </c>
      <c r="Q1990" s="73">
        <f t="shared" si="427"/>
        <v>5072.4450891503993</v>
      </c>
      <c r="R1990" s="73">
        <f t="shared" si="428"/>
        <v>98.133578195327985</v>
      </c>
      <c r="S1990" s="73">
        <f t="shared" si="429"/>
        <v>384.00225982776948</v>
      </c>
      <c r="T1990" s="73">
        <f t="shared" si="430"/>
        <v>8652.9945638447989</v>
      </c>
      <c r="U1990" s="73">
        <f t="shared" si="431"/>
        <v>19236</v>
      </c>
      <c r="V1990" s="73">
        <f t="shared" si="432"/>
        <v>96885.900284243777</v>
      </c>
      <c r="W1990" s="73">
        <f t="shared" si="433"/>
        <v>99750.047244618298</v>
      </c>
    </row>
    <row r="1991" spans="2:23">
      <c r="B1991" t="s">
        <v>3430</v>
      </c>
      <c r="C1991" t="s">
        <v>3431</v>
      </c>
      <c r="D1991" t="s">
        <v>449</v>
      </c>
      <c r="E1991" s="54">
        <v>40</v>
      </c>
      <c r="F1991" s="45" t="s">
        <v>450</v>
      </c>
      <c r="G1991" s="45" t="s">
        <v>408</v>
      </c>
      <c r="H1991" s="45" t="s">
        <v>785</v>
      </c>
      <c r="I1991" s="53">
        <v>52785.78</v>
      </c>
      <c r="J1991" s="58">
        <f t="shared" si="420"/>
        <v>54791.639640000001</v>
      </c>
      <c r="K1991" s="58">
        <f t="shared" si="421"/>
        <v>56599.76374812</v>
      </c>
      <c r="L1991" s="74">
        <f t="shared" si="422"/>
        <v>4191.5604324599999</v>
      </c>
      <c r="M1991" s="74">
        <f t="shared" si="423"/>
        <v>81.091626667200003</v>
      </c>
      <c r="N1991" s="74">
        <f t="shared" si="424"/>
        <v>384.00225982776948</v>
      </c>
      <c r="O1991" s="74">
        <f t="shared" si="425"/>
        <v>7054.4236036500006</v>
      </c>
      <c r="P1991" s="39">
        <f t="shared" si="426"/>
        <v>19044</v>
      </c>
      <c r="Q1991" s="73">
        <f t="shared" si="427"/>
        <v>4329.8819267311801</v>
      </c>
      <c r="R1991" s="73">
        <f t="shared" si="428"/>
        <v>83.767650347217597</v>
      </c>
      <c r="S1991" s="73">
        <f t="shared" si="429"/>
        <v>384.00225982776948</v>
      </c>
      <c r="T1991" s="73">
        <f t="shared" si="430"/>
        <v>7386.2691691296604</v>
      </c>
      <c r="U1991" s="73">
        <f t="shared" si="431"/>
        <v>19236</v>
      </c>
      <c r="V1991" s="73">
        <f t="shared" si="432"/>
        <v>85546.717562604972</v>
      </c>
      <c r="W1991" s="73">
        <f t="shared" si="433"/>
        <v>88019.684754155824</v>
      </c>
    </row>
    <row r="1992" spans="2:23">
      <c r="B1992" t="s">
        <v>3432</v>
      </c>
      <c r="C1992" t="s">
        <v>3433</v>
      </c>
      <c r="D1992" t="s">
        <v>449</v>
      </c>
      <c r="E1992" s="54">
        <v>40</v>
      </c>
      <c r="F1992" s="45" t="s">
        <v>450</v>
      </c>
      <c r="G1992" s="45" t="s">
        <v>408</v>
      </c>
      <c r="H1992" s="45" t="s">
        <v>785</v>
      </c>
      <c r="I1992" s="53">
        <v>89299.6</v>
      </c>
      <c r="J1992" s="58">
        <f t="shared" si="420"/>
        <v>92692.984800000006</v>
      </c>
      <c r="K1992" s="58">
        <f t="shared" si="421"/>
        <v>95751.853298400005</v>
      </c>
      <c r="L1992" s="74">
        <f t="shared" si="422"/>
        <v>7091.0133372</v>
      </c>
      <c r="M1992" s="74">
        <f t="shared" si="423"/>
        <v>137.18561750399999</v>
      </c>
      <c r="N1992" s="74">
        <f t="shared" si="424"/>
        <v>384.00225982776948</v>
      </c>
      <c r="O1992" s="74">
        <f t="shared" si="425"/>
        <v>11934.221793000001</v>
      </c>
      <c r="P1992" s="39">
        <f t="shared" si="426"/>
        <v>19044</v>
      </c>
      <c r="Q1992" s="73">
        <f t="shared" si="427"/>
        <v>7325.0167773275998</v>
      </c>
      <c r="R1992" s="73">
        <f t="shared" si="428"/>
        <v>141.71274288163201</v>
      </c>
      <c r="S1992" s="73">
        <f t="shared" si="429"/>
        <v>384.00225982776948</v>
      </c>
      <c r="T1992" s="73">
        <f t="shared" si="430"/>
        <v>12495.616855441202</v>
      </c>
      <c r="U1992" s="73">
        <f t="shared" si="431"/>
        <v>19236</v>
      </c>
      <c r="V1992" s="73">
        <f t="shared" si="432"/>
        <v>131283.40780753177</v>
      </c>
      <c r="W1992" s="73">
        <f t="shared" si="433"/>
        <v>135334.20193387821</v>
      </c>
    </row>
    <row r="1993" spans="2:23">
      <c r="B1993" t="s">
        <v>3434</v>
      </c>
      <c r="C1993" t="s">
        <v>3435</v>
      </c>
      <c r="D1993" t="s">
        <v>449</v>
      </c>
      <c r="E1993" s="54">
        <v>40</v>
      </c>
      <c r="F1993" s="45" t="s">
        <v>450</v>
      </c>
      <c r="G1993" s="45" t="s">
        <v>408</v>
      </c>
      <c r="H1993" s="45" t="s">
        <v>785</v>
      </c>
      <c r="I1993" s="53">
        <v>78000</v>
      </c>
      <c r="J1993" s="58">
        <f t="shared" si="420"/>
        <v>80964</v>
      </c>
      <c r="K1993" s="58">
        <f t="shared" si="421"/>
        <v>83635.811999999991</v>
      </c>
      <c r="L1993" s="74">
        <f t="shared" si="422"/>
        <v>6193.7460000000001</v>
      </c>
      <c r="M1993" s="74">
        <f t="shared" si="423"/>
        <v>119.82671999999999</v>
      </c>
      <c r="N1993" s="74">
        <f t="shared" si="424"/>
        <v>384.00225982776948</v>
      </c>
      <c r="O1993" s="74">
        <f t="shared" si="425"/>
        <v>10424.115</v>
      </c>
      <c r="P1993" s="39">
        <f t="shared" si="426"/>
        <v>19044</v>
      </c>
      <c r="Q1993" s="73">
        <f t="shared" si="427"/>
        <v>6398.1396179999992</v>
      </c>
      <c r="R1993" s="73">
        <f t="shared" si="428"/>
        <v>123.78100175999998</v>
      </c>
      <c r="S1993" s="73">
        <f t="shared" si="429"/>
        <v>384.00225982776948</v>
      </c>
      <c r="T1993" s="73">
        <f t="shared" si="430"/>
        <v>10914.473465999999</v>
      </c>
      <c r="U1993" s="73">
        <f t="shared" si="431"/>
        <v>19236</v>
      </c>
      <c r="V1993" s="73">
        <f t="shared" si="432"/>
        <v>117129.68997982777</v>
      </c>
      <c r="W1993" s="73">
        <f t="shared" si="433"/>
        <v>120692.20834558776</v>
      </c>
    </row>
    <row r="1994" spans="2:23">
      <c r="B1994" t="s">
        <v>3436</v>
      </c>
      <c r="C1994" t="s">
        <v>3437</v>
      </c>
      <c r="D1994" t="s">
        <v>449</v>
      </c>
      <c r="E1994" s="54">
        <v>40</v>
      </c>
      <c r="F1994" s="45" t="s">
        <v>450</v>
      </c>
      <c r="G1994" s="45" t="s">
        <v>408</v>
      </c>
      <c r="H1994" s="45" t="s">
        <v>785</v>
      </c>
      <c r="I1994" s="53">
        <v>85981</v>
      </c>
      <c r="J1994" s="58">
        <f t="shared" ref="J1994:J2057" si="434">I1994*(1+$F$1)</f>
        <v>89248.278000000006</v>
      </c>
      <c r="K1994" s="58">
        <f t="shared" ref="K1994:K2057" si="435">J1994*(1+$F$2)</f>
        <v>92193.471174000006</v>
      </c>
      <c r="L1994" s="74">
        <f t="shared" ref="L1994:L2057" si="436">IF(J1994-$L$2&lt;0,J1994*$I$3,($L$2*$I$3)+(J1994-$L$2)*$I$4)</f>
        <v>6827.4932670000007</v>
      </c>
      <c r="M1994" s="74">
        <f t="shared" ref="M1994:M2057" si="437">J1994*0.00148</f>
        <v>132.08745144</v>
      </c>
      <c r="N1994" s="74">
        <f t="shared" ref="N1994:N2057" si="438">2080*0.184616471071043</f>
        <v>384.00225982776948</v>
      </c>
      <c r="O1994" s="74">
        <f t="shared" ref="O1994:O2057" si="439">J1994*0.12875</f>
        <v>11490.715792500001</v>
      </c>
      <c r="P1994" s="39">
        <f t="shared" ref="P1994:P2057" si="440">1587*12</f>
        <v>19044</v>
      </c>
      <c r="Q1994" s="73">
        <f t="shared" ref="Q1994:Q2057" si="441">IF(K1994-$L$2&lt;0,K1994*$I$3,($L$2*$I$3)+(K1994-$L$2)*$I$4)</f>
        <v>7052.8005448110007</v>
      </c>
      <c r="R1994" s="73">
        <f t="shared" ref="R1994:R2057" si="442">K1994*0.00148</f>
        <v>136.44633733752002</v>
      </c>
      <c r="S1994" s="73">
        <f t="shared" ref="S1994:S2057" si="443">2080*0.184616471071043</f>
        <v>384.00225982776948</v>
      </c>
      <c r="T1994" s="73">
        <f t="shared" ref="T1994:T2057" si="444">K1994*0.1305</f>
        <v>12031.247988207002</v>
      </c>
      <c r="U1994" s="73">
        <f t="shared" ref="U1994:U2057" si="445">1603*12</f>
        <v>19236</v>
      </c>
      <c r="V1994" s="73">
        <f t="shared" ref="V1994:V2057" si="446">J1994+SUM(L1994:P1994)</f>
        <v>127126.57677076777</v>
      </c>
      <c r="W1994" s="73">
        <f t="shared" ref="W1994:W2057" si="447">K1994+SUM(Q1994:U1994)</f>
        <v>131033.96830418331</v>
      </c>
    </row>
    <row r="1995" spans="2:23">
      <c r="B1995" t="s">
        <v>3438</v>
      </c>
      <c r="C1995" t="s">
        <v>464</v>
      </c>
      <c r="D1995" t="s">
        <v>417</v>
      </c>
      <c r="E1995" s="54">
        <v>40</v>
      </c>
      <c r="F1995" s="45" t="s">
        <v>407</v>
      </c>
      <c r="G1995" s="45" t="s">
        <v>408</v>
      </c>
      <c r="H1995" s="45" t="s">
        <v>412</v>
      </c>
      <c r="I1995" s="53">
        <v>86498.28</v>
      </c>
      <c r="J1995" s="58">
        <f t="shared" si="434"/>
        <v>89785.214640000006</v>
      </c>
      <c r="K1995" s="58">
        <f t="shared" si="435"/>
        <v>92748.126723120004</v>
      </c>
      <c r="L1995" s="74">
        <f t="shared" si="436"/>
        <v>6868.5689199600001</v>
      </c>
      <c r="M1995" s="74">
        <f t="shared" si="437"/>
        <v>132.88211766719999</v>
      </c>
      <c r="N1995" s="74">
        <f t="shared" si="438"/>
        <v>384.00225982776948</v>
      </c>
      <c r="O1995" s="74">
        <f t="shared" si="439"/>
        <v>11559.846384900002</v>
      </c>
      <c r="P1995" s="39">
        <f t="shared" si="440"/>
        <v>19044</v>
      </c>
      <c r="Q1995" s="73">
        <f t="shared" si="441"/>
        <v>7095.2316943186797</v>
      </c>
      <c r="R1995" s="73">
        <f t="shared" si="442"/>
        <v>137.2672275502176</v>
      </c>
      <c r="S1995" s="73">
        <f t="shared" si="443"/>
        <v>384.00225982776948</v>
      </c>
      <c r="T1995" s="73">
        <f t="shared" si="444"/>
        <v>12103.63053736716</v>
      </c>
      <c r="U1995" s="73">
        <f t="shared" si="445"/>
        <v>19236</v>
      </c>
      <c r="V1995" s="73">
        <f t="shared" si="446"/>
        <v>127774.51432235498</v>
      </c>
      <c r="W1995" s="73">
        <f t="shared" si="447"/>
        <v>131704.25844218384</v>
      </c>
    </row>
    <row r="1996" spans="2:23">
      <c r="B1996" t="s">
        <v>3439</v>
      </c>
      <c r="C1996" t="s">
        <v>3440</v>
      </c>
      <c r="D1996" t="s">
        <v>449</v>
      </c>
      <c r="E1996" s="54">
        <v>40</v>
      </c>
      <c r="F1996" s="45" t="s">
        <v>450</v>
      </c>
      <c r="G1996" s="45" t="s">
        <v>408</v>
      </c>
      <c r="H1996" s="45" t="s">
        <v>412</v>
      </c>
      <c r="I1996" s="53">
        <v>89557.87</v>
      </c>
      <c r="J1996" s="58">
        <f t="shared" si="434"/>
        <v>92961.069059999994</v>
      </c>
      <c r="K1996" s="58">
        <f t="shared" si="435"/>
        <v>96028.784338979982</v>
      </c>
      <c r="L1996" s="74">
        <f t="shared" si="436"/>
        <v>7111.5217830899992</v>
      </c>
      <c r="M1996" s="74">
        <f t="shared" si="437"/>
        <v>137.5823822088</v>
      </c>
      <c r="N1996" s="74">
        <f t="shared" si="438"/>
        <v>384.00225982776948</v>
      </c>
      <c r="O1996" s="74">
        <f t="shared" si="439"/>
        <v>11968.737641475</v>
      </c>
      <c r="P1996" s="39">
        <f t="shared" si="440"/>
        <v>19044</v>
      </c>
      <c r="Q1996" s="73">
        <f t="shared" si="441"/>
        <v>7346.2020019319689</v>
      </c>
      <c r="R1996" s="73">
        <f t="shared" si="442"/>
        <v>142.12260082169038</v>
      </c>
      <c r="S1996" s="73">
        <f t="shared" si="443"/>
        <v>384.00225982776948</v>
      </c>
      <c r="T1996" s="73">
        <f t="shared" si="444"/>
        <v>12531.756356236889</v>
      </c>
      <c r="U1996" s="73">
        <f t="shared" si="445"/>
        <v>19236</v>
      </c>
      <c r="V1996" s="73">
        <f t="shared" si="446"/>
        <v>131606.91312660155</v>
      </c>
      <c r="W1996" s="73">
        <f t="shared" si="447"/>
        <v>135668.86755779828</v>
      </c>
    </row>
    <row r="1997" spans="2:23">
      <c r="B1997" t="s">
        <v>3441</v>
      </c>
      <c r="C1997" t="s">
        <v>3442</v>
      </c>
      <c r="D1997" t="s">
        <v>449</v>
      </c>
      <c r="E1997" s="54">
        <v>40</v>
      </c>
      <c r="F1997" s="45" t="s">
        <v>450</v>
      </c>
      <c r="G1997" s="45" t="s">
        <v>408</v>
      </c>
      <c r="H1997" s="45" t="s">
        <v>785</v>
      </c>
      <c r="I1997" s="53">
        <v>86632</v>
      </c>
      <c r="J1997" s="58">
        <f t="shared" si="434"/>
        <v>89924.016000000003</v>
      </c>
      <c r="K1997" s="58">
        <f t="shared" si="435"/>
        <v>92891.508527999991</v>
      </c>
      <c r="L1997" s="74">
        <f t="shared" si="436"/>
        <v>6879.1872240000002</v>
      </c>
      <c r="M1997" s="74">
        <f t="shared" si="437"/>
        <v>133.08754368000001</v>
      </c>
      <c r="N1997" s="74">
        <f t="shared" si="438"/>
        <v>384.00225982776948</v>
      </c>
      <c r="O1997" s="74">
        <f t="shared" si="439"/>
        <v>11577.717060000001</v>
      </c>
      <c r="P1997" s="39">
        <f t="shared" si="440"/>
        <v>19044</v>
      </c>
      <c r="Q1997" s="73">
        <f t="shared" si="441"/>
        <v>7106.200402391999</v>
      </c>
      <c r="R1997" s="73">
        <f t="shared" si="442"/>
        <v>137.47943262144</v>
      </c>
      <c r="S1997" s="73">
        <f t="shared" si="443"/>
        <v>384.00225982776948</v>
      </c>
      <c r="T1997" s="73">
        <f t="shared" si="444"/>
        <v>12122.341862903999</v>
      </c>
      <c r="U1997" s="73">
        <f t="shared" si="445"/>
        <v>19236</v>
      </c>
      <c r="V1997" s="73">
        <f t="shared" si="446"/>
        <v>127942.01008750778</v>
      </c>
      <c r="W1997" s="73">
        <f t="shared" si="447"/>
        <v>131877.53248574521</v>
      </c>
    </row>
    <row r="1998" spans="2:23">
      <c r="B1998" t="s">
        <v>3443</v>
      </c>
      <c r="C1998" t="s">
        <v>3444</v>
      </c>
      <c r="D1998" t="s">
        <v>449</v>
      </c>
      <c r="E1998" s="54">
        <v>40</v>
      </c>
      <c r="F1998" s="45" t="s">
        <v>450</v>
      </c>
      <c r="G1998" s="45" t="s">
        <v>408</v>
      </c>
      <c r="H1998" s="45" t="s">
        <v>785</v>
      </c>
      <c r="I1998" s="53">
        <v>90958.399999999994</v>
      </c>
      <c r="J1998" s="58">
        <f t="shared" si="434"/>
        <v>94414.819199999998</v>
      </c>
      <c r="K1998" s="58">
        <f t="shared" si="435"/>
        <v>97530.50823359999</v>
      </c>
      <c r="L1998" s="74">
        <f t="shared" si="436"/>
        <v>7222.7336687999996</v>
      </c>
      <c r="M1998" s="74">
        <f t="shared" si="437"/>
        <v>139.73393241599999</v>
      </c>
      <c r="N1998" s="74">
        <f t="shared" si="438"/>
        <v>384.00225982776948</v>
      </c>
      <c r="O1998" s="74">
        <f t="shared" si="439"/>
        <v>12155.907972000001</v>
      </c>
      <c r="P1998" s="39">
        <f t="shared" si="440"/>
        <v>19044</v>
      </c>
      <c r="Q1998" s="73">
        <f t="shared" si="441"/>
        <v>7461.083879870399</v>
      </c>
      <c r="R1998" s="73">
        <f t="shared" si="442"/>
        <v>144.34515218572798</v>
      </c>
      <c r="S1998" s="73">
        <f t="shared" si="443"/>
        <v>384.00225982776948</v>
      </c>
      <c r="T1998" s="73">
        <f t="shared" si="444"/>
        <v>12727.731324484799</v>
      </c>
      <c r="U1998" s="73">
        <f t="shared" si="445"/>
        <v>19236</v>
      </c>
      <c r="V1998" s="73">
        <f t="shared" si="446"/>
        <v>133361.19703304378</v>
      </c>
      <c r="W1998" s="73">
        <f t="shared" si="447"/>
        <v>137483.67084996868</v>
      </c>
    </row>
    <row r="1999" spans="2:23">
      <c r="B1999" t="s">
        <v>3445</v>
      </c>
      <c r="C1999" t="s">
        <v>3446</v>
      </c>
      <c r="D1999" t="s">
        <v>449</v>
      </c>
      <c r="E1999" s="54">
        <v>40</v>
      </c>
      <c r="F1999" s="45" t="s">
        <v>450</v>
      </c>
      <c r="G1999" s="45" t="s">
        <v>408</v>
      </c>
      <c r="H1999" s="45" t="s">
        <v>785</v>
      </c>
      <c r="I1999" s="53">
        <v>93121.600000000006</v>
      </c>
      <c r="J1999" s="58">
        <f t="shared" si="434"/>
        <v>96660.22080000001</v>
      </c>
      <c r="K1999" s="58">
        <f t="shared" si="435"/>
        <v>99850.008086400005</v>
      </c>
      <c r="L1999" s="74">
        <f t="shared" si="436"/>
        <v>7394.5068912000006</v>
      </c>
      <c r="M1999" s="74">
        <f t="shared" si="437"/>
        <v>143.05712678400002</v>
      </c>
      <c r="N1999" s="74">
        <f t="shared" si="438"/>
        <v>384.00225982776948</v>
      </c>
      <c r="O1999" s="74">
        <f t="shared" si="439"/>
        <v>12445.003428000002</v>
      </c>
      <c r="P1999" s="39">
        <f t="shared" si="440"/>
        <v>19044</v>
      </c>
      <c r="Q1999" s="73">
        <f t="shared" si="441"/>
        <v>7638.5256186096003</v>
      </c>
      <c r="R1999" s="73">
        <f t="shared" si="442"/>
        <v>147.778011967872</v>
      </c>
      <c r="S1999" s="73">
        <f t="shared" si="443"/>
        <v>384.00225982776948</v>
      </c>
      <c r="T1999" s="73">
        <f t="shared" si="444"/>
        <v>13030.4260552752</v>
      </c>
      <c r="U1999" s="73">
        <f t="shared" si="445"/>
        <v>19236</v>
      </c>
      <c r="V1999" s="73">
        <f t="shared" si="446"/>
        <v>136070.79050581178</v>
      </c>
      <c r="W1999" s="73">
        <f t="shared" si="447"/>
        <v>140286.74003208044</v>
      </c>
    </row>
    <row r="2000" spans="2:23">
      <c r="B2000" t="s">
        <v>3447</v>
      </c>
      <c r="C2000" t="s">
        <v>3448</v>
      </c>
      <c r="D2000" t="s">
        <v>449</v>
      </c>
      <c r="E2000" s="54">
        <v>40</v>
      </c>
      <c r="F2000" s="45" t="s">
        <v>450</v>
      </c>
      <c r="G2000" s="45" t="s">
        <v>408</v>
      </c>
      <c r="H2000" s="45" t="s">
        <v>785</v>
      </c>
      <c r="I2000" s="53">
        <v>70283.199999999997</v>
      </c>
      <c r="J2000" s="58">
        <f t="shared" si="434"/>
        <v>72953.961599999995</v>
      </c>
      <c r="K2000" s="58">
        <f t="shared" si="435"/>
        <v>75361.442332799983</v>
      </c>
      <c r="L2000" s="74">
        <f t="shared" si="436"/>
        <v>5580.9780623999995</v>
      </c>
      <c r="M2000" s="74">
        <f t="shared" si="437"/>
        <v>107.97186316799998</v>
      </c>
      <c r="N2000" s="74">
        <f t="shared" si="438"/>
        <v>384.00225982776948</v>
      </c>
      <c r="O2000" s="74">
        <f t="shared" si="439"/>
        <v>9392.8225559999992</v>
      </c>
      <c r="P2000" s="39">
        <f t="shared" si="440"/>
        <v>19044</v>
      </c>
      <c r="Q2000" s="73">
        <f t="shared" si="441"/>
        <v>5765.1503384591988</v>
      </c>
      <c r="R2000" s="73">
        <f t="shared" si="442"/>
        <v>111.53493465254397</v>
      </c>
      <c r="S2000" s="73">
        <f t="shared" si="443"/>
        <v>384.00225982776948</v>
      </c>
      <c r="T2000" s="73">
        <f t="shared" si="444"/>
        <v>9834.6682244303975</v>
      </c>
      <c r="U2000" s="73">
        <f t="shared" si="445"/>
        <v>19236</v>
      </c>
      <c r="V2000" s="73">
        <f t="shared" si="446"/>
        <v>107463.73634139576</v>
      </c>
      <c r="W2000" s="73">
        <f t="shared" si="447"/>
        <v>110692.79809016989</v>
      </c>
    </row>
    <row r="2001" spans="2:23">
      <c r="B2001" t="s">
        <v>3449</v>
      </c>
      <c r="C2001" t="s">
        <v>3450</v>
      </c>
      <c r="D2001" t="s">
        <v>449</v>
      </c>
      <c r="E2001" s="54">
        <v>40</v>
      </c>
      <c r="F2001" s="45" t="s">
        <v>450</v>
      </c>
      <c r="G2001" s="45" t="s">
        <v>408</v>
      </c>
      <c r="H2001" s="45" t="s">
        <v>785</v>
      </c>
      <c r="I2001" s="53">
        <v>80426.67</v>
      </c>
      <c r="J2001" s="58">
        <f t="shared" si="434"/>
        <v>83482.883459999997</v>
      </c>
      <c r="K2001" s="58">
        <f t="shared" si="435"/>
        <v>86237.818614179996</v>
      </c>
      <c r="L2001" s="74">
        <f t="shared" si="436"/>
        <v>6386.4405846899999</v>
      </c>
      <c r="M2001" s="74">
        <f t="shared" si="437"/>
        <v>123.5546675208</v>
      </c>
      <c r="N2001" s="74">
        <f t="shared" si="438"/>
        <v>384.00225982776948</v>
      </c>
      <c r="O2001" s="74">
        <f t="shared" si="439"/>
        <v>10748.421245475</v>
      </c>
      <c r="P2001" s="39">
        <f t="shared" si="440"/>
        <v>19044</v>
      </c>
      <c r="Q2001" s="73">
        <f t="shared" si="441"/>
        <v>6597.19312398477</v>
      </c>
      <c r="R2001" s="73">
        <f t="shared" si="442"/>
        <v>127.63197154898639</v>
      </c>
      <c r="S2001" s="73">
        <f t="shared" si="443"/>
        <v>384.00225982776948</v>
      </c>
      <c r="T2001" s="73">
        <f t="shared" si="444"/>
        <v>11254.035329150491</v>
      </c>
      <c r="U2001" s="73">
        <f t="shared" si="445"/>
        <v>19236</v>
      </c>
      <c r="V2001" s="73">
        <f t="shared" si="446"/>
        <v>120169.30221751357</v>
      </c>
      <c r="W2001" s="73">
        <f t="shared" si="447"/>
        <v>123836.68129869201</v>
      </c>
    </row>
    <row r="2002" spans="2:23">
      <c r="B2002" t="s">
        <v>3451</v>
      </c>
      <c r="C2002" t="s">
        <v>3337</v>
      </c>
      <c r="D2002" t="s">
        <v>449</v>
      </c>
      <c r="E2002" s="54">
        <v>40</v>
      </c>
      <c r="F2002" s="45" t="s">
        <v>450</v>
      </c>
      <c r="G2002" s="45" t="s">
        <v>408</v>
      </c>
      <c r="H2002" s="45" t="s">
        <v>785</v>
      </c>
      <c r="I2002" s="53">
        <v>77002.03</v>
      </c>
      <c r="J2002" s="58">
        <f t="shared" si="434"/>
        <v>79928.107140000007</v>
      </c>
      <c r="K2002" s="58">
        <f t="shared" si="435"/>
        <v>82565.734675619999</v>
      </c>
      <c r="L2002" s="74">
        <f t="shared" si="436"/>
        <v>6114.5001962100005</v>
      </c>
      <c r="M2002" s="74">
        <f t="shared" si="437"/>
        <v>118.29359856720001</v>
      </c>
      <c r="N2002" s="74">
        <f t="shared" si="438"/>
        <v>384.00225982776948</v>
      </c>
      <c r="O2002" s="74">
        <f t="shared" si="439"/>
        <v>10290.743794275002</v>
      </c>
      <c r="P2002" s="39">
        <f t="shared" si="440"/>
        <v>19044</v>
      </c>
      <c r="Q2002" s="73">
        <f t="shared" si="441"/>
        <v>6316.2787026849301</v>
      </c>
      <c r="R2002" s="73">
        <f t="shared" si="442"/>
        <v>122.19728731991759</v>
      </c>
      <c r="S2002" s="73">
        <f t="shared" si="443"/>
        <v>384.00225982776948</v>
      </c>
      <c r="T2002" s="73">
        <f t="shared" si="444"/>
        <v>10774.82837516841</v>
      </c>
      <c r="U2002" s="73">
        <f t="shared" si="445"/>
        <v>19236</v>
      </c>
      <c r="V2002" s="73">
        <f t="shared" si="446"/>
        <v>115879.64698887998</v>
      </c>
      <c r="W2002" s="73">
        <f t="shared" si="447"/>
        <v>119399.04130062103</v>
      </c>
    </row>
    <row r="2003" spans="2:23">
      <c r="B2003" t="s">
        <v>3452</v>
      </c>
      <c r="C2003" t="s">
        <v>1136</v>
      </c>
      <c r="D2003" t="s">
        <v>1137</v>
      </c>
      <c r="E2003" s="54">
        <v>40</v>
      </c>
      <c r="F2003" s="45" t="s">
        <v>407</v>
      </c>
      <c r="G2003" s="45" t="s">
        <v>408</v>
      </c>
      <c r="H2003" s="45" t="s">
        <v>412</v>
      </c>
      <c r="I2003" s="53">
        <v>130033.60000000001</v>
      </c>
      <c r="J2003" s="58">
        <f t="shared" si="434"/>
        <v>134974.8768</v>
      </c>
      <c r="K2003" s="58">
        <f t="shared" si="435"/>
        <v>139429.0477344</v>
      </c>
      <c r="L2003" s="74">
        <f t="shared" si="436"/>
        <v>9917.9357135999999</v>
      </c>
      <c r="M2003" s="74">
        <f t="shared" si="437"/>
        <v>199.76281766399998</v>
      </c>
      <c r="N2003" s="74">
        <f t="shared" si="438"/>
        <v>384.00225982776948</v>
      </c>
      <c r="O2003" s="74">
        <f t="shared" si="439"/>
        <v>17378.015388</v>
      </c>
      <c r="P2003" s="39">
        <f t="shared" si="440"/>
        <v>19044</v>
      </c>
      <c r="Q2003" s="73">
        <f t="shared" si="441"/>
        <v>9982.5211921488008</v>
      </c>
      <c r="R2003" s="73">
        <f t="shared" si="442"/>
        <v>206.354990646912</v>
      </c>
      <c r="S2003" s="73">
        <f t="shared" si="443"/>
        <v>384.00225982776948</v>
      </c>
      <c r="T2003" s="73">
        <f t="shared" si="444"/>
        <v>18195.490729339199</v>
      </c>
      <c r="U2003" s="73">
        <f t="shared" si="445"/>
        <v>19236</v>
      </c>
      <c r="V2003" s="73">
        <f t="shared" si="446"/>
        <v>181898.59297909177</v>
      </c>
      <c r="W2003" s="73">
        <f t="shared" si="447"/>
        <v>187433.41690636269</v>
      </c>
    </row>
    <row r="2004" spans="2:23">
      <c r="B2004" t="s">
        <v>3453</v>
      </c>
      <c r="C2004" t="s">
        <v>1380</v>
      </c>
      <c r="D2004" t="s">
        <v>417</v>
      </c>
      <c r="E2004" s="54">
        <v>40</v>
      </c>
      <c r="F2004" s="45" t="s">
        <v>407</v>
      </c>
      <c r="G2004" s="45" t="s">
        <v>408</v>
      </c>
      <c r="H2004" s="45" t="s">
        <v>412</v>
      </c>
      <c r="I2004" s="53">
        <v>72810.11</v>
      </c>
      <c r="J2004" s="58">
        <f t="shared" si="434"/>
        <v>75576.894180000003</v>
      </c>
      <c r="K2004" s="58">
        <f t="shared" si="435"/>
        <v>78070.931687939999</v>
      </c>
      <c r="L2004" s="74">
        <f t="shared" si="436"/>
        <v>5781.63240477</v>
      </c>
      <c r="M2004" s="74">
        <f t="shared" si="437"/>
        <v>111.8538033864</v>
      </c>
      <c r="N2004" s="74">
        <f t="shared" si="438"/>
        <v>384.00225982776948</v>
      </c>
      <c r="O2004" s="74">
        <f t="shared" si="439"/>
        <v>9730.5251256749998</v>
      </c>
      <c r="P2004" s="39">
        <f t="shared" si="440"/>
        <v>19044</v>
      </c>
      <c r="Q2004" s="73">
        <f t="shared" si="441"/>
        <v>5972.4262741274097</v>
      </c>
      <c r="R2004" s="73">
        <f t="shared" si="442"/>
        <v>115.5449788981512</v>
      </c>
      <c r="S2004" s="73">
        <f t="shared" si="443"/>
        <v>384.00225982776948</v>
      </c>
      <c r="T2004" s="73">
        <f t="shared" si="444"/>
        <v>10188.256585276171</v>
      </c>
      <c r="U2004" s="73">
        <f t="shared" si="445"/>
        <v>19236</v>
      </c>
      <c r="V2004" s="73">
        <f t="shared" si="446"/>
        <v>110628.90777365917</v>
      </c>
      <c r="W2004" s="73">
        <f t="shared" si="447"/>
        <v>113967.1617860695</v>
      </c>
    </row>
    <row r="2005" spans="2:23">
      <c r="B2005" t="s">
        <v>3454</v>
      </c>
      <c r="C2005" t="s">
        <v>3455</v>
      </c>
      <c r="D2005" t="s">
        <v>710</v>
      </c>
      <c r="E2005" s="54">
        <v>40</v>
      </c>
      <c r="F2005" s="45" t="s">
        <v>407</v>
      </c>
      <c r="G2005" s="45" t="s">
        <v>408</v>
      </c>
      <c r="H2005" s="45" t="s">
        <v>412</v>
      </c>
      <c r="I2005" s="53">
        <v>67876.53</v>
      </c>
      <c r="J2005" s="58">
        <f t="shared" si="434"/>
        <v>70455.838140000007</v>
      </c>
      <c r="K2005" s="58">
        <f t="shared" si="435"/>
        <v>72780.880798619997</v>
      </c>
      <c r="L2005" s="74">
        <f t="shared" si="436"/>
        <v>5389.8716177100005</v>
      </c>
      <c r="M2005" s="74">
        <f t="shared" si="437"/>
        <v>104.27464044720001</v>
      </c>
      <c r="N2005" s="74">
        <f t="shared" si="438"/>
        <v>384.00225982776948</v>
      </c>
      <c r="O2005" s="74">
        <f t="shared" si="439"/>
        <v>9071.1891605250003</v>
      </c>
      <c r="P2005" s="39">
        <f t="shared" si="440"/>
        <v>19044</v>
      </c>
      <c r="Q2005" s="73">
        <f t="shared" si="441"/>
        <v>5567.73738109443</v>
      </c>
      <c r="R2005" s="73">
        <f t="shared" si="442"/>
        <v>107.7157035819576</v>
      </c>
      <c r="S2005" s="73">
        <f t="shared" si="443"/>
        <v>384.00225982776948</v>
      </c>
      <c r="T2005" s="73">
        <f t="shared" si="444"/>
        <v>9497.9049442199102</v>
      </c>
      <c r="U2005" s="73">
        <f t="shared" si="445"/>
        <v>19236</v>
      </c>
      <c r="V2005" s="73">
        <f t="shared" si="446"/>
        <v>104449.17581850998</v>
      </c>
      <c r="W2005" s="73">
        <f t="shared" si="447"/>
        <v>107574.24108734407</v>
      </c>
    </row>
    <row r="2006" spans="2:23">
      <c r="B2006" t="s">
        <v>3456</v>
      </c>
      <c r="C2006" t="s">
        <v>3457</v>
      </c>
      <c r="D2006" t="s">
        <v>501</v>
      </c>
      <c r="E2006" s="54">
        <v>40</v>
      </c>
      <c r="F2006" s="45" t="s">
        <v>407</v>
      </c>
      <c r="G2006" s="45" t="s">
        <v>408</v>
      </c>
      <c r="H2006" s="45" t="s">
        <v>412</v>
      </c>
      <c r="I2006" s="53">
        <v>64064</v>
      </c>
      <c r="J2006" s="58">
        <f t="shared" si="434"/>
        <v>66498.432000000001</v>
      </c>
      <c r="K2006" s="58">
        <f t="shared" si="435"/>
        <v>68692.880255999989</v>
      </c>
      <c r="L2006" s="74">
        <f t="shared" si="436"/>
        <v>5087.130048</v>
      </c>
      <c r="M2006" s="74">
        <f t="shared" si="437"/>
        <v>98.417679359999994</v>
      </c>
      <c r="N2006" s="74">
        <f t="shared" si="438"/>
        <v>384.00225982776948</v>
      </c>
      <c r="O2006" s="74">
        <f t="shared" si="439"/>
        <v>8561.6731199999995</v>
      </c>
      <c r="P2006" s="39">
        <f t="shared" si="440"/>
        <v>19044</v>
      </c>
      <c r="Q2006" s="73">
        <f t="shared" si="441"/>
        <v>5255.0053395839986</v>
      </c>
      <c r="R2006" s="73">
        <f t="shared" si="442"/>
        <v>101.66546277887998</v>
      </c>
      <c r="S2006" s="73">
        <f t="shared" si="443"/>
        <v>384.00225982776948</v>
      </c>
      <c r="T2006" s="73">
        <f t="shared" si="444"/>
        <v>8964.4208734079984</v>
      </c>
      <c r="U2006" s="73">
        <f t="shared" si="445"/>
        <v>19236</v>
      </c>
      <c r="V2006" s="73">
        <f t="shared" si="446"/>
        <v>99673.655107187777</v>
      </c>
      <c r="W2006" s="73">
        <f t="shared" si="447"/>
        <v>102633.97419159864</v>
      </c>
    </row>
    <row r="2007" spans="2:23">
      <c r="B2007" t="s">
        <v>3458</v>
      </c>
      <c r="C2007" t="s">
        <v>1293</v>
      </c>
      <c r="D2007" t="s">
        <v>420</v>
      </c>
      <c r="E2007" s="54">
        <v>40</v>
      </c>
      <c r="F2007" s="45" t="s">
        <v>407</v>
      </c>
      <c r="G2007" s="45" t="s">
        <v>408</v>
      </c>
      <c r="H2007" s="45" t="s">
        <v>412</v>
      </c>
      <c r="I2007" s="53">
        <v>73929.649999999994</v>
      </c>
      <c r="J2007" s="58">
        <f t="shared" si="434"/>
        <v>76738.976699999999</v>
      </c>
      <c r="K2007" s="58">
        <f t="shared" si="435"/>
        <v>79271.362931099997</v>
      </c>
      <c r="L2007" s="74">
        <f t="shared" si="436"/>
        <v>5870.5317175499995</v>
      </c>
      <c r="M2007" s="74">
        <f t="shared" si="437"/>
        <v>113.573685516</v>
      </c>
      <c r="N2007" s="74">
        <f t="shared" si="438"/>
        <v>384.00225982776948</v>
      </c>
      <c r="O2007" s="74">
        <f t="shared" si="439"/>
        <v>9880.1432501250001</v>
      </c>
      <c r="P2007" s="39">
        <f t="shared" si="440"/>
        <v>19044</v>
      </c>
      <c r="Q2007" s="73">
        <f t="shared" si="441"/>
        <v>6064.2592642291493</v>
      </c>
      <c r="R2007" s="73">
        <f t="shared" si="442"/>
        <v>117.32161713802799</v>
      </c>
      <c r="S2007" s="73">
        <f t="shared" si="443"/>
        <v>384.00225982776948</v>
      </c>
      <c r="T2007" s="73">
        <f t="shared" si="444"/>
        <v>10344.91286250855</v>
      </c>
      <c r="U2007" s="73">
        <f t="shared" si="445"/>
        <v>19236</v>
      </c>
      <c r="V2007" s="73">
        <f t="shared" si="446"/>
        <v>112031.22761301877</v>
      </c>
      <c r="W2007" s="73">
        <f t="shared" si="447"/>
        <v>115417.85893480349</v>
      </c>
    </row>
    <row r="2008" spans="2:23">
      <c r="B2008" t="s">
        <v>3459</v>
      </c>
      <c r="C2008" t="s">
        <v>1308</v>
      </c>
      <c r="D2008" t="s">
        <v>446</v>
      </c>
      <c r="E2008" s="54">
        <v>87</v>
      </c>
      <c r="F2008" s="45" t="s">
        <v>407</v>
      </c>
      <c r="G2008" s="45" t="s">
        <v>408</v>
      </c>
      <c r="H2008" s="45" t="s">
        <v>412</v>
      </c>
      <c r="I2008" s="53">
        <v>75524.78</v>
      </c>
      <c r="J2008" s="58">
        <f t="shared" si="434"/>
        <v>78394.721640000003</v>
      </c>
      <c r="K2008" s="58">
        <f t="shared" si="435"/>
        <v>80981.747454119992</v>
      </c>
      <c r="L2008" s="74">
        <f t="shared" si="436"/>
        <v>5997.1962054599999</v>
      </c>
      <c r="M2008" s="74">
        <f t="shared" si="437"/>
        <v>116.0241880272</v>
      </c>
      <c r="N2008" s="74">
        <f t="shared" si="438"/>
        <v>384.00225982776948</v>
      </c>
      <c r="O2008" s="74">
        <f t="shared" si="439"/>
        <v>10093.32041115</v>
      </c>
      <c r="P2008" s="39">
        <f t="shared" si="440"/>
        <v>19044</v>
      </c>
      <c r="Q2008" s="73">
        <f t="shared" si="441"/>
        <v>6195.1036802401795</v>
      </c>
      <c r="R2008" s="73">
        <f t="shared" si="442"/>
        <v>119.85298623209759</v>
      </c>
      <c r="S2008" s="73">
        <f t="shared" si="443"/>
        <v>384.00225982776948</v>
      </c>
      <c r="T2008" s="73">
        <f t="shared" si="444"/>
        <v>10568.118042762659</v>
      </c>
      <c r="U2008" s="73">
        <f t="shared" si="445"/>
        <v>19236</v>
      </c>
      <c r="V2008" s="73">
        <f t="shared" si="446"/>
        <v>114029.26470446496</v>
      </c>
      <c r="W2008" s="73">
        <f t="shared" si="447"/>
        <v>117484.8244231827</v>
      </c>
    </row>
    <row r="2009" spans="2:23">
      <c r="B2009" t="s">
        <v>3460</v>
      </c>
      <c r="C2009" t="s">
        <v>1501</v>
      </c>
      <c r="D2009" t="s">
        <v>417</v>
      </c>
      <c r="E2009" s="54">
        <v>40</v>
      </c>
      <c r="F2009" s="45" t="s">
        <v>407</v>
      </c>
      <c r="G2009" s="45" t="s">
        <v>408</v>
      </c>
      <c r="H2009" s="45" t="s">
        <v>412</v>
      </c>
      <c r="I2009" s="53">
        <v>79621.009999999995</v>
      </c>
      <c r="J2009" s="58">
        <f t="shared" si="434"/>
        <v>82646.608379999991</v>
      </c>
      <c r="K2009" s="58">
        <f t="shared" si="435"/>
        <v>85373.946456539983</v>
      </c>
      <c r="L2009" s="74">
        <f t="shared" si="436"/>
        <v>6322.4655410699988</v>
      </c>
      <c r="M2009" s="74">
        <f t="shared" si="437"/>
        <v>122.31698040239998</v>
      </c>
      <c r="N2009" s="74">
        <f t="shared" si="438"/>
        <v>384.00225982776948</v>
      </c>
      <c r="O2009" s="74">
        <f t="shared" si="439"/>
        <v>10640.750828925</v>
      </c>
      <c r="P2009" s="39">
        <f t="shared" si="440"/>
        <v>19044</v>
      </c>
      <c r="Q2009" s="73">
        <f t="shared" si="441"/>
        <v>6531.1069039253089</v>
      </c>
      <c r="R2009" s="73">
        <f t="shared" si="442"/>
        <v>126.35344075567917</v>
      </c>
      <c r="S2009" s="73">
        <f t="shared" si="443"/>
        <v>384.00225982776948</v>
      </c>
      <c r="T2009" s="73">
        <f t="shared" si="444"/>
        <v>11141.300012578467</v>
      </c>
      <c r="U2009" s="73">
        <f t="shared" si="445"/>
        <v>19236</v>
      </c>
      <c r="V2009" s="73">
        <f t="shared" si="446"/>
        <v>119160.14399022516</v>
      </c>
      <c r="W2009" s="73">
        <f t="shared" si="447"/>
        <v>122792.70907362721</v>
      </c>
    </row>
    <row r="2010" spans="2:23">
      <c r="B2010" t="s">
        <v>3461</v>
      </c>
      <c r="C2010" t="s">
        <v>1733</v>
      </c>
      <c r="D2010" t="s">
        <v>710</v>
      </c>
      <c r="E2010" s="54">
        <v>40</v>
      </c>
      <c r="F2010" s="45" t="s">
        <v>407</v>
      </c>
      <c r="G2010" s="45" t="s">
        <v>408</v>
      </c>
      <c r="H2010" s="45" t="s">
        <v>412</v>
      </c>
      <c r="I2010" s="53">
        <v>85533.29</v>
      </c>
      <c r="J2010" s="58">
        <f t="shared" si="434"/>
        <v>88783.55502</v>
      </c>
      <c r="K2010" s="58">
        <f t="shared" si="435"/>
        <v>91713.412335659988</v>
      </c>
      <c r="L2010" s="74">
        <f t="shared" si="436"/>
        <v>6791.9419590299995</v>
      </c>
      <c r="M2010" s="74">
        <f t="shared" si="437"/>
        <v>131.3996614296</v>
      </c>
      <c r="N2010" s="74">
        <f t="shared" si="438"/>
        <v>384.00225982776948</v>
      </c>
      <c r="O2010" s="74">
        <f t="shared" si="439"/>
        <v>11430.882708825</v>
      </c>
      <c r="P2010" s="39">
        <f t="shared" si="440"/>
        <v>19044</v>
      </c>
      <c r="Q2010" s="73">
        <f t="shared" si="441"/>
        <v>7016.0760436779892</v>
      </c>
      <c r="R2010" s="73">
        <f t="shared" si="442"/>
        <v>135.73585025677679</v>
      </c>
      <c r="S2010" s="73">
        <f t="shared" si="443"/>
        <v>384.00225982776948</v>
      </c>
      <c r="T2010" s="73">
        <f t="shared" si="444"/>
        <v>11968.600309803629</v>
      </c>
      <c r="U2010" s="73">
        <f t="shared" si="445"/>
        <v>19236</v>
      </c>
      <c r="V2010" s="73">
        <f t="shared" si="446"/>
        <v>126565.78160911237</v>
      </c>
      <c r="W2010" s="73">
        <f t="shared" si="447"/>
        <v>130453.82679922615</v>
      </c>
    </row>
    <row r="2011" spans="2:23">
      <c r="B2011" t="s">
        <v>3462</v>
      </c>
      <c r="C2011" t="s">
        <v>1632</v>
      </c>
      <c r="D2011" t="s">
        <v>501</v>
      </c>
      <c r="E2011" s="54">
        <v>40</v>
      </c>
      <c r="F2011" s="45" t="s">
        <v>407</v>
      </c>
      <c r="G2011" s="45" t="s">
        <v>408</v>
      </c>
      <c r="H2011" s="45" t="s">
        <v>412</v>
      </c>
      <c r="I2011" s="53">
        <v>92653.15</v>
      </c>
      <c r="J2011" s="58">
        <f t="shared" si="434"/>
        <v>96173.969700000001</v>
      </c>
      <c r="K2011" s="58">
        <f t="shared" si="435"/>
        <v>99347.710700099997</v>
      </c>
      <c r="L2011" s="74">
        <f t="shared" si="436"/>
        <v>7357.3086820500002</v>
      </c>
      <c r="M2011" s="74">
        <f t="shared" si="437"/>
        <v>142.33747515600001</v>
      </c>
      <c r="N2011" s="74">
        <f t="shared" si="438"/>
        <v>384.00225982776948</v>
      </c>
      <c r="O2011" s="74">
        <f t="shared" si="439"/>
        <v>12382.398598875001</v>
      </c>
      <c r="P2011" s="39">
        <f t="shared" si="440"/>
        <v>19044</v>
      </c>
      <c r="Q2011" s="73">
        <f t="shared" si="441"/>
        <v>7600.0998685576496</v>
      </c>
      <c r="R2011" s="73">
        <f t="shared" si="442"/>
        <v>147.034611836148</v>
      </c>
      <c r="S2011" s="73">
        <f t="shared" si="443"/>
        <v>384.00225982776948</v>
      </c>
      <c r="T2011" s="73">
        <f t="shared" si="444"/>
        <v>12964.87624636305</v>
      </c>
      <c r="U2011" s="73">
        <f t="shared" si="445"/>
        <v>19236</v>
      </c>
      <c r="V2011" s="73">
        <f t="shared" si="446"/>
        <v>135484.01671590877</v>
      </c>
      <c r="W2011" s="73">
        <f t="shared" si="447"/>
        <v>139679.72368668462</v>
      </c>
    </row>
    <row r="2012" spans="2:23">
      <c r="B2012" t="s">
        <v>3463</v>
      </c>
      <c r="C2012" t="s">
        <v>1664</v>
      </c>
      <c r="D2012" t="s">
        <v>420</v>
      </c>
      <c r="E2012" s="54">
        <v>40</v>
      </c>
      <c r="F2012" s="45" t="s">
        <v>407</v>
      </c>
      <c r="G2012" s="45" t="s">
        <v>408</v>
      </c>
      <c r="H2012" s="45" t="s">
        <v>412</v>
      </c>
      <c r="I2012" s="53">
        <v>80004.2</v>
      </c>
      <c r="J2012" s="58">
        <f t="shared" si="434"/>
        <v>83044.359599999996</v>
      </c>
      <c r="K2012" s="58">
        <f t="shared" si="435"/>
        <v>85784.823466799993</v>
      </c>
      <c r="L2012" s="74">
        <f t="shared" si="436"/>
        <v>6352.8935093999999</v>
      </c>
      <c r="M2012" s="74">
        <f t="shared" si="437"/>
        <v>122.90565220799999</v>
      </c>
      <c r="N2012" s="74">
        <f t="shared" si="438"/>
        <v>384.00225982776948</v>
      </c>
      <c r="O2012" s="74">
        <f t="shared" si="439"/>
        <v>10691.9612985</v>
      </c>
      <c r="P2012" s="39">
        <f t="shared" si="440"/>
        <v>19044</v>
      </c>
      <c r="Q2012" s="73">
        <f t="shared" si="441"/>
        <v>6562.5389952101996</v>
      </c>
      <c r="R2012" s="73">
        <f t="shared" si="442"/>
        <v>126.96153873086399</v>
      </c>
      <c r="S2012" s="73">
        <f t="shared" si="443"/>
        <v>384.00225982776948</v>
      </c>
      <c r="T2012" s="73">
        <f t="shared" si="444"/>
        <v>11194.9194624174</v>
      </c>
      <c r="U2012" s="73">
        <f t="shared" si="445"/>
        <v>19236</v>
      </c>
      <c r="V2012" s="73">
        <f t="shared" si="446"/>
        <v>119640.12231993576</v>
      </c>
      <c r="W2012" s="73">
        <f t="shared" si="447"/>
        <v>123289.24572298623</v>
      </c>
    </row>
    <row r="2013" spans="2:23">
      <c r="B2013" t="s">
        <v>3464</v>
      </c>
      <c r="C2013" t="s">
        <v>3465</v>
      </c>
      <c r="D2013" t="s">
        <v>446</v>
      </c>
      <c r="E2013" s="54">
        <v>87</v>
      </c>
      <c r="F2013" s="45" t="s">
        <v>407</v>
      </c>
      <c r="G2013" s="45" t="s">
        <v>408</v>
      </c>
      <c r="H2013" s="45" t="s">
        <v>412</v>
      </c>
      <c r="I2013" s="53">
        <v>78173.17</v>
      </c>
      <c r="J2013" s="58">
        <f t="shared" si="434"/>
        <v>81143.750459999996</v>
      </c>
      <c r="K2013" s="58">
        <f t="shared" si="435"/>
        <v>83821.494225179995</v>
      </c>
      <c r="L2013" s="74">
        <f t="shared" si="436"/>
        <v>6207.4969101899997</v>
      </c>
      <c r="M2013" s="74">
        <f t="shared" si="437"/>
        <v>120.09275068079999</v>
      </c>
      <c r="N2013" s="74">
        <f t="shared" si="438"/>
        <v>384.00225982776948</v>
      </c>
      <c r="O2013" s="74">
        <f t="shared" si="439"/>
        <v>10447.257871725</v>
      </c>
      <c r="P2013" s="39">
        <f t="shared" si="440"/>
        <v>19044</v>
      </c>
      <c r="Q2013" s="73">
        <f t="shared" si="441"/>
        <v>6412.3443082262693</v>
      </c>
      <c r="R2013" s="73">
        <f t="shared" si="442"/>
        <v>124.05581145326639</v>
      </c>
      <c r="S2013" s="73">
        <f t="shared" si="443"/>
        <v>384.00225982776948</v>
      </c>
      <c r="T2013" s="73">
        <f t="shared" si="444"/>
        <v>10938.70499638599</v>
      </c>
      <c r="U2013" s="73">
        <f t="shared" si="445"/>
        <v>19236</v>
      </c>
      <c r="V2013" s="73">
        <f t="shared" si="446"/>
        <v>117346.60025242357</v>
      </c>
      <c r="W2013" s="73">
        <f t="shared" si="447"/>
        <v>120916.60160107329</v>
      </c>
    </row>
    <row r="2014" spans="2:23">
      <c r="B2014" t="s">
        <v>3466</v>
      </c>
      <c r="C2014" t="s">
        <v>934</v>
      </c>
      <c r="D2014" t="s">
        <v>417</v>
      </c>
      <c r="E2014" s="54">
        <v>40</v>
      </c>
      <c r="F2014" s="45" t="s">
        <v>407</v>
      </c>
      <c r="G2014" s="45" t="s">
        <v>408</v>
      </c>
      <c r="H2014" s="45" t="s">
        <v>412</v>
      </c>
      <c r="I2014" s="53">
        <v>96537.06</v>
      </c>
      <c r="J2014" s="58">
        <f t="shared" si="434"/>
        <v>100205.46828</v>
      </c>
      <c r="K2014" s="58">
        <f t="shared" si="435"/>
        <v>103512.24873323999</v>
      </c>
      <c r="L2014" s="74">
        <f t="shared" si="436"/>
        <v>7665.7183234200002</v>
      </c>
      <c r="M2014" s="74">
        <f t="shared" si="437"/>
        <v>148.3040930544</v>
      </c>
      <c r="N2014" s="74">
        <f t="shared" si="438"/>
        <v>384.00225982776948</v>
      </c>
      <c r="O2014" s="74">
        <f t="shared" si="439"/>
        <v>12901.454041050001</v>
      </c>
      <c r="P2014" s="39">
        <f t="shared" si="440"/>
        <v>19044</v>
      </c>
      <c r="Q2014" s="73">
        <f t="shared" si="441"/>
        <v>7918.6870280928588</v>
      </c>
      <c r="R2014" s="73">
        <f t="shared" si="442"/>
        <v>153.19812812519518</v>
      </c>
      <c r="S2014" s="73">
        <f t="shared" si="443"/>
        <v>384.00225982776948</v>
      </c>
      <c r="T2014" s="73">
        <f t="shared" si="444"/>
        <v>13508.348459687819</v>
      </c>
      <c r="U2014" s="73">
        <f t="shared" si="445"/>
        <v>19236</v>
      </c>
      <c r="V2014" s="73">
        <f t="shared" si="446"/>
        <v>140348.94699735218</v>
      </c>
      <c r="W2014" s="73">
        <f t="shared" si="447"/>
        <v>144712.48460897364</v>
      </c>
    </row>
    <row r="2015" spans="2:23">
      <c r="B2015" t="s">
        <v>3467</v>
      </c>
      <c r="C2015" t="s">
        <v>1395</v>
      </c>
      <c r="D2015" t="s">
        <v>710</v>
      </c>
      <c r="E2015" s="54">
        <v>40</v>
      </c>
      <c r="F2015" s="45" t="s">
        <v>407</v>
      </c>
      <c r="G2015" s="45" t="s">
        <v>408</v>
      </c>
      <c r="H2015" s="45" t="s">
        <v>412</v>
      </c>
      <c r="I2015" s="53">
        <v>91218.09</v>
      </c>
      <c r="J2015" s="58">
        <f t="shared" si="434"/>
        <v>94684.377420000004</v>
      </c>
      <c r="K2015" s="58">
        <f t="shared" si="435"/>
        <v>97808.96187485999</v>
      </c>
      <c r="L2015" s="74">
        <f t="shared" si="436"/>
        <v>7243.3548726300005</v>
      </c>
      <c r="M2015" s="74">
        <f t="shared" si="437"/>
        <v>140.13287858160001</v>
      </c>
      <c r="N2015" s="74">
        <f t="shared" si="438"/>
        <v>384.00225982776948</v>
      </c>
      <c r="O2015" s="74">
        <f t="shared" si="439"/>
        <v>12190.613592825001</v>
      </c>
      <c r="P2015" s="39">
        <f t="shared" si="440"/>
        <v>19044</v>
      </c>
      <c r="Q2015" s="73">
        <f t="shared" si="441"/>
        <v>7482.3855834267888</v>
      </c>
      <c r="R2015" s="73">
        <f t="shared" si="442"/>
        <v>144.75726357479277</v>
      </c>
      <c r="S2015" s="73">
        <f t="shared" si="443"/>
        <v>384.00225982776948</v>
      </c>
      <c r="T2015" s="73">
        <f t="shared" si="444"/>
        <v>12764.069524669228</v>
      </c>
      <c r="U2015" s="73">
        <f t="shared" si="445"/>
        <v>19236</v>
      </c>
      <c r="V2015" s="73">
        <f t="shared" si="446"/>
        <v>133686.48102386438</v>
      </c>
      <c r="W2015" s="73">
        <f t="shared" si="447"/>
        <v>137820.17650635858</v>
      </c>
    </row>
    <row r="2016" spans="2:23">
      <c r="B2016" t="s">
        <v>3468</v>
      </c>
      <c r="C2016" t="s">
        <v>3469</v>
      </c>
      <c r="D2016" t="s">
        <v>501</v>
      </c>
      <c r="E2016" s="54">
        <v>40</v>
      </c>
      <c r="F2016" s="45" t="s">
        <v>407</v>
      </c>
      <c r="G2016" s="45" t="s">
        <v>408</v>
      </c>
      <c r="H2016" s="45" t="s">
        <v>412</v>
      </c>
      <c r="I2016" s="53">
        <v>104888.16</v>
      </c>
      <c r="J2016" s="58">
        <f t="shared" si="434"/>
        <v>108873.91008</v>
      </c>
      <c r="K2016" s="58">
        <f t="shared" si="435"/>
        <v>112466.74911264</v>
      </c>
      <c r="L2016" s="74">
        <f t="shared" si="436"/>
        <v>8328.8541211200009</v>
      </c>
      <c r="M2016" s="74">
        <f t="shared" si="437"/>
        <v>161.13338691839999</v>
      </c>
      <c r="N2016" s="74">
        <f t="shared" si="438"/>
        <v>384.00225982776948</v>
      </c>
      <c r="O2016" s="74">
        <f t="shared" si="439"/>
        <v>14017.515922800001</v>
      </c>
      <c r="P2016" s="39">
        <f t="shared" si="440"/>
        <v>19044</v>
      </c>
      <c r="Q2016" s="73">
        <f t="shared" si="441"/>
        <v>8603.7063071169596</v>
      </c>
      <c r="R2016" s="73">
        <f t="shared" si="442"/>
        <v>166.4507886867072</v>
      </c>
      <c r="S2016" s="73">
        <f t="shared" si="443"/>
        <v>384.00225982776948</v>
      </c>
      <c r="T2016" s="73">
        <f t="shared" si="444"/>
        <v>14676.91075919952</v>
      </c>
      <c r="U2016" s="73">
        <f t="shared" si="445"/>
        <v>19236</v>
      </c>
      <c r="V2016" s="73">
        <f t="shared" si="446"/>
        <v>150809.41577066618</v>
      </c>
      <c r="W2016" s="73">
        <f t="shared" si="447"/>
        <v>155533.81922747096</v>
      </c>
    </row>
    <row r="2017" spans="2:23">
      <c r="B2017" t="s">
        <v>3470</v>
      </c>
      <c r="C2017" t="s">
        <v>1931</v>
      </c>
      <c r="D2017" t="s">
        <v>420</v>
      </c>
      <c r="E2017" s="54">
        <v>40</v>
      </c>
      <c r="F2017" s="45" t="s">
        <v>407</v>
      </c>
      <c r="G2017" s="45" t="s">
        <v>408</v>
      </c>
      <c r="H2017" s="45" t="s">
        <v>412</v>
      </c>
      <c r="I2017" s="53">
        <v>99797.69</v>
      </c>
      <c r="J2017" s="58">
        <f t="shared" si="434"/>
        <v>103590.00222000001</v>
      </c>
      <c r="K2017" s="58">
        <f t="shared" si="435"/>
        <v>107008.47229326</v>
      </c>
      <c r="L2017" s="74">
        <f t="shared" si="436"/>
        <v>7924.6351698300005</v>
      </c>
      <c r="M2017" s="74">
        <f t="shared" si="437"/>
        <v>153.31320328560003</v>
      </c>
      <c r="N2017" s="74">
        <f t="shared" si="438"/>
        <v>384.00225982776948</v>
      </c>
      <c r="O2017" s="74">
        <f t="shared" si="439"/>
        <v>13337.212785825002</v>
      </c>
      <c r="P2017" s="39">
        <f t="shared" si="440"/>
        <v>19044</v>
      </c>
      <c r="Q2017" s="73">
        <f t="shared" si="441"/>
        <v>8186.1481304343897</v>
      </c>
      <c r="R2017" s="73">
        <f t="shared" si="442"/>
        <v>158.37253899402481</v>
      </c>
      <c r="S2017" s="73">
        <f t="shared" si="443"/>
        <v>384.00225982776948</v>
      </c>
      <c r="T2017" s="73">
        <f t="shared" si="444"/>
        <v>13964.605634270431</v>
      </c>
      <c r="U2017" s="73">
        <f t="shared" si="445"/>
        <v>19236</v>
      </c>
      <c r="V2017" s="73">
        <f t="shared" si="446"/>
        <v>144433.16563876838</v>
      </c>
      <c r="W2017" s="73">
        <f t="shared" si="447"/>
        <v>148937.60085678662</v>
      </c>
    </row>
    <row r="2018" spans="2:23">
      <c r="B2018" t="s">
        <v>3471</v>
      </c>
      <c r="C2018" t="s">
        <v>2610</v>
      </c>
      <c r="D2018" t="s">
        <v>446</v>
      </c>
      <c r="E2018" s="54">
        <v>86.67</v>
      </c>
      <c r="F2018" s="45" t="s">
        <v>407</v>
      </c>
      <c r="G2018" s="45" t="s">
        <v>408</v>
      </c>
      <c r="H2018" s="45" t="s">
        <v>412</v>
      </c>
      <c r="I2018" s="53">
        <v>103374.02</v>
      </c>
      <c r="J2018" s="58">
        <f t="shared" si="434"/>
        <v>107302.23276000001</v>
      </c>
      <c r="K2018" s="58">
        <f t="shared" si="435"/>
        <v>110843.20644108001</v>
      </c>
      <c r="L2018" s="74">
        <f t="shared" si="436"/>
        <v>8208.6208061400012</v>
      </c>
      <c r="M2018" s="74">
        <f t="shared" si="437"/>
        <v>158.80730448480003</v>
      </c>
      <c r="N2018" s="74">
        <f t="shared" si="438"/>
        <v>384.00225982776948</v>
      </c>
      <c r="O2018" s="74">
        <f t="shared" si="439"/>
        <v>13815.162467850003</v>
      </c>
      <c r="P2018" s="39">
        <f t="shared" si="440"/>
        <v>19044</v>
      </c>
      <c r="Q2018" s="73">
        <f t="shared" si="441"/>
        <v>8479.5052927426204</v>
      </c>
      <c r="R2018" s="73">
        <f t="shared" si="442"/>
        <v>164.04794553279842</v>
      </c>
      <c r="S2018" s="73">
        <f t="shared" si="443"/>
        <v>384.00225982776948</v>
      </c>
      <c r="T2018" s="73">
        <f t="shared" si="444"/>
        <v>14465.038440560942</v>
      </c>
      <c r="U2018" s="73">
        <f t="shared" si="445"/>
        <v>19236</v>
      </c>
      <c r="V2018" s="73">
        <f t="shared" si="446"/>
        <v>148912.82559830259</v>
      </c>
      <c r="W2018" s="73">
        <f t="shared" si="447"/>
        <v>153571.80037974415</v>
      </c>
    </row>
    <row r="2019" spans="2:23">
      <c r="B2019" t="s">
        <v>3472</v>
      </c>
      <c r="C2019" t="s">
        <v>779</v>
      </c>
      <c r="D2019" t="s">
        <v>417</v>
      </c>
      <c r="E2019" s="54">
        <v>40</v>
      </c>
      <c r="F2019" s="45" t="s">
        <v>407</v>
      </c>
      <c r="G2019" s="45" t="s">
        <v>408</v>
      </c>
      <c r="H2019" s="45" t="s">
        <v>412</v>
      </c>
      <c r="I2019" s="53">
        <v>112070.13</v>
      </c>
      <c r="J2019" s="58">
        <f t="shared" si="434"/>
        <v>116328.79494000001</v>
      </c>
      <c r="K2019" s="58">
        <f t="shared" si="435"/>
        <v>120167.64517301999</v>
      </c>
      <c r="L2019" s="74">
        <f t="shared" si="436"/>
        <v>8899.1528129100006</v>
      </c>
      <c r="M2019" s="74">
        <f t="shared" si="437"/>
        <v>172.1666165112</v>
      </c>
      <c r="N2019" s="74">
        <f t="shared" si="438"/>
        <v>384.00225982776948</v>
      </c>
      <c r="O2019" s="74">
        <f t="shared" si="439"/>
        <v>14977.332348525002</v>
      </c>
      <c r="P2019" s="39">
        <f t="shared" si="440"/>
        <v>19044</v>
      </c>
      <c r="Q2019" s="73">
        <f t="shared" si="441"/>
        <v>9192.8248557360293</v>
      </c>
      <c r="R2019" s="73">
        <f t="shared" si="442"/>
        <v>177.84811485606957</v>
      </c>
      <c r="S2019" s="73">
        <f t="shared" si="443"/>
        <v>384.00225982776948</v>
      </c>
      <c r="T2019" s="73">
        <f t="shared" si="444"/>
        <v>15681.877695079109</v>
      </c>
      <c r="U2019" s="73">
        <f t="shared" si="445"/>
        <v>19236</v>
      </c>
      <c r="V2019" s="73">
        <f t="shared" si="446"/>
        <v>159805.44897777398</v>
      </c>
      <c r="W2019" s="73">
        <f t="shared" si="447"/>
        <v>164840.19809851897</v>
      </c>
    </row>
    <row r="2020" spans="2:23">
      <c r="B2020" t="s">
        <v>3473</v>
      </c>
      <c r="C2020" t="s">
        <v>3159</v>
      </c>
      <c r="D2020" t="s">
        <v>710</v>
      </c>
      <c r="E2020" s="54">
        <v>40</v>
      </c>
      <c r="F2020" s="45" t="s">
        <v>407</v>
      </c>
      <c r="G2020" s="45" t="s">
        <v>408</v>
      </c>
      <c r="H2020" s="45" t="s">
        <v>412</v>
      </c>
      <c r="I2020" s="53">
        <v>116325.06</v>
      </c>
      <c r="J2020" s="58">
        <f t="shared" si="434"/>
        <v>120745.41228</v>
      </c>
      <c r="K2020" s="58">
        <f t="shared" si="435"/>
        <v>124730.01088524</v>
      </c>
      <c r="L2020" s="74">
        <f t="shared" si="436"/>
        <v>9237.0240394200009</v>
      </c>
      <c r="M2020" s="74">
        <f t="shared" si="437"/>
        <v>178.7032101744</v>
      </c>
      <c r="N2020" s="74">
        <f t="shared" si="438"/>
        <v>384.00225982776948</v>
      </c>
      <c r="O2020" s="74">
        <f t="shared" si="439"/>
        <v>15545.971831050001</v>
      </c>
      <c r="P2020" s="39">
        <f t="shared" si="440"/>
        <v>19044</v>
      </c>
      <c r="Q2020" s="73">
        <f t="shared" si="441"/>
        <v>9541.8458327208591</v>
      </c>
      <c r="R2020" s="73">
        <f t="shared" si="442"/>
        <v>184.60041611015521</v>
      </c>
      <c r="S2020" s="73">
        <f t="shared" si="443"/>
        <v>384.00225982776948</v>
      </c>
      <c r="T2020" s="73">
        <f t="shared" si="444"/>
        <v>16277.266420523822</v>
      </c>
      <c r="U2020" s="73">
        <f t="shared" si="445"/>
        <v>19236</v>
      </c>
      <c r="V2020" s="73">
        <f t="shared" si="446"/>
        <v>165135.11362047217</v>
      </c>
      <c r="W2020" s="73">
        <f t="shared" si="447"/>
        <v>170353.72581442259</v>
      </c>
    </row>
    <row r="2021" spans="2:23">
      <c r="B2021" t="s">
        <v>3474</v>
      </c>
      <c r="C2021" t="s">
        <v>3475</v>
      </c>
      <c r="D2021" t="s">
        <v>501</v>
      </c>
      <c r="E2021" s="54">
        <v>40</v>
      </c>
      <c r="F2021" s="45" t="s">
        <v>407</v>
      </c>
      <c r="G2021" s="45" t="s">
        <v>408</v>
      </c>
      <c r="H2021" s="45" t="s">
        <v>412</v>
      </c>
      <c r="I2021" s="53">
        <v>121795.44</v>
      </c>
      <c r="J2021" s="58">
        <f t="shared" si="434"/>
        <v>126423.66672000001</v>
      </c>
      <c r="K2021" s="58">
        <f t="shared" si="435"/>
        <v>130595.64772176</v>
      </c>
      <c r="L2021" s="74">
        <f t="shared" si="436"/>
        <v>9671.4105040800005</v>
      </c>
      <c r="M2021" s="74">
        <f t="shared" si="437"/>
        <v>187.10702674560002</v>
      </c>
      <c r="N2021" s="74">
        <f t="shared" si="438"/>
        <v>384.00225982776948</v>
      </c>
      <c r="O2021" s="74">
        <f t="shared" si="439"/>
        <v>16277.047090200002</v>
      </c>
      <c r="P2021" s="39">
        <f t="shared" si="440"/>
        <v>19044</v>
      </c>
      <c r="Q2021" s="73">
        <f t="shared" si="441"/>
        <v>9854.4368919655208</v>
      </c>
      <c r="R2021" s="73">
        <f t="shared" si="442"/>
        <v>193.28155862820481</v>
      </c>
      <c r="S2021" s="73">
        <f t="shared" si="443"/>
        <v>384.00225982776948</v>
      </c>
      <c r="T2021" s="73">
        <f t="shared" si="444"/>
        <v>17042.732027689683</v>
      </c>
      <c r="U2021" s="73">
        <f t="shared" si="445"/>
        <v>19236</v>
      </c>
      <c r="V2021" s="73">
        <f t="shared" si="446"/>
        <v>171987.23360085339</v>
      </c>
      <c r="W2021" s="73">
        <f t="shared" si="447"/>
        <v>177306.10045987117</v>
      </c>
    </row>
    <row r="2022" spans="2:23">
      <c r="B2022" t="s">
        <v>3476</v>
      </c>
      <c r="C2022" t="s">
        <v>1042</v>
      </c>
      <c r="D2022" t="s">
        <v>420</v>
      </c>
      <c r="E2022" s="54">
        <v>40</v>
      </c>
      <c r="F2022" s="45" t="s">
        <v>407</v>
      </c>
      <c r="G2022" s="45" t="s">
        <v>408</v>
      </c>
      <c r="H2022" s="45" t="s">
        <v>412</v>
      </c>
      <c r="I2022" s="53">
        <v>112559.71</v>
      </c>
      <c r="J2022" s="58">
        <f t="shared" si="434"/>
        <v>116836.97898000001</v>
      </c>
      <c r="K2022" s="58">
        <f t="shared" si="435"/>
        <v>120692.59928634</v>
      </c>
      <c r="L2022" s="74">
        <f t="shared" si="436"/>
        <v>8938.0288919700015</v>
      </c>
      <c r="M2022" s="74">
        <f t="shared" si="437"/>
        <v>172.91872889040002</v>
      </c>
      <c r="N2022" s="74">
        <f t="shared" si="438"/>
        <v>384.00225982776948</v>
      </c>
      <c r="O2022" s="74">
        <f t="shared" si="439"/>
        <v>15042.761043675002</v>
      </c>
      <c r="P2022" s="39">
        <f t="shared" si="440"/>
        <v>19044</v>
      </c>
      <c r="Q2022" s="73">
        <f t="shared" si="441"/>
        <v>9232.9838454050096</v>
      </c>
      <c r="R2022" s="73">
        <f t="shared" si="442"/>
        <v>178.62504694378319</v>
      </c>
      <c r="S2022" s="73">
        <f t="shared" si="443"/>
        <v>384.00225982776948</v>
      </c>
      <c r="T2022" s="73">
        <f t="shared" si="444"/>
        <v>15750.384206867371</v>
      </c>
      <c r="U2022" s="73">
        <f t="shared" si="445"/>
        <v>19236</v>
      </c>
      <c r="V2022" s="73">
        <f t="shared" si="446"/>
        <v>160418.68990436319</v>
      </c>
      <c r="W2022" s="73">
        <f t="shared" si="447"/>
        <v>165474.59464538394</v>
      </c>
    </row>
    <row r="2023" spans="2:23">
      <c r="B2023" t="s">
        <v>3477</v>
      </c>
      <c r="C2023" t="s">
        <v>1048</v>
      </c>
      <c r="D2023" t="s">
        <v>446</v>
      </c>
      <c r="E2023" s="54">
        <v>86.67</v>
      </c>
      <c r="F2023" s="45" t="s">
        <v>407</v>
      </c>
      <c r="G2023" s="45" t="s">
        <v>408</v>
      </c>
      <c r="H2023" s="45" t="s">
        <v>412</v>
      </c>
      <c r="I2023" s="53">
        <v>112193.79</v>
      </c>
      <c r="J2023" s="58">
        <f t="shared" si="434"/>
        <v>116457.15402</v>
      </c>
      <c r="K2023" s="58">
        <f t="shared" si="435"/>
        <v>120300.24010266</v>
      </c>
      <c r="L2023" s="74">
        <f t="shared" si="436"/>
        <v>8908.9722825299996</v>
      </c>
      <c r="M2023" s="74">
        <f t="shared" si="437"/>
        <v>172.3565879496</v>
      </c>
      <c r="N2023" s="74">
        <f t="shared" si="438"/>
        <v>384.00225982776948</v>
      </c>
      <c r="O2023" s="74">
        <f t="shared" si="439"/>
        <v>14993.858580075001</v>
      </c>
      <c r="P2023" s="39">
        <f t="shared" si="440"/>
        <v>19044</v>
      </c>
      <c r="Q2023" s="73">
        <f t="shared" si="441"/>
        <v>9202.9683678534893</v>
      </c>
      <c r="R2023" s="73">
        <f t="shared" si="442"/>
        <v>178.04435535193679</v>
      </c>
      <c r="S2023" s="73">
        <f t="shared" si="443"/>
        <v>384.00225982776948</v>
      </c>
      <c r="T2023" s="73">
        <f t="shared" si="444"/>
        <v>15699.181333397129</v>
      </c>
      <c r="U2023" s="73">
        <f t="shared" si="445"/>
        <v>19236</v>
      </c>
      <c r="V2023" s="73">
        <f t="shared" si="446"/>
        <v>159960.34373038239</v>
      </c>
      <c r="W2023" s="73">
        <f t="shared" si="447"/>
        <v>165000.43641909031</v>
      </c>
    </row>
    <row r="2024" spans="2:23">
      <c r="B2024" t="s">
        <v>3478</v>
      </c>
      <c r="C2024" t="s">
        <v>776</v>
      </c>
      <c r="D2024" t="s">
        <v>417</v>
      </c>
      <c r="E2024" s="54">
        <v>40</v>
      </c>
      <c r="F2024" s="45" t="s">
        <v>407</v>
      </c>
      <c r="G2024" s="45" t="s">
        <v>408</v>
      </c>
      <c r="H2024" s="45" t="s">
        <v>412</v>
      </c>
      <c r="I2024" s="53">
        <v>125571.61</v>
      </c>
      <c r="J2024" s="58">
        <f t="shared" si="434"/>
        <v>130343.33118000001</v>
      </c>
      <c r="K2024" s="58">
        <f t="shared" si="435"/>
        <v>134644.66110894</v>
      </c>
      <c r="L2024" s="74">
        <f t="shared" si="436"/>
        <v>9850.7783021100004</v>
      </c>
      <c r="M2024" s="74">
        <f t="shared" si="437"/>
        <v>192.9081301464</v>
      </c>
      <c r="N2024" s="74">
        <f t="shared" si="438"/>
        <v>384.00225982776948</v>
      </c>
      <c r="O2024" s="74">
        <f t="shared" si="439"/>
        <v>16781.703889425</v>
      </c>
      <c r="P2024" s="39">
        <f t="shared" si="440"/>
        <v>19044</v>
      </c>
      <c r="Q2024" s="73">
        <f t="shared" si="441"/>
        <v>9913.1475860796309</v>
      </c>
      <c r="R2024" s="73">
        <f t="shared" si="442"/>
        <v>199.27409844123119</v>
      </c>
      <c r="S2024" s="73">
        <f t="shared" si="443"/>
        <v>384.00225982776948</v>
      </c>
      <c r="T2024" s="73">
        <f t="shared" si="444"/>
        <v>17571.12827471667</v>
      </c>
      <c r="U2024" s="73">
        <f t="shared" si="445"/>
        <v>19236</v>
      </c>
      <c r="V2024" s="73">
        <f t="shared" si="446"/>
        <v>176596.72376150917</v>
      </c>
      <c r="W2024" s="73">
        <f t="shared" si="447"/>
        <v>181948.21332800528</v>
      </c>
    </row>
    <row r="2025" spans="2:23">
      <c r="B2025" t="s">
        <v>3479</v>
      </c>
      <c r="C2025" t="s">
        <v>3480</v>
      </c>
      <c r="D2025" t="s">
        <v>420</v>
      </c>
      <c r="E2025" s="54">
        <v>40</v>
      </c>
      <c r="F2025" s="45" t="s">
        <v>407</v>
      </c>
      <c r="G2025" s="45" t="s">
        <v>408</v>
      </c>
      <c r="H2025" s="45" t="s">
        <v>412</v>
      </c>
      <c r="I2025" s="53">
        <v>120545.72</v>
      </c>
      <c r="J2025" s="58">
        <f t="shared" si="434"/>
        <v>125126.45736</v>
      </c>
      <c r="K2025" s="58">
        <f t="shared" si="435"/>
        <v>129255.63045288</v>
      </c>
      <c r="L2025" s="74">
        <f t="shared" si="436"/>
        <v>9572.17398804</v>
      </c>
      <c r="M2025" s="74">
        <f t="shared" si="437"/>
        <v>185.1871568928</v>
      </c>
      <c r="N2025" s="74">
        <f t="shared" si="438"/>
        <v>384.00225982776948</v>
      </c>
      <c r="O2025" s="74">
        <f t="shared" si="439"/>
        <v>16110.031385100001</v>
      </c>
      <c r="P2025" s="39">
        <f t="shared" si="440"/>
        <v>19044</v>
      </c>
      <c r="Q2025" s="73">
        <f t="shared" si="441"/>
        <v>9835.0066415667607</v>
      </c>
      <c r="R2025" s="73">
        <f t="shared" si="442"/>
        <v>191.2983330702624</v>
      </c>
      <c r="S2025" s="73">
        <f t="shared" si="443"/>
        <v>384.00225982776948</v>
      </c>
      <c r="T2025" s="73">
        <f t="shared" si="444"/>
        <v>16867.859774100842</v>
      </c>
      <c r="U2025" s="73">
        <f t="shared" si="445"/>
        <v>19236</v>
      </c>
      <c r="V2025" s="73">
        <f t="shared" si="446"/>
        <v>170421.85214986058</v>
      </c>
      <c r="W2025" s="73">
        <f t="shared" si="447"/>
        <v>175769.79746144562</v>
      </c>
    </row>
    <row r="2026" spans="2:23">
      <c r="B2026" t="s">
        <v>3481</v>
      </c>
      <c r="C2026" t="s">
        <v>3482</v>
      </c>
      <c r="D2026" t="s">
        <v>511</v>
      </c>
      <c r="E2026" s="54">
        <v>40</v>
      </c>
      <c r="F2026" s="45" t="s">
        <v>407</v>
      </c>
      <c r="G2026" s="45" t="s">
        <v>408</v>
      </c>
      <c r="H2026" s="45" t="s">
        <v>412</v>
      </c>
      <c r="I2026" s="53">
        <v>43929.7</v>
      </c>
      <c r="J2026" s="58">
        <f t="shared" si="434"/>
        <v>45599.028599999998</v>
      </c>
      <c r="K2026" s="58">
        <f t="shared" si="435"/>
        <v>47103.796543799996</v>
      </c>
      <c r="L2026" s="74">
        <f t="shared" si="436"/>
        <v>3488.3256878999996</v>
      </c>
      <c r="M2026" s="74">
        <f t="shared" si="437"/>
        <v>67.486562327999991</v>
      </c>
      <c r="N2026" s="74">
        <f t="shared" si="438"/>
        <v>384.00225982776948</v>
      </c>
      <c r="O2026" s="74">
        <f t="shared" si="439"/>
        <v>5870.8749322499998</v>
      </c>
      <c r="P2026" s="39">
        <f t="shared" si="440"/>
        <v>19044</v>
      </c>
      <c r="Q2026" s="73">
        <f t="shared" si="441"/>
        <v>3603.4404356006994</v>
      </c>
      <c r="R2026" s="73">
        <f t="shared" si="442"/>
        <v>69.713618884823987</v>
      </c>
      <c r="S2026" s="73">
        <f t="shared" si="443"/>
        <v>384.00225982776948</v>
      </c>
      <c r="T2026" s="73">
        <f t="shared" si="444"/>
        <v>6147.0454489658996</v>
      </c>
      <c r="U2026" s="73">
        <f t="shared" si="445"/>
        <v>19236</v>
      </c>
      <c r="V2026" s="73">
        <f t="shared" si="446"/>
        <v>74453.718042305758</v>
      </c>
      <c r="W2026" s="73">
        <f t="shared" si="447"/>
        <v>76543.998307079193</v>
      </c>
    </row>
    <row r="2027" spans="2:23">
      <c r="B2027" t="s">
        <v>3483</v>
      </c>
      <c r="C2027" t="s">
        <v>3484</v>
      </c>
      <c r="D2027" t="s">
        <v>511</v>
      </c>
      <c r="E2027" s="54">
        <v>35</v>
      </c>
      <c r="F2027" s="45" t="s">
        <v>407</v>
      </c>
      <c r="G2027" s="45" t="s">
        <v>408</v>
      </c>
      <c r="H2027" s="45" t="s">
        <v>412</v>
      </c>
      <c r="I2027" s="53">
        <v>47174.76</v>
      </c>
      <c r="J2027" s="58">
        <f t="shared" si="434"/>
        <v>48967.400880000001</v>
      </c>
      <c r="K2027" s="58">
        <f t="shared" si="435"/>
        <v>50583.325109039994</v>
      </c>
      <c r="L2027" s="74">
        <f t="shared" si="436"/>
        <v>3746.0061673199998</v>
      </c>
      <c r="M2027" s="74">
        <f t="shared" si="437"/>
        <v>72.471753302400003</v>
      </c>
      <c r="N2027" s="74">
        <f t="shared" si="438"/>
        <v>384.00225982776948</v>
      </c>
      <c r="O2027" s="74">
        <f t="shared" si="439"/>
        <v>6304.5528633000004</v>
      </c>
      <c r="P2027" s="39">
        <f t="shared" si="440"/>
        <v>19044</v>
      </c>
      <c r="Q2027" s="73">
        <f t="shared" si="441"/>
        <v>3869.6243708415595</v>
      </c>
      <c r="R2027" s="73">
        <f t="shared" si="442"/>
        <v>74.86332116137919</v>
      </c>
      <c r="S2027" s="73">
        <f t="shared" si="443"/>
        <v>384.00225982776948</v>
      </c>
      <c r="T2027" s="73">
        <f t="shared" si="444"/>
        <v>6601.1239267297196</v>
      </c>
      <c r="U2027" s="73">
        <f t="shared" si="445"/>
        <v>19236</v>
      </c>
      <c r="V2027" s="73">
        <f t="shared" si="446"/>
        <v>78518.43392375017</v>
      </c>
      <c r="W2027" s="73">
        <f t="shared" si="447"/>
        <v>80748.938987600413</v>
      </c>
    </row>
    <row r="2028" spans="2:23">
      <c r="B2028" t="s">
        <v>3485</v>
      </c>
      <c r="C2028" t="s">
        <v>1291</v>
      </c>
      <c r="D2028" t="s">
        <v>417</v>
      </c>
      <c r="E2028" s="54">
        <v>40</v>
      </c>
      <c r="F2028" s="45" t="s">
        <v>407</v>
      </c>
      <c r="G2028" s="45" t="s">
        <v>408</v>
      </c>
      <c r="H2028" s="45" t="s">
        <v>412</v>
      </c>
      <c r="I2028" s="53">
        <v>73949.13</v>
      </c>
      <c r="J2028" s="58">
        <f t="shared" si="434"/>
        <v>76759.196940000009</v>
      </c>
      <c r="K2028" s="58">
        <f t="shared" si="435"/>
        <v>79292.250439020005</v>
      </c>
      <c r="L2028" s="74">
        <f t="shared" si="436"/>
        <v>5872.0785659100002</v>
      </c>
      <c r="M2028" s="74">
        <f t="shared" si="437"/>
        <v>113.60361147120001</v>
      </c>
      <c r="N2028" s="74">
        <f t="shared" si="438"/>
        <v>384.00225982776948</v>
      </c>
      <c r="O2028" s="74">
        <f t="shared" si="439"/>
        <v>9882.7466060250008</v>
      </c>
      <c r="P2028" s="39">
        <f t="shared" si="440"/>
        <v>19044</v>
      </c>
      <c r="Q2028" s="73">
        <f t="shared" si="441"/>
        <v>6065.8571585850304</v>
      </c>
      <c r="R2028" s="73">
        <f t="shared" si="442"/>
        <v>117.35253064974961</v>
      </c>
      <c r="S2028" s="73">
        <f t="shared" si="443"/>
        <v>384.00225982776948</v>
      </c>
      <c r="T2028" s="73">
        <f t="shared" si="444"/>
        <v>10347.63868229211</v>
      </c>
      <c r="U2028" s="73">
        <f t="shared" si="445"/>
        <v>19236</v>
      </c>
      <c r="V2028" s="73">
        <f t="shared" si="446"/>
        <v>112055.62798323398</v>
      </c>
      <c r="W2028" s="73">
        <f t="shared" si="447"/>
        <v>115443.10107037466</v>
      </c>
    </row>
    <row r="2029" spans="2:23">
      <c r="B2029" t="s">
        <v>3486</v>
      </c>
      <c r="C2029" t="s">
        <v>934</v>
      </c>
      <c r="D2029" t="s">
        <v>417</v>
      </c>
      <c r="E2029" s="54">
        <v>40</v>
      </c>
      <c r="F2029" s="45" t="s">
        <v>407</v>
      </c>
      <c r="G2029" s="45" t="s">
        <v>408</v>
      </c>
      <c r="H2029" s="45" t="s">
        <v>412</v>
      </c>
      <c r="I2029" s="53">
        <v>96537.06</v>
      </c>
      <c r="J2029" s="58">
        <f t="shared" si="434"/>
        <v>100205.46828</v>
      </c>
      <c r="K2029" s="58">
        <f t="shared" si="435"/>
        <v>103512.24873323999</v>
      </c>
      <c r="L2029" s="74">
        <f t="shared" si="436"/>
        <v>7665.7183234200002</v>
      </c>
      <c r="M2029" s="74">
        <f t="shared" si="437"/>
        <v>148.3040930544</v>
      </c>
      <c r="N2029" s="74">
        <f t="shared" si="438"/>
        <v>384.00225982776948</v>
      </c>
      <c r="O2029" s="74">
        <f t="shared" si="439"/>
        <v>12901.454041050001</v>
      </c>
      <c r="P2029" s="39">
        <f t="shared" si="440"/>
        <v>19044</v>
      </c>
      <c r="Q2029" s="73">
        <f t="shared" si="441"/>
        <v>7918.6870280928588</v>
      </c>
      <c r="R2029" s="73">
        <f t="shared" si="442"/>
        <v>153.19812812519518</v>
      </c>
      <c r="S2029" s="73">
        <f t="shared" si="443"/>
        <v>384.00225982776948</v>
      </c>
      <c r="T2029" s="73">
        <f t="shared" si="444"/>
        <v>13508.348459687819</v>
      </c>
      <c r="U2029" s="73">
        <f t="shared" si="445"/>
        <v>19236</v>
      </c>
      <c r="V2029" s="73">
        <f t="shared" si="446"/>
        <v>140348.94699735218</v>
      </c>
      <c r="W2029" s="73">
        <f t="shared" si="447"/>
        <v>144712.48460897364</v>
      </c>
    </row>
    <row r="2030" spans="2:23">
      <c r="B2030" t="s">
        <v>3487</v>
      </c>
      <c r="C2030" t="s">
        <v>3488</v>
      </c>
      <c r="D2030" t="s">
        <v>725</v>
      </c>
      <c r="E2030" s="54">
        <v>86.67</v>
      </c>
      <c r="F2030" s="45" t="s">
        <v>407</v>
      </c>
      <c r="G2030" s="45" t="s">
        <v>408</v>
      </c>
      <c r="H2030" s="45" t="s">
        <v>412</v>
      </c>
      <c r="I2030" s="53">
        <v>90127.74</v>
      </c>
      <c r="J2030" s="58">
        <f t="shared" si="434"/>
        <v>93552.594120000009</v>
      </c>
      <c r="K2030" s="58">
        <f t="shared" si="435"/>
        <v>96639.829725960008</v>
      </c>
      <c r="L2030" s="74">
        <f t="shared" si="436"/>
        <v>7156.7734501800005</v>
      </c>
      <c r="M2030" s="74">
        <f t="shared" si="437"/>
        <v>138.4578392976</v>
      </c>
      <c r="N2030" s="74">
        <f t="shared" si="438"/>
        <v>384.00225982776948</v>
      </c>
      <c r="O2030" s="74">
        <f t="shared" si="439"/>
        <v>12044.896492950002</v>
      </c>
      <c r="P2030" s="39">
        <f t="shared" si="440"/>
        <v>19044</v>
      </c>
      <c r="Q2030" s="73">
        <f t="shared" si="441"/>
        <v>7392.94697403594</v>
      </c>
      <c r="R2030" s="73">
        <f t="shared" si="442"/>
        <v>143.02694799442082</v>
      </c>
      <c r="S2030" s="73">
        <f t="shared" si="443"/>
        <v>384.00225982776948</v>
      </c>
      <c r="T2030" s="73">
        <f t="shared" si="444"/>
        <v>12611.497779237781</v>
      </c>
      <c r="U2030" s="73">
        <f t="shared" si="445"/>
        <v>19236</v>
      </c>
      <c r="V2030" s="73">
        <f t="shared" si="446"/>
        <v>132320.72416225538</v>
      </c>
      <c r="W2030" s="73">
        <f t="shared" si="447"/>
        <v>136407.30368705592</v>
      </c>
    </row>
    <row r="2031" spans="2:23">
      <c r="B2031" t="s">
        <v>3489</v>
      </c>
      <c r="C2031" t="s">
        <v>3490</v>
      </c>
      <c r="D2031" t="s">
        <v>749</v>
      </c>
      <c r="E2031" s="54">
        <v>40</v>
      </c>
      <c r="F2031" s="45" t="s">
        <v>407</v>
      </c>
      <c r="G2031" s="45" t="s">
        <v>408</v>
      </c>
      <c r="H2031" s="45" t="s">
        <v>412</v>
      </c>
      <c r="I2031" s="53">
        <v>89791.02</v>
      </c>
      <c r="J2031" s="58">
        <f t="shared" si="434"/>
        <v>93203.078760000004</v>
      </c>
      <c r="K2031" s="58">
        <f t="shared" si="435"/>
        <v>96278.780359080003</v>
      </c>
      <c r="L2031" s="74">
        <f t="shared" si="436"/>
        <v>7130.0355251400006</v>
      </c>
      <c r="M2031" s="74">
        <f t="shared" si="437"/>
        <v>137.9405565648</v>
      </c>
      <c r="N2031" s="74">
        <f t="shared" si="438"/>
        <v>384.00225982776948</v>
      </c>
      <c r="O2031" s="74">
        <f t="shared" si="439"/>
        <v>11999.896390350001</v>
      </c>
      <c r="P2031" s="39">
        <f t="shared" si="440"/>
        <v>19044</v>
      </c>
      <c r="Q2031" s="73">
        <f t="shared" si="441"/>
        <v>7365.3266974696198</v>
      </c>
      <c r="R2031" s="73">
        <f t="shared" si="442"/>
        <v>142.49259493143839</v>
      </c>
      <c r="S2031" s="73">
        <f t="shared" si="443"/>
        <v>384.00225982776948</v>
      </c>
      <c r="T2031" s="73">
        <f t="shared" si="444"/>
        <v>12564.38083685994</v>
      </c>
      <c r="U2031" s="73">
        <f t="shared" si="445"/>
        <v>19236</v>
      </c>
      <c r="V2031" s="73">
        <f t="shared" si="446"/>
        <v>131898.95349188257</v>
      </c>
      <c r="W2031" s="73">
        <f t="shared" si="447"/>
        <v>135970.98274816875</v>
      </c>
    </row>
    <row r="2032" spans="2:23">
      <c r="B2032" t="s">
        <v>3491</v>
      </c>
      <c r="C2032" t="s">
        <v>809</v>
      </c>
      <c r="D2032" t="s">
        <v>417</v>
      </c>
      <c r="E2032" s="54">
        <v>40</v>
      </c>
      <c r="F2032" s="45" t="s">
        <v>407</v>
      </c>
      <c r="G2032" s="45" t="s">
        <v>408</v>
      </c>
      <c r="H2032" s="45" t="s">
        <v>412</v>
      </c>
      <c r="I2032" s="53">
        <v>120165.43</v>
      </c>
      <c r="J2032" s="58">
        <f t="shared" si="434"/>
        <v>124731.71634</v>
      </c>
      <c r="K2032" s="58">
        <f t="shared" si="435"/>
        <v>128847.86297921999</v>
      </c>
      <c r="L2032" s="74">
        <f t="shared" si="436"/>
        <v>9541.9763000099992</v>
      </c>
      <c r="M2032" s="74">
        <f t="shared" si="437"/>
        <v>184.60294018319999</v>
      </c>
      <c r="N2032" s="74">
        <f t="shared" si="438"/>
        <v>384.00225982776948</v>
      </c>
      <c r="O2032" s="74">
        <f t="shared" si="439"/>
        <v>16059.208478775001</v>
      </c>
      <c r="P2032" s="39">
        <f t="shared" si="440"/>
        <v>19044</v>
      </c>
      <c r="Q2032" s="73">
        <f t="shared" si="441"/>
        <v>9829.0940131986899</v>
      </c>
      <c r="R2032" s="73">
        <f t="shared" si="442"/>
        <v>190.69483720924558</v>
      </c>
      <c r="S2032" s="73">
        <f t="shared" si="443"/>
        <v>384.00225982776948</v>
      </c>
      <c r="T2032" s="73">
        <f t="shared" si="444"/>
        <v>16814.646118788209</v>
      </c>
      <c r="U2032" s="73">
        <f t="shared" si="445"/>
        <v>19236</v>
      </c>
      <c r="V2032" s="73">
        <f t="shared" si="446"/>
        <v>169945.50631879596</v>
      </c>
      <c r="W2032" s="73">
        <f t="shared" si="447"/>
        <v>175302.30020824389</v>
      </c>
    </row>
    <row r="2033" spans="2:23">
      <c r="B2033" t="s">
        <v>3492</v>
      </c>
      <c r="C2033" t="s">
        <v>3493</v>
      </c>
      <c r="D2033" t="s">
        <v>749</v>
      </c>
      <c r="E2033" s="54">
        <v>40</v>
      </c>
      <c r="F2033" s="45" t="s">
        <v>407</v>
      </c>
      <c r="G2033" s="45" t="s">
        <v>408</v>
      </c>
      <c r="H2033" s="45" t="s">
        <v>412</v>
      </c>
      <c r="I2033" s="53">
        <v>69172.41</v>
      </c>
      <c r="J2033" s="58">
        <f t="shared" si="434"/>
        <v>71800.961580000003</v>
      </c>
      <c r="K2033" s="58">
        <f t="shared" si="435"/>
        <v>74170.393312140004</v>
      </c>
      <c r="L2033" s="74">
        <f t="shared" si="436"/>
        <v>5492.7735608700004</v>
      </c>
      <c r="M2033" s="74">
        <f t="shared" si="437"/>
        <v>106.2654231384</v>
      </c>
      <c r="N2033" s="74">
        <f t="shared" si="438"/>
        <v>384.00225982776948</v>
      </c>
      <c r="O2033" s="74">
        <f t="shared" si="439"/>
        <v>9244.373803425</v>
      </c>
      <c r="P2033" s="39">
        <f t="shared" si="440"/>
        <v>19044</v>
      </c>
      <c r="Q2033" s="73">
        <f t="shared" si="441"/>
        <v>5674.0350883787105</v>
      </c>
      <c r="R2033" s="73">
        <f t="shared" si="442"/>
        <v>109.7721821019672</v>
      </c>
      <c r="S2033" s="73">
        <f t="shared" si="443"/>
        <v>384.00225982776948</v>
      </c>
      <c r="T2033" s="73">
        <f t="shared" si="444"/>
        <v>9679.23632723427</v>
      </c>
      <c r="U2033" s="73">
        <f t="shared" si="445"/>
        <v>19236</v>
      </c>
      <c r="V2033" s="73">
        <f t="shared" si="446"/>
        <v>106072.37662726117</v>
      </c>
      <c r="W2033" s="73">
        <f t="shared" si="447"/>
        <v>109253.43916968272</v>
      </c>
    </row>
    <row r="2034" spans="2:23">
      <c r="B2034" t="s">
        <v>3494</v>
      </c>
      <c r="C2034" t="s">
        <v>685</v>
      </c>
      <c r="D2034" t="s">
        <v>420</v>
      </c>
      <c r="E2034" s="54">
        <v>40</v>
      </c>
      <c r="F2034" s="45" t="s">
        <v>407</v>
      </c>
      <c r="G2034" s="45" t="s">
        <v>408</v>
      </c>
      <c r="H2034" s="45" t="s">
        <v>412</v>
      </c>
      <c r="I2034" s="53">
        <v>72272.75</v>
      </c>
      <c r="J2034" s="58">
        <f t="shared" si="434"/>
        <v>75019.114499999996</v>
      </c>
      <c r="K2034" s="58">
        <f t="shared" si="435"/>
        <v>77494.745278499991</v>
      </c>
      <c r="L2034" s="74">
        <f t="shared" si="436"/>
        <v>5738.96225925</v>
      </c>
      <c r="M2034" s="74">
        <f t="shared" si="437"/>
        <v>111.02828946</v>
      </c>
      <c r="N2034" s="74">
        <f t="shared" si="438"/>
        <v>384.00225982776948</v>
      </c>
      <c r="O2034" s="74">
        <f t="shared" si="439"/>
        <v>9658.7109918749993</v>
      </c>
      <c r="P2034" s="39">
        <f t="shared" si="440"/>
        <v>19044</v>
      </c>
      <c r="Q2034" s="73">
        <f t="shared" si="441"/>
        <v>5928.3480138052491</v>
      </c>
      <c r="R2034" s="73">
        <f t="shared" si="442"/>
        <v>114.69222301217998</v>
      </c>
      <c r="S2034" s="73">
        <f t="shared" si="443"/>
        <v>384.00225982776948</v>
      </c>
      <c r="T2034" s="73">
        <f t="shared" si="444"/>
        <v>10113.06425884425</v>
      </c>
      <c r="U2034" s="73">
        <f t="shared" si="445"/>
        <v>19236</v>
      </c>
      <c r="V2034" s="73">
        <f t="shared" si="446"/>
        <v>109955.81830041276</v>
      </c>
      <c r="W2034" s="73">
        <f t="shared" si="447"/>
        <v>113270.85203398945</v>
      </c>
    </row>
    <row r="2035" spans="2:23">
      <c r="B2035" t="s">
        <v>3495</v>
      </c>
      <c r="C2035" t="s">
        <v>3496</v>
      </c>
      <c r="D2035" t="s">
        <v>420</v>
      </c>
      <c r="E2035" s="54">
        <v>40</v>
      </c>
      <c r="F2035" s="45" t="s">
        <v>407</v>
      </c>
      <c r="G2035" s="45" t="s">
        <v>408</v>
      </c>
      <c r="H2035" s="45" t="s">
        <v>785</v>
      </c>
      <c r="I2035" s="53">
        <v>52288.37</v>
      </c>
      <c r="J2035" s="58">
        <f t="shared" si="434"/>
        <v>54275.328060000007</v>
      </c>
      <c r="K2035" s="58">
        <f t="shared" si="435"/>
        <v>56066.41388598</v>
      </c>
      <c r="L2035" s="74">
        <f t="shared" si="436"/>
        <v>4152.0625965900008</v>
      </c>
      <c r="M2035" s="74">
        <f t="shared" si="437"/>
        <v>80.327485528800011</v>
      </c>
      <c r="N2035" s="74">
        <f t="shared" si="438"/>
        <v>384.00225982776948</v>
      </c>
      <c r="O2035" s="74">
        <f t="shared" si="439"/>
        <v>6987.9484877250015</v>
      </c>
      <c r="P2035" s="39">
        <f t="shared" si="440"/>
        <v>19044</v>
      </c>
      <c r="Q2035" s="73">
        <f t="shared" si="441"/>
        <v>4289.0806622774699</v>
      </c>
      <c r="R2035" s="73">
        <f t="shared" si="442"/>
        <v>82.978292551250405</v>
      </c>
      <c r="S2035" s="73">
        <f t="shared" si="443"/>
        <v>384.00225982776948</v>
      </c>
      <c r="T2035" s="73">
        <f t="shared" si="444"/>
        <v>7316.6670121203906</v>
      </c>
      <c r="U2035" s="73">
        <f t="shared" si="445"/>
        <v>19236</v>
      </c>
      <c r="V2035" s="73">
        <f t="shared" si="446"/>
        <v>84923.668889671579</v>
      </c>
      <c r="W2035" s="73">
        <f t="shared" si="447"/>
        <v>87375.142112756876</v>
      </c>
    </row>
    <row r="2036" spans="2:23">
      <c r="B2036" t="s">
        <v>3497</v>
      </c>
      <c r="C2036" t="s">
        <v>416</v>
      </c>
      <c r="D2036" t="s">
        <v>417</v>
      </c>
      <c r="E2036" s="54">
        <v>40</v>
      </c>
      <c r="F2036" s="45" t="s">
        <v>407</v>
      </c>
      <c r="G2036" s="45" t="s">
        <v>408</v>
      </c>
      <c r="H2036" s="45" t="s">
        <v>412</v>
      </c>
      <c r="I2036" s="53">
        <v>64480.21</v>
      </c>
      <c r="J2036" s="58">
        <f t="shared" si="434"/>
        <v>66930.457980000007</v>
      </c>
      <c r="K2036" s="58">
        <f t="shared" si="435"/>
        <v>69139.163093340001</v>
      </c>
      <c r="L2036" s="74">
        <f t="shared" si="436"/>
        <v>5120.1800354700008</v>
      </c>
      <c r="M2036" s="74">
        <f t="shared" si="437"/>
        <v>99.057077810400003</v>
      </c>
      <c r="N2036" s="74">
        <f t="shared" si="438"/>
        <v>384.00225982776948</v>
      </c>
      <c r="O2036" s="74">
        <f t="shared" si="439"/>
        <v>8617.2964649250007</v>
      </c>
      <c r="P2036" s="39">
        <f t="shared" si="440"/>
        <v>19044</v>
      </c>
      <c r="Q2036" s="73">
        <f t="shared" si="441"/>
        <v>5289.1459766405096</v>
      </c>
      <c r="R2036" s="73">
        <f t="shared" si="442"/>
        <v>102.32596137814321</v>
      </c>
      <c r="S2036" s="73">
        <f t="shared" si="443"/>
        <v>384.00225982776948</v>
      </c>
      <c r="T2036" s="73">
        <f t="shared" si="444"/>
        <v>9022.6607836808707</v>
      </c>
      <c r="U2036" s="73">
        <f t="shared" si="445"/>
        <v>19236</v>
      </c>
      <c r="V2036" s="73">
        <f t="shared" si="446"/>
        <v>100194.99381803318</v>
      </c>
      <c r="W2036" s="73">
        <f t="shared" si="447"/>
        <v>103173.29807486729</v>
      </c>
    </row>
    <row r="2037" spans="2:23">
      <c r="B2037" t="s">
        <v>3498</v>
      </c>
      <c r="C2037" t="s">
        <v>419</v>
      </c>
      <c r="D2037" t="s">
        <v>420</v>
      </c>
      <c r="E2037" s="54">
        <v>40</v>
      </c>
      <c r="F2037" s="45" t="s">
        <v>407</v>
      </c>
      <c r="G2037" s="45" t="s">
        <v>408</v>
      </c>
      <c r="H2037" s="45" t="s">
        <v>412</v>
      </c>
      <c r="I2037" s="53">
        <v>63612.07</v>
      </c>
      <c r="J2037" s="58">
        <f t="shared" si="434"/>
        <v>66029.328659999999</v>
      </c>
      <c r="K2037" s="58">
        <f t="shared" si="435"/>
        <v>68208.296505779988</v>
      </c>
      <c r="L2037" s="74">
        <f t="shared" si="436"/>
        <v>5051.2436424899997</v>
      </c>
      <c r="M2037" s="74">
        <f t="shared" si="437"/>
        <v>97.723406416800003</v>
      </c>
      <c r="N2037" s="74">
        <f t="shared" si="438"/>
        <v>384.00225982776948</v>
      </c>
      <c r="O2037" s="74">
        <f t="shared" si="439"/>
        <v>8501.2760649749998</v>
      </c>
      <c r="P2037" s="39">
        <f t="shared" si="440"/>
        <v>19044</v>
      </c>
      <c r="Q2037" s="73">
        <f t="shared" si="441"/>
        <v>5217.9346826921692</v>
      </c>
      <c r="R2037" s="73">
        <f t="shared" si="442"/>
        <v>100.94827882855438</v>
      </c>
      <c r="S2037" s="73">
        <f t="shared" si="443"/>
        <v>384.00225982776948</v>
      </c>
      <c r="T2037" s="73">
        <f t="shared" si="444"/>
        <v>8901.1826940042884</v>
      </c>
      <c r="U2037" s="73">
        <f t="shared" si="445"/>
        <v>19236</v>
      </c>
      <c r="V2037" s="73">
        <f t="shared" si="446"/>
        <v>99107.574033709563</v>
      </c>
      <c r="W2037" s="73">
        <f t="shared" si="447"/>
        <v>102048.36442113278</v>
      </c>
    </row>
    <row r="2038" spans="2:23">
      <c r="B2038" t="s">
        <v>3499</v>
      </c>
      <c r="C2038" t="s">
        <v>3500</v>
      </c>
      <c r="D2038" t="s">
        <v>710</v>
      </c>
      <c r="E2038" s="54">
        <v>40</v>
      </c>
      <c r="F2038" s="45" t="s">
        <v>407</v>
      </c>
      <c r="G2038" s="45" t="s">
        <v>408</v>
      </c>
      <c r="H2038" s="45" t="s">
        <v>412</v>
      </c>
      <c r="I2038" s="53">
        <v>63214.93</v>
      </c>
      <c r="J2038" s="58">
        <f t="shared" si="434"/>
        <v>65617.097340000008</v>
      </c>
      <c r="K2038" s="58">
        <f t="shared" si="435"/>
        <v>67782.461552220004</v>
      </c>
      <c r="L2038" s="74">
        <f t="shared" si="436"/>
        <v>5019.7079465100005</v>
      </c>
      <c r="M2038" s="74">
        <f t="shared" si="437"/>
        <v>97.113304063200005</v>
      </c>
      <c r="N2038" s="74">
        <f t="shared" si="438"/>
        <v>384.00225982776948</v>
      </c>
      <c r="O2038" s="74">
        <f t="shared" si="439"/>
        <v>8448.2012825250004</v>
      </c>
      <c r="P2038" s="39">
        <f t="shared" si="440"/>
        <v>19044</v>
      </c>
      <c r="Q2038" s="73">
        <f t="shared" si="441"/>
        <v>5185.3583087448305</v>
      </c>
      <c r="R2038" s="73">
        <f t="shared" si="442"/>
        <v>100.31804309728561</v>
      </c>
      <c r="S2038" s="73">
        <f t="shared" si="443"/>
        <v>384.00225982776948</v>
      </c>
      <c r="T2038" s="73">
        <f t="shared" si="444"/>
        <v>8845.61123256471</v>
      </c>
      <c r="U2038" s="73">
        <f t="shared" si="445"/>
        <v>19236</v>
      </c>
      <c r="V2038" s="73">
        <f t="shared" si="446"/>
        <v>98610.122132925986</v>
      </c>
      <c r="W2038" s="73">
        <f t="shared" si="447"/>
        <v>101533.75139645459</v>
      </c>
    </row>
    <row r="2039" spans="2:23">
      <c r="B2039" t="s">
        <v>3501</v>
      </c>
      <c r="C2039" t="s">
        <v>636</v>
      </c>
      <c r="D2039" t="s">
        <v>483</v>
      </c>
      <c r="E2039" s="54">
        <v>40</v>
      </c>
      <c r="F2039" s="45" t="s">
        <v>407</v>
      </c>
      <c r="G2039" s="45" t="s">
        <v>408</v>
      </c>
      <c r="H2039" s="45" t="s">
        <v>412</v>
      </c>
      <c r="I2039" s="53">
        <v>62912.07</v>
      </c>
      <c r="J2039" s="58">
        <f t="shared" si="434"/>
        <v>65302.728660000001</v>
      </c>
      <c r="K2039" s="58">
        <f t="shared" si="435"/>
        <v>67457.718705779989</v>
      </c>
      <c r="L2039" s="74">
        <f t="shared" si="436"/>
        <v>4995.6587424899999</v>
      </c>
      <c r="M2039" s="74">
        <f t="shared" si="437"/>
        <v>96.648038416800006</v>
      </c>
      <c r="N2039" s="74">
        <f t="shared" si="438"/>
        <v>384.00225982776948</v>
      </c>
      <c r="O2039" s="74">
        <f t="shared" si="439"/>
        <v>8407.7263149749997</v>
      </c>
      <c r="P2039" s="39">
        <f t="shared" si="440"/>
        <v>19044</v>
      </c>
      <c r="Q2039" s="73">
        <f t="shared" si="441"/>
        <v>5160.5154809921687</v>
      </c>
      <c r="R2039" s="73">
        <f t="shared" si="442"/>
        <v>99.837423684554381</v>
      </c>
      <c r="S2039" s="73">
        <f t="shared" si="443"/>
        <v>384.00225982776948</v>
      </c>
      <c r="T2039" s="73">
        <f t="shared" si="444"/>
        <v>8803.2322911042884</v>
      </c>
      <c r="U2039" s="73">
        <f t="shared" si="445"/>
        <v>19236</v>
      </c>
      <c r="V2039" s="73">
        <f t="shared" si="446"/>
        <v>98230.764015709574</v>
      </c>
      <c r="W2039" s="73">
        <f t="shared" si="447"/>
        <v>101141.30616138877</v>
      </c>
    </row>
    <row r="2040" spans="2:23">
      <c r="B2040" t="s">
        <v>3502</v>
      </c>
      <c r="C2040" t="s">
        <v>3503</v>
      </c>
      <c r="D2040" t="s">
        <v>561</v>
      </c>
      <c r="E2040" s="54">
        <v>40</v>
      </c>
      <c r="F2040" s="45" t="s">
        <v>407</v>
      </c>
      <c r="G2040" s="45" t="s">
        <v>408</v>
      </c>
      <c r="H2040" s="45" t="s">
        <v>412</v>
      </c>
      <c r="I2040" s="53">
        <v>59576.160000000003</v>
      </c>
      <c r="J2040" s="58">
        <f t="shared" si="434"/>
        <v>61840.054080000009</v>
      </c>
      <c r="K2040" s="58">
        <f t="shared" si="435"/>
        <v>63880.775864640003</v>
      </c>
      <c r="L2040" s="74">
        <f t="shared" si="436"/>
        <v>4730.7641371200007</v>
      </c>
      <c r="M2040" s="74">
        <f t="shared" si="437"/>
        <v>91.523280038400017</v>
      </c>
      <c r="N2040" s="74">
        <f t="shared" si="438"/>
        <v>384.00225982776948</v>
      </c>
      <c r="O2040" s="74">
        <f t="shared" si="439"/>
        <v>7961.9069628000016</v>
      </c>
      <c r="P2040" s="39">
        <f t="shared" si="440"/>
        <v>19044</v>
      </c>
      <c r="Q2040" s="73">
        <f t="shared" si="441"/>
        <v>4886.8793536449602</v>
      </c>
      <c r="R2040" s="73">
        <f t="shared" si="442"/>
        <v>94.543548279667206</v>
      </c>
      <c r="S2040" s="73">
        <f t="shared" si="443"/>
        <v>384.00225982776948</v>
      </c>
      <c r="T2040" s="73">
        <f t="shared" si="444"/>
        <v>8336.4412503355215</v>
      </c>
      <c r="U2040" s="73">
        <f t="shared" si="445"/>
        <v>19236</v>
      </c>
      <c r="V2040" s="73">
        <f t="shared" si="446"/>
        <v>94052.250719786185</v>
      </c>
      <c r="W2040" s="73">
        <f t="shared" si="447"/>
        <v>96818.642276727915</v>
      </c>
    </row>
    <row r="2041" spans="2:23">
      <c r="B2041" t="s">
        <v>3504</v>
      </c>
      <c r="C2041" t="s">
        <v>648</v>
      </c>
      <c r="D2041" t="s">
        <v>446</v>
      </c>
      <c r="E2041" s="54">
        <v>87</v>
      </c>
      <c r="F2041" s="45" t="s">
        <v>407</v>
      </c>
      <c r="G2041" s="45" t="s">
        <v>408</v>
      </c>
      <c r="H2041" s="45" t="s">
        <v>412</v>
      </c>
      <c r="I2041" s="53">
        <v>70607.240000000005</v>
      </c>
      <c r="J2041" s="58">
        <f t="shared" si="434"/>
        <v>73290.315120000014</v>
      </c>
      <c r="K2041" s="58">
        <f t="shared" si="435"/>
        <v>75708.895518960009</v>
      </c>
      <c r="L2041" s="74">
        <f t="shared" si="436"/>
        <v>5606.7091066800012</v>
      </c>
      <c r="M2041" s="74">
        <f t="shared" si="437"/>
        <v>108.46966637760002</v>
      </c>
      <c r="N2041" s="74">
        <f t="shared" si="438"/>
        <v>384.00225982776948</v>
      </c>
      <c r="O2041" s="74">
        <f t="shared" si="439"/>
        <v>9436.1280717000027</v>
      </c>
      <c r="P2041" s="39">
        <f t="shared" si="440"/>
        <v>19044</v>
      </c>
      <c r="Q2041" s="73">
        <f t="shared" si="441"/>
        <v>5791.730507200441</v>
      </c>
      <c r="R2041" s="73">
        <f t="shared" si="442"/>
        <v>112.04916536806081</v>
      </c>
      <c r="S2041" s="73">
        <f t="shared" si="443"/>
        <v>384.00225982776948</v>
      </c>
      <c r="T2041" s="73">
        <f t="shared" si="444"/>
        <v>9880.0108652242816</v>
      </c>
      <c r="U2041" s="73">
        <f t="shared" si="445"/>
        <v>19236</v>
      </c>
      <c r="V2041" s="73">
        <f t="shared" si="446"/>
        <v>107869.62422458539</v>
      </c>
      <c r="W2041" s="73">
        <f t="shared" si="447"/>
        <v>111112.68831658056</v>
      </c>
    </row>
    <row r="2042" spans="2:23">
      <c r="B2042" t="s">
        <v>3505</v>
      </c>
      <c r="C2042" t="s">
        <v>478</v>
      </c>
      <c r="D2042" t="s">
        <v>417</v>
      </c>
      <c r="E2042" s="54">
        <v>40</v>
      </c>
      <c r="F2042" s="45" t="s">
        <v>407</v>
      </c>
      <c r="G2042" s="45" t="s">
        <v>408</v>
      </c>
      <c r="H2042" s="45" t="s">
        <v>785</v>
      </c>
      <c r="I2042" s="53">
        <v>42026.400000000001</v>
      </c>
      <c r="J2042" s="58">
        <f t="shared" si="434"/>
        <v>43623.403200000001</v>
      </c>
      <c r="K2042" s="58">
        <f t="shared" si="435"/>
        <v>45062.975505599999</v>
      </c>
      <c r="L2042" s="74">
        <f t="shared" si="436"/>
        <v>3337.1903447999998</v>
      </c>
      <c r="M2042" s="74">
        <f t="shared" si="437"/>
        <v>64.562636736000002</v>
      </c>
      <c r="N2042" s="74">
        <f t="shared" si="438"/>
        <v>384.00225982776948</v>
      </c>
      <c r="O2042" s="74">
        <f t="shared" si="439"/>
        <v>5616.5131620000002</v>
      </c>
      <c r="P2042" s="39">
        <f t="shared" si="440"/>
        <v>19044</v>
      </c>
      <c r="Q2042" s="73">
        <f t="shared" si="441"/>
        <v>3447.3176261783997</v>
      </c>
      <c r="R2042" s="73">
        <f t="shared" si="442"/>
        <v>66.693203748287999</v>
      </c>
      <c r="S2042" s="73">
        <f t="shared" si="443"/>
        <v>384.00225982776948</v>
      </c>
      <c r="T2042" s="73">
        <f t="shared" si="444"/>
        <v>5880.7183034808004</v>
      </c>
      <c r="U2042" s="73">
        <f t="shared" si="445"/>
        <v>19236</v>
      </c>
      <c r="V2042" s="73">
        <f t="shared" si="446"/>
        <v>72069.671603363764</v>
      </c>
      <c r="W2042" s="73">
        <f t="shared" si="447"/>
        <v>74077.706898835255</v>
      </c>
    </row>
    <row r="2043" spans="2:23">
      <c r="B2043" t="s">
        <v>3506</v>
      </c>
      <c r="C2043" t="s">
        <v>1380</v>
      </c>
      <c r="D2043" t="s">
        <v>417</v>
      </c>
      <c r="E2043" s="54">
        <v>40</v>
      </c>
      <c r="F2043" s="45" t="s">
        <v>407</v>
      </c>
      <c r="G2043" s="45" t="s">
        <v>408</v>
      </c>
      <c r="H2043" s="45" t="s">
        <v>785</v>
      </c>
      <c r="I2043" s="53">
        <v>72810.11</v>
      </c>
      <c r="J2043" s="58">
        <f t="shared" si="434"/>
        <v>75576.894180000003</v>
      </c>
      <c r="K2043" s="58">
        <f t="shared" si="435"/>
        <v>78070.931687939999</v>
      </c>
      <c r="L2043" s="74">
        <f t="shared" si="436"/>
        <v>5781.63240477</v>
      </c>
      <c r="M2043" s="74">
        <f t="shared" si="437"/>
        <v>111.8538033864</v>
      </c>
      <c r="N2043" s="74">
        <f t="shared" si="438"/>
        <v>384.00225982776948</v>
      </c>
      <c r="O2043" s="74">
        <f t="shared" si="439"/>
        <v>9730.5251256749998</v>
      </c>
      <c r="P2043" s="39">
        <f t="shared" si="440"/>
        <v>19044</v>
      </c>
      <c r="Q2043" s="73">
        <f t="shared" si="441"/>
        <v>5972.4262741274097</v>
      </c>
      <c r="R2043" s="73">
        <f t="shared" si="442"/>
        <v>115.5449788981512</v>
      </c>
      <c r="S2043" s="73">
        <f t="shared" si="443"/>
        <v>384.00225982776948</v>
      </c>
      <c r="T2043" s="73">
        <f t="shared" si="444"/>
        <v>10188.256585276171</v>
      </c>
      <c r="U2043" s="73">
        <f t="shared" si="445"/>
        <v>19236</v>
      </c>
      <c r="V2043" s="73">
        <f t="shared" si="446"/>
        <v>110628.90777365917</v>
      </c>
      <c r="W2043" s="73">
        <f t="shared" si="447"/>
        <v>113967.1617860695</v>
      </c>
    </row>
    <row r="2044" spans="2:23">
      <c r="B2044" t="s">
        <v>3507</v>
      </c>
      <c r="C2044" t="s">
        <v>3508</v>
      </c>
      <c r="D2044" t="s">
        <v>491</v>
      </c>
      <c r="E2044" s="54">
        <v>40</v>
      </c>
      <c r="F2044" s="45" t="s">
        <v>407</v>
      </c>
      <c r="G2044" s="45" t="s">
        <v>492</v>
      </c>
      <c r="H2044" s="45" t="s">
        <v>785</v>
      </c>
      <c r="I2044" s="53">
        <v>67551.22</v>
      </c>
      <c r="J2044" s="58">
        <f t="shared" si="434"/>
        <v>70118.166360000003</v>
      </c>
      <c r="K2044" s="58">
        <f t="shared" si="435"/>
        <v>72432.065849880004</v>
      </c>
      <c r="L2044" s="74">
        <f t="shared" si="436"/>
        <v>5364.0397265399997</v>
      </c>
      <c r="M2044" s="74">
        <f t="shared" si="437"/>
        <v>103.7748862128</v>
      </c>
      <c r="N2044" s="74">
        <f t="shared" si="438"/>
        <v>384.00225982776948</v>
      </c>
      <c r="O2044" s="74">
        <f t="shared" si="439"/>
        <v>9027.7139188500005</v>
      </c>
      <c r="P2044" s="39">
        <f t="shared" si="440"/>
        <v>19044</v>
      </c>
      <c r="Q2044" s="73">
        <f t="shared" si="441"/>
        <v>5541.0530375158205</v>
      </c>
      <c r="R2044" s="73">
        <f t="shared" si="442"/>
        <v>107.1994574578224</v>
      </c>
      <c r="S2044" s="73">
        <f t="shared" si="443"/>
        <v>384.00225982776948</v>
      </c>
      <c r="T2044" s="73">
        <f t="shared" si="444"/>
        <v>9452.3845934093406</v>
      </c>
      <c r="U2044" s="73">
        <f t="shared" si="445"/>
        <v>19236</v>
      </c>
      <c r="V2044" s="73">
        <f t="shared" si="446"/>
        <v>104041.69715143058</v>
      </c>
      <c r="W2044" s="73">
        <f t="shared" si="447"/>
        <v>107152.70519809076</v>
      </c>
    </row>
    <row r="2045" spans="2:23">
      <c r="B2045" t="s">
        <v>3509</v>
      </c>
      <c r="C2045" t="s">
        <v>3510</v>
      </c>
      <c r="D2045" t="s">
        <v>498</v>
      </c>
      <c r="E2045" s="54">
        <v>40</v>
      </c>
      <c r="F2045" s="45" t="s">
        <v>407</v>
      </c>
      <c r="G2045" s="45" t="s">
        <v>492</v>
      </c>
      <c r="H2045" s="45" t="s">
        <v>785</v>
      </c>
      <c r="I2045" s="53">
        <v>68122.960000000006</v>
      </c>
      <c r="J2045" s="58">
        <f t="shared" si="434"/>
        <v>70711.632480000015</v>
      </c>
      <c r="K2045" s="58">
        <f t="shared" si="435"/>
        <v>73045.116351840014</v>
      </c>
      <c r="L2045" s="74">
        <f t="shared" si="436"/>
        <v>5409.4398847200009</v>
      </c>
      <c r="M2045" s="74">
        <f t="shared" si="437"/>
        <v>104.65321607040002</v>
      </c>
      <c r="N2045" s="74">
        <f t="shared" si="438"/>
        <v>384.00225982776948</v>
      </c>
      <c r="O2045" s="74">
        <f t="shared" si="439"/>
        <v>9104.1226818000014</v>
      </c>
      <c r="P2045" s="39">
        <f t="shared" si="440"/>
        <v>19044</v>
      </c>
      <c r="Q2045" s="73">
        <f t="shared" si="441"/>
        <v>5587.951400915761</v>
      </c>
      <c r="R2045" s="73">
        <f t="shared" si="442"/>
        <v>108.10677220072321</v>
      </c>
      <c r="S2045" s="73">
        <f t="shared" si="443"/>
        <v>384.00225982776948</v>
      </c>
      <c r="T2045" s="73">
        <f t="shared" si="444"/>
        <v>9532.3876839151217</v>
      </c>
      <c r="U2045" s="73">
        <f t="shared" si="445"/>
        <v>19236</v>
      </c>
      <c r="V2045" s="73">
        <f t="shared" si="446"/>
        <v>104757.85052241819</v>
      </c>
      <c r="W2045" s="73">
        <f t="shared" si="447"/>
        <v>107893.56446869939</v>
      </c>
    </row>
    <row r="2046" spans="2:23">
      <c r="B2046" t="s">
        <v>3511</v>
      </c>
      <c r="C2046" t="s">
        <v>1520</v>
      </c>
      <c r="D2046" t="s">
        <v>417</v>
      </c>
      <c r="E2046" s="54">
        <v>40</v>
      </c>
      <c r="F2046" s="45" t="s">
        <v>407</v>
      </c>
      <c r="G2046" s="45" t="s">
        <v>408</v>
      </c>
      <c r="H2046" s="45" t="s">
        <v>785</v>
      </c>
      <c r="I2046" s="53">
        <v>47317.71</v>
      </c>
      <c r="J2046" s="58">
        <f t="shared" si="434"/>
        <v>49115.782980000004</v>
      </c>
      <c r="K2046" s="58">
        <f t="shared" si="435"/>
        <v>50736.603818340001</v>
      </c>
      <c r="L2046" s="74">
        <f t="shared" si="436"/>
        <v>3757.3573979700004</v>
      </c>
      <c r="M2046" s="74">
        <f t="shared" si="437"/>
        <v>72.691358810400004</v>
      </c>
      <c r="N2046" s="74">
        <f t="shared" si="438"/>
        <v>384.00225982776948</v>
      </c>
      <c r="O2046" s="74">
        <f t="shared" si="439"/>
        <v>6323.6570586750004</v>
      </c>
      <c r="P2046" s="39">
        <f t="shared" si="440"/>
        <v>19044</v>
      </c>
      <c r="Q2046" s="73">
        <f t="shared" si="441"/>
        <v>3881.3501921030102</v>
      </c>
      <c r="R2046" s="73">
        <f t="shared" si="442"/>
        <v>75.090173651143203</v>
      </c>
      <c r="S2046" s="73">
        <f t="shared" si="443"/>
        <v>384.00225982776948</v>
      </c>
      <c r="T2046" s="73">
        <f t="shared" si="444"/>
        <v>6621.1267982933705</v>
      </c>
      <c r="U2046" s="73">
        <f t="shared" si="445"/>
        <v>19236</v>
      </c>
      <c r="V2046" s="73">
        <f t="shared" si="446"/>
        <v>78697.491055283172</v>
      </c>
      <c r="W2046" s="73">
        <f t="shared" si="447"/>
        <v>80934.1732422153</v>
      </c>
    </row>
    <row r="2047" spans="2:23">
      <c r="B2047" t="s">
        <v>3512</v>
      </c>
      <c r="C2047" t="s">
        <v>1859</v>
      </c>
      <c r="D2047" t="s">
        <v>417</v>
      </c>
      <c r="E2047" s="54">
        <v>40</v>
      </c>
      <c r="F2047" s="45" t="s">
        <v>407</v>
      </c>
      <c r="G2047" s="45" t="s">
        <v>408</v>
      </c>
      <c r="H2047" s="45" t="s">
        <v>785</v>
      </c>
      <c r="I2047" s="53">
        <v>67059.62</v>
      </c>
      <c r="J2047" s="58">
        <f t="shared" si="434"/>
        <v>69607.885559999995</v>
      </c>
      <c r="K2047" s="58">
        <f t="shared" si="435"/>
        <v>71904.945783479983</v>
      </c>
      <c r="L2047" s="74">
        <f t="shared" si="436"/>
        <v>5325.0032453399999</v>
      </c>
      <c r="M2047" s="74">
        <f t="shared" si="437"/>
        <v>103.01967062879999</v>
      </c>
      <c r="N2047" s="74">
        <f t="shared" si="438"/>
        <v>384.00225982776948</v>
      </c>
      <c r="O2047" s="74">
        <f t="shared" si="439"/>
        <v>8962.0152658499992</v>
      </c>
      <c r="P2047" s="39">
        <f t="shared" si="440"/>
        <v>19044</v>
      </c>
      <c r="Q2047" s="73">
        <f t="shared" si="441"/>
        <v>5500.7283524362183</v>
      </c>
      <c r="R2047" s="73">
        <f t="shared" si="442"/>
        <v>106.41931975955038</v>
      </c>
      <c r="S2047" s="73">
        <f t="shared" si="443"/>
        <v>384.00225982776948</v>
      </c>
      <c r="T2047" s="73">
        <f t="shared" si="444"/>
        <v>9383.5954247441387</v>
      </c>
      <c r="U2047" s="73">
        <f t="shared" si="445"/>
        <v>19236</v>
      </c>
      <c r="V2047" s="73">
        <f t="shared" si="446"/>
        <v>103425.92600164656</v>
      </c>
      <c r="W2047" s="73">
        <f t="shared" si="447"/>
        <v>106515.69114024765</v>
      </c>
    </row>
    <row r="2048" spans="2:23">
      <c r="B2048" t="s">
        <v>3513</v>
      </c>
      <c r="C2048" t="s">
        <v>973</v>
      </c>
      <c r="D2048" t="s">
        <v>417</v>
      </c>
      <c r="E2048" s="54">
        <v>40</v>
      </c>
      <c r="F2048" s="45" t="s">
        <v>407</v>
      </c>
      <c r="G2048" s="45" t="s">
        <v>408</v>
      </c>
      <c r="H2048" s="45" t="s">
        <v>412</v>
      </c>
      <c r="I2048" s="53">
        <v>76892.81</v>
      </c>
      <c r="J2048" s="58">
        <f t="shared" si="434"/>
        <v>79814.736780000007</v>
      </c>
      <c r="K2048" s="58">
        <f t="shared" si="435"/>
        <v>82448.623093739996</v>
      </c>
      <c r="L2048" s="74">
        <f t="shared" si="436"/>
        <v>6105.8273636700005</v>
      </c>
      <c r="M2048" s="74">
        <f t="shared" si="437"/>
        <v>118.12581043440001</v>
      </c>
      <c r="N2048" s="74">
        <f t="shared" si="438"/>
        <v>384.00225982776948</v>
      </c>
      <c r="O2048" s="74">
        <f t="shared" si="439"/>
        <v>10276.147360425</v>
      </c>
      <c r="P2048" s="39">
        <f t="shared" si="440"/>
        <v>19044</v>
      </c>
      <c r="Q2048" s="73">
        <f t="shared" si="441"/>
        <v>6307.3196666711092</v>
      </c>
      <c r="R2048" s="73">
        <f t="shared" si="442"/>
        <v>122.02396217873519</v>
      </c>
      <c r="S2048" s="73">
        <f t="shared" si="443"/>
        <v>384.00225982776948</v>
      </c>
      <c r="T2048" s="73">
        <f t="shared" si="444"/>
        <v>10759.54531373307</v>
      </c>
      <c r="U2048" s="73">
        <f t="shared" si="445"/>
        <v>19236</v>
      </c>
      <c r="V2048" s="73">
        <f t="shared" si="446"/>
        <v>115742.83957435717</v>
      </c>
      <c r="W2048" s="73">
        <f t="shared" si="447"/>
        <v>119257.51429615068</v>
      </c>
    </row>
    <row r="2049" spans="2:23">
      <c r="B2049" t="s">
        <v>3514</v>
      </c>
      <c r="C2049" t="s">
        <v>924</v>
      </c>
      <c r="D2049" t="s">
        <v>417</v>
      </c>
      <c r="E2049" s="54">
        <v>40</v>
      </c>
      <c r="F2049" s="45" t="s">
        <v>407</v>
      </c>
      <c r="G2049" s="45" t="s">
        <v>408</v>
      </c>
      <c r="H2049" s="45" t="s">
        <v>412</v>
      </c>
      <c r="I2049" s="53">
        <v>129194.36</v>
      </c>
      <c r="J2049" s="58">
        <f t="shared" si="434"/>
        <v>134103.74567999999</v>
      </c>
      <c r="K2049" s="58">
        <f t="shared" si="435"/>
        <v>138529.16928743999</v>
      </c>
      <c r="L2049" s="74">
        <f t="shared" si="436"/>
        <v>9905.30431236</v>
      </c>
      <c r="M2049" s="74">
        <f t="shared" si="437"/>
        <v>198.4735436064</v>
      </c>
      <c r="N2049" s="74">
        <f t="shared" si="438"/>
        <v>384.00225982776948</v>
      </c>
      <c r="O2049" s="74">
        <f t="shared" si="439"/>
        <v>17265.857256299998</v>
      </c>
      <c r="P2049" s="39">
        <f t="shared" si="440"/>
        <v>19044</v>
      </c>
      <c r="Q2049" s="73">
        <f t="shared" si="441"/>
        <v>9969.4729546678809</v>
      </c>
      <c r="R2049" s="73">
        <f t="shared" si="442"/>
        <v>205.02317054541118</v>
      </c>
      <c r="S2049" s="73">
        <f t="shared" si="443"/>
        <v>384.00225982776948</v>
      </c>
      <c r="T2049" s="73">
        <f t="shared" si="444"/>
        <v>18078.056592010918</v>
      </c>
      <c r="U2049" s="73">
        <f t="shared" si="445"/>
        <v>19236</v>
      </c>
      <c r="V2049" s="73">
        <f t="shared" si="446"/>
        <v>180901.38305209417</v>
      </c>
      <c r="W2049" s="73">
        <f t="shared" si="447"/>
        <v>186401.72426449196</v>
      </c>
    </row>
    <row r="2050" spans="2:23">
      <c r="B2050" t="s">
        <v>3515</v>
      </c>
      <c r="C2050" t="s">
        <v>416</v>
      </c>
      <c r="D2050" t="s">
        <v>417</v>
      </c>
      <c r="E2050" s="54">
        <v>40</v>
      </c>
      <c r="F2050" s="45" t="s">
        <v>407</v>
      </c>
      <c r="G2050" s="45" t="s">
        <v>408</v>
      </c>
      <c r="H2050" s="45" t="s">
        <v>785</v>
      </c>
      <c r="I2050" s="53">
        <v>64480.21</v>
      </c>
      <c r="J2050" s="58">
        <f t="shared" si="434"/>
        <v>66930.457980000007</v>
      </c>
      <c r="K2050" s="58">
        <f t="shared" si="435"/>
        <v>69139.163093340001</v>
      </c>
      <c r="L2050" s="74">
        <f t="shared" si="436"/>
        <v>5120.1800354700008</v>
      </c>
      <c r="M2050" s="74">
        <f t="shared" si="437"/>
        <v>99.057077810400003</v>
      </c>
      <c r="N2050" s="74">
        <f t="shared" si="438"/>
        <v>384.00225982776948</v>
      </c>
      <c r="O2050" s="74">
        <f t="shared" si="439"/>
        <v>8617.2964649250007</v>
      </c>
      <c r="P2050" s="39">
        <f t="shared" si="440"/>
        <v>19044</v>
      </c>
      <c r="Q2050" s="73">
        <f t="shared" si="441"/>
        <v>5289.1459766405096</v>
      </c>
      <c r="R2050" s="73">
        <f t="shared" si="442"/>
        <v>102.32596137814321</v>
      </c>
      <c r="S2050" s="73">
        <f t="shared" si="443"/>
        <v>384.00225982776948</v>
      </c>
      <c r="T2050" s="73">
        <f t="shared" si="444"/>
        <v>9022.6607836808707</v>
      </c>
      <c r="U2050" s="73">
        <f t="shared" si="445"/>
        <v>19236</v>
      </c>
      <c r="V2050" s="73">
        <f t="shared" si="446"/>
        <v>100194.99381803318</v>
      </c>
      <c r="W2050" s="73">
        <f t="shared" si="447"/>
        <v>103173.29807486729</v>
      </c>
    </row>
    <row r="2051" spans="2:23">
      <c r="B2051" t="s">
        <v>3516</v>
      </c>
      <c r="C2051" t="s">
        <v>517</v>
      </c>
      <c r="D2051" t="s">
        <v>518</v>
      </c>
      <c r="E2051" s="54">
        <v>40</v>
      </c>
      <c r="F2051" s="45" t="s">
        <v>407</v>
      </c>
      <c r="G2051" s="45" t="s">
        <v>408</v>
      </c>
      <c r="H2051" s="45" t="s">
        <v>412</v>
      </c>
      <c r="I2051" s="53">
        <v>143415.35999999999</v>
      </c>
      <c r="J2051" s="58">
        <f t="shared" si="434"/>
        <v>148865.14367999998</v>
      </c>
      <c r="K2051" s="58">
        <f t="shared" si="435"/>
        <v>153777.69342143997</v>
      </c>
      <c r="L2051" s="74">
        <f t="shared" si="436"/>
        <v>10119.34458336</v>
      </c>
      <c r="M2051" s="74">
        <f t="shared" si="437"/>
        <v>220.32041264639997</v>
      </c>
      <c r="N2051" s="74">
        <f t="shared" si="438"/>
        <v>384.00225982776948</v>
      </c>
      <c r="O2051" s="74">
        <f t="shared" si="439"/>
        <v>19166.387248799998</v>
      </c>
      <c r="P2051" s="39">
        <f t="shared" si="440"/>
        <v>19044</v>
      </c>
      <c r="Q2051" s="73">
        <f t="shared" si="441"/>
        <v>10190.57655461088</v>
      </c>
      <c r="R2051" s="73">
        <f t="shared" si="442"/>
        <v>227.59098626373114</v>
      </c>
      <c r="S2051" s="73">
        <f t="shared" si="443"/>
        <v>384.00225982776948</v>
      </c>
      <c r="T2051" s="73">
        <f t="shared" si="444"/>
        <v>20067.988991497918</v>
      </c>
      <c r="U2051" s="73">
        <f t="shared" si="445"/>
        <v>19236</v>
      </c>
      <c r="V2051" s="73">
        <f t="shared" si="446"/>
        <v>197799.19818463415</v>
      </c>
      <c r="W2051" s="73">
        <f t="shared" si="447"/>
        <v>203883.85221364026</v>
      </c>
    </row>
    <row r="2052" spans="2:23">
      <c r="B2052" t="s">
        <v>3517</v>
      </c>
      <c r="C2052" t="s">
        <v>1200</v>
      </c>
      <c r="D2052" t="s">
        <v>417</v>
      </c>
      <c r="E2052" s="54">
        <v>40</v>
      </c>
      <c r="F2052" s="45" t="s">
        <v>407</v>
      </c>
      <c r="G2052" s="45" t="s">
        <v>408</v>
      </c>
      <c r="H2052" s="45" t="s">
        <v>412</v>
      </c>
      <c r="I2052" s="53">
        <v>147649.28</v>
      </c>
      <c r="J2052" s="58">
        <f t="shared" si="434"/>
        <v>153259.95264</v>
      </c>
      <c r="K2052" s="58">
        <f t="shared" si="435"/>
        <v>158317.53107711999</v>
      </c>
      <c r="L2052" s="74">
        <f t="shared" si="436"/>
        <v>10183.069313280001</v>
      </c>
      <c r="M2052" s="74">
        <f t="shared" si="437"/>
        <v>226.82472990720001</v>
      </c>
      <c r="N2052" s="74">
        <f t="shared" si="438"/>
        <v>384.00225982776948</v>
      </c>
      <c r="O2052" s="74">
        <f t="shared" si="439"/>
        <v>19732.2189024</v>
      </c>
      <c r="P2052" s="39">
        <f t="shared" si="440"/>
        <v>19044</v>
      </c>
      <c r="Q2052" s="73">
        <f t="shared" si="441"/>
        <v>10256.404200618241</v>
      </c>
      <c r="R2052" s="73">
        <f t="shared" si="442"/>
        <v>234.30994599413756</v>
      </c>
      <c r="S2052" s="73">
        <f t="shared" si="443"/>
        <v>384.00225982776948</v>
      </c>
      <c r="T2052" s="73">
        <f t="shared" si="444"/>
        <v>20660.437805564161</v>
      </c>
      <c r="U2052" s="73">
        <f t="shared" si="445"/>
        <v>19236</v>
      </c>
      <c r="V2052" s="73">
        <f t="shared" si="446"/>
        <v>202830.06784541497</v>
      </c>
      <c r="W2052" s="73">
        <f t="shared" si="447"/>
        <v>209088.68528912429</v>
      </c>
    </row>
    <row r="2053" spans="2:23">
      <c r="B2053" t="s">
        <v>3518</v>
      </c>
      <c r="C2053" t="s">
        <v>735</v>
      </c>
      <c r="D2053" t="s">
        <v>417</v>
      </c>
      <c r="E2053" s="54">
        <v>40</v>
      </c>
      <c r="F2053" s="45" t="s">
        <v>407</v>
      </c>
      <c r="G2053" s="45" t="s">
        <v>408</v>
      </c>
      <c r="H2053" s="45" t="s">
        <v>412</v>
      </c>
      <c r="I2053" s="53">
        <v>100172.59</v>
      </c>
      <c r="J2053" s="58">
        <f t="shared" si="434"/>
        <v>103979.14842</v>
      </c>
      <c r="K2053" s="58">
        <f t="shared" si="435"/>
        <v>107410.46031785999</v>
      </c>
      <c r="L2053" s="74">
        <f t="shared" si="436"/>
        <v>7954.4048541299999</v>
      </c>
      <c r="M2053" s="74">
        <f t="shared" si="437"/>
        <v>153.88913966159998</v>
      </c>
      <c r="N2053" s="74">
        <f t="shared" si="438"/>
        <v>384.00225982776948</v>
      </c>
      <c r="O2053" s="74">
        <f t="shared" si="439"/>
        <v>13387.315359075001</v>
      </c>
      <c r="P2053" s="39">
        <f t="shared" si="440"/>
        <v>19044</v>
      </c>
      <c r="Q2053" s="73">
        <f t="shared" si="441"/>
        <v>8216.9002143162888</v>
      </c>
      <c r="R2053" s="73">
        <f t="shared" si="442"/>
        <v>158.96748127043278</v>
      </c>
      <c r="S2053" s="73">
        <f t="shared" si="443"/>
        <v>384.00225982776948</v>
      </c>
      <c r="T2053" s="73">
        <f t="shared" si="444"/>
        <v>14017.065071480729</v>
      </c>
      <c r="U2053" s="73">
        <f t="shared" si="445"/>
        <v>19236</v>
      </c>
      <c r="V2053" s="73">
        <f t="shared" si="446"/>
        <v>144902.76003269438</v>
      </c>
      <c r="W2053" s="73">
        <f t="shared" si="447"/>
        <v>149423.3953447552</v>
      </c>
    </row>
    <row r="2054" spans="2:23">
      <c r="B2054" t="s">
        <v>3519</v>
      </c>
      <c r="C2054" t="s">
        <v>904</v>
      </c>
      <c r="D2054" t="s">
        <v>417</v>
      </c>
      <c r="E2054" s="54">
        <v>40</v>
      </c>
      <c r="F2054" s="45" t="s">
        <v>407</v>
      </c>
      <c r="G2054" s="45" t="s">
        <v>408</v>
      </c>
      <c r="H2054" s="45" t="s">
        <v>412</v>
      </c>
      <c r="I2054" s="53">
        <v>150816.89000000001</v>
      </c>
      <c r="J2054" s="58">
        <f t="shared" si="434"/>
        <v>156547.93182000003</v>
      </c>
      <c r="K2054" s="58">
        <f t="shared" si="435"/>
        <v>161714.01357006002</v>
      </c>
      <c r="L2054" s="74">
        <f t="shared" si="436"/>
        <v>10230.745011390001</v>
      </c>
      <c r="M2054" s="74">
        <f t="shared" si="437"/>
        <v>231.69093909360004</v>
      </c>
      <c r="N2054" s="74">
        <f t="shared" si="438"/>
        <v>384.00225982776948</v>
      </c>
      <c r="O2054" s="74">
        <f t="shared" si="439"/>
        <v>20155.546221825003</v>
      </c>
      <c r="P2054" s="39">
        <f t="shared" si="440"/>
        <v>19044</v>
      </c>
      <c r="Q2054" s="73">
        <f t="shared" si="441"/>
        <v>10305.65319676587</v>
      </c>
      <c r="R2054" s="73">
        <f t="shared" si="442"/>
        <v>239.33674008368882</v>
      </c>
      <c r="S2054" s="73">
        <f t="shared" si="443"/>
        <v>384.00225982776948</v>
      </c>
      <c r="T2054" s="73">
        <f t="shared" si="444"/>
        <v>21103.678770892835</v>
      </c>
      <c r="U2054" s="73">
        <f t="shared" si="445"/>
        <v>19236</v>
      </c>
      <c r="V2054" s="73">
        <f t="shared" si="446"/>
        <v>206593.91625213641</v>
      </c>
      <c r="W2054" s="73">
        <f t="shared" si="447"/>
        <v>212982.68453763018</v>
      </c>
    </row>
    <row r="2055" spans="2:23">
      <c r="B2055" t="s">
        <v>3520</v>
      </c>
      <c r="C2055" t="s">
        <v>513</v>
      </c>
      <c r="D2055" t="s">
        <v>417</v>
      </c>
      <c r="E2055" s="54">
        <v>40</v>
      </c>
      <c r="F2055" s="45" t="s">
        <v>407</v>
      </c>
      <c r="G2055" s="45" t="s">
        <v>408</v>
      </c>
      <c r="H2055" s="45" t="s">
        <v>412</v>
      </c>
      <c r="I2055" s="53">
        <v>137012.22</v>
      </c>
      <c r="J2055" s="58">
        <f t="shared" si="434"/>
        <v>142218.68436000001</v>
      </c>
      <c r="K2055" s="58">
        <f t="shared" si="435"/>
        <v>146911.90094388</v>
      </c>
      <c r="L2055" s="74">
        <f t="shared" si="436"/>
        <v>10022.97092322</v>
      </c>
      <c r="M2055" s="74">
        <f t="shared" si="437"/>
        <v>210.48365285280002</v>
      </c>
      <c r="N2055" s="74">
        <f t="shared" si="438"/>
        <v>384.00225982776948</v>
      </c>
      <c r="O2055" s="74">
        <f t="shared" si="439"/>
        <v>18310.655611350001</v>
      </c>
      <c r="P2055" s="39">
        <f t="shared" si="440"/>
        <v>19044</v>
      </c>
      <c r="Q2055" s="73">
        <f t="shared" si="441"/>
        <v>10091.02256368626</v>
      </c>
      <c r="R2055" s="73">
        <f t="shared" si="442"/>
        <v>217.42961339694239</v>
      </c>
      <c r="S2055" s="73">
        <f t="shared" si="443"/>
        <v>384.00225982776948</v>
      </c>
      <c r="T2055" s="73">
        <f t="shared" si="444"/>
        <v>19172.00307317634</v>
      </c>
      <c r="U2055" s="73">
        <f t="shared" si="445"/>
        <v>19236</v>
      </c>
      <c r="V2055" s="73">
        <f t="shared" si="446"/>
        <v>190190.79680725059</v>
      </c>
      <c r="W2055" s="73">
        <f t="shared" si="447"/>
        <v>196012.35845396732</v>
      </c>
    </row>
    <row r="2056" spans="2:23">
      <c r="B2056" t="s">
        <v>3521</v>
      </c>
      <c r="C2056" t="s">
        <v>3522</v>
      </c>
      <c r="D2056" t="s">
        <v>760</v>
      </c>
      <c r="E2056" s="54">
        <v>40</v>
      </c>
      <c r="F2056" s="45" t="s">
        <v>407</v>
      </c>
      <c r="G2056" s="45" t="s">
        <v>408</v>
      </c>
      <c r="H2056" s="45" t="s">
        <v>761</v>
      </c>
      <c r="I2056" s="53">
        <v>96414.24</v>
      </c>
      <c r="J2056" s="58">
        <f t="shared" si="434"/>
        <v>100077.98112000001</v>
      </c>
      <c r="K2056" s="58">
        <f t="shared" si="435"/>
        <v>103380.55449696</v>
      </c>
      <c r="L2056" s="74">
        <f t="shared" si="436"/>
        <v>7655.9655556800008</v>
      </c>
      <c r="M2056" s="74">
        <f t="shared" si="437"/>
        <v>148.11541205760003</v>
      </c>
      <c r="N2056" s="74">
        <f t="shared" si="438"/>
        <v>384.00225982776948</v>
      </c>
      <c r="O2056" s="74">
        <f t="shared" si="439"/>
        <v>12885.040069200002</v>
      </c>
      <c r="P2056" s="39">
        <f t="shared" si="440"/>
        <v>19044</v>
      </c>
      <c r="Q2056" s="73">
        <f t="shared" si="441"/>
        <v>7908.6124190174396</v>
      </c>
      <c r="R2056" s="73">
        <f t="shared" si="442"/>
        <v>153.0032206555008</v>
      </c>
      <c r="S2056" s="73">
        <f t="shared" si="443"/>
        <v>384.00225982776948</v>
      </c>
      <c r="T2056" s="73">
        <f t="shared" si="444"/>
        <v>13491.162361853281</v>
      </c>
      <c r="U2056" s="73">
        <f t="shared" si="445"/>
        <v>19236</v>
      </c>
      <c r="V2056" s="73">
        <f t="shared" si="446"/>
        <v>140195.10441676539</v>
      </c>
      <c r="W2056" s="73">
        <f t="shared" si="447"/>
        <v>144553.33475831398</v>
      </c>
    </row>
    <row r="2057" spans="2:23">
      <c r="B2057" t="s">
        <v>3523</v>
      </c>
      <c r="C2057" t="s">
        <v>3522</v>
      </c>
      <c r="D2057" t="s">
        <v>765</v>
      </c>
      <c r="E2057" s="54">
        <v>40</v>
      </c>
      <c r="F2057" s="45" t="s">
        <v>407</v>
      </c>
      <c r="G2057" s="45" t="s">
        <v>408</v>
      </c>
      <c r="H2057" s="45" t="s">
        <v>761</v>
      </c>
      <c r="I2057" s="53">
        <v>96414.24</v>
      </c>
      <c r="J2057" s="58">
        <f t="shared" si="434"/>
        <v>100077.98112000001</v>
      </c>
      <c r="K2057" s="58">
        <f t="shared" si="435"/>
        <v>103380.55449696</v>
      </c>
      <c r="L2057" s="74">
        <f t="shared" si="436"/>
        <v>7655.9655556800008</v>
      </c>
      <c r="M2057" s="74">
        <f t="shared" si="437"/>
        <v>148.11541205760003</v>
      </c>
      <c r="N2057" s="74">
        <f t="shared" si="438"/>
        <v>384.00225982776948</v>
      </c>
      <c r="O2057" s="74">
        <f t="shared" si="439"/>
        <v>12885.040069200002</v>
      </c>
      <c r="P2057" s="39">
        <f t="shared" si="440"/>
        <v>19044</v>
      </c>
      <c r="Q2057" s="73">
        <f t="shared" si="441"/>
        <v>7908.6124190174396</v>
      </c>
      <c r="R2057" s="73">
        <f t="shared" si="442"/>
        <v>153.0032206555008</v>
      </c>
      <c r="S2057" s="73">
        <f t="shared" si="443"/>
        <v>384.00225982776948</v>
      </c>
      <c r="T2057" s="73">
        <f t="shared" si="444"/>
        <v>13491.162361853281</v>
      </c>
      <c r="U2057" s="73">
        <f t="shared" si="445"/>
        <v>19236</v>
      </c>
      <c r="V2057" s="73">
        <f t="shared" si="446"/>
        <v>140195.10441676539</v>
      </c>
      <c r="W2057" s="73">
        <f t="shared" si="447"/>
        <v>144553.33475831398</v>
      </c>
    </row>
    <row r="2058" spans="2:23">
      <c r="B2058" t="s">
        <v>3524</v>
      </c>
      <c r="C2058" t="s">
        <v>3522</v>
      </c>
      <c r="D2058" t="s">
        <v>760</v>
      </c>
      <c r="E2058" s="54">
        <v>40</v>
      </c>
      <c r="F2058" s="45" t="s">
        <v>407</v>
      </c>
      <c r="G2058" s="45" t="s">
        <v>408</v>
      </c>
      <c r="H2058" s="45" t="s">
        <v>761</v>
      </c>
      <c r="I2058" s="53">
        <v>96414.24</v>
      </c>
      <c r="J2058" s="58">
        <f t="shared" ref="J2058:J2121" si="448">I2058*(1+$F$1)</f>
        <v>100077.98112000001</v>
      </c>
      <c r="K2058" s="58">
        <f t="shared" ref="K2058:K2121" si="449">J2058*(1+$F$2)</f>
        <v>103380.55449696</v>
      </c>
      <c r="L2058" s="74">
        <f t="shared" ref="L2058:L2121" si="450">IF(J2058-$L$2&lt;0,J2058*$I$3,($L$2*$I$3)+(J2058-$L$2)*$I$4)</f>
        <v>7655.9655556800008</v>
      </c>
      <c r="M2058" s="74">
        <f t="shared" ref="M2058:M2121" si="451">J2058*0.00148</f>
        <v>148.11541205760003</v>
      </c>
      <c r="N2058" s="74">
        <f t="shared" ref="N2058:N2121" si="452">2080*0.184616471071043</f>
        <v>384.00225982776948</v>
      </c>
      <c r="O2058" s="74">
        <f t="shared" ref="O2058:O2121" si="453">J2058*0.12875</f>
        <v>12885.040069200002</v>
      </c>
      <c r="P2058" s="39">
        <f t="shared" ref="P2058:P2121" si="454">1587*12</f>
        <v>19044</v>
      </c>
      <c r="Q2058" s="73">
        <f t="shared" ref="Q2058:Q2121" si="455">IF(K2058-$L$2&lt;0,K2058*$I$3,($L$2*$I$3)+(K2058-$L$2)*$I$4)</f>
        <v>7908.6124190174396</v>
      </c>
      <c r="R2058" s="73">
        <f t="shared" ref="R2058:R2121" si="456">K2058*0.00148</f>
        <v>153.0032206555008</v>
      </c>
      <c r="S2058" s="73">
        <f t="shared" ref="S2058:S2121" si="457">2080*0.184616471071043</f>
        <v>384.00225982776948</v>
      </c>
      <c r="T2058" s="73">
        <f t="shared" ref="T2058:T2121" si="458">K2058*0.1305</f>
        <v>13491.162361853281</v>
      </c>
      <c r="U2058" s="73">
        <f t="shared" ref="U2058:U2121" si="459">1603*12</f>
        <v>19236</v>
      </c>
      <c r="V2058" s="73">
        <f t="shared" ref="V2058:V2121" si="460">J2058+SUM(L2058:P2058)</f>
        <v>140195.10441676539</v>
      </c>
      <c r="W2058" s="73">
        <f t="shared" ref="W2058:W2121" si="461">K2058+SUM(Q2058:U2058)</f>
        <v>144553.33475831398</v>
      </c>
    </row>
    <row r="2059" spans="2:23">
      <c r="B2059" t="s">
        <v>3525</v>
      </c>
      <c r="C2059" t="s">
        <v>3526</v>
      </c>
      <c r="D2059" t="s">
        <v>760</v>
      </c>
      <c r="E2059" s="54">
        <v>40</v>
      </c>
      <c r="F2059" s="45" t="s">
        <v>407</v>
      </c>
      <c r="G2059" s="45" t="s">
        <v>408</v>
      </c>
      <c r="H2059" s="45" t="s">
        <v>761</v>
      </c>
      <c r="I2059" s="53">
        <v>87815.87</v>
      </c>
      <c r="J2059" s="58">
        <f t="shared" si="448"/>
        <v>91152.873059999998</v>
      </c>
      <c r="K2059" s="58">
        <f t="shared" si="449"/>
        <v>94160.917870979989</v>
      </c>
      <c r="L2059" s="74">
        <f t="shared" si="450"/>
        <v>6973.1947890900001</v>
      </c>
      <c r="M2059" s="74">
        <f t="shared" si="451"/>
        <v>134.90625212879999</v>
      </c>
      <c r="N2059" s="74">
        <f t="shared" si="452"/>
        <v>384.00225982776948</v>
      </c>
      <c r="O2059" s="74">
        <f t="shared" si="453"/>
        <v>11735.932406475</v>
      </c>
      <c r="P2059" s="39">
        <f t="shared" si="454"/>
        <v>19044</v>
      </c>
      <c r="Q2059" s="73">
        <f t="shared" si="455"/>
        <v>7203.3102171299688</v>
      </c>
      <c r="R2059" s="73">
        <f t="shared" si="456"/>
        <v>139.35815844905039</v>
      </c>
      <c r="S2059" s="73">
        <f t="shared" si="457"/>
        <v>384.00225982776948</v>
      </c>
      <c r="T2059" s="73">
        <f t="shared" si="458"/>
        <v>12287.999782162889</v>
      </c>
      <c r="U2059" s="73">
        <f t="shared" si="459"/>
        <v>19236</v>
      </c>
      <c r="V2059" s="73">
        <f t="shared" si="460"/>
        <v>129424.90876752157</v>
      </c>
      <c r="W2059" s="73">
        <f t="shared" si="461"/>
        <v>133411.58828854968</v>
      </c>
    </row>
    <row r="2060" spans="2:23">
      <c r="B2060" t="s">
        <v>3527</v>
      </c>
      <c r="C2060" t="s">
        <v>3526</v>
      </c>
      <c r="D2060" t="s">
        <v>765</v>
      </c>
      <c r="E2060" s="54">
        <v>40</v>
      </c>
      <c r="F2060" s="45" t="s">
        <v>407</v>
      </c>
      <c r="G2060" s="45" t="s">
        <v>408</v>
      </c>
      <c r="H2060" s="45" t="s">
        <v>785</v>
      </c>
      <c r="I2060" s="53">
        <v>87815.87</v>
      </c>
      <c r="J2060" s="58">
        <f t="shared" si="448"/>
        <v>91152.873059999998</v>
      </c>
      <c r="K2060" s="58">
        <f t="shared" si="449"/>
        <v>94160.917870979989</v>
      </c>
      <c r="L2060" s="74">
        <f t="shared" si="450"/>
        <v>6973.1947890900001</v>
      </c>
      <c r="M2060" s="74">
        <f t="shared" si="451"/>
        <v>134.90625212879999</v>
      </c>
      <c r="N2060" s="74">
        <f t="shared" si="452"/>
        <v>384.00225982776948</v>
      </c>
      <c r="O2060" s="74">
        <f t="shared" si="453"/>
        <v>11735.932406475</v>
      </c>
      <c r="P2060" s="39">
        <f t="shared" si="454"/>
        <v>19044</v>
      </c>
      <c r="Q2060" s="73">
        <f t="shared" si="455"/>
        <v>7203.3102171299688</v>
      </c>
      <c r="R2060" s="73">
        <f t="shared" si="456"/>
        <v>139.35815844905039</v>
      </c>
      <c r="S2060" s="73">
        <f t="shared" si="457"/>
        <v>384.00225982776948</v>
      </c>
      <c r="T2060" s="73">
        <f t="shared" si="458"/>
        <v>12287.999782162889</v>
      </c>
      <c r="U2060" s="73">
        <f t="shared" si="459"/>
        <v>19236</v>
      </c>
      <c r="V2060" s="73">
        <f t="shared" si="460"/>
        <v>129424.90876752157</v>
      </c>
      <c r="W2060" s="73">
        <f t="shared" si="461"/>
        <v>133411.58828854968</v>
      </c>
    </row>
    <row r="2061" spans="2:23">
      <c r="B2061" t="s">
        <v>3528</v>
      </c>
      <c r="C2061" t="s">
        <v>2545</v>
      </c>
      <c r="D2061" t="s">
        <v>725</v>
      </c>
      <c r="E2061" s="54">
        <v>86.67</v>
      </c>
      <c r="F2061" s="45" t="s">
        <v>407</v>
      </c>
      <c r="G2061" s="45" t="s">
        <v>408</v>
      </c>
      <c r="H2061" s="45" t="s">
        <v>412</v>
      </c>
      <c r="I2061" s="53">
        <v>137336.79999999999</v>
      </c>
      <c r="J2061" s="58">
        <f t="shared" si="448"/>
        <v>142555.59839999999</v>
      </c>
      <c r="K2061" s="58">
        <f t="shared" si="449"/>
        <v>147259.93314719998</v>
      </c>
      <c r="L2061" s="74">
        <f t="shared" si="450"/>
        <v>10027.8561768</v>
      </c>
      <c r="M2061" s="74">
        <f t="shared" si="451"/>
        <v>210.98228563199999</v>
      </c>
      <c r="N2061" s="74">
        <f t="shared" si="452"/>
        <v>384.00225982776948</v>
      </c>
      <c r="O2061" s="74">
        <f t="shared" si="453"/>
        <v>18354.033294000001</v>
      </c>
      <c r="P2061" s="39">
        <f t="shared" si="454"/>
        <v>19044</v>
      </c>
      <c r="Q2061" s="73">
        <f t="shared" si="455"/>
        <v>10096.0690306344</v>
      </c>
      <c r="R2061" s="73">
        <f t="shared" si="456"/>
        <v>217.94470105785595</v>
      </c>
      <c r="S2061" s="73">
        <f t="shared" si="457"/>
        <v>384.00225982776948</v>
      </c>
      <c r="T2061" s="73">
        <f t="shared" si="458"/>
        <v>19217.421275709599</v>
      </c>
      <c r="U2061" s="73">
        <f t="shared" si="459"/>
        <v>19236</v>
      </c>
      <c r="V2061" s="73">
        <f t="shared" si="460"/>
        <v>190576.47241625976</v>
      </c>
      <c r="W2061" s="73">
        <f t="shared" si="461"/>
        <v>196411.37041442961</v>
      </c>
    </row>
    <row r="2062" spans="2:23">
      <c r="B2062" t="s">
        <v>3529</v>
      </c>
      <c r="C2062" t="s">
        <v>416</v>
      </c>
      <c r="D2062" t="s">
        <v>417</v>
      </c>
      <c r="E2062" s="54">
        <v>40</v>
      </c>
      <c r="F2062" s="45" t="s">
        <v>407</v>
      </c>
      <c r="G2062" s="45" t="s">
        <v>408</v>
      </c>
      <c r="H2062" s="45" t="s">
        <v>412</v>
      </c>
      <c r="I2062" s="53">
        <v>64480.21</v>
      </c>
      <c r="J2062" s="58">
        <f t="shared" si="448"/>
        <v>66930.457980000007</v>
      </c>
      <c r="K2062" s="58">
        <f t="shared" si="449"/>
        <v>69139.163093340001</v>
      </c>
      <c r="L2062" s="74">
        <f t="shared" si="450"/>
        <v>5120.1800354700008</v>
      </c>
      <c r="M2062" s="74">
        <f t="shared" si="451"/>
        <v>99.057077810400003</v>
      </c>
      <c r="N2062" s="74">
        <f t="shared" si="452"/>
        <v>384.00225982776948</v>
      </c>
      <c r="O2062" s="74">
        <f t="shared" si="453"/>
        <v>8617.2964649250007</v>
      </c>
      <c r="P2062" s="39">
        <f t="shared" si="454"/>
        <v>19044</v>
      </c>
      <c r="Q2062" s="73">
        <f t="shared" si="455"/>
        <v>5289.1459766405096</v>
      </c>
      <c r="R2062" s="73">
        <f t="shared" si="456"/>
        <v>102.32596137814321</v>
      </c>
      <c r="S2062" s="73">
        <f t="shared" si="457"/>
        <v>384.00225982776948</v>
      </c>
      <c r="T2062" s="73">
        <f t="shared" si="458"/>
        <v>9022.6607836808707</v>
      </c>
      <c r="U2062" s="73">
        <f t="shared" si="459"/>
        <v>19236</v>
      </c>
      <c r="V2062" s="73">
        <f t="shared" si="460"/>
        <v>100194.99381803318</v>
      </c>
      <c r="W2062" s="73">
        <f t="shared" si="461"/>
        <v>103173.29807486729</v>
      </c>
    </row>
    <row r="2063" spans="2:23">
      <c r="B2063" t="s">
        <v>3530</v>
      </c>
      <c r="C2063" t="s">
        <v>3531</v>
      </c>
      <c r="D2063" t="s">
        <v>839</v>
      </c>
      <c r="E2063" s="54">
        <v>40</v>
      </c>
      <c r="F2063" s="45" t="s">
        <v>407</v>
      </c>
      <c r="G2063" s="45" t="s">
        <v>408</v>
      </c>
      <c r="H2063" s="45" t="s">
        <v>761</v>
      </c>
      <c r="I2063" s="53">
        <v>63638.68</v>
      </c>
      <c r="J2063" s="58">
        <f t="shared" si="448"/>
        <v>66056.949840000001</v>
      </c>
      <c r="K2063" s="58">
        <f t="shared" si="449"/>
        <v>68236.829184720002</v>
      </c>
      <c r="L2063" s="74">
        <f t="shared" si="450"/>
        <v>5053.3566627600003</v>
      </c>
      <c r="M2063" s="74">
        <f t="shared" si="451"/>
        <v>97.764285763200007</v>
      </c>
      <c r="N2063" s="74">
        <f t="shared" si="452"/>
        <v>384.00225982776948</v>
      </c>
      <c r="O2063" s="74">
        <f t="shared" si="453"/>
        <v>8504.8322919000002</v>
      </c>
      <c r="P2063" s="39">
        <f t="shared" si="454"/>
        <v>19044</v>
      </c>
      <c r="Q2063" s="73">
        <f t="shared" si="455"/>
        <v>5220.1174326310802</v>
      </c>
      <c r="R2063" s="73">
        <f t="shared" si="456"/>
        <v>100.9905071933856</v>
      </c>
      <c r="S2063" s="73">
        <f t="shared" si="457"/>
        <v>384.00225982776948</v>
      </c>
      <c r="T2063" s="73">
        <f t="shared" si="458"/>
        <v>8904.9062086059603</v>
      </c>
      <c r="U2063" s="73">
        <f t="shared" si="459"/>
        <v>19236</v>
      </c>
      <c r="V2063" s="73">
        <f t="shared" si="460"/>
        <v>99140.905340250974</v>
      </c>
      <c r="W2063" s="73">
        <f t="shared" si="461"/>
        <v>102082.84559297819</v>
      </c>
    </row>
    <row r="2064" spans="2:23">
      <c r="B2064" t="s">
        <v>3532</v>
      </c>
      <c r="C2064" t="s">
        <v>3533</v>
      </c>
      <c r="D2064" t="s">
        <v>839</v>
      </c>
      <c r="E2064" s="54">
        <v>40</v>
      </c>
      <c r="F2064" s="45" t="s">
        <v>407</v>
      </c>
      <c r="G2064" s="45" t="s">
        <v>408</v>
      </c>
      <c r="H2064" s="45" t="s">
        <v>761</v>
      </c>
      <c r="I2064" s="53">
        <v>74098.23</v>
      </c>
      <c r="J2064" s="58">
        <f t="shared" si="448"/>
        <v>76913.962740000003</v>
      </c>
      <c r="K2064" s="58">
        <f t="shared" si="449"/>
        <v>79452.123510420002</v>
      </c>
      <c r="L2064" s="74">
        <f t="shared" si="450"/>
        <v>5883.91814961</v>
      </c>
      <c r="M2064" s="74">
        <f t="shared" si="451"/>
        <v>113.83266485520001</v>
      </c>
      <c r="N2064" s="74">
        <f t="shared" si="452"/>
        <v>384.00225982776948</v>
      </c>
      <c r="O2064" s="74">
        <f t="shared" si="453"/>
        <v>9902.6727027750003</v>
      </c>
      <c r="P2064" s="39">
        <f t="shared" si="454"/>
        <v>19044</v>
      </c>
      <c r="Q2064" s="73">
        <f t="shared" si="455"/>
        <v>6078.0874485471304</v>
      </c>
      <c r="R2064" s="73">
        <f t="shared" si="456"/>
        <v>117.58914279542161</v>
      </c>
      <c r="S2064" s="73">
        <f t="shared" si="457"/>
        <v>384.00225982776948</v>
      </c>
      <c r="T2064" s="73">
        <f t="shared" si="458"/>
        <v>10368.502118109811</v>
      </c>
      <c r="U2064" s="73">
        <f t="shared" si="459"/>
        <v>19236</v>
      </c>
      <c r="V2064" s="73">
        <f t="shared" si="460"/>
        <v>112242.38851706797</v>
      </c>
      <c r="W2064" s="73">
        <f t="shared" si="461"/>
        <v>115636.30447970013</v>
      </c>
    </row>
    <row r="2065" spans="2:23">
      <c r="B2065" t="s">
        <v>3534</v>
      </c>
      <c r="C2065" t="s">
        <v>464</v>
      </c>
      <c r="D2065" t="s">
        <v>417</v>
      </c>
      <c r="E2065" s="54">
        <v>40</v>
      </c>
      <c r="F2065" s="45" t="s">
        <v>407</v>
      </c>
      <c r="G2065" s="45" t="s">
        <v>408</v>
      </c>
      <c r="H2065" s="45" t="s">
        <v>412</v>
      </c>
      <c r="I2065" s="53">
        <v>86498.28</v>
      </c>
      <c r="J2065" s="58">
        <f t="shared" si="448"/>
        <v>89785.214640000006</v>
      </c>
      <c r="K2065" s="58">
        <f t="shared" si="449"/>
        <v>92748.126723120004</v>
      </c>
      <c r="L2065" s="74">
        <f t="shared" si="450"/>
        <v>6868.5689199600001</v>
      </c>
      <c r="M2065" s="74">
        <f t="shared" si="451"/>
        <v>132.88211766719999</v>
      </c>
      <c r="N2065" s="74">
        <f t="shared" si="452"/>
        <v>384.00225982776948</v>
      </c>
      <c r="O2065" s="74">
        <f t="shared" si="453"/>
        <v>11559.846384900002</v>
      </c>
      <c r="P2065" s="39">
        <f t="shared" si="454"/>
        <v>19044</v>
      </c>
      <c r="Q2065" s="73">
        <f t="shared" si="455"/>
        <v>7095.2316943186797</v>
      </c>
      <c r="R2065" s="73">
        <f t="shared" si="456"/>
        <v>137.2672275502176</v>
      </c>
      <c r="S2065" s="73">
        <f t="shared" si="457"/>
        <v>384.00225982776948</v>
      </c>
      <c r="T2065" s="73">
        <f t="shared" si="458"/>
        <v>12103.63053736716</v>
      </c>
      <c r="U2065" s="73">
        <f t="shared" si="459"/>
        <v>19236</v>
      </c>
      <c r="V2065" s="73">
        <f t="shared" si="460"/>
        <v>127774.51432235498</v>
      </c>
      <c r="W2065" s="73">
        <f t="shared" si="461"/>
        <v>131704.25844218384</v>
      </c>
    </row>
    <row r="2066" spans="2:23">
      <c r="B2066" t="s">
        <v>3535</v>
      </c>
      <c r="C2066" t="s">
        <v>567</v>
      </c>
      <c r="D2066" t="s">
        <v>417</v>
      </c>
      <c r="E2066" s="54">
        <v>40</v>
      </c>
      <c r="F2066" s="45" t="s">
        <v>407</v>
      </c>
      <c r="G2066" s="45" t="s">
        <v>408</v>
      </c>
      <c r="H2066" s="45" t="s">
        <v>412</v>
      </c>
      <c r="I2066" s="53">
        <v>54112.78</v>
      </c>
      <c r="J2066" s="58">
        <f t="shared" si="448"/>
        <v>56169.065640000001</v>
      </c>
      <c r="K2066" s="58">
        <f t="shared" si="449"/>
        <v>58022.644806119999</v>
      </c>
      <c r="L2066" s="74">
        <f t="shared" si="450"/>
        <v>4296.9335214599996</v>
      </c>
      <c r="M2066" s="74">
        <f t="shared" si="451"/>
        <v>83.1302171472</v>
      </c>
      <c r="N2066" s="74">
        <f t="shared" si="452"/>
        <v>384.00225982776948</v>
      </c>
      <c r="O2066" s="74">
        <f t="shared" si="453"/>
        <v>7231.7672011499999</v>
      </c>
      <c r="P2066" s="39">
        <f t="shared" si="454"/>
        <v>19044</v>
      </c>
      <c r="Q2066" s="73">
        <f t="shared" si="455"/>
        <v>4438.73232766818</v>
      </c>
      <c r="R2066" s="73">
        <f t="shared" si="456"/>
        <v>85.873514313057598</v>
      </c>
      <c r="S2066" s="73">
        <f t="shared" si="457"/>
        <v>384.00225982776948</v>
      </c>
      <c r="T2066" s="73">
        <f t="shared" si="458"/>
        <v>7571.9551471986606</v>
      </c>
      <c r="U2066" s="73">
        <f t="shared" si="459"/>
        <v>19236</v>
      </c>
      <c r="V2066" s="73">
        <f t="shared" si="460"/>
        <v>87208.898839584974</v>
      </c>
      <c r="W2066" s="73">
        <f t="shared" si="461"/>
        <v>89739.208055127674</v>
      </c>
    </row>
    <row r="2067" spans="2:23">
      <c r="B2067" t="s">
        <v>3536</v>
      </c>
      <c r="C2067" t="s">
        <v>595</v>
      </c>
      <c r="D2067" t="s">
        <v>446</v>
      </c>
      <c r="E2067" s="54">
        <v>87</v>
      </c>
      <c r="F2067" s="45" t="s">
        <v>407</v>
      </c>
      <c r="G2067" s="45" t="s">
        <v>408</v>
      </c>
      <c r="H2067" s="45" t="s">
        <v>412</v>
      </c>
      <c r="I2067" s="53">
        <v>54636.4</v>
      </c>
      <c r="J2067" s="58">
        <f t="shared" si="448"/>
        <v>56712.583200000001</v>
      </c>
      <c r="K2067" s="58">
        <f t="shared" si="449"/>
        <v>58584.098445599993</v>
      </c>
      <c r="L2067" s="74">
        <f t="shared" si="450"/>
        <v>4338.5126147999999</v>
      </c>
      <c r="M2067" s="74">
        <f t="shared" si="451"/>
        <v>83.934623135999999</v>
      </c>
      <c r="N2067" s="74">
        <f t="shared" si="452"/>
        <v>384.00225982776948</v>
      </c>
      <c r="O2067" s="74">
        <f t="shared" si="453"/>
        <v>7301.7450870000002</v>
      </c>
      <c r="P2067" s="39">
        <f t="shared" si="454"/>
        <v>19044</v>
      </c>
      <c r="Q2067" s="73">
        <f t="shared" si="455"/>
        <v>4481.6835310883998</v>
      </c>
      <c r="R2067" s="73">
        <f t="shared" si="456"/>
        <v>86.704465699487983</v>
      </c>
      <c r="S2067" s="73">
        <f t="shared" si="457"/>
        <v>384.00225982776948</v>
      </c>
      <c r="T2067" s="73">
        <f t="shared" si="458"/>
        <v>7645.2248471507992</v>
      </c>
      <c r="U2067" s="73">
        <f t="shared" si="459"/>
        <v>19236</v>
      </c>
      <c r="V2067" s="73">
        <f t="shared" si="460"/>
        <v>87864.777784763777</v>
      </c>
      <c r="W2067" s="73">
        <f t="shared" si="461"/>
        <v>90417.713549366454</v>
      </c>
    </row>
    <row r="2068" spans="2:23">
      <c r="B2068" t="s">
        <v>3537</v>
      </c>
      <c r="C2068" t="s">
        <v>1311</v>
      </c>
      <c r="D2068" t="s">
        <v>661</v>
      </c>
      <c r="E2068" s="54">
        <v>40</v>
      </c>
      <c r="F2068" s="45" t="s">
        <v>407</v>
      </c>
      <c r="G2068" s="45" t="s">
        <v>408</v>
      </c>
      <c r="H2068" s="45" t="s">
        <v>412</v>
      </c>
      <c r="I2068" s="53">
        <v>83441.740000000005</v>
      </c>
      <c r="J2068" s="58">
        <f t="shared" si="448"/>
        <v>86612.52612000001</v>
      </c>
      <c r="K2068" s="58">
        <f t="shared" si="449"/>
        <v>89470.739481960001</v>
      </c>
      <c r="L2068" s="74">
        <f t="shared" si="450"/>
        <v>6625.8582481800004</v>
      </c>
      <c r="M2068" s="74">
        <f t="shared" si="451"/>
        <v>128.18653865760001</v>
      </c>
      <c r="N2068" s="74">
        <f t="shared" si="452"/>
        <v>384.00225982776948</v>
      </c>
      <c r="O2068" s="74">
        <f t="shared" si="453"/>
        <v>11151.362737950001</v>
      </c>
      <c r="P2068" s="39">
        <f t="shared" si="454"/>
        <v>19044</v>
      </c>
      <c r="Q2068" s="73">
        <f t="shared" si="455"/>
        <v>6844.5115703699403</v>
      </c>
      <c r="R2068" s="73">
        <f t="shared" si="456"/>
        <v>132.41669443330079</v>
      </c>
      <c r="S2068" s="73">
        <f t="shared" si="457"/>
        <v>384.00225982776948</v>
      </c>
      <c r="T2068" s="73">
        <f t="shared" si="458"/>
        <v>11675.931502395781</v>
      </c>
      <c r="U2068" s="73">
        <f t="shared" si="459"/>
        <v>19236</v>
      </c>
      <c r="V2068" s="73">
        <f t="shared" si="460"/>
        <v>123945.93590461538</v>
      </c>
      <c r="W2068" s="73">
        <f t="shared" si="461"/>
        <v>127743.60150898679</v>
      </c>
    </row>
    <row r="2069" spans="2:23">
      <c r="B2069" t="s">
        <v>3538</v>
      </c>
      <c r="C2069" t="s">
        <v>1113</v>
      </c>
      <c r="D2069" t="s">
        <v>417</v>
      </c>
      <c r="E2069" s="54">
        <v>40</v>
      </c>
      <c r="F2069" s="45" t="s">
        <v>407</v>
      </c>
      <c r="G2069" s="45" t="s">
        <v>408</v>
      </c>
      <c r="H2069" s="45" t="s">
        <v>412</v>
      </c>
      <c r="I2069" s="53">
        <v>78051.67</v>
      </c>
      <c r="J2069" s="58">
        <f t="shared" si="448"/>
        <v>81017.633459999997</v>
      </c>
      <c r="K2069" s="58">
        <f t="shared" si="449"/>
        <v>83691.215364179996</v>
      </c>
      <c r="L2069" s="74">
        <f t="shared" si="450"/>
        <v>6197.8489596899999</v>
      </c>
      <c r="M2069" s="74">
        <f t="shared" si="451"/>
        <v>119.90609752079999</v>
      </c>
      <c r="N2069" s="74">
        <f t="shared" si="452"/>
        <v>384.00225982776948</v>
      </c>
      <c r="O2069" s="74">
        <f t="shared" si="453"/>
        <v>10431.020307974999</v>
      </c>
      <c r="P2069" s="39">
        <f t="shared" si="454"/>
        <v>19044</v>
      </c>
      <c r="Q2069" s="73">
        <f t="shared" si="455"/>
        <v>6402.3779753597692</v>
      </c>
      <c r="R2069" s="73">
        <f t="shared" si="456"/>
        <v>123.86299873898639</v>
      </c>
      <c r="S2069" s="73">
        <f t="shared" si="457"/>
        <v>384.00225982776948</v>
      </c>
      <c r="T2069" s="73">
        <f t="shared" si="458"/>
        <v>10921.70360502549</v>
      </c>
      <c r="U2069" s="73">
        <f t="shared" si="459"/>
        <v>19236</v>
      </c>
      <c r="V2069" s="73">
        <f t="shared" si="460"/>
        <v>117194.41108501356</v>
      </c>
      <c r="W2069" s="73">
        <f t="shared" si="461"/>
        <v>120759.16220313201</v>
      </c>
    </row>
    <row r="2070" spans="2:23">
      <c r="B2070" t="s">
        <v>3539</v>
      </c>
      <c r="C2070" t="s">
        <v>517</v>
      </c>
      <c r="D2070" t="s">
        <v>518</v>
      </c>
      <c r="E2070" s="54">
        <v>40</v>
      </c>
      <c r="F2070" s="45" t="s">
        <v>407</v>
      </c>
      <c r="G2070" s="45" t="s">
        <v>408</v>
      </c>
      <c r="H2070" s="45" t="s">
        <v>412</v>
      </c>
      <c r="I2070" s="53">
        <v>143415.35999999999</v>
      </c>
      <c r="J2070" s="58">
        <f t="shared" si="448"/>
        <v>148865.14367999998</v>
      </c>
      <c r="K2070" s="58">
        <f t="shared" si="449"/>
        <v>153777.69342143997</v>
      </c>
      <c r="L2070" s="74">
        <f t="shared" si="450"/>
        <v>10119.34458336</v>
      </c>
      <c r="M2070" s="74">
        <f t="shared" si="451"/>
        <v>220.32041264639997</v>
      </c>
      <c r="N2070" s="74">
        <f t="shared" si="452"/>
        <v>384.00225982776948</v>
      </c>
      <c r="O2070" s="74">
        <f t="shared" si="453"/>
        <v>19166.387248799998</v>
      </c>
      <c r="P2070" s="39">
        <f t="shared" si="454"/>
        <v>19044</v>
      </c>
      <c r="Q2070" s="73">
        <f t="shared" si="455"/>
        <v>10190.57655461088</v>
      </c>
      <c r="R2070" s="73">
        <f t="shared" si="456"/>
        <v>227.59098626373114</v>
      </c>
      <c r="S2070" s="73">
        <f t="shared" si="457"/>
        <v>384.00225982776948</v>
      </c>
      <c r="T2070" s="73">
        <f t="shared" si="458"/>
        <v>20067.988991497918</v>
      </c>
      <c r="U2070" s="73">
        <f t="shared" si="459"/>
        <v>19236</v>
      </c>
      <c r="V2070" s="73">
        <f t="shared" si="460"/>
        <v>197799.19818463415</v>
      </c>
      <c r="W2070" s="73">
        <f t="shared" si="461"/>
        <v>203883.85221364026</v>
      </c>
    </row>
    <row r="2071" spans="2:23">
      <c r="B2071" t="s">
        <v>3540</v>
      </c>
      <c r="C2071" t="s">
        <v>513</v>
      </c>
      <c r="D2071" t="s">
        <v>417</v>
      </c>
      <c r="E2071" s="54">
        <v>40</v>
      </c>
      <c r="F2071" s="45" t="s">
        <v>407</v>
      </c>
      <c r="G2071" s="45" t="s">
        <v>408</v>
      </c>
      <c r="H2071" s="45" t="s">
        <v>412</v>
      </c>
      <c r="I2071" s="53">
        <v>137012.22</v>
      </c>
      <c r="J2071" s="58">
        <f t="shared" si="448"/>
        <v>142218.68436000001</v>
      </c>
      <c r="K2071" s="58">
        <f t="shared" si="449"/>
        <v>146911.90094388</v>
      </c>
      <c r="L2071" s="74">
        <f t="shared" si="450"/>
        <v>10022.97092322</v>
      </c>
      <c r="M2071" s="74">
        <f t="shared" si="451"/>
        <v>210.48365285280002</v>
      </c>
      <c r="N2071" s="74">
        <f t="shared" si="452"/>
        <v>384.00225982776948</v>
      </c>
      <c r="O2071" s="74">
        <f t="shared" si="453"/>
        <v>18310.655611350001</v>
      </c>
      <c r="P2071" s="39">
        <f t="shared" si="454"/>
        <v>19044</v>
      </c>
      <c r="Q2071" s="73">
        <f t="shared" si="455"/>
        <v>10091.02256368626</v>
      </c>
      <c r="R2071" s="73">
        <f t="shared" si="456"/>
        <v>217.42961339694239</v>
      </c>
      <c r="S2071" s="73">
        <f t="shared" si="457"/>
        <v>384.00225982776948</v>
      </c>
      <c r="T2071" s="73">
        <f t="shared" si="458"/>
        <v>19172.00307317634</v>
      </c>
      <c r="U2071" s="73">
        <f t="shared" si="459"/>
        <v>19236</v>
      </c>
      <c r="V2071" s="73">
        <f t="shared" si="460"/>
        <v>190190.79680725059</v>
      </c>
      <c r="W2071" s="73">
        <f t="shared" si="461"/>
        <v>196012.35845396732</v>
      </c>
    </row>
    <row r="2072" spans="2:23">
      <c r="B2072" t="s">
        <v>3541</v>
      </c>
      <c r="C2072" t="s">
        <v>2472</v>
      </c>
      <c r="D2072" t="s">
        <v>3542</v>
      </c>
      <c r="E2072" s="54">
        <v>40</v>
      </c>
      <c r="F2072" s="45" t="s">
        <v>407</v>
      </c>
      <c r="G2072" s="45" t="s">
        <v>408</v>
      </c>
      <c r="H2072" s="45" t="s">
        <v>761</v>
      </c>
      <c r="I2072" s="53">
        <v>75521.850000000006</v>
      </c>
      <c r="J2072" s="58">
        <f t="shared" si="448"/>
        <v>78391.680300000007</v>
      </c>
      <c r="K2072" s="58">
        <f t="shared" si="449"/>
        <v>80978.605749900002</v>
      </c>
      <c r="L2072" s="74">
        <f t="shared" si="450"/>
        <v>5996.9635429500004</v>
      </c>
      <c r="M2072" s="74">
        <f t="shared" si="451"/>
        <v>116.01968684400001</v>
      </c>
      <c r="N2072" s="74">
        <f t="shared" si="452"/>
        <v>384.00225982776948</v>
      </c>
      <c r="O2072" s="74">
        <f t="shared" si="453"/>
        <v>10092.928838625001</v>
      </c>
      <c r="P2072" s="39">
        <f t="shared" si="454"/>
        <v>19044</v>
      </c>
      <c r="Q2072" s="73">
        <f t="shared" si="455"/>
        <v>6194.8633398673501</v>
      </c>
      <c r="R2072" s="73">
        <f t="shared" si="456"/>
        <v>119.848336509852</v>
      </c>
      <c r="S2072" s="73">
        <f t="shared" si="457"/>
        <v>384.00225982776948</v>
      </c>
      <c r="T2072" s="73">
        <f t="shared" si="458"/>
        <v>10567.708050361951</v>
      </c>
      <c r="U2072" s="73">
        <f t="shared" si="459"/>
        <v>19236</v>
      </c>
      <c r="V2072" s="73">
        <f t="shared" si="460"/>
        <v>114025.59462824678</v>
      </c>
      <c r="W2072" s="73">
        <f t="shared" si="461"/>
        <v>117481.02773646693</v>
      </c>
    </row>
    <row r="2073" spans="2:23">
      <c r="B2073" t="s">
        <v>3543</v>
      </c>
      <c r="C2073" t="s">
        <v>1985</v>
      </c>
      <c r="D2073" t="s">
        <v>518</v>
      </c>
      <c r="E2073" s="54">
        <v>40</v>
      </c>
      <c r="F2073" s="45" t="s">
        <v>407</v>
      </c>
      <c r="G2073" s="45" t="s">
        <v>408</v>
      </c>
      <c r="H2073" s="45" t="s">
        <v>412</v>
      </c>
      <c r="I2073" s="53">
        <v>149159.09</v>
      </c>
      <c r="J2073" s="58">
        <f t="shared" si="448"/>
        <v>154827.13542000001</v>
      </c>
      <c r="K2073" s="58">
        <f t="shared" si="449"/>
        <v>159936.43088885999</v>
      </c>
      <c r="L2073" s="74">
        <f t="shared" si="450"/>
        <v>10205.79346359</v>
      </c>
      <c r="M2073" s="74">
        <f t="shared" si="451"/>
        <v>229.14416042159999</v>
      </c>
      <c r="N2073" s="74">
        <f t="shared" si="452"/>
        <v>384.00225982776948</v>
      </c>
      <c r="O2073" s="74">
        <f t="shared" si="453"/>
        <v>19933.993685325</v>
      </c>
      <c r="P2073" s="39">
        <f t="shared" si="454"/>
        <v>19044</v>
      </c>
      <c r="Q2073" s="73">
        <f t="shared" si="455"/>
        <v>10279.87824788847</v>
      </c>
      <c r="R2073" s="73">
        <f t="shared" si="456"/>
        <v>236.70591771551278</v>
      </c>
      <c r="S2073" s="73">
        <f t="shared" si="457"/>
        <v>384.00225982776948</v>
      </c>
      <c r="T2073" s="73">
        <f t="shared" si="458"/>
        <v>20871.704230996231</v>
      </c>
      <c r="U2073" s="73">
        <f t="shared" si="459"/>
        <v>19236</v>
      </c>
      <c r="V2073" s="73">
        <f t="shared" si="460"/>
        <v>204624.06898916437</v>
      </c>
      <c r="W2073" s="73">
        <f t="shared" si="461"/>
        <v>210944.72154528799</v>
      </c>
    </row>
    <row r="2074" spans="2:23">
      <c r="B2074" t="s">
        <v>3544</v>
      </c>
      <c r="C2074" t="s">
        <v>1356</v>
      </c>
      <c r="D2074" t="s">
        <v>417</v>
      </c>
      <c r="E2074" s="54">
        <v>40</v>
      </c>
      <c r="F2074" s="45" t="s">
        <v>407</v>
      </c>
      <c r="G2074" s="45" t="s">
        <v>408</v>
      </c>
      <c r="H2074" s="45" t="s">
        <v>761</v>
      </c>
      <c r="I2074" s="53">
        <v>66741.429999999993</v>
      </c>
      <c r="J2074" s="58">
        <f t="shared" si="448"/>
        <v>69277.604339999991</v>
      </c>
      <c r="K2074" s="58">
        <f t="shared" si="449"/>
        <v>71563.765283219982</v>
      </c>
      <c r="L2074" s="74">
        <f t="shared" si="450"/>
        <v>5299.7367320099993</v>
      </c>
      <c r="M2074" s="74">
        <f t="shared" si="451"/>
        <v>102.53085442319998</v>
      </c>
      <c r="N2074" s="74">
        <f t="shared" si="452"/>
        <v>384.00225982776948</v>
      </c>
      <c r="O2074" s="74">
        <f t="shared" si="453"/>
        <v>8919.4915587749983</v>
      </c>
      <c r="P2074" s="39">
        <f t="shared" si="454"/>
        <v>19044</v>
      </c>
      <c r="Q2074" s="73">
        <f t="shared" si="455"/>
        <v>5474.6280441663284</v>
      </c>
      <c r="R2074" s="73">
        <f t="shared" si="456"/>
        <v>105.91437261916558</v>
      </c>
      <c r="S2074" s="73">
        <f t="shared" si="457"/>
        <v>384.00225982776948</v>
      </c>
      <c r="T2074" s="73">
        <f t="shared" si="458"/>
        <v>9339.0713694602073</v>
      </c>
      <c r="U2074" s="73">
        <f t="shared" si="459"/>
        <v>19236</v>
      </c>
      <c r="V2074" s="73">
        <f t="shared" si="460"/>
        <v>103027.36574503596</v>
      </c>
      <c r="W2074" s="73">
        <f t="shared" si="461"/>
        <v>106103.38132929345</v>
      </c>
    </row>
    <row r="2075" spans="2:23">
      <c r="B2075" t="s">
        <v>3545</v>
      </c>
      <c r="C2075" t="s">
        <v>2245</v>
      </c>
      <c r="D2075" t="s">
        <v>1499</v>
      </c>
      <c r="E2075" s="54">
        <v>40</v>
      </c>
      <c r="F2075" s="45" t="s">
        <v>407</v>
      </c>
      <c r="G2075" s="45" t="s">
        <v>408</v>
      </c>
      <c r="H2075" s="45" t="s">
        <v>761</v>
      </c>
      <c r="I2075" s="53">
        <v>63348.67</v>
      </c>
      <c r="J2075" s="58">
        <f t="shared" si="448"/>
        <v>65755.919460000005</v>
      </c>
      <c r="K2075" s="58">
        <f t="shared" si="449"/>
        <v>67925.864802180004</v>
      </c>
      <c r="L2075" s="74">
        <f t="shared" si="450"/>
        <v>5030.3278386900001</v>
      </c>
      <c r="M2075" s="74">
        <f t="shared" si="451"/>
        <v>97.318760800800007</v>
      </c>
      <c r="N2075" s="74">
        <f t="shared" si="452"/>
        <v>384.00225982776948</v>
      </c>
      <c r="O2075" s="74">
        <f t="shared" si="453"/>
        <v>8466.074630475001</v>
      </c>
      <c r="P2075" s="39">
        <f t="shared" si="454"/>
        <v>19044</v>
      </c>
      <c r="Q2075" s="73">
        <f t="shared" si="455"/>
        <v>5196.3286573667701</v>
      </c>
      <c r="R2075" s="73">
        <f t="shared" si="456"/>
        <v>100.5302799072264</v>
      </c>
      <c r="S2075" s="73">
        <f t="shared" si="457"/>
        <v>384.00225982776948</v>
      </c>
      <c r="T2075" s="73">
        <f t="shared" si="458"/>
        <v>8864.3253566844905</v>
      </c>
      <c r="U2075" s="73">
        <f t="shared" si="459"/>
        <v>19236</v>
      </c>
      <c r="V2075" s="73">
        <f t="shared" si="460"/>
        <v>98777.642949793575</v>
      </c>
      <c r="W2075" s="73">
        <f t="shared" si="461"/>
        <v>101707.05135596625</v>
      </c>
    </row>
    <row r="2076" spans="2:23">
      <c r="B2076" t="s">
        <v>3546</v>
      </c>
      <c r="C2076" t="s">
        <v>3547</v>
      </c>
      <c r="D2076" t="s">
        <v>661</v>
      </c>
      <c r="E2076" s="54">
        <v>40</v>
      </c>
      <c r="F2076" s="45" t="s">
        <v>407</v>
      </c>
      <c r="G2076" s="45" t="s">
        <v>408</v>
      </c>
      <c r="H2076" s="45" t="s">
        <v>761</v>
      </c>
      <c r="I2076" s="53">
        <v>58591.29</v>
      </c>
      <c r="J2076" s="58">
        <f t="shared" si="448"/>
        <v>60817.759020000005</v>
      </c>
      <c r="K2076" s="58">
        <f t="shared" si="449"/>
        <v>62824.745067659998</v>
      </c>
      <c r="L2076" s="74">
        <f t="shared" si="450"/>
        <v>4652.55856503</v>
      </c>
      <c r="M2076" s="74">
        <f t="shared" si="451"/>
        <v>90.010283349600002</v>
      </c>
      <c r="N2076" s="74">
        <f t="shared" si="452"/>
        <v>384.00225982776948</v>
      </c>
      <c r="O2076" s="74">
        <f t="shared" si="453"/>
        <v>7830.2864738250009</v>
      </c>
      <c r="P2076" s="39">
        <f t="shared" si="454"/>
        <v>19044</v>
      </c>
      <c r="Q2076" s="73">
        <f t="shared" si="455"/>
        <v>4806.0929976759899</v>
      </c>
      <c r="R2076" s="73">
        <f t="shared" si="456"/>
        <v>92.980622700136792</v>
      </c>
      <c r="S2076" s="73">
        <f t="shared" si="457"/>
        <v>384.00225982776948</v>
      </c>
      <c r="T2076" s="73">
        <f t="shared" si="458"/>
        <v>8198.6292313296308</v>
      </c>
      <c r="U2076" s="73">
        <f t="shared" si="459"/>
        <v>19236</v>
      </c>
      <c r="V2076" s="73">
        <f t="shared" si="460"/>
        <v>92818.616602032373</v>
      </c>
      <c r="W2076" s="73">
        <f t="shared" si="461"/>
        <v>95542.450179193518</v>
      </c>
    </row>
    <row r="2077" spans="2:23">
      <c r="B2077" t="s">
        <v>3548</v>
      </c>
      <c r="C2077" t="s">
        <v>2243</v>
      </c>
      <c r="D2077" t="s">
        <v>1499</v>
      </c>
      <c r="E2077" s="54">
        <v>40</v>
      </c>
      <c r="F2077" s="45" t="s">
        <v>407</v>
      </c>
      <c r="G2077" s="45" t="s">
        <v>408</v>
      </c>
      <c r="H2077" s="45" t="s">
        <v>761</v>
      </c>
      <c r="I2077" s="53">
        <v>69714.91</v>
      </c>
      <c r="J2077" s="58">
        <f t="shared" si="448"/>
        <v>72364.076580000008</v>
      </c>
      <c r="K2077" s="58">
        <f t="shared" si="449"/>
        <v>74752.091107140004</v>
      </c>
      <c r="L2077" s="74">
        <f t="shared" si="450"/>
        <v>5535.8518583700006</v>
      </c>
      <c r="M2077" s="74">
        <f t="shared" si="451"/>
        <v>107.09883333840001</v>
      </c>
      <c r="N2077" s="74">
        <f t="shared" si="452"/>
        <v>384.00225982776948</v>
      </c>
      <c r="O2077" s="74">
        <f t="shared" si="453"/>
        <v>9316.8748596750011</v>
      </c>
      <c r="P2077" s="39">
        <f t="shared" si="454"/>
        <v>19044</v>
      </c>
      <c r="Q2077" s="73">
        <f t="shared" si="455"/>
        <v>5718.5349696962103</v>
      </c>
      <c r="R2077" s="73">
        <f t="shared" si="456"/>
        <v>110.6330948385672</v>
      </c>
      <c r="S2077" s="73">
        <f t="shared" si="457"/>
        <v>384.00225982776948</v>
      </c>
      <c r="T2077" s="73">
        <f t="shared" si="458"/>
        <v>9755.1478894817701</v>
      </c>
      <c r="U2077" s="73">
        <f t="shared" si="459"/>
        <v>19236</v>
      </c>
      <c r="V2077" s="73">
        <f t="shared" si="460"/>
        <v>106751.90439121118</v>
      </c>
      <c r="W2077" s="73">
        <f t="shared" si="461"/>
        <v>109956.40932098433</v>
      </c>
    </row>
    <row r="2078" spans="2:23">
      <c r="B2078" t="s">
        <v>3549</v>
      </c>
      <c r="C2078" t="s">
        <v>460</v>
      </c>
      <c r="D2078" t="s">
        <v>417</v>
      </c>
      <c r="E2078" s="54">
        <v>40</v>
      </c>
      <c r="F2078" s="45" t="s">
        <v>407</v>
      </c>
      <c r="G2078" s="45" t="s">
        <v>408</v>
      </c>
      <c r="H2078" s="45" t="s">
        <v>761</v>
      </c>
      <c r="I2078" s="53">
        <v>71961.259999999995</v>
      </c>
      <c r="J2078" s="58">
        <f t="shared" si="448"/>
        <v>74695.787880000003</v>
      </c>
      <c r="K2078" s="58">
        <f t="shared" si="449"/>
        <v>77160.748880040002</v>
      </c>
      <c r="L2078" s="74">
        <f t="shared" si="450"/>
        <v>5714.2277728200006</v>
      </c>
      <c r="M2078" s="74">
        <f t="shared" si="451"/>
        <v>110.54976606240001</v>
      </c>
      <c r="N2078" s="74">
        <f t="shared" si="452"/>
        <v>384.00225982776948</v>
      </c>
      <c r="O2078" s="74">
        <f t="shared" si="453"/>
        <v>9617.0826895500013</v>
      </c>
      <c r="P2078" s="39">
        <f t="shared" si="454"/>
        <v>19044</v>
      </c>
      <c r="Q2078" s="73">
        <f t="shared" si="455"/>
        <v>5902.7972893230599</v>
      </c>
      <c r="R2078" s="73">
        <f t="shared" si="456"/>
        <v>114.1979083424592</v>
      </c>
      <c r="S2078" s="73">
        <f t="shared" si="457"/>
        <v>384.00225982776948</v>
      </c>
      <c r="T2078" s="73">
        <f t="shared" si="458"/>
        <v>10069.477728845221</v>
      </c>
      <c r="U2078" s="73">
        <f t="shared" si="459"/>
        <v>19236</v>
      </c>
      <c r="V2078" s="73">
        <f t="shared" si="460"/>
        <v>109565.65036826018</v>
      </c>
      <c r="W2078" s="73">
        <f t="shared" si="461"/>
        <v>112867.22406637852</v>
      </c>
    </row>
    <row r="2079" spans="2:23">
      <c r="B2079" t="s">
        <v>3550</v>
      </c>
      <c r="C2079" t="s">
        <v>660</v>
      </c>
      <c r="D2079" t="s">
        <v>661</v>
      </c>
      <c r="E2079" s="54">
        <v>40</v>
      </c>
      <c r="F2079" s="45" t="s">
        <v>407</v>
      </c>
      <c r="G2079" s="45" t="s">
        <v>408</v>
      </c>
      <c r="H2079" s="45" t="s">
        <v>761</v>
      </c>
      <c r="I2079" s="53">
        <v>73751.820000000007</v>
      </c>
      <c r="J2079" s="58">
        <f t="shared" si="448"/>
        <v>76554.389160000006</v>
      </c>
      <c r="K2079" s="58">
        <f t="shared" si="449"/>
        <v>79080.684002280002</v>
      </c>
      <c r="L2079" s="74">
        <f t="shared" si="450"/>
        <v>5856.4107707400008</v>
      </c>
      <c r="M2079" s="74">
        <f t="shared" si="451"/>
        <v>113.30049595680001</v>
      </c>
      <c r="N2079" s="74">
        <f t="shared" si="452"/>
        <v>384.00225982776948</v>
      </c>
      <c r="O2079" s="74">
        <f t="shared" si="453"/>
        <v>9856.3776043500002</v>
      </c>
      <c r="P2079" s="39">
        <f t="shared" si="454"/>
        <v>19044</v>
      </c>
      <c r="Q2079" s="73">
        <f t="shared" si="455"/>
        <v>6049.67232617442</v>
      </c>
      <c r="R2079" s="73">
        <f t="shared" si="456"/>
        <v>117.03941232337441</v>
      </c>
      <c r="S2079" s="73">
        <f t="shared" si="457"/>
        <v>384.00225982776948</v>
      </c>
      <c r="T2079" s="73">
        <f t="shared" si="458"/>
        <v>10320.029262297541</v>
      </c>
      <c r="U2079" s="73">
        <f t="shared" si="459"/>
        <v>19236</v>
      </c>
      <c r="V2079" s="73">
        <f t="shared" si="460"/>
        <v>111808.48029087458</v>
      </c>
      <c r="W2079" s="73">
        <f t="shared" si="461"/>
        <v>115187.4272629031</v>
      </c>
    </row>
    <row r="2080" spans="2:23">
      <c r="B2080" t="s">
        <v>3551</v>
      </c>
      <c r="C2080" t="s">
        <v>3552</v>
      </c>
      <c r="D2080" t="s">
        <v>1499</v>
      </c>
      <c r="E2080" s="54">
        <v>40</v>
      </c>
      <c r="F2080" s="45" t="s">
        <v>407</v>
      </c>
      <c r="G2080" s="45" t="s">
        <v>408</v>
      </c>
      <c r="H2080" s="45" t="s">
        <v>761</v>
      </c>
      <c r="I2080" s="53">
        <v>77334.31</v>
      </c>
      <c r="J2080" s="58">
        <f t="shared" si="448"/>
        <v>80273.013779999994</v>
      </c>
      <c r="K2080" s="58">
        <f t="shared" si="449"/>
        <v>82922.023234739987</v>
      </c>
      <c r="L2080" s="74">
        <f t="shared" si="450"/>
        <v>6140.8855541699995</v>
      </c>
      <c r="M2080" s="74">
        <f t="shared" si="451"/>
        <v>118.80406039439998</v>
      </c>
      <c r="N2080" s="74">
        <f t="shared" si="452"/>
        <v>384.00225982776948</v>
      </c>
      <c r="O2080" s="74">
        <f t="shared" si="453"/>
        <v>10335.150524175</v>
      </c>
      <c r="P2080" s="39">
        <f t="shared" si="454"/>
        <v>19044</v>
      </c>
      <c r="Q2080" s="73">
        <f t="shared" si="455"/>
        <v>6343.5347774576085</v>
      </c>
      <c r="R2080" s="73">
        <f t="shared" si="456"/>
        <v>122.72459438741518</v>
      </c>
      <c r="S2080" s="73">
        <f t="shared" si="457"/>
        <v>384.00225982776948</v>
      </c>
      <c r="T2080" s="73">
        <f t="shared" si="458"/>
        <v>10821.324032133569</v>
      </c>
      <c r="U2080" s="73">
        <f t="shared" si="459"/>
        <v>19236</v>
      </c>
      <c r="V2080" s="73">
        <f t="shared" si="460"/>
        <v>116295.85617856716</v>
      </c>
      <c r="W2080" s="73">
        <f t="shared" si="461"/>
        <v>119829.60889854634</v>
      </c>
    </row>
    <row r="2081" spans="2:23">
      <c r="B2081" t="s">
        <v>3553</v>
      </c>
      <c r="C2081" t="s">
        <v>1311</v>
      </c>
      <c r="D2081" t="s">
        <v>661</v>
      </c>
      <c r="E2081" s="54">
        <v>40</v>
      </c>
      <c r="F2081" s="45" t="s">
        <v>407</v>
      </c>
      <c r="G2081" s="45" t="s">
        <v>408</v>
      </c>
      <c r="H2081" s="45" t="s">
        <v>761</v>
      </c>
      <c r="I2081" s="53">
        <v>83441.740000000005</v>
      </c>
      <c r="J2081" s="58">
        <f t="shared" si="448"/>
        <v>86612.52612000001</v>
      </c>
      <c r="K2081" s="58">
        <f t="shared" si="449"/>
        <v>89470.739481960001</v>
      </c>
      <c r="L2081" s="74">
        <f t="shared" si="450"/>
        <v>6625.8582481800004</v>
      </c>
      <c r="M2081" s="74">
        <f t="shared" si="451"/>
        <v>128.18653865760001</v>
      </c>
      <c r="N2081" s="74">
        <f t="shared" si="452"/>
        <v>384.00225982776948</v>
      </c>
      <c r="O2081" s="74">
        <f t="shared" si="453"/>
        <v>11151.362737950001</v>
      </c>
      <c r="P2081" s="39">
        <f t="shared" si="454"/>
        <v>19044</v>
      </c>
      <c r="Q2081" s="73">
        <f t="shared" si="455"/>
        <v>6844.5115703699403</v>
      </c>
      <c r="R2081" s="73">
        <f t="shared" si="456"/>
        <v>132.41669443330079</v>
      </c>
      <c r="S2081" s="73">
        <f t="shared" si="457"/>
        <v>384.00225982776948</v>
      </c>
      <c r="T2081" s="73">
        <f t="shared" si="458"/>
        <v>11675.931502395781</v>
      </c>
      <c r="U2081" s="73">
        <f t="shared" si="459"/>
        <v>19236</v>
      </c>
      <c r="V2081" s="73">
        <f t="shared" si="460"/>
        <v>123945.93590461538</v>
      </c>
      <c r="W2081" s="73">
        <f t="shared" si="461"/>
        <v>127743.60150898679</v>
      </c>
    </row>
    <row r="2082" spans="2:23">
      <c r="B2082" t="s">
        <v>3554</v>
      </c>
      <c r="C2082" t="s">
        <v>1113</v>
      </c>
      <c r="D2082" t="s">
        <v>417</v>
      </c>
      <c r="E2082" s="54">
        <v>40</v>
      </c>
      <c r="F2082" s="45" t="s">
        <v>407</v>
      </c>
      <c r="G2082" s="45" t="s">
        <v>408</v>
      </c>
      <c r="H2082" s="45" t="s">
        <v>761</v>
      </c>
      <c r="I2082" s="53">
        <v>78051.67</v>
      </c>
      <c r="J2082" s="58">
        <f t="shared" si="448"/>
        <v>81017.633459999997</v>
      </c>
      <c r="K2082" s="58">
        <f t="shared" si="449"/>
        <v>83691.215364179996</v>
      </c>
      <c r="L2082" s="74">
        <f t="shared" si="450"/>
        <v>6197.8489596899999</v>
      </c>
      <c r="M2082" s="74">
        <f t="shared" si="451"/>
        <v>119.90609752079999</v>
      </c>
      <c r="N2082" s="74">
        <f t="shared" si="452"/>
        <v>384.00225982776948</v>
      </c>
      <c r="O2082" s="74">
        <f t="shared" si="453"/>
        <v>10431.020307974999</v>
      </c>
      <c r="P2082" s="39">
        <f t="shared" si="454"/>
        <v>19044</v>
      </c>
      <c r="Q2082" s="73">
        <f t="shared" si="455"/>
        <v>6402.3779753597692</v>
      </c>
      <c r="R2082" s="73">
        <f t="shared" si="456"/>
        <v>123.86299873898639</v>
      </c>
      <c r="S2082" s="73">
        <f t="shared" si="457"/>
        <v>384.00225982776948</v>
      </c>
      <c r="T2082" s="73">
        <f t="shared" si="458"/>
        <v>10921.70360502549</v>
      </c>
      <c r="U2082" s="73">
        <f t="shared" si="459"/>
        <v>19236</v>
      </c>
      <c r="V2082" s="73">
        <f t="shared" si="460"/>
        <v>117194.41108501356</v>
      </c>
      <c r="W2082" s="73">
        <f t="shared" si="461"/>
        <v>120759.16220313201</v>
      </c>
    </row>
    <row r="2083" spans="2:23">
      <c r="B2083" t="s">
        <v>3555</v>
      </c>
      <c r="C2083" t="s">
        <v>1019</v>
      </c>
      <c r="D2083" t="s">
        <v>417</v>
      </c>
      <c r="E2083" s="54">
        <v>40</v>
      </c>
      <c r="F2083" s="45" t="s">
        <v>407</v>
      </c>
      <c r="G2083" s="45" t="s">
        <v>408</v>
      </c>
      <c r="H2083" s="45" t="s">
        <v>761</v>
      </c>
      <c r="I2083" s="53">
        <v>99089.25</v>
      </c>
      <c r="J2083" s="58">
        <f t="shared" si="448"/>
        <v>102854.6415</v>
      </c>
      <c r="K2083" s="58">
        <f t="shared" si="449"/>
        <v>106248.84466949999</v>
      </c>
      <c r="L2083" s="74">
        <f t="shared" si="450"/>
        <v>7868.3800747499999</v>
      </c>
      <c r="M2083" s="74">
        <f t="shared" si="451"/>
        <v>152.22486942</v>
      </c>
      <c r="N2083" s="74">
        <f t="shared" si="452"/>
        <v>384.00225982776948</v>
      </c>
      <c r="O2083" s="74">
        <f t="shared" si="453"/>
        <v>13242.535093125</v>
      </c>
      <c r="P2083" s="39">
        <f t="shared" si="454"/>
        <v>19044</v>
      </c>
      <c r="Q2083" s="73">
        <f t="shared" si="455"/>
        <v>8128.0366172167487</v>
      </c>
      <c r="R2083" s="73">
        <f t="shared" si="456"/>
        <v>157.24829011085998</v>
      </c>
      <c r="S2083" s="73">
        <f t="shared" si="457"/>
        <v>384.00225982776948</v>
      </c>
      <c r="T2083" s="73">
        <f t="shared" si="458"/>
        <v>13865.474229369749</v>
      </c>
      <c r="U2083" s="73">
        <f t="shared" si="459"/>
        <v>19236</v>
      </c>
      <c r="V2083" s="73">
        <f t="shared" si="460"/>
        <v>143545.78379712277</v>
      </c>
      <c r="W2083" s="73">
        <f t="shared" si="461"/>
        <v>148019.60606602512</v>
      </c>
    </row>
    <row r="2084" spans="2:23">
      <c r="B2084" t="s">
        <v>3556</v>
      </c>
      <c r="C2084" t="s">
        <v>1025</v>
      </c>
      <c r="D2084" t="s">
        <v>661</v>
      </c>
      <c r="E2084" s="54">
        <v>40</v>
      </c>
      <c r="F2084" s="45" t="s">
        <v>407</v>
      </c>
      <c r="G2084" s="45" t="s">
        <v>408</v>
      </c>
      <c r="H2084" s="45" t="s">
        <v>761</v>
      </c>
      <c r="I2084" s="53">
        <v>104333.72</v>
      </c>
      <c r="J2084" s="58">
        <f t="shared" si="448"/>
        <v>108298.40136</v>
      </c>
      <c r="K2084" s="58">
        <f t="shared" si="449"/>
        <v>111872.24860487999</v>
      </c>
      <c r="L2084" s="74">
        <f t="shared" si="450"/>
        <v>8284.8277040400008</v>
      </c>
      <c r="M2084" s="74">
        <f t="shared" si="451"/>
        <v>160.2816340128</v>
      </c>
      <c r="N2084" s="74">
        <f t="shared" si="452"/>
        <v>384.00225982776948</v>
      </c>
      <c r="O2084" s="74">
        <f t="shared" si="453"/>
        <v>13943.419175100002</v>
      </c>
      <c r="P2084" s="39">
        <f t="shared" si="454"/>
        <v>19044</v>
      </c>
      <c r="Q2084" s="73">
        <f t="shared" si="455"/>
        <v>8558.2270182733191</v>
      </c>
      <c r="R2084" s="73">
        <f t="shared" si="456"/>
        <v>165.57092793522239</v>
      </c>
      <c r="S2084" s="73">
        <f t="shared" si="457"/>
        <v>384.00225982776948</v>
      </c>
      <c r="T2084" s="73">
        <f t="shared" si="458"/>
        <v>14599.32844293684</v>
      </c>
      <c r="U2084" s="73">
        <f t="shared" si="459"/>
        <v>19236</v>
      </c>
      <c r="V2084" s="73">
        <f t="shared" si="460"/>
        <v>150114.93213298058</v>
      </c>
      <c r="W2084" s="73">
        <f t="shared" si="461"/>
        <v>154815.37725385313</v>
      </c>
    </row>
    <row r="2085" spans="2:23">
      <c r="B2085" t="s">
        <v>3557</v>
      </c>
      <c r="C2085" t="s">
        <v>3558</v>
      </c>
      <c r="D2085" t="s">
        <v>1499</v>
      </c>
      <c r="E2085" s="54">
        <v>40</v>
      </c>
      <c r="F2085" s="45" t="s">
        <v>407</v>
      </c>
      <c r="G2085" s="45" t="s">
        <v>408</v>
      </c>
      <c r="H2085" s="45" t="s">
        <v>761</v>
      </c>
      <c r="I2085" s="53">
        <v>103356.75</v>
      </c>
      <c r="J2085" s="58">
        <f t="shared" si="448"/>
        <v>107284.30650000001</v>
      </c>
      <c r="K2085" s="58">
        <f t="shared" si="449"/>
        <v>110824.6886145</v>
      </c>
      <c r="L2085" s="74">
        <f t="shared" si="450"/>
        <v>8207.2494472500002</v>
      </c>
      <c r="M2085" s="74">
        <f t="shared" si="451"/>
        <v>158.78077362000002</v>
      </c>
      <c r="N2085" s="74">
        <f t="shared" si="452"/>
        <v>384.00225982776948</v>
      </c>
      <c r="O2085" s="74">
        <f t="shared" si="453"/>
        <v>13812.854461875002</v>
      </c>
      <c r="P2085" s="39">
        <f t="shared" si="454"/>
        <v>19044</v>
      </c>
      <c r="Q2085" s="73">
        <f t="shared" si="455"/>
        <v>8478.08867900925</v>
      </c>
      <c r="R2085" s="73">
        <f t="shared" si="456"/>
        <v>164.02053914946001</v>
      </c>
      <c r="S2085" s="73">
        <f t="shared" si="457"/>
        <v>384.00225982776948</v>
      </c>
      <c r="T2085" s="73">
        <f t="shared" si="458"/>
        <v>14462.621864192251</v>
      </c>
      <c r="U2085" s="73">
        <f t="shared" si="459"/>
        <v>19236</v>
      </c>
      <c r="V2085" s="73">
        <f t="shared" si="460"/>
        <v>148891.19344257278</v>
      </c>
      <c r="W2085" s="73">
        <f t="shared" si="461"/>
        <v>153549.42195667874</v>
      </c>
    </row>
    <row r="2086" spans="2:23">
      <c r="B2086" t="s">
        <v>3559</v>
      </c>
      <c r="C2086" t="s">
        <v>1023</v>
      </c>
      <c r="D2086" t="s">
        <v>420</v>
      </c>
      <c r="E2086" s="54">
        <v>40</v>
      </c>
      <c r="F2086" s="45" t="s">
        <v>407</v>
      </c>
      <c r="G2086" s="45" t="s">
        <v>408</v>
      </c>
      <c r="H2086" s="45" t="s">
        <v>761</v>
      </c>
      <c r="I2086" s="53">
        <v>98150.69</v>
      </c>
      <c r="J2086" s="58">
        <f t="shared" si="448"/>
        <v>101880.41622</v>
      </c>
      <c r="K2086" s="58">
        <f t="shared" si="449"/>
        <v>105242.46995525999</v>
      </c>
      <c r="L2086" s="74">
        <f t="shared" si="450"/>
        <v>7793.8518408299997</v>
      </c>
      <c r="M2086" s="74">
        <f t="shared" si="451"/>
        <v>150.78301600559999</v>
      </c>
      <c r="N2086" s="74">
        <f t="shared" si="452"/>
        <v>384.00225982776948</v>
      </c>
      <c r="O2086" s="74">
        <f t="shared" si="453"/>
        <v>13117.103588325001</v>
      </c>
      <c r="P2086" s="39">
        <f t="shared" si="454"/>
        <v>19044</v>
      </c>
      <c r="Q2086" s="73">
        <f t="shared" si="455"/>
        <v>8051.0489515773888</v>
      </c>
      <c r="R2086" s="73">
        <f t="shared" si="456"/>
        <v>155.75885553378478</v>
      </c>
      <c r="S2086" s="73">
        <f t="shared" si="457"/>
        <v>384.00225982776948</v>
      </c>
      <c r="T2086" s="73">
        <f t="shared" si="458"/>
        <v>13734.14232916143</v>
      </c>
      <c r="U2086" s="73">
        <f t="shared" si="459"/>
        <v>19236</v>
      </c>
      <c r="V2086" s="73">
        <f t="shared" si="460"/>
        <v>142370.15692498838</v>
      </c>
      <c r="W2086" s="73">
        <f t="shared" si="461"/>
        <v>146803.42235136038</v>
      </c>
    </row>
    <row r="2087" spans="2:23">
      <c r="B2087" t="s">
        <v>3560</v>
      </c>
      <c r="C2087" t="s">
        <v>1042</v>
      </c>
      <c r="D2087" t="s">
        <v>420</v>
      </c>
      <c r="E2087" s="54">
        <v>40</v>
      </c>
      <c r="F2087" s="45" t="s">
        <v>407</v>
      </c>
      <c r="G2087" s="45" t="s">
        <v>408</v>
      </c>
      <c r="H2087" s="45" t="s">
        <v>412</v>
      </c>
      <c r="I2087" s="53">
        <v>112559.71</v>
      </c>
      <c r="J2087" s="58">
        <f t="shared" si="448"/>
        <v>116836.97898000001</v>
      </c>
      <c r="K2087" s="58">
        <f t="shared" si="449"/>
        <v>120692.59928634</v>
      </c>
      <c r="L2087" s="74">
        <f t="shared" si="450"/>
        <v>8938.0288919700015</v>
      </c>
      <c r="M2087" s="74">
        <f t="shared" si="451"/>
        <v>172.91872889040002</v>
      </c>
      <c r="N2087" s="74">
        <f t="shared" si="452"/>
        <v>384.00225982776948</v>
      </c>
      <c r="O2087" s="74">
        <f t="shared" si="453"/>
        <v>15042.761043675002</v>
      </c>
      <c r="P2087" s="39">
        <f t="shared" si="454"/>
        <v>19044</v>
      </c>
      <c r="Q2087" s="73">
        <f t="shared" si="455"/>
        <v>9232.9838454050096</v>
      </c>
      <c r="R2087" s="73">
        <f t="shared" si="456"/>
        <v>178.62504694378319</v>
      </c>
      <c r="S2087" s="73">
        <f t="shared" si="457"/>
        <v>384.00225982776948</v>
      </c>
      <c r="T2087" s="73">
        <f t="shared" si="458"/>
        <v>15750.384206867371</v>
      </c>
      <c r="U2087" s="73">
        <f t="shared" si="459"/>
        <v>19236</v>
      </c>
      <c r="V2087" s="73">
        <f t="shared" si="460"/>
        <v>160418.68990436319</v>
      </c>
      <c r="W2087" s="73">
        <f t="shared" si="461"/>
        <v>165474.59464538394</v>
      </c>
    </row>
    <row r="2088" spans="2:23">
      <c r="B2088" t="s">
        <v>3561</v>
      </c>
      <c r="C2088" t="s">
        <v>924</v>
      </c>
      <c r="D2088" t="s">
        <v>417</v>
      </c>
      <c r="E2088" s="54">
        <v>40</v>
      </c>
      <c r="F2088" s="45" t="s">
        <v>407</v>
      </c>
      <c r="G2088" s="45" t="s">
        <v>408</v>
      </c>
      <c r="H2088" s="45" t="s">
        <v>412</v>
      </c>
      <c r="I2088" s="53">
        <v>129194.36</v>
      </c>
      <c r="J2088" s="58">
        <f t="shared" si="448"/>
        <v>134103.74567999999</v>
      </c>
      <c r="K2088" s="58">
        <f t="shared" si="449"/>
        <v>138529.16928743999</v>
      </c>
      <c r="L2088" s="74">
        <f t="shared" si="450"/>
        <v>9905.30431236</v>
      </c>
      <c r="M2088" s="74">
        <f t="shared" si="451"/>
        <v>198.4735436064</v>
      </c>
      <c r="N2088" s="74">
        <f t="shared" si="452"/>
        <v>384.00225982776948</v>
      </c>
      <c r="O2088" s="74">
        <f t="shared" si="453"/>
        <v>17265.857256299998</v>
      </c>
      <c r="P2088" s="39">
        <f t="shared" si="454"/>
        <v>19044</v>
      </c>
      <c r="Q2088" s="73">
        <f t="shared" si="455"/>
        <v>9969.4729546678809</v>
      </c>
      <c r="R2088" s="73">
        <f t="shared" si="456"/>
        <v>205.02317054541118</v>
      </c>
      <c r="S2088" s="73">
        <f t="shared" si="457"/>
        <v>384.00225982776948</v>
      </c>
      <c r="T2088" s="73">
        <f t="shared" si="458"/>
        <v>18078.056592010918</v>
      </c>
      <c r="U2088" s="73">
        <f t="shared" si="459"/>
        <v>19236</v>
      </c>
      <c r="V2088" s="73">
        <f t="shared" si="460"/>
        <v>180901.38305209417</v>
      </c>
      <c r="W2088" s="73">
        <f t="shared" si="461"/>
        <v>186401.72426449196</v>
      </c>
    </row>
    <row r="2089" spans="2:23">
      <c r="B2089" t="s">
        <v>3562</v>
      </c>
      <c r="C2089" t="s">
        <v>751</v>
      </c>
      <c r="D2089" t="s">
        <v>417</v>
      </c>
      <c r="E2089" s="54">
        <v>40</v>
      </c>
      <c r="F2089" s="45" t="s">
        <v>407</v>
      </c>
      <c r="G2089" s="45" t="s">
        <v>408</v>
      </c>
      <c r="H2089" s="45" t="s">
        <v>412</v>
      </c>
      <c r="I2089" s="53">
        <v>115410.28</v>
      </c>
      <c r="J2089" s="58">
        <f t="shared" si="448"/>
        <v>119795.87064000001</v>
      </c>
      <c r="K2089" s="58">
        <f t="shared" si="449"/>
        <v>123749.13437112</v>
      </c>
      <c r="L2089" s="74">
        <f t="shared" si="450"/>
        <v>9164.3841039600011</v>
      </c>
      <c r="M2089" s="74">
        <f t="shared" si="451"/>
        <v>177.29788854720002</v>
      </c>
      <c r="N2089" s="74">
        <f t="shared" si="452"/>
        <v>384.00225982776948</v>
      </c>
      <c r="O2089" s="74">
        <f t="shared" si="453"/>
        <v>15423.718344900002</v>
      </c>
      <c r="P2089" s="39">
        <f t="shared" si="454"/>
        <v>19044</v>
      </c>
      <c r="Q2089" s="73">
        <f t="shared" si="455"/>
        <v>9466.8087793906798</v>
      </c>
      <c r="R2089" s="73">
        <f t="shared" si="456"/>
        <v>183.14871886925761</v>
      </c>
      <c r="S2089" s="73">
        <f t="shared" si="457"/>
        <v>384.00225982776948</v>
      </c>
      <c r="T2089" s="73">
        <f t="shared" si="458"/>
        <v>16149.26203543116</v>
      </c>
      <c r="U2089" s="73">
        <f t="shared" si="459"/>
        <v>19236</v>
      </c>
      <c r="V2089" s="73">
        <f t="shared" si="460"/>
        <v>163989.27323723497</v>
      </c>
      <c r="W2089" s="73">
        <f t="shared" si="461"/>
        <v>169168.35616463888</v>
      </c>
    </row>
    <row r="2090" spans="2:23">
      <c r="B2090" t="s">
        <v>3563</v>
      </c>
      <c r="C2090" t="s">
        <v>3564</v>
      </c>
      <c r="D2090" t="s">
        <v>746</v>
      </c>
      <c r="E2090" s="54">
        <v>40</v>
      </c>
      <c r="F2090" s="45" t="s">
        <v>407</v>
      </c>
      <c r="G2090" s="45" t="s">
        <v>408</v>
      </c>
      <c r="H2090" s="45" t="s">
        <v>412</v>
      </c>
      <c r="I2090" s="53">
        <v>119166.05</v>
      </c>
      <c r="J2090" s="58">
        <f t="shared" si="448"/>
        <v>123694.35990000001</v>
      </c>
      <c r="K2090" s="58">
        <f t="shared" si="449"/>
        <v>127776.27377670001</v>
      </c>
      <c r="L2090" s="74">
        <f t="shared" si="450"/>
        <v>9462.6185323500013</v>
      </c>
      <c r="M2090" s="74">
        <f t="shared" si="451"/>
        <v>183.06765265200002</v>
      </c>
      <c r="N2090" s="74">
        <f t="shared" si="452"/>
        <v>384.00225982776948</v>
      </c>
      <c r="O2090" s="74">
        <f t="shared" si="453"/>
        <v>15925.648837125002</v>
      </c>
      <c r="P2090" s="39">
        <f t="shared" si="454"/>
        <v>19044</v>
      </c>
      <c r="Q2090" s="73">
        <f t="shared" si="455"/>
        <v>9774.8849439175501</v>
      </c>
      <c r="R2090" s="73">
        <f t="shared" si="456"/>
        <v>189.108885189516</v>
      </c>
      <c r="S2090" s="73">
        <f t="shared" si="457"/>
        <v>384.00225982776948</v>
      </c>
      <c r="T2090" s="73">
        <f t="shared" si="458"/>
        <v>16674.803727859351</v>
      </c>
      <c r="U2090" s="73">
        <f t="shared" si="459"/>
        <v>19236</v>
      </c>
      <c r="V2090" s="73">
        <f t="shared" si="460"/>
        <v>168693.69718195478</v>
      </c>
      <c r="W2090" s="73">
        <f t="shared" si="461"/>
        <v>174035.07359349419</v>
      </c>
    </row>
    <row r="2091" spans="2:23">
      <c r="B2091" t="s">
        <v>3565</v>
      </c>
      <c r="C2091" t="s">
        <v>3566</v>
      </c>
      <c r="D2091" t="s">
        <v>3567</v>
      </c>
      <c r="E2091" s="54">
        <v>40</v>
      </c>
      <c r="F2091" s="45" t="s">
        <v>407</v>
      </c>
      <c r="G2091" s="45" t="s">
        <v>408</v>
      </c>
      <c r="H2091" s="45" t="s">
        <v>785</v>
      </c>
      <c r="I2091" s="53">
        <v>53623.21</v>
      </c>
      <c r="J2091" s="58">
        <f t="shared" si="448"/>
        <v>55660.89198</v>
      </c>
      <c r="K2091" s="58">
        <f t="shared" si="449"/>
        <v>57497.701415339994</v>
      </c>
      <c r="L2091" s="74">
        <f t="shared" si="450"/>
        <v>4258.0582364700003</v>
      </c>
      <c r="M2091" s="74">
        <f t="shared" si="451"/>
        <v>82.378120130400006</v>
      </c>
      <c r="N2091" s="74">
        <f t="shared" si="452"/>
        <v>384.00225982776948</v>
      </c>
      <c r="O2091" s="74">
        <f t="shared" si="453"/>
        <v>7166.3398424249999</v>
      </c>
      <c r="P2091" s="39">
        <f t="shared" si="454"/>
        <v>19044</v>
      </c>
      <c r="Q2091" s="73">
        <f t="shared" si="455"/>
        <v>4398.5741582735091</v>
      </c>
      <c r="R2091" s="73">
        <f t="shared" si="456"/>
        <v>85.096598094703197</v>
      </c>
      <c r="S2091" s="73">
        <f t="shared" si="457"/>
        <v>384.00225982776948</v>
      </c>
      <c r="T2091" s="73">
        <f t="shared" si="458"/>
        <v>7503.4500347018693</v>
      </c>
      <c r="U2091" s="73">
        <f t="shared" si="459"/>
        <v>19236</v>
      </c>
      <c r="V2091" s="73">
        <f t="shared" si="460"/>
        <v>86595.670438853165</v>
      </c>
      <c r="W2091" s="73">
        <f t="shared" si="461"/>
        <v>89104.824466237842</v>
      </c>
    </row>
    <row r="2092" spans="2:23">
      <c r="B2092" t="s">
        <v>3568</v>
      </c>
      <c r="C2092" t="s">
        <v>3569</v>
      </c>
      <c r="D2092" t="s">
        <v>3567</v>
      </c>
      <c r="E2092" s="54">
        <v>40</v>
      </c>
      <c r="F2092" s="45" t="s">
        <v>407</v>
      </c>
      <c r="G2092" s="45" t="s">
        <v>408</v>
      </c>
      <c r="H2092" s="45" t="s">
        <v>785</v>
      </c>
      <c r="I2092" s="53">
        <v>63393.64</v>
      </c>
      <c r="J2092" s="58">
        <f t="shared" si="448"/>
        <v>65802.598320000005</v>
      </c>
      <c r="K2092" s="58">
        <f t="shared" si="449"/>
        <v>67974.084064559996</v>
      </c>
      <c r="L2092" s="74">
        <f t="shared" si="450"/>
        <v>5033.8987714800005</v>
      </c>
      <c r="M2092" s="74">
        <f t="shared" si="451"/>
        <v>97.387845513599999</v>
      </c>
      <c r="N2092" s="74">
        <f t="shared" si="452"/>
        <v>384.00225982776948</v>
      </c>
      <c r="O2092" s="74">
        <f t="shared" si="453"/>
        <v>8472.084533700001</v>
      </c>
      <c r="P2092" s="39">
        <f t="shared" si="454"/>
        <v>19044</v>
      </c>
      <c r="Q2092" s="73">
        <f t="shared" si="455"/>
        <v>5200.0174309388394</v>
      </c>
      <c r="R2092" s="73">
        <f t="shared" si="456"/>
        <v>100.60164441554879</v>
      </c>
      <c r="S2092" s="73">
        <f t="shared" si="457"/>
        <v>384.00225982776948</v>
      </c>
      <c r="T2092" s="73">
        <f t="shared" si="458"/>
        <v>8870.617970425079</v>
      </c>
      <c r="U2092" s="73">
        <f t="shared" si="459"/>
        <v>19236</v>
      </c>
      <c r="V2092" s="73">
        <f t="shared" si="460"/>
        <v>98833.971730521371</v>
      </c>
      <c r="W2092" s="73">
        <f t="shared" si="461"/>
        <v>101765.32337016723</v>
      </c>
    </row>
    <row r="2093" spans="2:23">
      <c r="B2093" t="s">
        <v>3570</v>
      </c>
      <c r="C2093" t="s">
        <v>3571</v>
      </c>
      <c r="D2093" t="s">
        <v>3567</v>
      </c>
      <c r="E2093" s="54">
        <v>40</v>
      </c>
      <c r="F2093" s="45" t="s">
        <v>407</v>
      </c>
      <c r="G2093" s="45" t="s">
        <v>408</v>
      </c>
      <c r="H2093" s="45" t="s">
        <v>761</v>
      </c>
      <c r="I2093" s="53">
        <v>67646</v>
      </c>
      <c r="J2093" s="58">
        <f t="shared" si="448"/>
        <v>70216.547999999995</v>
      </c>
      <c r="K2093" s="58">
        <f t="shared" si="449"/>
        <v>72533.694083999988</v>
      </c>
      <c r="L2093" s="74">
        <f t="shared" si="450"/>
        <v>5371.5659219999998</v>
      </c>
      <c r="M2093" s="74">
        <f t="shared" si="451"/>
        <v>103.92049103999999</v>
      </c>
      <c r="N2093" s="74">
        <f t="shared" si="452"/>
        <v>384.00225982776948</v>
      </c>
      <c r="O2093" s="74">
        <f t="shared" si="453"/>
        <v>9040.3805549999997</v>
      </c>
      <c r="P2093" s="39">
        <f t="shared" si="454"/>
        <v>19044</v>
      </c>
      <c r="Q2093" s="73">
        <f t="shared" si="455"/>
        <v>5548.8275974259986</v>
      </c>
      <c r="R2093" s="73">
        <f t="shared" si="456"/>
        <v>107.34986724431998</v>
      </c>
      <c r="S2093" s="73">
        <f t="shared" si="457"/>
        <v>384.00225982776948</v>
      </c>
      <c r="T2093" s="73">
        <f t="shared" si="458"/>
        <v>9465.6470779619995</v>
      </c>
      <c r="U2093" s="73">
        <f t="shared" si="459"/>
        <v>19236</v>
      </c>
      <c r="V2093" s="73">
        <f t="shared" si="460"/>
        <v>104160.41722786776</v>
      </c>
      <c r="W2093" s="73">
        <f t="shared" si="461"/>
        <v>107275.52088646007</v>
      </c>
    </row>
    <row r="2094" spans="2:23">
      <c r="B2094" t="s">
        <v>3572</v>
      </c>
      <c r="C2094" t="s">
        <v>3573</v>
      </c>
      <c r="D2094" t="s">
        <v>3567</v>
      </c>
      <c r="E2094" s="54">
        <v>40</v>
      </c>
      <c r="F2094" s="45" t="s">
        <v>407</v>
      </c>
      <c r="G2094" s="45" t="s">
        <v>408</v>
      </c>
      <c r="H2094" s="45" t="s">
        <v>785</v>
      </c>
      <c r="I2094" s="53">
        <v>52839.48</v>
      </c>
      <c r="J2094" s="58">
        <f t="shared" si="448"/>
        <v>54847.380240000006</v>
      </c>
      <c r="K2094" s="58">
        <f t="shared" si="449"/>
        <v>56657.343787919999</v>
      </c>
      <c r="L2094" s="74">
        <f t="shared" si="450"/>
        <v>4195.8245883600002</v>
      </c>
      <c r="M2094" s="74">
        <f t="shared" si="451"/>
        <v>81.174122755200003</v>
      </c>
      <c r="N2094" s="74">
        <f t="shared" si="452"/>
        <v>384.00225982776948</v>
      </c>
      <c r="O2094" s="74">
        <f t="shared" si="453"/>
        <v>7061.6002059000011</v>
      </c>
      <c r="P2094" s="39">
        <f t="shared" si="454"/>
        <v>19044</v>
      </c>
      <c r="Q2094" s="73">
        <f t="shared" si="455"/>
        <v>4334.2867997758794</v>
      </c>
      <c r="R2094" s="73">
        <f t="shared" si="456"/>
        <v>83.852868806121592</v>
      </c>
      <c r="S2094" s="73">
        <f t="shared" si="457"/>
        <v>384.00225982776948</v>
      </c>
      <c r="T2094" s="73">
        <f t="shared" si="458"/>
        <v>7393.7833643235599</v>
      </c>
      <c r="U2094" s="73">
        <f t="shared" si="459"/>
        <v>19236</v>
      </c>
      <c r="V2094" s="73">
        <f t="shared" si="460"/>
        <v>85613.981416842973</v>
      </c>
      <c r="W2094" s="73">
        <f t="shared" si="461"/>
        <v>88089.269080653321</v>
      </c>
    </row>
    <row r="2095" spans="2:23">
      <c r="B2095" t="s">
        <v>3574</v>
      </c>
      <c r="C2095" t="s">
        <v>478</v>
      </c>
      <c r="D2095" t="s">
        <v>417</v>
      </c>
      <c r="E2095" s="54">
        <v>40</v>
      </c>
      <c r="F2095" s="45" t="s">
        <v>407</v>
      </c>
      <c r="G2095" s="45" t="s">
        <v>408</v>
      </c>
      <c r="H2095" s="45" t="s">
        <v>412</v>
      </c>
      <c r="I2095" s="53">
        <v>42026.400000000001</v>
      </c>
      <c r="J2095" s="58">
        <f t="shared" si="448"/>
        <v>43623.403200000001</v>
      </c>
      <c r="K2095" s="58">
        <f t="shared" si="449"/>
        <v>45062.975505599999</v>
      </c>
      <c r="L2095" s="74">
        <f t="shared" si="450"/>
        <v>3337.1903447999998</v>
      </c>
      <c r="M2095" s="74">
        <f t="shared" si="451"/>
        <v>64.562636736000002</v>
      </c>
      <c r="N2095" s="74">
        <f t="shared" si="452"/>
        <v>384.00225982776948</v>
      </c>
      <c r="O2095" s="74">
        <f t="shared" si="453"/>
        <v>5616.5131620000002</v>
      </c>
      <c r="P2095" s="39">
        <f t="shared" si="454"/>
        <v>19044</v>
      </c>
      <c r="Q2095" s="73">
        <f t="shared" si="455"/>
        <v>3447.3176261783997</v>
      </c>
      <c r="R2095" s="73">
        <f t="shared" si="456"/>
        <v>66.693203748287999</v>
      </c>
      <c r="S2095" s="73">
        <f t="shared" si="457"/>
        <v>384.00225982776948</v>
      </c>
      <c r="T2095" s="73">
        <f t="shared" si="458"/>
        <v>5880.7183034808004</v>
      </c>
      <c r="U2095" s="73">
        <f t="shared" si="459"/>
        <v>19236</v>
      </c>
      <c r="V2095" s="73">
        <f t="shared" si="460"/>
        <v>72069.671603363764</v>
      </c>
      <c r="W2095" s="73">
        <f t="shared" si="461"/>
        <v>74077.706898835255</v>
      </c>
    </row>
    <row r="2096" spans="2:23">
      <c r="B2096" t="s">
        <v>3575</v>
      </c>
      <c r="C2096" t="s">
        <v>751</v>
      </c>
      <c r="D2096" t="s">
        <v>417</v>
      </c>
      <c r="E2096" s="54">
        <v>40</v>
      </c>
      <c r="F2096" s="45" t="s">
        <v>407</v>
      </c>
      <c r="G2096" s="45" t="s">
        <v>408</v>
      </c>
      <c r="H2096" s="45" t="s">
        <v>412</v>
      </c>
      <c r="I2096" s="53">
        <v>115410.28</v>
      </c>
      <c r="J2096" s="58">
        <f t="shared" si="448"/>
        <v>119795.87064000001</v>
      </c>
      <c r="K2096" s="58">
        <f t="shared" si="449"/>
        <v>123749.13437112</v>
      </c>
      <c r="L2096" s="74">
        <f t="shared" si="450"/>
        <v>9164.3841039600011</v>
      </c>
      <c r="M2096" s="74">
        <f t="shared" si="451"/>
        <v>177.29788854720002</v>
      </c>
      <c r="N2096" s="74">
        <f t="shared" si="452"/>
        <v>384.00225982776948</v>
      </c>
      <c r="O2096" s="74">
        <f t="shared" si="453"/>
        <v>15423.718344900002</v>
      </c>
      <c r="P2096" s="39">
        <f t="shared" si="454"/>
        <v>19044</v>
      </c>
      <c r="Q2096" s="73">
        <f t="shared" si="455"/>
        <v>9466.8087793906798</v>
      </c>
      <c r="R2096" s="73">
        <f t="shared" si="456"/>
        <v>183.14871886925761</v>
      </c>
      <c r="S2096" s="73">
        <f t="shared" si="457"/>
        <v>384.00225982776948</v>
      </c>
      <c r="T2096" s="73">
        <f t="shared" si="458"/>
        <v>16149.26203543116</v>
      </c>
      <c r="U2096" s="73">
        <f t="shared" si="459"/>
        <v>19236</v>
      </c>
      <c r="V2096" s="73">
        <f t="shared" si="460"/>
        <v>163989.27323723497</v>
      </c>
      <c r="W2096" s="73">
        <f t="shared" si="461"/>
        <v>169168.35616463888</v>
      </c>
    </row>
    <row r="2097" spans="2:23">
      <c r="B2097" t="s">
        <v>3576</v>
      </c>
      <c r="C2097" t="s">
        <v>3051</v>
      </c>
      <c r="D2097" t="s">
        <v>851</v>
      </c>
      <c r="E2097" s="54">
        <v>40</v>
      </c>
      <c r="F2097" s="45" t="s">
        <v>407</v>
      </c>
      <c r="G2097" s="45" t="s">
        <v>408</v>
      </c>
      <c r="H2097" s="45" t="s">
        <v>785</v>
      </c>
      <c r="I2097" s="53">
        <v>116039.71</v>
      </c>
      <c r="J2097" s="58">
        <f t="shared" si="448"/>
        <v>120449.21898000001</v>
      </c>
      <c r="K2097" s="58">
        <f t="shared" si="449"/>
        <v>124424.04320633999</v>
      </c>
      <c r="L2097" s="74">
        <f t="shared" si="450"/>
        <v>9214.3652519700008</v>
      </c>
      <c r="M2097" s="74">
        <f t="shared" si="451"/>
        <v>178.2648440904</v>
      </c>
      <c r="N2097" s="74">
        <f t="shared" si="452"/>
        <v>384.00225982776948</v>
      </c>
      <c r="O2097" s="74">
        <f t="shared" si="453"/>
        <v>15507.836943675002</v>
      </c>
      <c r="P2097" s="39">
        <f t="shared" si="454"/>
        <v>19044</v>
      </c>
      <c r="Q2097" s="73">
        <f t="shared" si="455"/>
        <v>9518.4393052850101</v>
      </c>
      <c r="R2097" s="73">
        <f t="shared" si="456"/>
        <v>184.14758394538319</v>
      </c>
      <c r="S2097" s="73">
        <f t="shared" si="457"/>
        <v>384.00225982776948</v>
      </c>
      <c r="T2097" s="73">
        <f t="shared" si="458"/>
        <v>16237.337638427369</v>
      </c>
      <c r="U2097" s="73">
        <f t="shared" si="459"/>
        <v>19236</v>
      </c>
      <c r="V2097" s="73">
        <f t="shared" si="460"/>
        <v>164777.68827956318</v>
      </c>
      <c r="W2097" s="73">
        <f t="shared" si="461"/>
        <v>169983.96999382554</v>
      </c>
    </row>
    <row r="2098" spans="2:23">
      <c r="B2098" t="s">
        <v>3577</v>
      </c>
      <c r="C2098" t="s">
        <v>3578</v>
      </c>
      <c r="D2098" t="s">
        <v>3579</v>
      </c>
      <c r="E2098" s="54">
        <v>40</v>
      </c>
      <c r="F2098" s="45" t="s">
        <v>407</v>
      </c>
      <c r="G2098" s="45" t="s">
        <v>408</v>
      </c>
      <c r="H2098" s="45" t="s">
        <v>785</v>
      </c>
      <c r="I2098" s="53">
        <v>56205</v>
      </c>
      <c r="J2098" s="58">
        <f t="shared" si="448"/>
        <v>58340.79</v>
      </c>
      <c r="K2098" s="58">
        <f t="shared" si="449"/>
        <v>60266.036069999995</v>
      </c>
      <c r="L2098" s="74">
        <f t="shared" si="450"/>
        <v>4463.0704349999996</v>
      </c>
      <c r="M2098" s="74">
        <f t="shared" si="451"/>
        <v>86.344369200000003</v>
      </c>
      <c r="N2098" s="74">
        <f t="shared" si="452"/>
        <v>384.00225982776948</v>
      </c>
      <c r="O2098" s="74">
        <f t="shared" si="453"/>
        <v>7511.3767125000004</v>
      </c>
      <c r="P2098" s="39">
        <f t="shared" si="454"/>
        <v>19044</v>
      </c>
      <c r="Q2098" s="73">
        <f t="shared" si="455"/>
        <v>4610.3517593549996</v>
      </c>
      <c r="R2098" s="73">
        <f t="shared" si="456"/>
        <v>89.193733383599991</v>
      </c>
      <c r="S2098" s="73">
        <f t="shared" si="457"/>
        <v>384.00225982776948</v>
      </c>
      <c r="T2098" s="73">
        <f t="shared" si="458"/>
        <v>7864.7177071349997</v>
      </c>
      <c r="U2098" s="73">
        <f t="shared" si="459"/>
        <v>19236</v>
      </c>
      <c r="V2098" s="73">
        <f t="shared" si="460"/>
        <v>89829.583776527768</v>
      </c>
      <c r="W2098" s="73">
        <f t="shared" si="461"/>
        <v>92450.301529701363</v>
      </c>
    </row>
    <row r="2099" spans="2:23">
      <c r="B2099" t="s">
        <v>3580</v>
      </c>
      <c r="C2099" t="s">
        <v>3581</v>
      </c>
      <c r="D2099" t="s">
        <v>3579</v>
      </c>
      <c r="E2099" s="54">
        <v>40</v>
      </c>
      <c r="F2099" s="45" t="s">
        <v>407</v>
      </c>
      <c r="G2099" s="45" t="s">
        <v>408</v>
      </c>
      <c r="H2099" s="45" t="s">
        <v>785</v>
      </c>
      <c r="I2099" s="53">
        <v>53815.17</v>
      </c>
      <c r="J2099" s="58">
        <f t="shared" si="448"/>
        <v>55860.146460000004</v>
      </c>
      <c r="K2099" s="58">
        <f t="shared" si="449"/>
        <v>57703.53129318</v>
      </c>
      <c r="L2099" s="74">
        <f t="shared" si="450"/>
        <v>4273.3012041900001</v>
      </c>
      <c r="M2099" s="74">
        <f t="shared" si="451"/>
        <v>82.67301676080001</v>
      </c>
      <c r="N2099" s="74">
        <f t="shared" si="452"/>
        <v>384.00225982776948</v>
      </c>
      <c r="O2099" s="74">
        <f t="shared" si="453"/>
        <v>7191.993856725001</v>
      </c>
      <c r="P2099" s="39">
        <f t="shared" si="454"/>
        <v>19044</v>
      </c>
      <c r="Q2099" s="73">
        <f t="shared" si="455"/>
        <v>4414.3201439282702</v>
      </c>
      <c r="R2099" s="73">
        <f t="shared" si="456"/>
        <v>85.401226313906392</v>
      </c>
      <c r="S2099" s="73">
        <f t="shared" si="457"/>
        <v>384.00225982776948</v>
      </c>
      <c r="T2099" s="73">
        <f t="shared" si="458"/>
        <v>7530.3108337599906</v>
      </c>
      <c r="U2099" s="73">
        <f t="shared" si="459"/>
        <v>19236</v>
      </c>
      <c r="V2099" s="73">
        <f t="shared" si="460"/>
        <v>86836.116797503579</v>
      </c>
      <c r="W2099" s="73">
        <f t="shared" si="461"/>
        <v>89353.565757009928</v>
      </c>
    </row>
    <row r="2100" spans="2:23">
      <c r="B2100" t="s">
        <v>3582</v>
      </c>
      <c r="C2100" t="s">
        <v>1563</v>
      </c>
      <c r="D2100" t="s">
        <v>1564</v>
      </c>
      <c r="E2100" s="54">
        <v>40</v>
      </c>
      <c r="F2100" s="45" t="s">
        <v>407</v>
      </c>
      <c r="G2100" s="45" t="s">
        <v>408</v>
      </c>
      <c r="H2100" s="45" t="s">
        <v>785</v>
      </c>
      <c r="I2100" s="53">
        <v>55484.66</v>
      </c>
      <c r="J2100" s="58">
        <f t="shared" si="448"/>
        <v>57593.077080000003</v>
      </c>
      <c r="K2100" s="58">
        <f t="shared" si="449"/>
        <v>59493.648623640001</v>
      </c>
      <c r="L2100" s="74">
        <f t="shared" si="450"/>
        <v>4405.8703966200001</v>
      </c>
      <c r="M2100" s="74">
        <f t="shared" si="451"/>
        <v>85.237754078400002</v>
      </c>
      <c r="N2100" s="74">
        <f t="shared" si="452"/>
        <v>384.00225982776948</v>
      </c>
      <c r="O2100" s="74">
        <f t="shared" si="453"/>
        <v>7415.1086740500004</v>
      </c>
      <c r="P2100" s="39">
        <f t="shared" si="454"/>
        <v>19044</v>
      </c>
      <c r="Q2100" s="73">
        <f t="shared" si="455"/>
        <v>4551.2641197084604</v>
      </c>
      <c r="R2100" s="73">
        <f t="shared" si="456"/>
        <v>88.050599962987206</v>
      </c>
      <c r="S2100" s="73">
        <f t="shared" si="457"/>
        <v>384.00225982776948</v>
      </c>
      <c r="T2100" s="73">
        <f t="shared" si="458"/>
        <v>7763.9211453850203</v>
      </c>
      <c r="U2100" s="73">
        <f t="shared" si="459"/>
        <v>19236</v>
      </c>
      <c r="V2100" s="73">
        <f t="shared" si="460"/>
        <v>88927.296164576168</v>
      </c>
      <c r="W2100" s="73">
        <f t="shared" si="461"/>
        <v>91516.886748524237</v>
      </c>
    </row>
    <row r="2101" spans="2:23">
      <c r="B2101" t="s">
        <v>3583</v>
      </c>
      <c r="C2101" t="s">
        <v>3584</v>
      </c>
      <c r="D2101" t="s">
        <v>3585</v>
      </c>
      <c r="E2101" s="54">
        <v>87</v>
      </c>
      <c r="F2101" s="45" t="s">
        <v>407</v>
      </c>
      <c r="G2101" s="45" t="s">
        <v>408</v>
      </c>
      <c r="H2101" s="45" t="s">
        <v>785</v>
      </c>
      <c r="I2101" s="53">
        <v>50666.5</v>
      </c>
      <c r="J2101" s="58">
        <f t="shared" si="448"/>
        <v>52591.827000000005</v>
      </c>
      <c r="K2101" s="58">
        <f t="shared" si="449"/>
        <v>54327.357291</v>
      </c>
      <c r="L2101" s="74">
        <f t="shared" si="450"/>
        <v>4023.2747655000003</v>
      </c>
      <c r="M2101" s="74">
        <f t="shared" si="451"/>
        <v>77.83590396000001</v>
      </c>
      <c r="N2101" s="74">
        <f t="shared" si="452"/>
        <v>384.00225982776948</v>
      </c>
      <c r="O2101" s="74">
        <f t="shared" si="453"/>
        <v>6771.1977262500004</v>
      </c>
      <c r="P2101" s="39">
        <f t="shared" si="454"/>
        <v>19044</v>
      </c>
      <c r="Q2101" s="73">
        <f t="shared" si="455"/>
        <v>4156.0428327615</v>
      </c>
      <c r="R2101" s="73">
        <f t="shared" si="456"/>
        <v>80.404488790680006</v>
      </c>
      <c r="S2101" s="73">
        <f t="shared" si="457"/>
        <v>384.00225982776948</v>
      </c>
      <c r="T2101" s="73">
        <f t="shared" si="458"/>
        <v>7089.7201264755004</v>
      </c>
      <c r="U2101" s="73">
        <f t="shared" si="459"/>
        <v>19236</v>
      </c>
      <c r="V2101" s="73">
        <f t="shared" si="460"/>
        <v>82892.137655537779</v>
      </c>
      <c r="W2101" s="73">
        <f t="shared" si="461"/>
        <v>85273.52699885545</v>
      </c>
    </row>
    <row r="2102" spans="2:23">
      <c r="B2102" t="s">
        <v>3586</v>
      </c>
      <c r="C2102" t="s">
        <v>3587</v>
      </c>
      <c r="D2102" t="s">
        <v>3585</v>
      </c>
      <c r="E2102" s="54">
        <v>87</v>
      </c>
      <c r="F2102" s="45" t="s">
        <v>407</v>
      </c>
      <c r="G2102" s="45" t="s">
        <v>408</v>
      </c>
      <c r="H2102" s="45" t="s">
        <v>412</v>
      </c>
      <c r="I2102" s="53">
        <v>47066.95</v>
      </c>
      <c r="J2102" s="58">
        <f t="shared" si="448"/>
        <v>48855.494099999996</v>
      </c>
      <c r="K2102" s="58">
        <f t="shared" si="449"/>
        <v>50467.725405299992</v>
      </c>
      <c r="L2102" s="74">
        <f t="shared" si="450"/>
        <v>3737.4452986499996</v>
      </c>
      <c r="M2102" s="74">
        <f t="shared" si="451"/>
        <v>72.306131267999987</v>
      </c>
      <c r="N2102" s="74">
        <f t="shared" si="452"/>
        <v>384.00225982776948</v>
      </c>
      <c r="O2102" s="74">
        <f t="shared" si="453"/>
        <v>6290.1448653749994</v>
      </c>
      <c r="P2102" s="39">
        <f t="shared" si="454"/>
        <v>19044</v>
      </c>
      <c r="Q2102" s="73">
        <f t="shared" si="455"/>
        <v>3860.7809935054493</v>
      </c>
      <c r="R2102" s="73">
        <f t="shared" si="456"/>
        <v>74.692233599843988</v>
      </c>
      <c r="S2102" s="73">
        <f t="shared" si="457"/>
        <v>384.00225982776948</v>
      </c>
      <c r="T2102" s="73">
        <f t="shared" si="458"/>
        <v>6586.0381653916493</v>
      </c>
      <c r="U2102" s="73">
        <f t="shared" si="459"/>
        <v>19236</v>
      </c>
      <c r="V2102" s="73">
        <f t="shared" si="460"/>
        <v>78383.39265512077</v>
      </c>
      <c r="W2102" s="73">
        <f t="shared" si="461"/>
        <v>80609.239057624713</v>
      </c>
    </row>
    <row r="2103" spans="2:23">
      <c r="B2103" t="s">
        <v>3588</v>
      </c>
      <c r="C2103" t="s">
        <v>3589</v>
      </c>
      <c r="D2103" t="s">
        <v>3579</v>
      </c>
      <c r="E2103" s="54">
        <v>40</v>
      </c>
      <c r="F2103" s="45" t="s">
        <v>407</v>
      </c>
      <c r="G2103" s="45" t="s">
        <v>408</v>
      </c>
      <c r="H2103" s="45" t="s">
        <v>785</v>
      </c>
      <c r="I2103" s="53">
        <v>61022.97</v>
      </c>
      <c r="J2103" s="58">
        <f t="shared" si="448"/>
        <v>63341.842860000004</v>
      </c>
      <c r="K2103" s="58">
        <f t="shared" si="449"/>
        <v>65432.123674379996</v>
      </c>
      <c r="L2103" s="74">
        <f t="shared" si="450"/>
        <v>4845.6509787900004</v>
      </c>
      <c r="M2103" s="74">
        <f t="shared" si="451"/>
        <v>93.745927432800002</v>
      </c>
      <c r="N2103" s="74">
        <f t="shared" si="452"/>
        <v>384.00225982776948</v>
      </c>
      <c r="O2103" s="74">
        <f t="shared" si="453"/>
        <v>8155.2622682250012</v>
      </c>
      <c r="P2103" s="39">
        <f t="shared" si="454"/>
        <v>19044</v>
      </c>
      <c r="Q2103" s="73">
        <f t="shared" si="455"/>
        <v>5005.5574610900694</v>
      </c>
      <c r="R2103" s="73">
        <f t="shared" si="456"/>
        <v>96.839543038082397</v>
      </c>
      <c r="S2103" s="73">
        <f t="shared" si="457"/>
        <v>384.00225982776948</v>
      </c>
      <c r="T2103" s="73">
        <f t="shared" si="458"/>
        <v>8538.89213950659</v>
      </c>
      <c r="U2103" s="73">
        <f t="shared" si="459"/>
        <v>19236</v>
      </c>
      <c r="V2103" s="73">
        <f t="shared" si="460"/>
        <v>95864.504294275568</v>
      </c>
      <c r="W2103" s="73">
        <f t="shared" si="461"/>
        <v>98693.41507784251</v>
      </c>
    </row>
    <row r="2104" spans="2:23">
      <c r="B2104" t="s">
        <v>3590</v>
      </c>
      <c r="C2104" t="s">
        <v>2807</v>
      </c>
      <c r="D2104" t="s">
        <v>851</v>
      </c>
      <c r="E2104" s="54">
        <v>40</v>
      </c>
      <c r="F2104" s="45" t="s">
        <v>407</v>
      </c>
      <c r="G2104" s="45" t="s">
        <v>408</v>
      </c>
      <c r="H2104" s="45" t="s">
        <v>412</v>
      </c>
      <c r="I2104" s="53">
        <v>91625.61</v>
      </c>
      <c r="J2104" s="58">
        <f t="shared" si="448"/>
        <v>95107.383180000004</v>
      </c>
      <c r="K2104" s="58">
        <f t="shared" si="449"/>
        <v>98245.92682493999</v>
      </c>
      <c r="L2104" s="74">
        <f t="shared" si="450"/>
        <v>7275.7148132700004</v>
      </c>
      <c r="M2104" s="74">
        <f t="shared" si="451"/>
        <v>140.75892710639999</v>
      </c>
      <c r="N2104" s="74">
        <f t="shared" si="452"/>
        <v>384.00225982776948</v>
      </c>
      <c r="O2104" s="74">
        <f t="shared" si="453"/>
        <v>12245.075584425002</v>
      </c>
      <c r="P2104" s="39">
        <f t="shared" si="454"/>
        <v>19044</v>
      </c>
      <c r="Q2104" s="73">
        <f t="shared" si="455"/>
        <v>7515.8134021079095</v>
      </c>
      <c r="R2104" s="73">
        <f t="shared" si="456"/>
        <v>145.40397170091117</v>
      </c>
      <c r="S2104" s="73">
        <f t="shared" si="457"/>
        <v>384.00225982776948</v>
      </c>
      <c r="T2104" s="73">
        <f t="shared" si="458"/>
        <v>12821.093450654669</v>
      </c>
      <c r="U2104" s="73">
        <f t="shared" si="459"/>
        <v>19236</v>
      </c>
      <c r="V2104" s="73">
        <f t="shared" si="460"/>
        <v>134196.93476462917</v>
      </c>
      <c r="W2104" s="73">
        <f t="shared" si="461"/>
        <v>138348.23990923126</v>
      </c>
    </row>
    <row r="2105" spans="2:23">
      <c r="B2105" t="s">
        <v>3591</v>
      </c>
      <c r="C2105" t="s">
        <v>3592</v>
      </c>
      <c r="D2105" t="s">
        <v>851</v>
      </c>
      <c r="E2105" s="54">
        <v>40</v>
      </c>
      <c r="F2105" s="45" t="s">
        <v>407</v>
      </c>
      <c r="G2105" s="45" t="s">
        <v>408</v>
      </c>
      <c r="H2105" s="45" t="s">
        <v>761</v>
      </c>
      <c r="I2105" s="53">
        <v>103759.69</v>
      </c>
      <c r="J2105" s="58">
        <f t="shared" si="448"/>
        <v>107702.55822000001</v>
      </c>
      <c r="K2105" s="58">
        <f t="shared" si="449"/>
        <v>111256.74264126</v>
      </c>
      <c r="L2105" s="74">
        <f t="shared" si="450"/>
        <v>8239.2457038299999</v>
      </c>
      <c r="M2105" s="74">
        <f t="shared" si="451"/>
        <v>159.39978616560001</v>
      </c>
      <c r="N2105" s="74">
        <f t="shared" si="452"/>
        <v>384.00225982776948</v>
      </c>
      <c r="O2105" s="74">
        <f t="shared" si="453"/>
        <v>13866.704370825</v>
      </c>
      <c r="P2105" s="39">
        <f t="shared" si="454"/>
        <v>19044</v>
      </c>
      <c r="Q2105" s="73">
        <f t="shared" si="455"/>
        <v>8511.1408120563901</v>
      </c>
      <c r="R2105" s="73">
        <f t="shared" si="456"/>
        <v>164.65997910906481</v>
      </c>
      <c r="S2105" s="73">
        <f t="shared" si="457"/>
        <v>384.00225982776948</v>
      </c>
      <c r="T2105" s="73">
        <f t="shared" si="458"/>
        <v>14519.00491468443</v>
      </c>
      <c r="U2105" s="73">
        <f t="shared" si="459"/>
        <v>19236</v>
      </c>
      <c r="V2105" s="73">
        <f t="shared" si="460"/>
        <v>149395.91034064838</v>
      </c>
      <c r="W2105" s="73">
        <f t="shared" si="461"/>
        <v>154071.55060693767</v>
      </c>
    </row>
    <row r="2106" spans="2:23">
      <c r="B2106" t="s">
        <v>3593</v>
      </c>
      <c r="C2106" t="s">
        <v>1908</v>
      </c>
      <c r="D2106" t="s">
        <v>1904</v>
      </c>
      <c r="E2106" s="54">
        <v>40</v>
      </c>
      <c r="F2106" s="45" t="s">
        <v>407</v>
      </c>
      <c r="G2106" s="45" t="s">
        <v>408</v>
      </c>
      <c r="H2106" s="45" t="s">
        <v>761</v>
      </c>
      <c r="I2106" s="53">
        <v>81627.81</v>
      </c>
      <c r="J2106" s="58">
        <f t="shared" si="448"/>
        <v>84729.66678</v>
      </c>
      <c r="K2106" s="58">
        <f t="shared" si="449"/>
        <v>87525.74578374</v>
      </c>
      <c r="L2106" s="74">
        <f t="shared" si="450"/>
        <v>6481.8195086699998</v>
      </c>
      <c r="M2106" s="74">
        <f t="shared" si="451"/>
        <v>125.3999068344</v>
      </c>
      <c r="N2106" s="74">
        <f t="shared" si="452"/>
        <v>384.00225982776948</v>
      </c>
      <c r="O2106" s="74">
        <f t="shared" si="453"/>
        <v>10908.944597924999</v>
      </c>
      <c r="P2106" s="39">
        <f t="shared" si="454"/>
        <v>19044</v>
      </c>
      <c r="Q2106" s="73">
        <f t="shared" si="455"/>
        <v>6695.7195524561103</v>
      </c>
      <c r="R2106" s="73">
        <f t="shared" si="456"/>
        <v>129.53810375993521</v>
      </c>
      <c r="S2106" s="73">
        <f t="shared" si="457"/>
        <v>384.00225982776948</v>
      </c>
      <c r="T2106" s="73">
        <f t="shared" si="458"/>
        <v>11422.10982477807</v>
      </c>
      <c r="U2106" s="73">
        <f t="shared" si="459"/>
        <v>19236</v>
      </c>
      <c r="V2106" s="73">
        <f t="shared" si="460"/>
        <v>121673.83305325717</v>
      </c>
      <c r="W2106" s="73">
        <f t="shared" si="461"/>
        <v>125393.11552456189</v>
      </c>
    </row>
    <row r="2107" spans="2:23">
      <c r="B2107" t="s">
        <v>3594</v>
      </c>
      <c r="C2107" t="s">
        <v>2759</v>
      </c>
      <c r="D2107" t="s">
        <v>458</v>
      </c>
      <c r="E2107" s="54">
        <v>35</v>
      </c>
      <c r="F2107" s="45" t="s">
        <v>407</v>
      </c>
      <c r="G2107" s="45" t="s">
        <v>408</v>
      </c>
      <c r="H2107" s="45" t="s">
        <v>412</v>
      </c>
      <c r="I2107" s="53">
        <v>102395.36</v>
      </c>
      <c r="J2107" s="58">
        <f t="shared" si="448"/>
        <v>106286.38368</v>
      </c>
      <c r="K2107" s="58">
        <f t="shared" si="449"/>
        <v>109793.83434143999</v>
      </c>
      <c r="L2107" s="74">
        <f t="shared" si="450"/>
        <v>8130.90835152</v>
      </c>
      <c r="M2107" s="74">
        <f t="shared" si="451"/>
        <v>157.3038478464</v>
      </c>
      <c r="N2107" s="74">
        <f t="shared" si="452"/>
        <v>384.00225982776948</v>
      </c>
      <c r="O2107" s="74">
        <f t="shared" si="453"/>
        <v>13684.3718988</v>
      </c>
      <c r="P2107" s="39">
        <f t="shared" si="454"/>
        <v>19044</v>
      </c>
      <c r="Q2107" s="73">
        <f t="shared" si="455"/>
        <v>8399.2283271201595</v>
      </c>
      <c r="R2107" s="73">
        <f t="shared" si="456"/>
        <v>162.49487482533118</v>
      </c>
      <c r="S2107" s="73">
        <f t="shared" si="457"/>
        <v>384.00225982776948</v>
      </c>
      <c r="T2107" s="73">
        <f t="shared" si="458"/>
        <v>14328.09538155792</v>
      </c>
      <c r="U2107" s="73">
        <f t="shared" si="459"/>
        <v>19236</v>
      </c>
      <c r="V2107" s="73">
        <f t="shared" si="460"/>
        <v>147686.97003799418</v>
      </c>
      <c r="W2107" s="73">
        <f t="shared" si="461"/>
        <v>152303.65518477117</v>
      </c>
    </row>
    <row r="2108" spans="2:23">
      <c r="B2108" t="s">
        <v>3595</v>
      </c>
      <c r="C2108" t="s">
        <v>3596</v>
      </c>
      <c r="D2108" t="s">
        <v>872</v>
      </c>
      <c r="E2108" s="54">
        <v>40</v>
      </c>
      <c r="F2108" s="45" t="s">
        <v>407</v>
      </c>
      <c r="G2108" s="45" t="s">
        <v>408</v>
      </c>
      <c r="H2108" s="45" t="s">
        <v>412</v>
      </c>
      <c r="I2108" s="53">
        <v>123139.99</v>
      </c>
      <c r="J2108" s="58">
        <f t="shared" si="448"/>
        <v>127819.30962000001</v>
      </c>
      <c r="K2108" s="58">
        <f t="shared" si="449"/>
        <v>132037.34683746001</v>
      </c>
      <c r="L2108" s="74">
        <f t="shared" si="450"/>
        <v>9778.1771859300006</v>
      </c>
      <c r="M2108" s="74">
        <f t="shared" si="451"/>
        <v>189.17257823760002</v>
      </c>
      <c r="N2108" s="74">
        <f t="shared" si="452"/>
        <v>384.00225982776948</v>
      </c>
      <c r="O2108" s="74">
        <f t="shared" si="453"/>
        <v>16456.736113575003</v>
      </c>
      <c r="P2108" s="39">
        <f t="shared" si="454"/>
        <v>19044</v>
      </c>
      <c r="Q2108" s="73">
        <f t="shared" si="455"/>
        <v>9875.3415291431702</v>
      </c>
      <c r="R2108" s="73">
        <f t="shared" si="456"/>
        <v>195.41527331944081</v>
      </c>
      <c r="S2108" s="73">
        <f t="shared" si="457"/>
        <v>384.00225982776948</v>
      </c>
      <c r="T2108" s="73">
        <f t="shared" si="458"/>
        <v>17230.873762288531</v>
      </c>
      <c r="U2108" s="73">
        <f t="shared" si="459"/>
        <v>19236</v>
      </c>
      <c r="V2108" s="73">
        <f t="shared" si="460"/>
        <v>173671.39775757038</v>
      </c>
      <c r="W2108" s="73">
        <f t="shared" si="461"/>
        <v>178958.97966203891</v>
      </c>
    </row>
    <row r="2109" spans="2:23">
      <c r="B2109" t="s">
        <v>3597</v>
      </c>
      <c r="C2109" t="s">
        <v>3598</v>
      </c>
      <c r="D2109" t="s">
        <v>872</v>
      </c>
      <c r="E2109" s="54">
        <v>40</v>
      </c>
      <c r="F2109" s="45" t="s">
        <v>407</v>
      </c>
      <c r="G2109" s="45" t="s">
        <v>408</v>
      </c>
      <c r="H2109" s="45" t="s">
        <v>412</v>
      </c>
      <c r="I2109" s="53">
        <v>133372.69</v>
      </c>
      <c r="J2109" s="58">
        <f t="shared" si="448"/>
        <v>138440.85222</v>
      </c>
      <c r="K2109" s="58">
        <f t="shared" si="449"/>
        <v>143009.40034326</v>
      </c>
      <c r="L2109" s="74">
        <f t="shared" si="450"/>
        <v>9968.1923571900006</v>
      </c>
      <c r="M2109" s="74">
        <f t="shared" si="451"/>
        <v>204.89246128560001</v>
      </c>
      <c r="N2109" s="74">
        <f t="shared" si="452"/>
        <v>384.00225982776948</v>
      </c>
      <c r="O2109" s="74">
        <f t="shared" si="453"/>
        <v>17824.259723325002</v>
      </c>
      <c r="P2109" s="39">
        <f t="shared" si="454"/>
        <v>19044</v>
      </c>
      <c r="Q2109" s="73">
        <f t="shared" si="455"/>
        <v>10034.436304977271</v>
      </c>
      <c r="R2109" s="73">
        <f t="shared" si="456"/>
        <v>211.6539125080248</v>
      </c>
      <c r="S2109" s="73">
        <f t="shared" si="457"/>
        <v>384.00225982776948</v>
      </c>
      <c r="T2109" s="73">
        <f t="shared" si="458"/>
        <v>18662.726744795429</v>
      </c>
      <c r="U2109" s="73">
        <f t="shared" si="459"/>
        <v>19236</v>
      </c>
      <c r="V2109" s="73">
        <f t="shared" si="460"/>
        <v>185866.19902162836</v>
      </c>
      <c r="W2109" s="73">
        <f t="shared" si="461"/>
        <v>191538.21956536849</v>
      </c>
    </row>
    <row r="2110" spans="2:23">
      <c r="B2110" t="s">
        <v>3599</v>
      </c>
      <c r="C2110" t="s">
        <v>3600</v>
      </c>
      <c r="D2110" t="s">
        <v>872</v>
      </c>
      <c r="E2110" s="54">
        <v>40</v>
      </c>
      <c r="F2110" s="45" t="s">
        <v>407</v>
      </c>
      <c r="G2110" s="45" t="s">
        <v>408</v>
      </c>
      <c r="H2110" s="45" t="s">
        <v>412</v>
      </c>
      <c r="I2110" s="53">
        <v>142363.85999999999</v>
      </c>
      <c r="J2110" s="58">
        <f t="shared" si="448"/>
        <v>147773.68667999998</v>
      </c>
      <c r="K2110" s="58">
        <f t="shared" si="449"/>
        <v>152650.21834043998</v>
      </c>
      <c r="L2110" s="74">
        <f t="shared" si="450"/>
        <v>10103.51845686</v>
      </c>
      <c r="M2110" s="74">
        <f t="shared" si="451"/>
        <v>218.70505628639998</v>
      </c>
      <c r="N2110" s="74">
        <f t="shared" si="452"/>
        <v>384.00225982776948</v>
      </c>
      <c r="O2110" s="74">
        <f t="shared" si="453"/>
        <v>19025.862160049997</v>
      </c>
      <c r="P2110" s="39">
        <f t="shared" si="454"/>
        <v>19044</v>
      </c>
      <c r="Q2110" s="73">
        <f t="shared" si="455"/>
        <v>10174.22816593638</v>
      </c>
      <c r="R2110" s="73">
        <f t="shared" si="456"/>
        <v>225.92232314385117</v>
      </c>
      <c r="S2110" s="73">
        <f t="shared" si="457"/>
        <v>384.00225982776948</v>
      </c>
      <c r="T2110" s="73">
        <f t="shared" si="458"/>
        <v>19920.853493427418</v>
      </c>
      <c r="U2110" s="73">
        <f t="shared" si="459"/>
        <v>19236</v>
      </c>
      <c r="V2110" s="73">
        <f t="shared" si="460"/>
        <v>196549.77461302414</v>
      </c>
      <c r="W2110" s="73">
        <f t="shared" si="461"/>
        <v>202591.22458277541</v>
      </c>
    </row>
    <row r="2111" spans="2:23">
      <c r="B2111" t="s">
        <v>3601</v>
      </c>
      <c r="C2111" t="s">
        <v>3602</v>
      </c>
      <c r="D2111" t="s">
        <v>872</v>
      </c>
      <c r="E2111" s="54">
        <v>40</v>
      </c>
      <c r="F2111" s="45" t="s">
        <v>407</v>
      </c>
      <c r="G2111" s="45" t="s">
        <v>408</v>
      </c>
      <c r="H2111" s="45" t="s">
        <v>412</v>
      </c>
      <c r="I2111" s="53">
        <v>151884.07</v>
      </c>
      <c r="J2111" s="58">
        <f t="shared" si="448"/>
        <v>157655.66466000001</v>
      </c>
      <c r="K2111" s="58">
        <f t="shared" si="449"/>
        <v>162858.30159377999</v>
      </c>
      <c r="L2111" s="74">
        <f t="shared" si="450"/>
        <v>10246.80713757</v>
      </c>
      <c r="M2111" s="74">
        <f t="shared" si="451"/>
        <v>233.3303836968</v>
      </c>
      <c r="N2111" s="74">
        <f t="shared" si="452"/>
        <v>384.00225982776948</v>
      </c>
      <c r="O2111" s="74">
        <f t="shared" si="453"/>
        <v>20298.166824975</v>
      </c>
      <c r="P2111" s="39">
        <f t="shared" si="454"/>
        <v>19044</v>
      </c>
      <c r="Q2111" s="73">
        <f t="shared" si="455"/>
        <v>10322.24537310981</v>
      </c>
      <c r="R2111" s="73">
        <f t="shared" si="456"/>
        <v>241.0302863587944</v>
      </c>
      <c r="S2111" s="73">
        <f t="shared" si="457"/>
        <v>384.00225982776948</v>
      </c>
      <c r="T2111" s="73">
        <f t="shared" si="458"/>
        <v>21253.008357988288</v>
      </c>
      <c r="U2111" s="73">
        <f t="shared" si="459"/>
        <v>19236</v>
      </c>
      <c r="V2111" s="73">
        <f t="shared" si="460"/>
        <v>207861.97126606957</v>
      </c>
      <c r="W2111" s="73">
        <f t="shared" si="461"/>
        <v>214294.58787106466</v>
      </c>
    </row>
    <row r="2112" spans="2:23">
      <c r="B2112" t="s">
        <v>3603</v>
      </c>
      <c r="C2112" t="s">
        <v>3604</v>
      </c>
      <c r="D2112" t="s">
        <v>872</v>
      </c>
      <c r="E2112" s="54">
        <v>40</v>
      </c>
      <c r="F2112" s="45" t="s">
        <v>407</v>
      </c>
      <c r="G2112" s="45" t="s">
        <v>408</v>
      </c>
      <c r="H2112" s="45" t="s">
        <v>412</v>
      </c>
      <c r="I2112" s="53">
        <v>168529</v>
      </c>
      <c r="J2112" s="58">
        <f t="shared" si="448"/>
        <v>174933.10200000001</v>
      </c>
      <c r="K2112" s="58">
        <f t="shared" si="449"/>
        <v>180705.89436599999</v>
      </c>
      <c r="L2112" s="74">
        <f t="shared" si="450"/>
        <v>10497.329979</v>
      </c>
      <c r="M2112" s="74">
        <f t="shared" si="451"/>
        <v>258.90099096</v>
      </c>
      <c r="N2112" s="74">
        <f t="shared" si="452"/>
        <v>384.00225982776948</v>
      </c>
      <c r="O2112" s="74">
        <f t="shared" si="453"/>
        <v>22522.636882500003</v>
      </c>
      <c r="P2112" s="39">
        <f t="shared" si="454"/>
        <v>19044</v>
      </c>
      <c r="Q2112" s="73">
        <f t="shared" si="455"/>
        <v>10581.035468307</v>
      </c>
      <c r="R2112" s="73">
        <f t="shared" si="456"/>
        <v>267.44472366167997</v>
      </c>
      <c r="S2112" s="73">
        <f t="shared" si="457"/>
        <v>384.00225982776948</v>
      </c>
      <c r="T2112" s="73">
        <f t="shared" si="458"/>
        <v>23582.119214762999</v>
      </c>
      <c r="U2112" s="73">
        <f t="shared" si="459"/>
        <v>19236</v>
      </c>
      <c r="V2112" s="73">
        <f t="shared" si="460"/>
        <v>227639.9721122878</v>
      </c>
      <c r="W2112" s="73">
        <f t="shared" si="461"/>
        <v>234756.49603255943</v>
      </c>
    </row>
    <row r="2113" spans="2:23">
      <c r="B2113" t="s">
        <v>3605</v>
      </c>
      <c r="C2113" t="s">
        <v>1282</v>
      </c>
      <c r="D2113" t="s">
        <v>458</v>
      </c>
      <c r="E2113" s="54">
        <v>35</v>
      </c>
      <c r="F2113" s="45" t="s">
        <v>407</v>
      </c>
      <c r="G2113" s="45" t="s">
        <v>408</v>
      </c>
      <c r="H2113" s="45" t="s">
        <v>412</v>
      </c>
      <c r="I2113" s="53">
        <v>107672.08</v>
      </c>
      <c r="J2113" s="58">
        <f t="shared" si="448"/>
        <v>111763.61904000001</v>
      </c>
      <c r="K2113" s="58">
        <f t="shared" si="449"/>
        <v>115451.81846831999</v>
      </c>
      <c r="L2113" s="74">
        <f t="shared" si="450"/>
        <v>8549.9168565599994</v>
      </c>
      <c r="M2113" s="74">
        <f t="shared" si="451"/>
        <v>165.41015617920002</v>
      </c>
      <c r="N2113" s="74">
        <f t="shared" si="452"/>
        <v>384.00225982776948</v>
      </c>
      <c r="O2113" s="74">
        <f t="shared" si="453"/>
        <v>14389.565951400002</v>
      </c>
      <c r="P2113" s="39">
        <f t="shared" si="454"/>
        <v>19044</v>
      </c>
      <c r="Q2113" s="73">
        <f t="shared" si="455"/>
        <v>8832.0641128264797</v>
      </c>
      <c r="R2113" s="73">
        <f t="shared" si="456"/>
        <v>170.86869133311359</v>
      </c>
      <c r="S2113" s="73">
        <f t="shared" si="457"/>
        <v>384.00225982776948</v>
      </c>
      <c r="T2113" s="73">
        <f t="shared" si="458"/>
        <v>15066.462310115759</v>
      </c>
      <c r="U2113" s="73">
        <f t="shared" si="459"/>
        <v>19236</v>
      </c>
      <c r="V2113" s="73">
        <f t="shared" si="460"/>
        <v>154296.51426396699</v>
      </c>
      <c r="W2113" s="73">
        <f t="shared" si="461"/>
        <v>159141.21584242312</v>
      </c>
    </row>
    <row r="2114" spans="2:23">
      <c r="B2114" t="s">
        <v>3606</v>
      </c>
      <c r="C2114" t="s">
        <v>1111</v>
      </c>
      <c r="D2114" t="s">
        <v>458</v>
      </c>
      <c r="E2114" s="54">
        <v>35</v>
      </c>
      <c r="F2114" s="45" t="s">
        <v>407</v>
      </c>
      <c r="G2114" s="45" t="s">
        <v>408</v>
      </c>
      <c r="H2114" s="45" t="s">
        <v>412</v>
      </c>
      <c r="I2114" s="53">
        <v>140069.54</v>
      </c>
      <c r="J2114" s="58">
        <f t="shared" si="448"/>
        <v>145392.18252</v>
      </c>
      <c r="K2114" s="58">
        <f t="shared" si="449"/>
        <v>150190.12454316</v>
      </c>
      <c r="L2114" s="74">
        <f t="shared" si="450"/>
        <v>10068.986646540001</v>
      </c>
      <c r="M2114" s="74">
        <f t="shared" si="451"/>
        <v>215.18043012960001</v>
      </c>
      <c r="N2114" s="74">
        <f t="shared" si="452"/>
        <v>384.00225982776948</v>
      </c>
      <c r="O2114" s="74">
        <f t="shared" si="453"/>
        <v>18719.24349945</v>
      </c>
      <c r="P2114" s="39">
        <f t="shared" si="454"/>
        <v>19044</v>
      </c>
      <c r="Q2114" s="73">
        <f t="shared" si="455"/>
        <v>10138.55680587582</v>
      </c>
      <c r="R2114" s="73">
        <f t="shared" si="456"/>
        <v>222.28138432387678</v>
      </c>
      <c r="S2114" s="73">
        <f t="shared" si="457"/>
        <v>384.00225982776948</v>
      </c>
      <c r="T2114" s="73">
        <f t="shared" si="458"/>
        <v>19599.81125288238</v>
      </c>
      <c r="U2114" s="73">
        <f t="shared" si="459"/>
        <v>19236</v>
      </c>
      <c r="V2114" s="73">
        <f t="shared" si="460"/>
        <v>193823.59535594739</v>
      </c>
      <c r="W2114" s="73">
        <f t="shared" si="461"/>
        <v>199770.77624606984</v>
      </c>
    </row>
    <row r="2115" spans="2:23">
      <c r="B2115" t="s">
        <v>3607</v>
      </c>
      <c r="C2115" t="s">
        <v>3608</v>
      </c>
      <c r="D2115" t="s">
        <v>2756</v>
      </c>
      <c r="E2115" s="54">
        <v>40</v>
      </c>
      <c r="F2115" s="45" t="s">
        <v>407</v>
      </c>
      <c r="G2115" s="45" t="s">
        <v>408</v>
      </c>
      <c r="H2115" s="45" t="s">
        <v>412</v>
      </c>
      <c r="I2115" s="53">
        <v>115650.48</v>
      </c>
      <c r="J2115" s="58">
        <f t="shared" si="448"/>
        <v>120045.19824</v>
      </c>
      <c r="K2115" s="58">
        <f t="shared" si="449"/>
        <v>124006.68978191999</v>
      </c>
      <c r="L2115" s="74">
        <f t="shared" si="450"/>
        <v>9183.4576653599997</v>
      </c>
      <c r="M2115" s="74">
        <f t="shared" si="451"/>
        <v>177.66689339519999</v>
      </c>
      <c r="N2115" s="74">
        <f t="shared" si="452"/>
        <v>384.00225982776948</v>
      </c>
      <c r="O2115" s="74">
        <f t="shared" si="453"/>
        <v>15455.8192734</v>
      </c>
      <c r="P2115" s="39">
        <f t="shared" si="454"/>
        <v>19044</v>
      </c>
      <c r="Q2115" s="73">
        <f t="shared" si="455"/>
        <v>9486.5117683168792</v>
      </c>
      <c r="R2115" s="73">
        <f t="shared" si="456"/>
        <v>183.5299008772416</v>
      </c>
      <c r="S2115" s="73">
        <f t="shared" si="457"/>
        <v>384.00225982776948</v>
      </c>
      <c r="T2115" s="73">
        <f t="shared" si="458"/>
        <v>16182.87301654056</v>
      </c>
      <c r="U2115" s="73">
        <f t="shared" si="459"/>
        <v>19236</v>
      </c>
      <c r="V2115" s="73">
        <f t="shared" si="460"/>
        <v>164290.14433198297</v>
      </c>
      <c r="W2115" s="73">
        <f t="shared" si="461"/>
        <v>169479.60672748246</v>
      </c>
    </row>
    <row r="2116" spans="2:23">
      <c r="B2116" t="s">
        <v>3609</v>
      </c>
      <c r="C2116" t="s">
        <v>1253</v>
      </c>
      <c r="D2116" t="s">
        <v>458</v>
      </c>
      <c r="E2116" s="54">
        <v>35</v>
      </c>
      <c r="F2116" s="45" t="s">
        <v>407</v>
      </c>
      <c r="G2116" s="45" t="s">
        <v>408</v>
      </c>
      <c r="H2116" s="45" t="s">
        <v>412</v>
      </c>
      <c r="I2116" s="53">
        <v>125592.34</v>
      </c>
      <c r="J2116" s="58">
        <f t="shared" si="448"/>
        <v>130364.84892</v>
      </c>
      <c r="K2116" s="58">
        <f t="shared" si="449"/>
        <v>134666.88893436</v>
      </c>
      <c r="L2116" s="74">
        <f t="shared" si="450"/>
        <v>9851.0903093400011</v>
      </c>
      <c r="M2116" s="74">
        <f t="shared" si="451"/>
        <v>192.93997640160001</v>
      </c>
      <c r="N2116" s="74">
        <f t="shared" si="452"/>
        <v>384.00225982776948</v>
      </c>
      <c r="O2116" s="74">
        <f t="shared" si="453"/>
        <v>16784.474298450001</v>
      </c>
      <c r="P2116" s="39">
        <f t="shared" si="454"/>
        <v>19044</v>
      </c>
      <c r="Q2116" s="73">
        <f t="shared" si="455"/>
        <v>9913.4698895482197</v>
      </c>
      <c r="R2116" s="73">
        <f t="shared" si="456"/>
        <v>199.30699562285281</v>
      </c>
      <c r="S2116" s="73">
        <f t="shared" si="457"/>
        <v>384.00225982776948</v>
      </c>
      <c r="T2116" s="73">
        <f t="shared" si="458"/>
        <v>17574.029005933982</v>
      </c>
      <c r="U2116" s="73">
        <f t="shared" si="459"/>
        <v>19236</v>
      </c>
      <c r="V2116" s="73">
        <f t="shared" si="460"/>
        <v>176621.35576401936</v>
      </c>
      <c r="W2116" s="73">
        <f t="shared" si="461"/>
        <v>181973.69708529284</v>
      </c>
    </row>
    <row r="2117" spans="2:23">
      <c r="B2117" t="s">
        <v>3610</v>
      </c>
      <c r="C2117" t="s">
        <v>3611</v>
      </c>
      <c r="D2117" t="s">
        <v>2756</v>
      </c>
      <c r="E2117" s="54">
        <v>40</v>
      </c>
      <c r="F2117" s="45" t="s">
        <v>407</v>
      </c>
      <c r="G2117" s="45" t="s">
        <v>408</v>
      </c>
      <c r="H2117" s="45" t="s">
        <v>412</v>
      </c>
      <c r="I2117" s="53">
        <v>150673.81</v>
      </c>
      <c r="J2117" s="58">
        <f t="shared" si="448"/>
        <v>156399.41477999999</v>
      </c>
      <c r="K2117" s="58">
        <f t="shared" si="449"/>
        <v>161560.59546773997</v>
      </c>
      <c r="L2117" s="74">
        <f t="shared" si="450"/>
        <v>10228.591514310001</v>
      </c>
      <c r="M2117" s="74">
        <f t="shared" si="451"/>
        <v>231.47113387439998</v>
      </c>
      <c r="N2117" s="74">
        <f t="shared" si="452"/>
        <v>384.00225982776948</v>
      </c>
      <c r="O2117" s="74">
        <f t="shared" si="453"/>
        <v>20136.424652925001</v>
      </c>
      <c r="P2117" s="39">
        <f t="shared" si="454"/>
        <v>19044</v>
      </c>
      <c r="Q2117" s="73">
        <f t="shared" si="455"/>
        <v>10303.428634282231</v>
      </c>
      <c r="R2117" s="73">
        <f t="shared" si="456"/>
        <v>239.10968129225515</v>
      </c>
      <c r="S2117" s="73">
        <f t="shared" si="457"/>
        <v>384.00225982776948</v>
      </c>
      <c r="T2117" s="73">
        <f t="shared" si="458"/>
        <v>21083.657708540068</v>
      </c>
      <c r="U2117" s="73">
        <f t="shared" si="459"/>
        <v>19236</v>
      </c>
      <c r="V2117" s="73">
        <f t="shared" si="460"/>
        <v>206423.90434093715</v>
      </c>
      <c r="W2117" s="73">
        <f t="shared" si="461"/>
        <v>212806.7937516823</v>
      </c>
    </row>
    <row r="2118" spans="2:23">
      <c r="B2118" t="s">
        <v>3612</v>
      </c>
      <c r="C2118" t="s">
        <v>2209</v>
      </c>
      <c r="D2118" t="s">
        <v>417</v>
      </c>
      <c r="E2118" s="54">
        <v>40</v>
      </c>
      <c r="F2118" s="45" t="s">
        <v>407</v>
      </c>
      <c r="G2118" s="45" t="s">
        <v>408</v>
      </c>
      <c r="H2118" s="45" t="s">
        <v>412</v>
      </c>
      <c r="I2118" s="53">
        <v>38222.910000000003</v>
      </c>
      <c r="J2118" s="58">
        <f t="shared" si="448"/>
        <v>39675.380580000005</v>
      </c>
      <c r="K2118" s="58">
        <f t="shared" si="449"/>
        <v>40984.668139139998</v>
      </c>
      <c r="L2118" s="74">
        <f t="shared" si="450"/>
        <v>3035.1666143700004</v>
      </c>
      <c r="M2118" s="74">
        <f t="shared" si="451"/>
        <v>58.719563258400008</v>
      </c>
      <c r="N2118" s="74">
        <f t="shared" si="452"/>
        <v>384.00225982776948</v>
      </c>
      <c r="O2118" s="74">
        <f t="shared" si="453"/>
        <v>5108.2052496750011</v>
      </c>
      <c r="P2118" s="39">
        <f t="shared" si="454"/>
        <v>19044</v>
      </c>
      <c r="Q2118" s="73">
        <f t="shared" si="455"/>
        <v>3135.3271126442096</v>
      </c>
      <c r="R2118" s="73">
        <f t="shared" si="456"/>
        <v>60.657308845927197</v>
      </c>
      <c r="S2118" s="73">
        <f t="shared" si="457"/>
        <v>384.00225982776948</v>
      </c>
      <c r="T2118" s="73">
        <f t="shared" si="458"/>
        <v>5348.4991921577703</v>
      </c>
      <c r="U2118" s="73">
        <f t="shared" si="459"/>
        <v>19236</v>
      </c>
      <c r="V2118" s="73">
        <f t="shared" si="460"/>
        <v>67305.474267131183</v>
      </c>
      <c r="W2118" s="73">
        <f t="shared" si="461"/>
        <v>69149.154012615676</v>
      </c>
    </row>
    <row r="2119" spans="2:23">
      <c r="B2119" t="s">
        <v>3613</v>
      </c>
      <c r="C2119" t="s">
        <v>3614</v>
      </c>
      <c r="D2119" t="s">
        <v>1516</v>
      </c>
      <c r="E2119" s="54">
        <v>40</v>
      </c>
      <c r="F2119" s="45" t="s">
        <v>407</v>
      </c>
      <c r="G2119" s="45" t="s">
        <v>408</v>
      </c>
      <c r="H2119" s="45" t="s">
        <v>412</v>
      </c>
      <c r="I2119" s="53">
        <v>38232.57</v>
      </c>
      <c r="J2119" s="58">
        <f t="shared" si="448"/>
        <v>39685.407660000004</v>
      </c>
      <c r="K2119" s="58">
        <f t="shared" si="449"/>
        <v>40995.026112780004</v>
      </c>
      <c r="L2119" s="74">
        <f t="shared" si="450"/>
        <v>3035.9336859900004</v>
      </c>
      <c r="M2119" s="74">
        <f t="shared" si="451"/>
        <v>58.734403336800007</v>
      </c>
      <c r="N2119" s="74">
        <f t="shared" si="452"/>
        <v>384.00225982776948</v>
      </c>
      <c r="O2119" s="74">
        <f t="shared" si="453"/>
        <v>5109.4962362250008</v>
      </c>
      <c r="P2119" s="39">
        <f t="shared" si="454"/>
        <v>19044</v>
      </c>
      <c r="Q2119" s="73">
        <f t="shared" si="455"/>
        <v>3136.1194976276702</v>
      </c>
      <c r="R2119" s="73">
        <f t="shared" si="456"/>
        <v>60.672638646914407</v>
      </c>
      <c r="S2119" s="73">
        <f t="shared" si="457"/>
        <v>384.00225982776948</v>
      </c>
      <c r="T2119" s="73">
        <f t="shared" si="458"/>
        <v>5349.8509077177905</v>
      </c>
      <c r="U2119" s="73">
        <f t="shared" si="459"/>
        <v>19236</v>
      </c>
      <c r="V2119" s="73">
        <f t="shared" si="460"/>
        <v>67317.574245379568</v>
      </c>
      <c r="W2119" s="73">
        <f t="shared" si="461"/>
        <v>69161.671416600147</v>
      </c>
    </row>
    <row r="2120" spans="2:23">
      <c r="B2120" t="s">
        <v>3615</v>
      </c>
      <c r="C2120" t="s">
        <v>3616</v>
      </c>
      <c r="D2120" t="s">
        <v>423</v>
      </c>
      <c r="E2120" s="54">
        <v>40</v>
      </c>
      <c r="F2120" s="45" t="s">
        <v>407</v>
      </c>
      <c r="G2120" s="45" t="s">
        <v>408</v>
      </c>
      <c r="H2120" s="45" t="s">
        <v>412</v>
      </c>
      <c r="I2120" s="53">
        <v>38232.57</v>
      </c>
      <c r="J2120" s="58">
        <f t="shared" si="448"/>
        <v>39685.407660000004</v>
      </c>
      <c r="K2120" s="58">
        <f t="shared" si="449"/>
        <v>40995.026112780004</v>
      </c>
      <c r="L2120" s="74">
        <f t="shared" si="450"/>
        <v>3035.9336859900004</v>
      </c>
      <c r="M2120" s="74">
        <f t="shared" si="451"/>
        <v>58.734403336800007</v>
      </c>
      <c r="N2120" s="74">
        <f t="shared" si="452"/>
        <v>384.00225982776948</v>
      </c>
      <c r="O2120" s="74">
        <f t="shared" si="453"/>
        <v>5109.4962362250008</v>
      </c>
      <c r="P2120" s="39">
        <f t="shared" si="454"/>
        <v>19044</v>
      </c>
      <c r="Q2120" s="73">
        <f t="shared" si="455"/>
        <v>3136.1194976276702</v>
      </c>
      <c r="R2120" s="73">
        <f t="shared" si="456"/>
        <v>60.672638646914407</v>
      </c>
      <c r="S2120" s="73">
        <f t="shared" si="457"/>
        <v>384.00225982776948</v>
      </c>
      <c r="T2120" s="73">
        <f t="shared" si="458"/>
        <v>5349.8509077177905</v>
      </c>
      <c r="U2120" s="73">
        <f t="shared" si="459"/>
        <v>19236</v>
      </c>
      <c r="V2120" s="73">
        <f t="shared" si="460"/>
        <v>67317.574245379568</v>
      </c>
      <c r="W2120" s="73">
        <f t="shared" si="461"/>
        <v>69161.671416600147</v>
      </c>
    </row>
    <row r="2121" spans="2:23">
      <c r="B2121" t="s">
        <v>3617</v>
      </c>
      <c r="C2121" t="s">
        <v>3618</v>
      </c>
      <c r="D2121" t="s">
        <v>486</v>
      </c>
      <c r="E2121" s="54">
        <v>40</v>
      </c>
      <c r="F2121" s="45" t="s">
        <v>407</v>
      </c>
      <c r="G2121" s="45" t="s">
        <v>408</v>
      </c>
      <c r="H2121" s="45" t="s">
        <v>412</v>
      </c>
      <c r="I2121" s="53">
        <v>37176.97</v>
      </c>
      <c r="J2121" s="58">
        <f t="shared" si="448"/>
        <v>38589.694860000003</v>
      </c>
      <c r="K2121" s="58">
        <f t="shared" si="449"/>
        <v>39863.154790380002</v>
      </c>
      <c r="L2121" s="74">
        <f t="shared" si="450"/>
        <v>2952.1116567900003</v>
      </c>
      <c r="M2121" s="74">
        <f t="shared" si="451"/>
        <v>57.112748392800007</v>
      </c>
      <c r="N2121" s="74">
        <f t="shared" si="452"/>
        <v>384.00225982776948</v>
      </c>
      <c r="O2121" s="74">
        <f t="shared" si="453"/>
        <v>4968.4232132250008</v>
      </c>
      <c r="P2121" s="39">
        <f t="shared" si="454"/>
        <v>19044</v>
      </c>
      <c r="Q2121" s="73">
        <f t="shared" si="455"/>
        <v>3049.53134146407</v>
      </c>
      <c r="R2121" s="73">
        <f t="shared" si="456"/>
        <v>58.997469089762404</v>
      </c>
      <c r="S2121" s="73">
        <f t="shared" si="457"/>
        <v>384.00225982776948</v>
      </c>
      <c r="T2121" s="73">
        <f t="shared" si="458"/>
        <v>5202.1417001445907</v>
      </c>
      <c r="U2121" s="73">
        <f t="shared" si="459"/>
        <v>19236</v>
      </c>
      <c r="V2121" s="73">
        <f t="shared" si="460"/>
        <v>65995.344738235581</v>
      </c>
      <c r="W2121" s="73">
        <f t="shared" si="461"/>
        <v>67793.827560906197</v>
      </c>
    </row>
    <row r="2122" spans="2:23">
      <c r="B2122" t="s">
        <v>3619</v>
      </c>
      <c r="C2122" t="s">
        <v>3620</v>
      </c>
      <c r="D2122" t="s">
        <v>508</v>
      </c>
      <c r="E2122" s="54">
        <v>40</v>
      </c>
      <c r="F2122" s="45" t="s">
        <v>407</v>
      </c>
      <c r="G2122" s="45" t="s">
        <v>408</v>
      </c>
      <c r="H2122" s="45" t="s">
        <v>412</v>
      </c>
      <c r="I2122" s="53">
        <v>36121.370000000003</v>
      </c>
      <c r="J2122" s="58">
        <f t="shared" ref="J2122:J2185" si="462">I2122*(1+$F$1)</f>
        <v>37493.982060000002</v>
      </c>
      <c r="K2122" s="58">
        <f t="shared" ref="K2122:K2185" si="463">J2122*(1+$F$2)</f>
        <v>38731.28346798</v>
      </c>
      <c r="L2122" s="74">
        <f t="shared" ref="L2122:L2185" si="464">IF(J2122-$L$2&lt;0,J2122*$I$3,($L$2*$I$3)+(J2122-$L$2)*$I$4)</f>
        <v>2868.2896275900002</v>
      </c>
      <c r="M2122" s="74">
        <f t="shared" ref="M2122:M2185" si="465">J2122*0.00148</f>
        <v>55.491093448800001</v>
      </c>
      <c r="N2122" s="74">
        <f t="shared" ref="N2122:N2185" si="466">2080*0.184616471071043</f>
        <v>384.00225982776948</v>
      </c>
      <c r="O2122" s="74">
        <f t="shared" ref="O2122:O2185" si="467">J2122*0.12875</f>
        <v>4827.350190225</v>
      </c>
      <c r="P2122" s="39">
        <f t="shared" ref="P2122:P2185" si="468">1587*12</f>
        <v>19044</v>
      </c>
      <c r="Q2122" s="73">
        <f t="shared" ref="Q2122:Q2185" si="469">IF(K2122-$L$2&lt;0,K2122*$I$3,($L$2*$I$3)+(K2122-$L$2)*$I$4)</f>
        <v>2962.9431853004698</v>
      </c>
      <c r="R2122" s="73">
        <f t="shared" ref="R2122:R2185" si="470">K2122*0.00148</f>
        <v>57.322299532610401</v>
      </c>
      <c r="S2122" s="73">
        <f t="shared" ref="S2122:S2185" si="471">2080*0.184616471071043</f>
        <v>384.00225982776948</v>
      </c>
      <c r="T2122" s="73">
        <f t="shared" ref="T2122:T2185" si="472">K2122*0.1305</f>
        <v>5054.43249257139</v>
      </c>
      <c r="U2122" s="73">
        <f t="shared" ref="U2122:U2185" si="473">1603*12</f>
        <v>19236</v>
      </c>
      <c r="V2122" s="73">
        <f t="shared" ref="V2122:V2185" si="474">J2122+SUM(L2122:P2122)</f>
        <v>64673.115231091571</v>
      </c>
      <c r="W2122" s="73">
        <f t="shared" ref="W2122:W2185" si="475">K2122+SUM(Q2122:U2122)</f>
        <v>66425.983705212246</v>
      </c>
    </row>
    <row r="2123" spans="2:23">
      <c r="B2123" t="s">
        <v>3621</v>
      </c>
      <c r="C2123" t="s">
        <v>3622</v>
      </c>
      <c r="D2123" t="s">
        <v>1513</v>
      </c>
      <c r="E2123" s="54">
        <v>40</v>
      </c>
      <c r="F2123" s="45" t="s">
        <v>407</v>
      </c>
      <c r="G2123" s="45" t="s">
        <v>408</v>
      </c>
      <c r="H2123" s="45" t="s">
        <v>412</v>
      </c>
      <c r="I2123" s="53">
        <v>42743.78</v>
      </c>
      <c r="J2123" s="58">
        <f t="shared" si="462"/>
        <v>44368.043640000004</v>
      </c>
      <c r="K2123" s="58">
        <f t="shared" si="463"/>
        <v>45832.189080119999</v>
      </c>
      <c r="L2123" s="74">
        <f t="shared" si="464"/>
        <v>3394.1553384600002</v>
      </c>
      <c r="M2123" s="74">
        <f t="shared" si="465"/>
        <v>65.664704587200006</v>
      </c>
      <c r="N2123" s="74">
        <f t="shared" si="466"/>
        <v>384.00225982776948</v>
      </c>
      <c r="O2123" s="74">
        <f t="shared" si="467"/>
        <v>5712.3856186500007</v>
      </c>
      <c r="P2123" s="39">
        <f t="shared" si="468"/>
        <v>19044</v>
      </c>
      <c r="Q2123" s="73">
        <f t="shared" si="469"/>
        <v>3506.1624646291798</v>
      </c>
      <c r="R2123" s="73">
        <f t="shared" si="470"/>
        <v>67.831639838577601</v>
      </c>
      <c r="S2123" s="73">
        <f t="shared" si="471"/>
        <v>384.00225982776948</v>
      </c>
      <c r="T2123" s="73">
        <f t="shared" si="472"/>
        <v>5981.10067495566</v>
      </c>
      <c r="U2123" s="73">
        <f t="shared" si="473"/>
        <v>19236</v>
      </c>
      <c r="V2123" s="73">
        <f t="shared" si="474"/>
        <v>72968.251561524972</v>
      </c>
      <c r="W2123" s="73">
        <f t="shared" si="475"/>
        <v>75007.286119371187</v>
      </c>
    </row>
    <row r="2124" spans="2:23">
      <c r="B2124" t="s">
        <v>3623</v>
      </c>
      <c r="C2124" t="s">
        <v>3624</v>
      </c>
      <c r="D2124" t="s">
        <v>1499</v>
      </c>
      <c r="E2124" s="54">
        <v>40</v>
      </c>
      <c r="F2124" s="45" t="s">
        <v>407</v>
      </c>
      <c r="G2124" s="45" t="s">
        <v>408</v>
      </c>
      <c r="H2124" s="45" t="s">
        <v>412</v>
      </c>
      <c r="I2124" s="53">
        <v>38232.57</v>
      </c>
      <c r="J2124" s="58">
        <f t="shared" si="462"/>
        <v>39685.407660000004</v>
      </c>
      <c r="K2124" s="58">
        <f t="shared" si="463"/>
        <v>40995.026112780004</v>
      </c>
      <c r="L2124" s="74">
        <f t="shared" si="464"/>
        <v>3035.9336859900004</v>
      </c>
      <c r="M2124" s="74">
        <f t="shared" si="465"/>
        <v>58.734403336800007</v>
      </c>
      <c r="N2124" s="74">
        <f t="shared" si="466"/>
        <v>384.00225982776948</v>
      </c>
      <c r="O2124" s="74">
        <f t="shared" si="467"/>
        <v>5109.4962362250008</v>
      </c>
      <c r="P2124" s="39">
        <f t="shared" si="468"/>
        <v>19044</v>
      </c>
      <c r="Q2124" s="73">
        <f t="shared" si="469"/>
        <v>3136.1194976276702</v>
      </c>
      <c r="R2124" s="73">
        <f t="shared" si="470"/>
        <v>60.672638646914407</v>
      </c>
      <c r="S2124" s="73">
        <f t="shared" si="471"/>
        <v>384.00225982776948</v>
      </c>
      <c r="T2124" s="73">
        <f t="shared" si="472"/>
        <v>5349.8509077177905</v>
      </c>
      <c r="U2124" s="73">
        <f t="shared" si="473"/>
        <v>19236</v>
      </c>
      <c r="V2124" s="73">
        <f t="shared" si="474"/>
        <v>67317.574245379568</v>
      </c>
      <c r="W2124" s="73">
        <f t="shared" si="475"/>
        <v>69161.671416600147</v>
      </c>
    </row>
    <row r="2125" spans="2:23">
      <c r="B2125" t="s">
        <v>3625</v>
      </c>
      <c r="C2125" t="s">
        <v>3626</v>
      </c>
      <c r="D2125" t="s">
        <v>443</v>
      </c>
      <c r="E2125" s="54">
        <v>40</v>
      </c>
      <c r="F2125" s="45" t="s">
        <v>407</v>
      </c>
      <c r="G2125" s="45" t="s">
        <v>408</v>
      </c>
      <c r="H2125" s="45" t="s">
        <v>412</v>
      </c>
      <c r="I2125" s="53">
        <v>38232.57</v>
      </c>
      <c r="J2125" s="58">
        <f t="shared" si="462"/>
        <v>39685.407660000004</v>
      </c>
      <c r="K2125" s="58">
        <f t="shared" si="463"/>
        <v>40995.026112780004</v>
      </c>
      <c r="L2125" s="74">
        <f t="shared" si="464"/>
        <v>3035.9336859900004</v>
      </c>
      <c r="M2125" s="74">
        <f t="shared" si="465"/>
        <v>58.734403336800007</v>
      </c>
      <c r="N2125" s="74">
        <f t="shared" si="466"/>
        <v>384.00225982776948</v>
      </c>
      <c r="O2125" s="74">
        <f t="shared" si="467"/>
        <v>5109.4962362250008</v>
      </c>
      <c r="P2125" s="39">
        <f t="shared" si="468"/>
        <v>19044</v>
      </c>
      <c r="Q2125" s="73">
        <f t="shared" si="469"/>
        <v>3136.1194976276702</v>
      </c>
      <c r="R2125" s="73">
        <f t="shared" si="470"/>
        <v>60.672638646914407</v>
      </c>
      <c r="S2125" s="73">
        <f t="shared" si="471"/>
        <v>384.00225982776948</v>
      </c>
      <c r="T2125" s="73">
        <f t="shared" si="472"/>
        <v>5349.8509077177905</v>
      </c>
      <c r="U2125" s="73">
        <f t="shared" si="473"/>
        <v>19236</v>
      </c>
      <c r="V2125" s="73">
        <f t="shared" si="474"/>
        <v>67317.574245379568</v>
      </c>
      <c r="W2125" s="73">
        <f t="shared" si="475"/>
        <v>69161.671416600147</v>
      </c>
    </row>
    <row r="2126" spans="2:23">
      <c r="B2126" t="s">
        <v>3627</v>
      </c>
      <c r="C2126" t="s">
        <v>3628</v>
      </c>
      <c r="D2126" t="s">
        <v>483</v>
      </c>
      <c r="E2126" s="54">
        <v>40</v>
      </c>
      <c r="F2126" s="45" t="s">
        <v>407</v>
      </c>
      <c r="G2126" s="45" t="s">
        <v>408</v>
      </c>
      <c r="H2126" s="45" t="s">
        <v>412</v>
      </c>
      <c r="I2126" s="53">
        <v>38232.57</v>
      </c>
      <c r="J2126" s="58">
        <f t="shared" si="462"/>
        <v>39685.407660000004</v>
      </c>
      <c r="K2126" s="58">
        <f t="shared" si="463"/>
        <v>40995.026112780004</v>
      </c>
      <c r="L2126" s="74">
        <f t="shared" si="464"/>
        <v>3035.9336859900004</v>
      </c>
      <c r="M2126" s="74">
        <f t="shared" si="465"/>
        <v>58.734403336800007</v>
      </c>
      <c r="N2126" s="74">
        <f t="shared" si="466"/>
        <v>384.00225982776948</v>
      </c>
      <c r="O2126" s="74">
        <f t="shared" si="467"/>
        <v>5109.4962362250008</v>
      </c>
      <c r="P2126" s="39">
        <f t="shared" si="468"/>
        <v>19044</v>
      </c>
      <c r="Q2126" s="73">
        <f t="shared" si="469"/>
        <v>3136.1194976276702</v>
      </c>
      <c r="R2126" s="73">
        <f t="shared" si="470"/>
        <v>60.672638646914407</v>
      </c>
      <c r="S2126" s="73">
        <f t="shared" si="471"/>
        <v>384.00225982776948</v>
      </c>
      <c r="T2126" s="73">
        <f t="shared" si="472"/>
        <v>5349.8509077177905</v>
      </c>
      <c r="U2126" s="73">
        <f t="shared" si="473"/>
        <v>19236</v>
      </c>
      <c r="V2126" s="73">
        <f t="shared" si="474"/>
        <v>67317.574245379568</v>
      </c>
      <c r="W2126" s="73">
        <f t="shared" si="475"/>
        <v>69161.671416600147</v>
      </c>
    </row>
    <row r="2127" spans="2:23">
      <c r="B2127" t="s">
        <v>3629</v>
      </c>
      <c r="C2127" t="s">
        <v>3616</v>
      </c>
      <c r="D2127" t="s">
        <v>797</v>
      </c>
      <c r="E2127" s="54">
        <v>40</v>
      </c>
      <c r="F2127" s="45" t="s">
        <v>407</v>
      </c>
      <c r="G2127" s="45" t="s">
        <v>408</v>
      </c>
      <c r="H2127" s="45" t="s">
        <v>412</v>
      </c>
      <c r="I2127" s="53">
        <v>38232.57</v>
      </c>
      <c r="J2127" s="58">
        <f t="shared" si="462"/>
        <v>39685.407660000004</v>
      </c>
      <c r="K2127" s="58">
        <f t="shared" si="463"/>
        <v>40995.026112780004</v>
      </c>
      <c r="L2127" s="74">
        <f t="shared" si="464"/>
        <v>3035.9336859900004</v>
      </c>
      <c r="M2127" s="74">
        <f t="shared" si="465"/>
        <v>58.734403336800007</v>
      </c>
      <c r="N2127" s="74">
        <f t="shared" si="466"/>
        <v>384.00225982776948</v>
      </c>
      <c r="O2127" s="74">
        <f t="shared" si="467"/>
        <v>5109.4962362250008</v>
      </c>
      <c r="P2127" s="39">
        <f t="shared" si="468"/>
        <v>19044</v>
      </c>
      <c r="Q2127" s="73">
        <f t="shared" si="469"/>
        <v>3136.1194976276702</v>
      </c>
      <c r="R2127" s="73">
        <f t="shared" si="470"/>
        <v>60.672638646914407</v>
      </c>
      <c r="S2127" s="73">
        <f t="shared" si="471"/>
        <v>384.00225982776948</v>
      </c>
      <c r="T2127" s="73">
        <f t="shared" si="472"/>
        <v>5349.8509077177905</v>
      </c>
      <c r="U2127" s="73">
        <f t="shared" si="473"/>
        <v>19236</v>
      </c>
      <c r="V2127" s="73">
        <f t="shared" si="474"/>
        <v>67317.574245379568</v>
      </c>
      <c r="W2127" s="73">
        <f t="shared" si="475"/>
        <v>69161.671416600147</v>
      </c>
    </row>
    <row r="2128" spans="2:23">
      <c r="B2128" t="s">
        <v>3630</v>
      </c>
      <c r="C2128" t="s">
        <v>3616</v>
      </c>
      <c r="D2128" t="s">
        <v>2002</v>
      </c>
      <c r="E2128" s="54">
        <v>40</v>
      </c>
      <c r="F2128" s="45" t="s">
        <v>407</v>
      </c>
      <c r="G2128" s="45" t="s">
        <v>408</v>
      </c>
      <c r="H2128" s="45" t="s">
        <v>412</v>
      </c>
      <c r="I2128" s="53">
        <v>38232.57</v>
      </c>
      <c r="J2128" s="58">
        <f t="shared" si="462"/>
        <v>39685.407660000004</v>
      </c>
      <c r="K2128" s="58">
        <f t="shared" si="463"/>
        <v>40995.026112780004</v>
      </c>
      <c r="L2128" s="74">
        <f t="shared" si="464"/>
        <v>3035.9336859900004</v>
      </c>
      <c r="M2128" s="74">
        <f t="shared" si="465"/>
        <v>58.734403336800007</v>
      </c>
      <c r="N2128" s="74">
        <f t="shared" si="466"/>
        <v>384.00225982776948</v>
      </c>
      <c r="O2128" s="74">
        <f t="shared" si="467"/>
        <v>5109.4962362250008</v>
      </c>
      <c r="P2128" s="39">
        <f t="shared" si="468"/>
        <v>19044</v>
      </c>
      <c r="Q2128" s="73">
        <f t="shared" si="469"/>
        <v>3136.1194976276702</v>
      </c>
      <c r="R2128" s="73">
        <f t="shared" si="470"/>
        <v>60.672638646914407</v>
      </c>
      <c r="S2128" s="73">
        <f t="shared" si="471"/>
        <v>384.00225982776948</v>
      </c>
      <c r="T2128" s="73">
        <f t="shared" si="472"/>
        <v>5349.8509077177905</v>
      </c>
      <c r="U2128" s="73">
        <f t="shared" si="473"/>
        <v>19236</v>
      </c>
      <c r="V2128" s="73">
        <f t="shared" si="474"/>
        <v>67317.574245379568</v>
      </c>
      <c r="W2128" s="73">
        <f t="shared" si="475"/>
        <v>69161.671416600147</v>
      </c>
    </row>
    <row r="2129" spans="2:23">
      <c r="B2129" t="s">
        <v>3631</v>
      </c>
      <c r="C2129" t="s">
        <v>3616</v>
      </c>
      <c r="D2129" t="s">
        <v>2946</v>
      </c>
      <c r="E2129" s="54">
        <v>40</v>
      </c>
      <c r="F2129" s="45" t="s">
        <v>407</v>
      </c>
      <c r="G2129" s="45" t="s">
        <v>408</v>
      </c>
      <c r="H2129" s="45" t="s">
        <v>412</v>
      </c>
      <c r="I2129" s="53">
        <v>38232.57</v>
      </c>
      <c r="J2129" s="58">
        <f t="shared" si="462"/>
        <v>39685.407660000004</v>
      </c>
      <c r="K2129" s="58">
        <f t="shared" si="463"/>
        <v>40995.026112780004</v>
      </c>
      <c r="L2129" s="74">
        <f t="shared" si="464"/>
        <v>3035.9336859900004</v>
      </c>
      <c r="M2129" s="74">
        <f t="shared" si="465"/>
        <v>58.734403336800007</v>
      </c>
      <c r="N2129" s="74">
        <f t="shared" si="466"/>
        <v>384.00225982776948</v>
      </c>
      <c r="O2129" s="74">
        <f t="shared" si="467"/>
        <v>5109.4962362250008</v>
      </c>
      <c r="P2129" s="39">
        <f t="shared" si="468"/>
        <v>19044</v>
      </c>
      <c r="Q2129" s="73">
        <f t="shared" si="469"/>
        <v>3136.1194976276702</v>
      </c>
      <c r="R2129" s="73">
        <f t="shared" si="470"/>
        <v>60.672638646914407</v>
      </c>
      <c r="S2129" s="73">
        <f t="shared" si="471"/>
        <v>384.00225982776948</v>
      </c>
      <c r="T2129" s="73">
        <f t="shared" si="472"/>
        <v>5349.8509077177905</v>
      </c>
      <c r="U2129" s="73">
        <f t="shared" si="473"/>
        <v>19236</v>
      </c>
      <c r="V2129" s="73">
        <f t="shared" si="474"/>
        <v>67317.574245379568</v>
      </c>
      <c r="W2129" s="73">
        <f t="shared" si="475"/>
        <v>69161.671416600147</v>
      </c>
    </row>
    <row r="2130" spans="2:23">
      <c r="B2130" t="s">
        <v>3632</v>
      </c>
      <c r="C2130" t="s">
        <v>3633</v>
      </c>
      <c r="D2130" t="s">
        <v>801</v>
      </c>
      <c r="E2130" s="54">
        <v>40</v>
      </c>
      <c r="F2130" s="45" t="s">
        <v>407</v>
      </c>
      <c r="G2130" s="45" t="s">
        <v>408</v>
      </c>
      <c r="H2130" s="45" t="s">
        <v>412</v>
      </c>
      <c r="I2130" s="53">
        <v>38232.57</v>
      </c>
      <c r="J2130" s="58">
        <f t="shared" si="462"/>
        <v>39685.407660000004</v>
      </c>
      <c r="K2130" s="58">
        <f t="shared" si="463"/>
        <v>40995.026112780004</v>
      </c>
      <c r="L2130" s="74">
        <f t="shared" si="464"/>
        <v>3035.9336859900004</v>
      </c>
      <c r="M2130" s="74">
        <f t="shared" si="465"/>
        <v>58.734403336800007</v>
      </c>
      <c r="N2130" s="74">
        <f t="shared" si="466"/>
        <v>384.00225982776948</v>
      </c>
      <c r="O2130" s="74">
        <f t="shared" si="467"/>
        <v>5109.4962362250008</v>
      </c>
      <c r="P2130" s="39">
        <f t="shared" si="468"/>
        <v>19044</v>
      </c>
      <c r="Q2130" s="73">
        <f t="shared" si="469"/>
        <v>3136.1194976276702</v>
      </c>
      <c r="R2130" s="73">
        <f t="shared" si="470"/>
        <v>60.672638646914407</v>
      </c>
      <c r="S2130" s="73">
        <f t="shared" si="471"/>
        <v>384.00225982776948</v>
      </c>
      <c r="T2130" s="73">
        <f t="shared" si="472"/>
        <v>5349.8509077177905</v>
      </c>
      <c r="U2130" s="73">
        <f t="shared" si="473"/>
        <v>19236</v>
      </c>
      <c r="V2130" s="73">
        <f t="shared" si="474"/>
        <v>67317.574245379568</v>
      </c>
      <c r="W2130" s="73">
        <f t="shared" si="475"/>
        <v>69161.671416600147</v>
      </c>
    </row>
    <row r="2131" spans="2:23">
      <c r="B2131" t="s">
        <v>3634</v>
      </c>
      <c r="C2131" t="s">
        <v>3635</v>
      </c>
      <c r="D2131" t="s">
        <v>1935</v>
      </c>
      <c r="E2131" s="54">
        <v>40</v>
      </c>
      <c r="F2131" s="45" t="s">
        <v>407</v>
      </c>
      <c r="G2131" s="45" t="s">
        <v>408</v>
      </c>
      <c r="H2131" s="45" t="s">
        <v>412</v>
      </c>
      <c r="I2131" s="53">
        <v>38232.57</v>
      </c>
      <c r="J2131" s="58">
        <f t="shared" si="462"/>
        <v>39685.407660000004</v>
      </c>
      <c r="K2131" s="58">
        <f t="shared" si="463"/>
        <v>40995.026112780004</v>
      </c>
      <c r="L2131" s="74">
        <f t="shared" si="464"/>
        <v>3035.9336859900004</v>
      </c>
      <c r="M2131" s="74">
        <f t="shared" si="465"/>
        <v>58.734403336800007</v>
      </c>
      <c r="N2131" s="74">
        <f t="shared" si="466"/>
        <v>384.00225982776948</v>
      </c>
      <c r="O2131" s="74">
        <f t="shared" si="467"/>
        <v>5109.4962362250008</v>
      </c>
      <c r="P2131" s="39">
        <f t="shared" si="468"/>
        <v>19044</v>
      </c>
      <c r="Q2131" s="73">
        <f t="shared" si="469"/>
        <v>3136.1194976276702</v>
      </c>
      <c r="R2131" s="73">
        <f t="shared" si="470"/>
        <v>60.672638646914407</v>
      </c>
      <c r="S2131" s="73">
        <f t="shared" si="471"/>
        <v>384.00225982776948</v>
      </c>
      <c r="T2131" s="73">
        <f t="shared" si="472"/>
        <v>5349.8509077177905</v>
      </c>
      <c r="U2131" s="73">
        <f t="shared" si="473"/>
        <v>19236</v>
      </c>
      <c r="V2131" s="73">
        <f t="shared" si="474"/>
        <v>67317.574245379568</v>
      </c>
      <c r="W2131" s="73">
        <f t="shared" si="475"/>
        <v>69161.671416600147</v>
      </c>
    </row>
    <row r="2132" spans="2:23">
      <c r="B2132" t="s">
        <v>3636</v>
      </c>
      <c r="C2132" t="s">
        <v>3637</v>
      </c>
      <c r="D2132" t="s">
        <v>773</v>
      </c>
      <c r="E2132" s="54">
        <v>40</v>
      </c>
      <c r="F2132" s="45" t="s">
        <v>407</v>
      </c>
      <c r="G2132" s="45" t="s">
        <v>408</v>
      </c>
      <c r="H2132" s="45" t="s">
        <v>412</v>
      </c>
      <c r="I2132" s="53">
        <v>38232.57</v>
      </c>
      <c r="J2132" s="58">
        <f t="shared" si="462"/>
        <v>39685.407660000004</v>
      </c>
      <c r="K2132" s="58">
        <f t="shared" si="463"/>
        <v>40995.026112780004</v>
      </c>
      <c r="L2132" s="74">
        <f t="shared" si="464"/>
        <v>3035.9336859900004</v>
      </c>
      <c r="M2132" s="74">
        <f t="shared" si="465"/>
        <v>58.734403336800007</v>
      </c>
      <c r="N2132" s="74">
        <f t="shared" si="466"/>
        <v>384.00225982776948</v>
      </c>
      <c r="O2132" s="74">
        <f t="shared" si="467"/>
        <v>5109.4962362250008</v>
      </c>
      <c r="P2132" s="39">
        <f t="shared" si="468"/>
        <v>19044</v>
      </c>
      <c r="Q2132" s="73">
        <f t="shared" si="469"/>
        <v>3136.1194976276702</v>
      </c>
      <c r="R2132" s="73">
        <f t="shared" si="470"/>
        <v>60.672638646914407</v>
      </c>
      <c r="S2132" s="73">
        <f t="shared" si="471"/>
        <v>384.00225982776948</v>
      </c>
      <c r="T2132" s="73">
        <f t="shared" si="472"/>
        <v>5349.8509077177905</v>
      </c>
      <c r="U2132" s="73">
        <f t="shared" si="473"/>
        <v>19236</v>
      </c>
      <c r="V2132" s="73">
        <f t="shared" si="474"/>
        <v>67317.574245379568</v>
      </c>
      <c r="W2132" s="73">
        <f t="shared" si="475"/>
        <v>69161.671416600147</v>
      </c>
    </row>
    <row r="2133" spans="2:23">
      <c r="B2133" t="s">
        <v>3638</v>
      </c>
      <c r="C2133" t="s">
        <v>3639</v>
      </c>
      <c r="D2133" t="s">
        <v>518</v>
      </c>
      <c r="E2133" s="54">
        <v>40</v>
      </c>
      <c r="F2133" s="45" t="s">
        <v>407</v>
      </c>
      <c r="G2133" s="45" t="s">
        <v>408</v>
      </c>
      <c r="H2133" s="45" t="s">
        <v>412</v>
      </c>
      <c r="I2133" s="53">
        <v>38232.57</v>
      </c>
      <c r="J2133" s="58">
        <f t="shared" si="462"/>
        <v>39685.407660000004</v>
      </c>
      <c r="K2133" s="58">
        <f t="shared" si="463"/>
        <v>40995.026112780004</v>
      </c>
      <c r="L2133" s="74">
        <f t="shared" si="464"/>
        <v>3035.9336859900004</v>
      </c>
      <c r="M2133" s="74">
        <f t="shared" si="465"/>
        <v>58.734403336800007</v>
      </c>
      <c r="N2133" s="74">
        <f t="shared" si="466"/>
        <v>384.00225982776948</v>
      </c>
      <c r="O2133" s="74">
        <f t="shared" si="467"/>
        <v>5109.4962362250008</v>
      </c>
      <c r="P2133" s="39">
        <f t="shared" si="468"/>
        <v>19044</v>
      </c>
      <c r="Q2133" s="73">
        <f t="shared" si="469"/>
        <v>3136.1194976276702</v>
      </c>
      <c r="R2133" s="73">
        <f t="shared" si="470"/>
        <v>60.672638646914407</v>
      </c>
      <c r="S2133" s="73">
        <f t="shared" si="471"/>
        <v>384.00225982776948</v>
      </c>
      <c r="T2133" s="73">
        <f t="shared" si="472"/>
        <v>5349.8509077177905</v>
      </c>
      <c r="U2133" s="73">
        <f t="shared" si="473"/>
        <v>19236</v>
      </c>
      <c r="V2133" s="73">
        <f t="shared" si="474"/>
        <v>67317.574245379568</v>
      </c>
      <c r="W2133" s="73">
        <f t="shared" si="475"/>
        <v>69161.671416600147</v>
      </c>
    </row>
    <row r="2134" spans="2:23">
      <c r="B2134" t="s">
        <v>3640</v>
      </c>
      <c r="C2134" t="s">
        <v>3641</v>
      </c>
      <c r="D2134" t="s">
        <v>851</v>
      </c>
      <c r="E2134" s="54">
        <v>40</v>
      </c>
      <c r="F2134" s="45" t="s">
        <v>407</v>
      </c>
      <c r="G2134" s="45" t="s">
        <v>408</v>
      </c>
      <c r="H2134" s="45" t="s">
        <v>412</v>
      </c>
      <c r="I2134" s="53">
        <v>38232.57</v>
      </c>
      <c r="J2134" s="58">
        <f t="shared" si="462"/>
        <v>39685.407660000004</v>
      </c>
      <c r="K2134" s="58">
        <f t="shared" si="463"/>
        <v>40995.026112780004</v>
      </c>
      <c r="L2134" s="74">
        <f t="shared" si="464"/>
        <v>3035.9336859900004</v>
      </c>
      <c r="M2134" s="74">
        <f t="shared" si="465"/>
        <v>58.734403336800007</v>
      </c>
      <c r="N2134" s="74">
        <f t="shared" si="466"/>
        <v>384.00225982776948</v>
      </c>
      <c r="O2134" s="74">
        <f t="shared" si="467"/>
        <v>5109.4962362250008</v>
      </c>
      <c r="P2134" s="39">
        <f t="shared" si="468"/>
        <v>19044</v>
      </c>
      <c r="Q2134" s="73">
        <f t="shared" si="469"/>
        <v>3136.1194976276702</v>
      </c>
      <c r="R2134" s="73">
        <f t="shared" si="470"/>
        <v>60.672638646914407</v>
      </c>
      <c r="S2134" s="73">
        <f t="shared" si="471"/>
        <v>384.00225982776948</v>
      </c>
      <c r="T2134" s="73">
        <f t="shared" si="472"/>
        <v>5349.8509077177905</v>
      </c>
      <c r="U2134" s="73">
        <f t="shared" si="473"/>
        <v>19236</v>
      </c>
      <c r="V2134" s="73">
        <f t="shared" si="474"/>
        <v>67317.574245379568</v>
      </c>
      <c r="W2134" s="73">
        <f t="shared" si="475"/>
        <v>69161.671416600147</v>
      </c>
    </row>
    <row r="2135" spans="2:23">
      <c r="B2135" t="s">
        <v>3642</v>
      </c>
      <c r="C2135" t="s">
        <v>3643</v>
      </c>
      <c r="D2135" t="s">
        <v>3644</v>
      </c>
      <c r="E2135" s="54">
        <v>40</v>
      </c>
      <c r="F2135" s="45" t="s">
        <v>407</v>
      </c>
      <c r="G2135" s="45" t="s">
        <v>408</v>
      </c>
      <c r="H2135" s="45" t="s">
        <v>412</v>
      </c>
      <c r="I2135" s="53">
        <v>37467.040000000001</v>
      </c>
      <c r="J2135" s="58">
        <f t="shared" si="462"/>
        <v>38890.787520000005</v>
      </c>
      <c r="K2135" s="58">
        <f t="shared" si="463"/>
        <v>40174.18350816</v>
      </c>
      <c r="L2135" s="74">
        <f t="shared" si="464"/>
        <v>2975.1452452800004</v>
      </c>
      <c r="M2135" s="74">
        <f t="shared" si="465"/>
        <v>57.55836552960001</v>
      </c>
      <c r="N2135" s="74">
        <f t="shared" si="466"/>
        <v>384.00225982776948</v>
      </c>
      <c r="O2135" s="74">
        <f t="shared" si="467"/>
        <v>5007.1888932000011</v>
      </c>
      <c r="P2135" s="39">
        <f t="shared" si="468"/>
        <v>19044</v>
      </c>
      <c r="Q2135" s="73">
        <f t="shared" si="469"/>
        <v>3073.3250383742397</v>
      </c>
      <c r="R2135" s="73">
        <f t="shared" si="470"/>
        <v>59.457791592076802</v>
      </c>
      <c r="S2135" s="73">
        <f t="shared" si="471"/>
        <v>384.00225982776948</v>
      </c>
      <c r="T2135" s="73">
        <f t="shared" si="472"/>
        <v>5242.73094781488</v>
      </c>
      <c r="U2135" s="73">
        <f t="shared" si="473"/>
        <v>19236</v>
      </c>
      <c r="V2135" s="73">
        <f t="shared" si="474"/>
        <v>66358.682283837377</v>
      </c>
      <c r="W2135" s="73">
        <f t="shared" si="475"/>
        <v>68169.699545768963</v>
      </c>
    </row>
    <row r="2136" spans="2:23">
      <c r="B2136" t="s">
        <v>3645</v>
      </c>
      <c r="C2136" t="s">
        <v>3646</v>
      </c>
      <c r="D2136" t="s">
        <v>1564</v>
      </c>
      <c r="E2136" s="54">
        <v>40</v>
      </c>
      <c r="F2136" s="45" t="s">
        <v>407</v>
      </c>
      <c r="G2136" s="45" t="s">
        <v>408</v>
      </c>
      <c r="H2136" s="45" t="s">
        <v>412</v>
      </c>
      <c r="I2136" s="53">
        <v>38232.57</v>
      </c>
      <c r="J2136" s="58">
        <f t="shared" si="462"/>
        <v>39685.407660000004</v>
      </c>
      <c r="K2136" s="58">
        <f t="shared" si="463"/>
        <v>40995.026112780004</v>
      </c>
      <c r="L2136" s="74">
        <f t="shared" si="464"/>
        <v>3035.9336859900004</v>
      </c>
      <c r="M2136" s="74">
        <f t="shared" si="465"/>
        <v>58.734403336800007</v>
      </c>
      <c r="N2136" s="74">
        <f t="shared" si="466"/>
        <v>384.00225982776948</v>
      </c>
      <c r="O2136" s="74">
        <f t="shared" si="467"/>
        <v>5109.4962362250008</v>
      </c>
      <c r="P2136" s="39">
        <f t="shared" si="468"/>
        <v>19044</v>
      </c>
      <c r="Q2136" s="73">
        <f t="shared" si="469"/>
        <v>3136.1194976276702</v>
      </c>
      <c r="R2136" s="73">
        <f t="shared" si="470"/>
        <v>60.672638646914407</v>
      </c>
      <c r="S2136" s="73">
        <f t="shared" si="471"/>
        <v>384.00225982776948</v>
      </c>
      <c r="T2136" s="73">
        <f t="shared" si="472"/>
        <v>5349.8509077177905</v>
      </c>
      <c r="U2136" s="73">
        <f t="shared" si="473"/>
        <v>19236</v>
      </c>
      <c r="V2136" s="73">
        <f t="shared" si="474"/>
        <v>67317.574245379568</v>
      </c>
      <c r="W2136" s="73">
        <f t="shared" si="475"/>
        <v>69161.671416600147</v>
      </c>
    </row>
    <row r="2137" spans="2:23">
      <c r="B2137" t="s">
        <v>3647</v>
      </c>
      <c r="C2137" t="s">
        <v>3648</v>
      </c>
      <c r="D2137" t="s">
        <v>957</v>
      </c>
      <c r="E2137" s="54">
        <v>40</v>
      </c>
      <c r="F2137" s="45" t="s">
        <v>407</v>
      </c>
      <c r="G2137" s="45" t="s">
        <v>408</v>
      </c>
      <c r="H2137" s="45" t="s">
        <v>412</v>
      </c>
      <c r="I2137" s="53">
        <v>38232.57</v>
      </c>
      <c r="J2137" s="58">
        <f t="shared" si="462"/>
        <v>39685.407660000004</v>
      </c>
      <c r="K2137" s="58">
        <f t="shared" si="463"/>
        <v>40995.026112780004</v>
      </c>
      <c r="L2137" s="74">
        <f t="shared" si="464"/>
        <v>3035.9336859900004</v>
      </c>
      <c r="M2137" s="74">
        <f t="shared" si="465"/>
        <v>58.734403336800007</v>
      </c>
      <c r="N2137" s="74">
        <f t="shared" si="466"/>
        <v>384.00225982776948</v>
      </c>
      <c r="O2137" s="74">
        <f t="shared" si="467"/>
        <v>5109.4962362250008</v>
      </c>
      <c r="P2137" s="39">
        <f t="shared" si="468"/>
        <v>19044</v>
      </c>
      <c r="Q2137" s="73">
        <f t="shared" si="469"/>
        <v>3136.1194976276702</v>
      </c>
      <c r="R2137" s="73">
        <f t="shared" si="470"/>
        <v>60.672638646914407</v>
      </c>
      <c r="S2137" s="73">
        <f t="shared" si="471"/>
        <v>384.00225982776948</v>
      </c>
      <c r="T2137" s="73">
        <f t="shared" si="472"/>
        <v>5349.8509077177905</v>
      </c>
      <c r="U2137" s="73">
        <f t="shared" si="473"/>
        <v>19236</v>
      </c>
      <c r="V2137" s="73">
        <f t="shared" si="474"/>
        <v>67317.574245379568</v>
      </c>
      <c r="W2137" s="73">
        <f t="shared" si="475"/>
        <v>69161.671416600147</v>
      </c>
    </row>
    <row r="2138" spans="2:23">
      <c r="B2138" t="s">
        <v>3649</v>
      </c>
      <c r="C2138" t="s">
        <v>3650</v>
      </c>
      <c r="D2138" t="s">
        <v>420</v>
      </c>
      <c r="E2138" s="54">
        <v>40</v>
      </c>
      <c r="F2138" s="45" t="s">
        <v>407</v>
      </c>
      <c r="G2138" s="45" t="s">
        <v>408</v>
      </c>
      <c r="H2138" s="45" t="s">
        <v>412</v>
      </c>
      <c r="I2138" s="53">
        <v>38232.57</v>
      </c>
      <c r="J2138" s="58">
        <f t="shared" si="462"/>
        <v>39685.407660000004</v>
      </c>
      <c r="K2138" s="58">
        <f t="shared" si="463"/>
        <v>40995.026112780004</v>
      </c>
      <c r="L2138" s="74">
        <f t="shared" si="464"/>
        <v>3035.9336859900004</v>
      </c>
      <c r="M2138" s="74">
        <f t="shared" si="465"/>
        <v>58.734403336800007</v>
      </c>
      <c r="N2138" s="74">
        <f t="shared" si="466"/>
        <v>384.00225982776948</v>
      </c>
      <c r="O2138" s="74">
        <f t="shared" si="467"/>
        <v>5109.4962362250008</v>
      </c>
      <c r="P2138" s="39">
        <f t="shared" si="468"/>
        <v>19044</v>
      </c>
      <c r="Q2138" s="73">
        <f t="shared" si="469"/>
        <v>3136.1194976276702</v>
      </c>
      <c r="R2138" s="73">
        <f t="shared" si="470"/>
        <v>60.672638646914407</v>
      </c>
      <c r="S2138" s="73">
        <f t="shared" si="471"/>
        <v>384.00225982776948</v>
      </c>
      <c r="T2138" s="73">
        <f t="shared" si="472"/>
        <v>5349.8509077177905</v>
      </c>
      <c r="U2138" s="73">
        <f t="shared" si="473"/>
        <v>19236</v>
      </c>
      <c r="V2138" s="73">
        <f t="shared" si="474"/>
        <v>67317.574245379568</v>
      </c>
      <c r="W2138" s="73">
        <f t="shared" si="475"/>
        <v>69161.671416600147</v>
      </c>
    </row>
    <row r="2139" spans="2:23">
      <c r="B2139" t="s">
        <v>3651</v>
      </c>
      <c r="C2139" t="s">
        <v>3652</v>
      </c>
      <c r="D2139" t="s">
        <v>553</v>
      </c>
      <c r="E2139" s="54">
        <v>40</v>
      </c>
      <c r="F2139" s="45" t="s">
        <v>407</v>
      </c>
      <c r="G2139" s="45" t="s">
        <v>408</v>
      </c>
      <c r="H2139" s="45" t="s">
        <v>412</v>
      </c>
      <c r="I2139" s="53">
        <v>36121.370000000003</v>
      </c>
      <c r="J2139" s="58">
        <f t="shared" si="462"/>
        <v>37493.982060000002</v>
      </c>
      <c r="K2139" s="58">
        <f t="shared" si="463"/>
        <v>38731.28346798</v>
      </c>
      <c r="L2139" s="74">
        <f t="shared" si="464"/>
        <v>2868.2896275900002</v>
      </c>
      <c r="M2139" s="74">
        <f t="shared" si="465"/>
        <v>55.491093448800001</v>
      </c>
      <c r="N2139" s="74">
        <f t="shared" si="466"/>
        <v>384.00225982776948</v>
      </c>
      <c r="O2139" s="74">
        <f t="shared" si="467"/>
        <v>4827.350190225</v>
      </c>
      <c r="P2139" s="39">
        <f t="shared" si="468"/>
        <v>19044</v>
      </c>
      <c r="Q2139" s="73">
        <f t="shared" si="469"/>
        <v>2962.9431853004698</v>
      </c>
      <c r="R2139" s="73">
        <f t="shared" si="470"/>
        <v>57.322299532610401</v>
      </c>
      <c r="S2139" s="73">
        <f t="shared" si="471"/>
        <v>384.00225982776948</v>
      </c>
      <c r="T2139" s="73">
        <f t="shared" si="472"/>
        <v>5054.43249257139</v>
      </c>
      <c r="U2139" s="73">
        <f t="shared" si="473"/>
        <v>19236</v>
      </c>
      <c r="V2139" s="73">
        <f t="shared" si="474"/>
        <v>64673.115231091571</v>
      </c>
      <c r="W2139" s="73">
        <f t="shared" si="475"/>
        <v>66425.983705212246</v>
      </c>
    </row>
    <row r="2140" spans="2:23">
      <c r="B2140" t="s">
        <v>3653</v>
      </c>
      <c r="C2140" t="s">
        <v>3654</v>
      </c>
      <c r="D2140" t="s">
        <v>784</v>
      </c>
      <c r="E2140" s="54">
        <v>40</v>
      </c>
      <c r="F2140" s="45" t="s">
        <v>407</v>
      </c>
      <c r="G2140" s="45" t="s">
        <v>408</v>
      </c>
      <c r="H2140" s="45" t="s">
        <v>412</v>
      </c>
      <c r="I2140" s="53">
        <v>38232.57</v>
      </c>
      <c r="J2140" s="58">
        <f t="shared" si="462"/>
        <v>39685.407660000004</v>
      </c>
      <c r="K2140" s="58">
        <f t="shared" si="463"/>
        <v>40995.026112780004</v>
      </c>
      <c r="L2140" s="74">
        <f t="shared" si="464"/>
        <v>3035.9336859900004</v>
      </c>
      <c r="M2140" s="74">
        <f t="shared" si="465"/>
        <v>58.734403336800007</v>
      </c>
      <c r="N2140" s="74">
        <f t="shared" si="466"/>
        <v>384.00225982776948</v>
      </c>
      <c r="O2140" s="74">
        <f t="shared" si="467"/>
        <v>5109.4962362250008</v>
      </c>
      <c r="P2140" s="39">
        <f t="shared" si="468"/>
        <v>19044</v>
      </c>
      <c r="Q2140" s="73">
        <f t="shared" si="469"/>
        <v>3136.1194976276702</v>
      </c>
      <c r="R2140" s="73">
        <f t="shared" si="470"/>
        <v>60.672638646914407</v>
      </c>
      <c r="S2140" s="73">
        <f t="shared" si="471"/>
        <v>384.00225982776948</v>
      </c>
      <c r="T2140" s="73">
        <f t="shared" si="472"/>
        <v>5349.8509077177905</v>
      </c>
      <c r="U2140" s="73">
        <f t="shared" si="473"/>
        <v>19236</v>
      </c>
      <c r="V2140" s="73">
        <f t="shared" si="474"/>
        <v>67317.574245379568</v>
      </c>
      <c r="W2140" s="73">
        <f t="shared" si="475"/>
        <v>69161.671416600147</v>
      </c>
    </row>
    <row r="2141" spans="2:23">
      <c r="B2141" t="s">
        <v>3655</v>
      </c>
      <c r="C2141" t="s">
        <v>3656</v>
      </c>
      <c r="D2141" t="s">
        <v>498</v>
      </c>
      <c r="E2141" s="54">
        <v>40</v>
      </c>
      <c r="F2141" s="45" t="s">
        <v>407</v>
      </c>
      <c r="G2141" s="45" t="s">
        <v>492</v>
      </c>
      <c r="H2141" s="45" t="s">
        <v>412</v>
      </c>
      <c r="I2141" s="53">
        <v>38417.1</v>
      </c>
      <c r="J2141" s="58">
        <f t="shared" si="462"/>
        <v>39876.949800000002</v>
      </c>
      <c r="K2141" s="58">
        <f t="shared" si="463"/>
        <v>41192.889143399996</v>
      </c>
      <c r="L2141" s="74">
        <f t="shared" si="464"/>
        <v>3050.5866596999999</v>
      </c>
      <c r="M2141" s="74">
        <f t="shared" si="465"/>
        <v>59.017885704000001</v>
      </c>
      <c r="N2141" s="74">
        <f t="shared" si="466"/>
        <v>384.00225982776948</v>
      </c>
      <c r="O2141" s="74">
        <f t="shared" si="467"/>
        <v>5134.1572867500008</v>
      </c>
      <c r="P2141" s="39">
        <f t="shared" si="468"/>
        <v>19044</v>
      </c>
      <c r="Q2141" s="73">
        <f t="shared" si="469"/>
        <v>3151.2560194700995</v>
      </c>
      <c r="R2141" s="73">
        <f t="shared" si="470"/>
        <v>60.965475932231996</v>
      </c>
      <c r="S2141" s="73">
        <f t="shared" si="471"/>
        <v>384.00225982776948</v>
      </c>
      <c r="T2141" s="73">
        <f t="shared" si="472"/>
        <v>5375.6720332136993</v>
      </c>
      <c r="U2141" s="73">
        <f t="shared" si="473"/>
        <v>19236</v>
      </c>
      <c r="V2141" s="73">
        <f t="shared" si="474"/>
        <v>67548.713891981781</v>
      </c>
      <c r="W2141" s="73">
        <f t="shared" si="475"/>
        <v>69400.784931843795</v>
      </c>
    </row>
    <row r="2142" spans="2:23">
      <c r="B2142" t="s">
        <v>3657</v>
      </c>
      <c r="C2142" t="s">
        <v>3658</v>
      </c>
      <c r="D2142" t="s">
        <v>1888</v>
      </c>
      <c r="E2142" s="54">
        <v>40</v>
      </c>
      <c r="F2142" s="45" t="s">
        <v>407</v>
      </c>
      <c r="G2142" s="45" t="s">
        <v>408</v>
      </c>
      <c r="H2142" s="45" t="s">
        <v>412</v>
      </c>
      <c r="I2142" s="53">
        <v>38830.04</v>
      </c>
      <c r="J2142" s="58">
        <f t="shared" si="462"/>
        <v>40305.58152</v>
      </c>
      <c r="K2142" s="58">
        <f t="shared" si="463"/>
        <v>41635.665710159999</v>
      </c>
      <c r="L2142" s="74">
        <f t="shared" si="464"/>
        <v>3083.37698628</v>
      </c>
      <c r="M2142" s="74">
        <f t="shared" si="465"/>
        <v>59.652260649599995</v>
      </c>
      <c r="N2142" s="74">
        <f t="shared" si="466"/>
        <v>384.00225982776948</v>
      </c>
      <c r="O2142" s="74">
        <f t="shared" si="467"/>
        <v>5189.3436207000004</v>
      </c>
      <c r="P2142" s="39">
        <f t="shared" si="468"/>
        <v>19044</v>
      </c>
      <c r="Q2142" s="73">
        <f t="shared" si="469"/>
        <v>3185.1284268272398</v>
      </c>
      <c r="R2142" s="73">
        <f t="shared" si="470"/>
        <v>61.6207852510368</v>
      </c>
      <c r="S2142" s="73">
        <f t="shared" si="471"/>
        <v>384.00225982776948</v>
      </c>
      <c r="T2142" s="73">
        <f t="shared" si="472"/>
        <v>5433.4543751758802</v>
      </c>
      <c r="U2142" s="73">
        <f t="shared" si="473"/>
        <v>19236</v>
      </c>
      <c r="V2142" s="73">
        <f t="shared" si="474"/>
        <v>68065.956647457366</v>
      </c>
      <c r="W2142" s="73">
        <f t="shared" si="475"/>
        <v>69935.871557241917</v>
      </c>
    </row>
    <row r="2143" spans="2:23">
      <c r="B2143" t="s">
        <v>3659</v>
      </c>
      <c r="C2143" t="s">
        <v>3660</v>
      </c>
      <c r="D2143" t="s">
        <v>561</v>
      </c>
      <c r="E2143" s="54">
        <v>40</v>
      </c>
      <c r="F2143" s="45" t="s">
        <v>407</v>
      </c>
      <c r="G2143" s="45" t="s">
        <v>408</v>
      </c>
      <c r="H2143" s="45" t="s">
        <v>412</v>
      </c>
      <c r="I2143" s="53">
        <v>38232.57</v>
      </c>
      <c r="J2143" s="58">
        <f t="shared" si="462"/>
        <v>39685.407660000004</v>
      </c>
      <c r="K2143" s="58">
        <f t="shared" si="463"/>
        <v>40995.026112780004</v>
      </c>
      <c r="L2143" s="74">
        <f t="shared" si="464"/>
        <v>3035.9336859900004</v>
      </c>
      <c r="M2143" s="74">
        <f t="shared" si="465"/>
        <v>58.734403336800007</v>
      </c>
      <c r="N2143" s="74">
        <f t="shared" si="466"/>
        <v>384.00225982776948</v>
      </c>
      <c r="O2143" s="74">
        <f t="shared" si="467"/>
        <v>5109.4962362250008</v>
      </c>
      <c r="P2143" s="39">
        <f t="shared" si="468"/>
        <v>19044</v>
      </c>
      <c r="Q2143" s="73">
        <f t="shared" si="469"/>
        <v>3136.1194976276702</v>
      </c>
      <c r="R2143" s="73">
        <f t="shared" si="470"/>
        <v>60.672638646914407</v>
      </c>
      <c r="S2143" s="73">
        <f t="shared" si="471"/>
        <v>384.00225982776948</v>
      </c>
      <c r="T2143" s="73">
        <f t="shared" si="472"/>
        <v>5349.8509077177905</v>
      </c>
      <c r="U2143" s="73">
        <f t="shared" si="473"/>
        <v>19236</v>
      </c>
      <c r="V2143" s="73">
        <f t="shared" si="474"/>
        <v>67317.574245379568</v>
      </c>
      <c r="W2143" s="73">
        <f t="shared" si="475"/>
        <v>69161.671416600147</v>
      </c>
    </row>
    <row r="2144" spans="2:23">
      <c r="B2144" t="s">
        <v>3661</v>
      </c>
      <c r="C2144" t="s">
        <v>3662</v>
      </c>
      <c r="D2144" t="s">
        <v>2717</v>
      </c>
      <c r="E2144" s="54">
        <v>40</v>
      </c>
      <c r="F2144" s="45" t="s">
        <v>407</v>
      </c>
      <c r="G2144" s="45" t="s">
        <v>408</v>
      </c>
      <c r="H2144" s="45" t="s">
        <v>412</v>
      </c>
      <c r="I2144" s="53">
        <v>38232.57</v>
      </c>
      <c r="J2144" s="58">
        <f t="shared" si="462"/>
        <v>39685.407660000004</v>
      </c>
      <c r="K2144" s="58">
        <f t="shared" si="463"/>
        <v>40995.026112780004</v>
      </c>
      <c r="L2144" s="74">
        <f t="shared" si="464"/>
        <v>3035.9336859900004</v>
      </c>
      <c r="M2144" s="74">
        <f t="shared" si="465"/>
        <v>58.734403336800007</v>
      </c>
      <c r="N2144" s="74">
        <f t="shared" si="466"/>
        <v>384.00225982776948</v>
      </c>
      <c r="O2144" s="74">
        <f t="shared" si="467"/>
        <v>5109.4962362250008</v>
      </c>
      <c r="P2144" s="39">
        <f t="shared" si="468"/>
        <v>19044</v>
      </c>
      <c r="Q2144" s="73">
        <f t="shared" si="469"/>
        <v>3136.1194976276702</v>
      </c>
      <c r="R2144" s="73">
        <f t="shared" si="470"/>
        <v>60.672638646914407</v>
      </c>
      <c r="S2144" s="73">
        <f t="shared" si="471"/>
        <v>384.00225982776948</v>
      </c>
      <c r="T2144" s="73">
        <f t="shared" si="472"/>
        <v>5349.8509077177905</v>
      </c>
      <c r="U2144" s="73">
        <f t="shared" si="473"/>
        <v>19236</v>
      </c>
      <c r="V2144" s="73">
        <f t="shared" si="474"/>
        <v>67317.574245379568</v>
      </c>
      <c r="W2144" s="73">
        <f t="shared" si="475"/>
        <v>69161.671416600147</v>
      </c>
    </row>
    <row r="2145" spans="2:23">
      <c r="B2145" t="s">
        <v>3663</v>
      </c>
      <c r="C2145" t="s">
        <v>3664</v>
      </c>
      <c r="D2145" t="s">
        <v>3665</v>
      </c>
      <c r="E2145" s="54">
        <v>40</v>
      </c>
      <c r="F2145" s="45" t="s">
        <v>407</v>
      </c>
      <c r="G2145" s="45" t="s">
        <v>408</v>
      </c>
      <c r="H2145" s="45" t="s">
        <v>412</v>
      </c>
      <c r="I2145" s="53">
        <v>38232.57</v>
      </c>
      <c r="J2145" s="58">
        <f t="shared" si="462"/>
        <v>39685.407660000004</v>
      </c>
      <c r="K2145" s="58">
        <f t="shared" si="463"/>
        <v>40995.026112780004</v>
      </c>
      <c r="L2145" s="74">
        <f t="shared" si="464"/>
        <v>3035.9336859900004</v>
      </c>
      <c r="M2145" s="74">
        <f t="shared" si="465"/>
        <v>58.734403336800007</v>
      </c>
      <c r="N2145" s="74">
        <f t="shared" si="466"/>
        <v>384.00225982776948</v>
      </c>
      <c r="O2145" s="74">
        <f t="shared" si="467"/>
        <v>5109.4962362250008</v>
      </c>
      <c r="P2145" s="39">
        <f t="shared" si="468"/>
        <v>19044</v>
      </c>
      <c r="Q2145" s="73">
        <f t="shared" si="469"/>
        <v>3136.1194976276702</v>
      </c>
      <c r="R2145" s="73">
        <f t="shared" si="470"/>
        <v>60.672638646914407</v>
      </c>
      <c r="S2145" s="73">
        <f t="shared" si="471"/>
        <v>384.00225982776948</v>
      </c>
      <c r="T2145" s="73">
        <f t="shared" si="472"/>
        <v>5349.8509077177905</v>
      </c>
      <c r="U2145" s="73">
        <f t="shared" si="473"/>
        <v>19236</v>
      </c>
      <c r="V2145" s="73">
        <f t="shared" si="474"/>
        <v>67317.574245379568</v>
      </c>
      <c r="W2145" s="73">
        <f t="shared" si="475"/>
        <v>69161.671416600147</v>
      </c>
    </row>
    <row r="2146" spans="2:23">
      <c r="B2146" t="s">
        <v>3666</v>
      </c>
      <c r="C2146" t="s">
        <v>3667</v>
      </c>
      <c r="D2146" t="s">
        <v>446</v>
      </c>
      <c r="E2146" s="54">
        <v>87</v>
      </c>
      <c r="F2146" s="45" t="s">
        <v>407</v>
      </c>
      <c r="G2146" s="45" t="s">
        <v>408</v>
      </c>
      <c r="H2146" s="45" t="s">
        <v>412</v>
      </c>
      <c r="I2146" s="53">
        <v>38375.94</v>
      </c>
      <c r="J2146" s="58">
        <f t="shared" si="462"/>
        <v>39834.225720000002</v>
      </c>
      <c r="K2146" s="58">
        <f t="shared" si="463"/>
        <v>41148.755168759999</v>
      </c>
      <c r="L2146" s="74">
        <f t="shared" si="464"/>
        <v>3047.3182675799999</v>
      </c>
      <c r="M2146" s="74">
        <f t="shared" si="465"/>
        <v>58.954654065600003</v>
      </c>
      <c r="N2146" s="74">
        <f t="shared" si="466"/>
        <v>384.00225982776948</v>
      </c>
      <c r="O2146" s="74">
        <f t="shared" si="467"/>
        <v>5128.6565614500005</v>
      </c>
      <c r="P2146" s="39">
        <f t="shared" si="468"/>
        <v>19044</v>
      </c>
      <c r="Q2146" s="73">
        <f t="shared" si="469"/>
        <v>3147.8797704101398</v>
      </c>
      <c r="R2146" s="73">
        <f t="shared" si="470"/>
        <v>60.9001576497648</v>
      </c>
      <c r="S2146" s="73">
        <f t="shared" si="471"/>
        <v>384.00225982776948</v>
      </c>
      <c r="T2146" s="73">
        <f t="shared" si="472"/>
        <v>5369.9125495231801</v>
      </c>
      <c r="U2146" s="73">
        <f t="shared" si="473"/>
        <v>19236</v>
      </c>
      <c r="V2146" s="73">
        <f t="shared" si="474"/>
        <v>67497.15746292338</v>
      </c>
      <c r="W2146" s="73">
        <f t="shared" si="475"/>
        <v>69347.449906170863</v>
      </c>
    </row>
    <row r="2147" spans="2:23">
      <c r="B2147" t="s">
        <v>3668</v>
      </c>
      <c r="C2147" t="s">
        <v>3669</v>
      </c>
      <c r="D2147" t="s">
        <v>1463</v>
      </c>
      <c r="E2147" s="54">
        <v>40</v>
      </c>
      <c r="F2147" s="45" t="s">
        <v>407</v>
      </c>
      <c r="G2147" s="45" t="s">
        <v>408</v>
      </c>
      <c r="H2147" s="45" t="s">
        <v>412</v>
      </c>
      <c r="I2147" s="53">
        <v>38232.57</v>
      </c>
      <c r="J2147" s="58">
        <f t="shared" si="462"/>
        <v>39685.407660000004</v>
      </c>
      <c r="K2147" s="58">
        <f t="shared" si="463"/>
        <v>40995.026112780004</v>
      </c>
      <c r="L2147" s="74">
        <f t="shared" si="464"/>
        <v>3035.9336859900004</v>
      </c>
      <c r="M2147" s="74">
        <f t="shared" si="465"/>
        <v>58.734403336800007</v>
      </c>
      <c r="N2147" s="74">
        <f t="shared" si="466"/>
        <v>384.00225982776948</v>
      </c>
      <c r="O2147" s="74">
        <f t="shared" si="467"/>
        <v>5109.4962362250008</v>
      </c>
      <c r="P2147" s="39">
        <f t="shared" si="468"/>
        <v>19044</v>
      </c>
      <c r="Q2147" s="73">
        <f t="shared" si="469"/>
        <v>3136.1194976276702</v>
      </c>
      <c r="R2147" s="73">
        <f t="shared" si="470"/>
        <v>60.672638646914407</v>
      </c>
      <c r="S2147" s="73">
        <f t="shared" si="471"/>
        <v>384.00225982776948</v>
      </c>
      <c r="T2147" s="73">
        <f t="shared" si="472"/>
        <v>5349.8509077177905</v>
      </c>
      <c r="U2147" s="73">
        <f t="shared" si="473"/>
        <v>19236</v>
      </c>
      <c r="V2147" s="73">
        <f t="shared" si="474"/>
        <v>67317.574245379568</v>
      </c>
      <c r="W2147" s="73">
        <f t="shared" si="475"/>
        <v>69161.671416600147</v>
      </c>
    </row>
    <row r="2148" spans="2:23">
      <c r="B2148" t="s">
        <v>3670</v>
      </c>
      <c r="C2148" t="s">
        <v>3671</v>
      </c>
      <c r="D2148" t="s">
        <v>417</v>
      </c>
      <c r="E2148" s="54">
        <v>40</v>
      </c>
      <c r="F2148" s="45" t="s">
        <v>407</v>
      </c>
      <c r="G2148" s="45" t="s">
        <v>408</v>
      </c>
      <c r="H2148" s="45" t="s">
        <v>412</v>
      </c>
      <c r="I2148" s="53">
        <v>47138.62</v>
      </c>
      <c r="J2148" s="58">
        <f t="shared" si="462"/>
        <v>48929.887560000003</v>
      </c>
      <c r="K2148" s="58">
        <f t="shared" si="463"/>
        <v>50544.573849480003</v>
      </c>
      <c r="L2148" s="74">
        <f t="shared" si="464"/>
        <v>3743.1363983400001</v>
      </c>
      <c r="M2148" s="74">
        <f t="shared" si="465"/>
        <v>72.416233588799997</v>
      </c>
      <c r="N2148" s="74">
        <f t="shared" si="466"/>
        <v>384.00225982776948</v>
      </c>
      <c r="O2148" s="74">
        <f t="shared" si="467"/>
        <v>6299.7230233500004</v>
      </c>
      <c r="P2148" s="39">
        <f t="shared" si="468"/>
        <v>19044</v>
      </c>
      <c r="Q2148" s="73">
        <f t="shared" si="469"/>
        <v>3866.6598994852202</v>
      </c>
      <c r="R2148" s="73">
        <f t="shared" si="470"/>
        <v>74.805969297230405</v>
      </c>
      <c r="S2148" s="73">
        <f t="shared" si="471"/>
        <v>384.00225982776948</v>
      </c>
      <c r="T2148" s="73">
        <f t="shared" si="472"/>
        <v>6596.0668873571403</v>
      </c>
      <c r="U2148" s="73">
        <f t="shared" si="473"/>
        <v>19236</v>
      </c>
      <c r="V2148" s="73">
        <f t="shared" si="474"/>
        <v>78473.165475106565</v>
      </c>
      <c r="W2148" s="73">
        <f t="shared" si="475"/>
        <v>80702.108865447371</v>
      </c>
    </row>
    <row r="2149" spans="2:23">
      <c r="B2149" t="s">
        <v>3672</v>
      </c>
      <c r="C2149" t="s">
        <v>1535</v>
      </c>
      <c r="D2149" t="s">
        <v>1516</v>
      </c>
      <c r="E2149" s="54">
        <v>40</v>
      </c>
      <c r="F2149" s="45" t="s">
        <v>407</v>
      </c>
      <c r="G2149" s="45" t="s">
        <v>408</v>
      </c>
      <c r="H2149" s="45" t="s">
        <v>412</v>
      </c>
      <c r="I2149" s="53">
        <v>45632.46</v>
      </c>
      <c r="J2149" s="58">
        <f t="shared" si="462"/>
        <v>47366.493479999997</v>
      </c>
      <c r="K2149" s="58">
        <f t="shared" si="463"/>
        <v>48929.587764839991</v>
      </c>
      <c r="L2149" s="74">
        <f t="shared" si="464"/>
        <v>3623.5367512199996</v>
      </c>
      <c r="M2149" s="74">
        <f t="shared" si="465"/>
        <v>70.102410350399992</v>
      </c>
      <c r="N2149" s="74">
        <f t="shared" si="466"/>
        <v>384.00225982776948</v>
      </c>
      <c r="O2149" s="74">
        <f t="shared" si="467"/>
        <v>6098.4360355500003</v>
      </c>
      <c r="P2149" s="39">
        <f t="shared" si="468"/>
        <v>19044</v>
      </c>
      <c r="Q2149" s="73">
        <f t="shared" si="469"/>
        <v>3743.1134640102591</v>
      </c>
      <c r="R2149" s="73">
        <f t="shared" si="470"/>
        <v>72.415789891963186</v>
      </c>
      <c r="S2149" s="73">
        <f t="shared" si="471"/>
        <v>384.00225982776948</v>
      </c>
      <c r="T2149" s="73">
        <f t="shared" si="472"/>
        <v>6385.3112033116195</v>
      </c>
      <c r="U2149" s="73">
        <f t="shared" si="473"/>
        <v>19236</v>
      </c>
      <c r="V2149" s="73">
        <f t="shared" si="474"/>
        <v>76586.570936948163</v>
      </c>
      <c r="W2149" s="73">
        <f t="shared" si="475"/>
        <v>78750.430481881602</v>
      </c>
    </row>
    <row r="2150" spans="2:23">
      <c r="B2150" t="s">
        <v>3673</v>
      </c>
      <c r="C2150" t="s">
        <v>3674</v>
      </c>
      <c r="D2150" t="s">
        <v>423</v>
      </c>
      <c r="E2150" s="54">
        <v>40</v>
      </c>
      <c r="F2150" s="45" t="s">
        <v>407</v>
      </c>
      <c r="G2150" s="45" t="s">
        <v>408</v>
      </c>
      <c r="H2150" s="45" t="s">
        <v>412</v>
      </c>
      <c r="I2150" s="53">
        <v>48846.89</v>
      </c>
      <c r="J2150" s="58">
        <f t="shared" si="462"/>
        <v>50703.071820000005</v>
      </c>
      <c r="K2150" s="58">
        <f t="shared" si="463"/>
        <v>52376.273190059997</v>
      </c>
      <c r="L2150" s="74">
        <f t="shared" si="464"/>
        <v>3878.7849942300004</v>
      </c>
      <c r="M2150" s="74">
        <f t="shared" si="465"/>
        <v>75.040546293600002</v>
      </c>
      <c r="N2150" s="74">
        <f t="shared" si="466"/>
        <v>384.00225982776948</v>
      </c>
      <c r="O2150" s="74">
        <f t="shared" si="467"/>
        <v>6528.0204968250009</v>
      </c>
      <c r="P2150" s="39">
        <f t="shared" si="468"/>
        <v>19044</v>
      </c>
      <c r="Q2150" s="73">
        <f t="shared" si="469"/>
        <v>4006.7848990395896</v>
      </c>
      <c r="R2150" s="73">
        <f t="shared" si="470"/>
        <v>77.516884321288799</v>
      </c>
      <c r="S2150" s="73">
        <f t="shared" si="471"/>
        <v>384.00225982776948</v>
      </c>
      <c r="T2150" s="73">
        <f t="shared" si="472"/>
        <v>6835.1036513028303</v>
      </c>
      <c r="U2150" s="73">
        <f t="shared" si="473"/>
        <v>19236</v>
      </c>
      <c r="V2150" s="73">
        <f t="shared" si="474"/>
        <v>80612.920117176371</v>
      </c>
      <c r="W2150" s="73">
        <f t="shared" si="475"/>
        <v>82915.680884551475</v>
      </c>
    </row>
    <row r="2151" spans="2:23">
      <c r="B2151" t="s">
        <v>3675</v>
      </c>
      <c r="C2151" t="s">
        <v>3676</v>
      </c>
      <c r="D2151" t="s">
        <v>486</v>
      </c>
      <c r="E2151" s="54">
        <v>40</v>
      </c>
      <c r="F2151" s="45" t="s">
        <v>407</v>
      </c>
      <c r="G2151" s="45" t="s">
        <v>408</v>
      </c>
      <c r="H2151" s="45" t="s">
        <v>412</v>
      </c>
      <c r="I2151" s="53">
        <v>47014.74</v>
      </c>
      <c r="J2151" s="58">
        <f t="shared" si="462"/>
        <v>48801.30012</v>
      </c>
      <c r="K2151" s="58">
        <f t="shared" si="463"/>
        <v>50411.743023959993</v>
      </c>
      <c r="L2151" s="74">
        <f t="shared" si="464"/>
        <v>3733.2994591799998</v>
      </c>
      <c r="M2151" s="74">
        <f t="shared" si="465"/>
        <v>72.225924177599993</v>
      </c>
      <c r="N2151" s="74">
        <f t="shared" si="466"/>
        <v>384.00225982776948</v>
      </c>
      <c r="O2151" s="74">
        <f t="shared" si="467"/>
        <v>6283.1673904500003</v>
      </c>
      <c r="P2151" s="39">
        <f t="shared" si="468"/>
        <v>19044</v>
      </c>
      <c r="Q2151" s="73">
        <f t="shared" si="469"/>
        <v>3856.4983413329392</v>
      </c>
      <c r="R2151" s="73">
        <f t="shared" si="470"/>
        <v>74.609379675460787</v>
      </c>
      <c r="S2151" s="73">
        <f t="shared" si="471"/>
        <v>384.00225982776948</v>
      </c>
      <c r="T2151" s="73">
        <f t="shared" si="472"/>
        <v>6578.7324646267789</v>
      </c>
      <c r="U2151" s="73">
        <f t="shared" si="473"/>
        <v>19236</v>
      </c>
      <c r="V2151" s="73">
        <f t="shared" si="474"/>
        <v>78317.995153635362</v>
      </c>
      <c r="W2151" s="73">
        <f t="shared" si="475"/>
        <v>80541.585469422949</v>
      </c>
    </row>
    <row r="2152" spans="2:23">
      <c r="B2152" t="s">
        <v>3677</v>
      </c>
      <c r="C2152" t="s">
        <v>3678</v>
      </c>
      <c r="D2152" t="s">
        <v>508</v>
      </c>
      <c r="E2152" s="54">
        <v>40</v>
      </c>
      <c r="F2152" s="45" t="s">
        <v>407</v>
      </c>
      <c r="G2152" s="45" t="s">
        <v>408</v>
      </c>
      <c r="H2152" s="45" t="s">
        <v>412</v>
      </c>
      <c r="I2152" s="53">
        <v>46013.82</v>
      </c>
      <c r="J2152" s="58">
        <f t="shared" si="462"/>
        <v>47762.345160000004</v>
      </c>
      <c r="K2152" s="58">
        <f t="shared" si="463"/>
        <v>49338.502550279998</v>
      </c>
      <c r="L2152" s="74">
        <f t="shared" si="464"/>
        <v>3653.8194047400002</v>
      </c>
      <c r="M2152" s="74">
        <f t="shared" si="465"/>
        <v>70.688270836800001</v>
      </c>
      <c r="N2152" s="74">
        <f t="shared" si="466"/>
        <v>384.00225982776948</v>
      </c>
      <c r="O2152" s="74">
        <f t="shared" si="467"/>
        <v>6149.4019393500012</v>
      </c>
      <c r="P2152" s="39">
        <f t="shared" si="468"/>
        <v>19044</v>
      </c>
      <c r="Q2152" s="73">
        <f t="shared" si="469"/>
        <v>3774.3954450964197</v>
      </c>
      <c r="R2152" s="73">
        <f t="shared" si="470"/>
        <v>73.02098377441439</v>
      </c>
      <c r="S2152" s="73">
        <f t="shared" si="471"/>
        <v>384.00225982776948</v>
      </c>
      <c r="T2152" s="73">
        <f t="shared" si="472"/>
        <v>6438.6745828115399</v>
      </c>
      <c r="U2152" s="73">
        <f t="shared" si="473"/>
        <v>19236</v>
      </c>
      <c r="V2152" s="73">
        <f t="shared" si="474"/>
        <v>77064.257034754584</v>
      </c>
      <c r="W2152" s="73">
        <f t="shared" si="475"/>
        <v>79244.595821790135</v>
      </c>
    </row>
    <row r="2153" spans="2:23">
      <c r="B2153" t="s">
        <v>3679</v>
      </c>
      <c r="C2153" t="s">
        <v>1533</v>
      </c>
      <c r="D2153" t="s">
        <v>1513</v>
      </c>
      <c r="E2153" s="54">
        <v>40</v>
      </c>
      <c r="F2153" s="45" t="s">
        <v>407</v>
      </c>
      <c r="G2153" s="45" t="s">
        <v>408</v>
      </c>
      <c r="H2153" s="45" t="s">
        <v>412</v>
      </c>
      <c r="I2153" s="53">
        <v>43045.89</v>
      </c>
      <c r="J2153" s="58">
        <f t="shared" si="462"/>
        <v>44681.633820000003</v>
      </c>
      <c r="K2153" s="58">
        <f t="shared" si="463"/>
        <v>46156.12773606</v>
      </c>
      <c r="L2153" s="74">
        <f t="shared" si="464"/>
        <v>3418.14498723</v>
      </c>
      <c r="M2153" s="74">
        <f t="shared" si="465"/>
        <v>66.1288180536</v>
      </c>
      <c r="N2153" s="74">
        <f t="shared" si="466"/>
        <v>384.00225982776948</v>
      </c>
      <c r="O2153" s="74">
        <f t="shared" si="467"/>
        <v>5752.7603543250007</v>
      </c>
      <c r="P2153" s="39">
        <f t="shared" si="468"/>
        <v>19044</v>
      </c>
      <c r="Q2153" s="73">
        <f t="shared" si="469"/>
        <v>3530.9437718085901</v>
      </c>
      <c r="R2153" s="73">
        <f t="shared" si="470"/>
        <v>68.311069049368797</v>
      </c>
      <c r="S2153" s="73">
        <f t="shared" si="471"/>
        <v>384.00225982776948</v>
      </c>
      <c r="T2153" s="73">
        <f t="shared" si="472"/>
        <v>6023.3746695558302</v>
      </c>
      <c r="U2153" s="73">
        <f t="shared" si="473"/>
        <v>19236</v>
      </c>
      <c r="V2153" s="73">
        <f t="shared" si="474"/>
        <v>73346.670239436382</v>
      </c>
      <c r="W2153" s="73">
        <f t="shared" si="475"/>
        <v>75398.759506301561</v>
      </c>
    </row>
    <row r="2154" spans="2:23">
      <c r="B2154" t="s">
        <v>3680</v>
      </c>
      <c r="C2154" t="s">
        <v>2355</v>
      </c>
      <c r="D2154" t="s">
        <v>1499</v>
      </c>
      <c r="E2154" s="54">
        <v>40</v>
      </c>
      <c r="F2154" s="45" t="s">
        <v>407</v>
      </c>
      <c r="G2154" s="45" t="s">
        <v>408</v>
      </c>
      <c r="H2154" s="45" t="s">
        <v>412</v>
      </c>
      <c r="I2154" s="53">
        <v>43045.89</v>
      </c>
      <c r="J2154" s="58">
        <f t="shared" si="462"/>
        <v>44681.633820000003</v>
      </c>
      <c r="K2154" s="58">
        <f t="shared" si="463"/>
        <v>46156.12773606</v>
      </c>
      <c r="L2154" s="74">
        <f t="shared" si="464"/>
        <v>3418.14498723</v>
      </c>
      <c r="M2154" s="74">
        <f t="shared" si="465"/>
        <v>66.1288180536</v>
      </c>
      <c r="N2154" s="74">
        <f t="shared" si="466"/>
        <v>384.00225982776948</v>
      </c>
      <c r="O2154" s="74">
        <f t="shared" si="467"/>
        <v>5752.7603543250007</v>
      </c>
      <c r="P2154" s="39">
        <f t="shared" si="468"/>
        <v>19044</v>
      </c>
      <c r="Q2154" s="73">
        <f t="shared" si="469"/>
        <v>3530.9437718085901</v>
      </c>
      <c r="R2154" s="73">
        <f t="shared" si="470"/>
        <v>68.311069049368797</v>
      </c>
      <c r="S2154" s="73">
        <f t="shared" si="471"/>
        <v>384.00225982776948</v>
      </c>
      <c r="T2154" s="73">
        <f t="shared" si="472"/>
        <v>6023.3746695558302</v>
      </c>
      <c r="U2154" s="73">
        <f t="shared" si="473"/>
        <v>19236</v>
      </c>
      <c r="V2154" s="73">
        <f t="shared" si="474"/>
        <v>73346.670239436382</v>
      </c>
      <c r="W2154" s="73">
        <f t="shared" si="475"/>
        <v>75398.759506301561</v>
      </c>
    </row>
    <row r="2155" spans="2:23">
      <c r="B2155" t="s">
        <v>3681</v>
      </c>
      <c r="C2155" t="s">
        <v>3682</v>
      </c>
      <c r="D2155" t="s">
        <v>443</v>
      </c>
      <c r="E2155" s="54">
        <v>40</v>
      </c>
      <c r="F2155" s="45" t="s">
        <v>407</v>
      </c>
      <c r="G2155" s="45" t="s">
        <v>408</v>
      </c>
      <c r="H2155" s="45" t="s">
        <v>412</v>
      </c>
      <c r="I2155" s="53">
        <v>37966.769999999997</v>
      </c>
      <c r="J2155" s="58">
        <f t="shared" si="462"/>
        <v>39409.507259999998</v>
      </c>
      <c r="K2155" s="58">
        <f t="shared" si="463"/>
        <v>40710.020999579996</v>
      </c>
      <c r="L2155" s="74">
        <f t="shared" si="464"/>
        <v>3014.8273053899998</v>
      </c>
      <c r="M2155" s="74">
        <f t="shared" si="465"/>
        <v>58.326070744799999</v>
      </c>
      <c r="N2155" s="74">
        <f t="shared" si="466"/>
        <v>384.00225982776948</v>
      </c>
      <c r="O2155" s="74">
        <f t="shared" si="467"/>
        <v>5073.9740597250002</v>
      </c>
      <c r="P2155" s="39">
        <f t="shared" si="468"/>
        <v>19044</v>
      </c>
      <c r="Q2155" s="73">
        <f t="shared" si="469"/>
        <v>3114.3166064678699</v>
      </c>
      <c r="R2155" s="73">
        <f t="shared" si="470"/>
        <v>60.250831079378393</v>
      </c>
      <c r="S2155" s="73">
        <f t="shared" si="471"/>
        <v>384.00225982776948</v>
      </c>
      <c r="T2155" s="73">
        <f t="shared" si="472"/>
        <v>5312.65774044519</v>
      </c>
      <c r="U2155" s="73">
        <f t="shared" si="473"/>
        <v>19236</v>
      </c>
      <c r="V2155" s="73">
        <f t="shared" si="474"/>
        <v>66984.636955687572</v>
      </c>
      <c r="W2155" s="73">
        <f t="shared" si="475"/>
        <v>68817.248437400209</v>
      </c>
    </row>
    <row r="2156" spans="2:23">
      <c r="B2156" t="s">
        <v>3683</v>
      </c>
      <c r="C2156" t="s">
        <v>3684</v>
      </c>
      <c r="D2156" t="s">
        <v>483</v>
      </c>
      <c r="E2156" s="54">
        <v>40</v>
      </c>
      <c r="F2156" s="45" t="s">
        <v>407</v>
      </c>
      <c r="G2156" s="45" t="s">
        <v>408</v>
      </c>
      <c r="H2156" s="45" t="s">
        <v>412</v>
      </c>
      <c r="I2156" s="53">
        <v>43045.89</v>
      </c>
      <c r="J2156" s="58">
        <f t="shared" si="462"/>
        <v>44681.633820000003</v>
      </c>
      <c r="K2156" s="58">
        <f t="shared" si="463"/>
        <v>46156.12773606</v>
      </c>
      <c r="L2156" s="74">
        <f t="shared" si="464"/>
        <v>3418.14498723</v>
      </c>
      <c r="M2156" s="74">
        <f t="shared" si="465"/>
        <v>66.1288180536</v>
      </c>
      <c r="N2156" s="74">
        <f t="shared" si="466"/>
        <v>384.00225982776948</v>
      </c>
      <c r="O2156" s="74">
        <f t="shared" si="467"/>
        <v>5752.7603543250007</v>
      </c>
      <c r="P2156" s="39">
        <f t="shared" si="468"/>
        <v>19044</v>
      </c>
      <c r="Q2156" s="73">
        <f t="shared" si="469"/>
        <v>3530.9437718085901</v>
      </c>
      <c r="R2156" s="73">
        <f t="shared" si="470"/>
        <v>68.311069049368797</v>
      </c>
      <c r="S2156" s="73">
        <f t="shared" si="471"/>
        <v>384.00225982776948</v>
      </c>
      <c r="T2156" s="73">
        <f t="shared" si="472"/>
        <v>6023.3746695558302</v>
      </c>
      <c r="U2156" s="73">
        <f t="shared" si="473"/>
        <v>19236</v>
      </c>
      <c r="V2156" s="73">
        <f t="shared" si="474"/>
        <v>73346.670239436382</v>
      </c>
      <c r="W2156" s="73">
        <f t="shared" si="475"/>
        <v>75398.759506301561</v>
      </c>
    </row>
    <row r="2157" spans="2:23">
      <c r="B2157" t="s">
        <v>3685</v>
      </c>
      <c r="C2157" t="s">
        <v>3674</v>
      </c>
      <c r="D2157" t="s">
        <v>797</v>
      </c>
      <c r="E2157" s="54">
        <v>40</v>
      </c>
      <c r="F2157" s="45" t="s">
        <v>407</v>
      </c>
      <c r="G2157" s="45" t="s">
        <v>408</v>
      </c>
      <c r="H2157" s="45" t="s">
        <v>412</v>
      </c>
      <c r="I2157" s="53">
        <v>48846.89</v>
      </c>
      <c r="J2157" s="58">
        <f t="shared" si="462"/>
        <v>50703.071820000005</v>
      </c>
      <c r="K2157" s="58">
        <f t="shared" si="463"/>
        <v>52376.273190059997</v>
      </c>
      <c r="L2157" s="74">
        <f t="shared" si="464"/>
        <v>3878.7849942300004</v>
      </c>
      <c r="M2157" s="74">
        <f t="shared" si="465"/>
        <v>75.040546293600002</v>
      </c>
      <c r="N2157" s="74">
        <f t="shared" si="466"/>
        <v>384.00225982776948</v>
      </c>
      <c r="O2157" s="74">
        <f t="shared" si="467"/>
        <v>6528.0204968250009</v>
      </c>
      <c r="P2157" s="39">
        <f t="shared" si="468"/>
        <v>19044</v>
      </c>
      <c r="Q2157" s="73">
        <f t="shared" si="469"/>
        <v>4006.7848990395896</v>
      </c>
      <c r="R2157" s="73">
        <f t="shared" si="470"/>
        <v>77.516884321288799</v>
      </c>
      <c r="S2157" s="73">
        <f t="shared" si="471"/>
        <v>384.00225982776948</v>
      </c>
      <c r="T2157" s="73">
        <f t="shared" si="472"/>
        <v>6835.1036513028303</v>
      </c>
      <c r="U2157" s="73">
        <f t="shared" si="473"/>
        <v>19236</v>
      </c>
      <c r="V2157" s="73">
        <f t="shared" si="474"/>
        <v>80612.920117176371</v>
      </c>
      <c r="W2157" s="73">
        <f t="shared" si="475"/>
        <v>82915.680884551475</v>
      </c>
    </row>
    <row r="2158" spans="2:23">
      <c r="B2158" t="s">
        <v>3686</v>
      </c>
      <c r="C2158" t="s">
        <v>3674</v>
      </c>
      <c r="D2158" t="s">
        <v>2002</v>
      </c>
      <c r="E2158" s="54">
        <v>40</v>
      </c>
      <c r="F2158" s="45" t="s">
        <v>407</v>
      </c>
      <c r="G2158" s="45" t="s">
        <v>408</v>
      </c>
      <c r="H2158" s="45" t="s">
        <v>412</v>
      </c>
      <c r="I2158" s="53">
        <v>48846.89</v>
      </c>
      <c r="J2158" s="58">
        <f t="shared" si="462"/>
        <v>50703.071820000005</v>
      </c>
      <c r="K2158" s="58">
        <f t="shared" si="463"/>
        <v>52376.273190059997</v>
      </c>
      <c r="L2158" s="74">
        <f t="shared" si="464"/>
        <v>3878.7849942300004</v>
      </c>
      <c r="M2158" s="74">
        <f t="shared" si="465"/>
        <v>75.040546293600002</v>
      </c>
      <c r="N2158" s="74">
        <f t="shared" si="466"/>
        <v>384.00225982776948</v>
      </c>
      <c r="O2158" s="74">
        <f t="shared" si="467"/>
        <v>6528.0204968250009</v>
      </c>
      <c r="P2158" s="39">
        <f t="shared" si="468"/>
        <v>19044</v>
      </c>
      <c r="Q2158" s="73">
        <f t="shared" si="469"/>
        <v>4006.7848990395896</v>
      </c>
      <c r="R2158" s="73">
        <f t="shared" si="470"/>
        <v>77.516884321288799</v>
      </c>
      <c r="S2158" s="73">
        <f t="shared" si="471"/>
        <v>384.00225982776948</v>
      </c>
      <c r="T2158" s="73">
        <f t="shared" si="472"/>
        <v>6835.1036513028303</v>
      </c>
      <c r="U2158" s="73">
        <f t="shared" si="473"/>
        <v>19236</v>
      </c>
      <c r="V2158" s="73">
        <f t="shared" si="474"/>
        <v>80612.920117176371</v>
      </c>
      <c r="W2158" s="73">
        <f t="shared" si="475"/>
        <v>82915.680884551475</v>
      </c>
    </row>
    <row r="2159" spans="2:23">
      <c r="B2159" t="s">
        <v>3687</v>
      </c>
      <c r="C2159" t="s">
        <v>3674</v>
      </c>
      <c r="D2159" t="s">
        <v>2946</v>
      </c>
      <c r="E2159" s="54">
        <v>40</v>
      </c>
      <c r="F2159" s="45" t="s">
        <v>407</v>
      </c>
      <c r="G2159" s="45" t="s">
        <v>408</v>
      </c>
      <c r="H2159" s="45" t="s">
        <v>412</v>
      </c>
      <c r="I2159" s="53">
        <v>48846.89</v>
      </c>
      <c r="J2159" s="58">
        <f t="shared" si="462"/>
        <v>50703.071820000005</v>
      </c>
      <c r="K2159" s="58">
        <f t="shared" si="463"/>
        <v>52376.273190059997</v>
      </c>
      <c r="L2159" s="74">
        <f t="shared" si="464"/>
        <v>3878.7849942300004</v>
      </c>
      <c r="M2159" s="74">
        <f t="shared" si="465"/>
        <v>75.040546293600002</v>
      </c>
      <c r="N2159" s="74">
        <f t="shared" si="466"/>
        <v>384.00225982776948</v>
      </c>
      <c r="O2159" s="74">
        <f t="shared" si="467"/>
        <v>6528.0204968250009</v>
      </c>
      <c r="P2159" s="39">
        <f t="shared" si="468"/>
        <v>19044</v>
      </c>
      <c r="Q2159" s="73">
        <f t="shared" si="469"/>
        <v>4006.7848990395896</v>
      </c>
      <c r="R2159" s="73">
        <f t="shared" si="470"/>
        <v>77.516884321288799</v>
      </c>
      <c r="S2159" s="73">
        <f t="shared" si="471"/>
        <v>384.00225982776948</v>
      </c>
      <c r="T2159" s="73">
        <f t="shared" si="472"/>
        <v>6835.1036513028303</v>
      </c>
      <c r="U2159" s="73">
        <f t="shared" si="473"/>
        <v>19236</v>
      </c>
      <c r="V2159" s="73">
        <f t="shared" si="474"/>
        <v>80612.920117176371</v>
      </c>
      <c r="W2159" s="73">
        <f t="shared" si="475"/>
        <v>82915.680884551475</v>
      </c>
    </row>
    <row r="2160" spans="2:23">
      <c r="B2160" t="s">
        <v>3688</v>
      </c>
      <c r="C2160" t="s">
        <v>3689</v>
      </c>
      <c r="D2160" t="s">
        <v>801</v>
      </c>
      <c r="E2160" s="54">
        <v>40</v>
      </c>
      <c r="F2160" s="45" t="s">
        <v>407</v>
      </c>
      <c r="G2160" s="45" t="s">
        <v>408</v>
      </c>
      <c r="H2160" s="45" t="s">
        <v>412</v>
      </c>
      <c r="I2160" s="53">
        <v>43045.89</v>
      </c>
      <c r="J2160" s="58">
        <f t="shared" si="462"/>
        <v>44681.633820000003</v>
      </c>
      <c r="K2160" s="58">
        <f t="shared" si="463"/>
        <v>46156.12773606</v>
      </c>
      <c r="L2160" s="74">
        <f t="shared" si="464"/>
        <v>3418.14498723</v>
      </c>
      <c r="M2160" s="74">
        <f t="shared" si="465"/>
        <v>66.1288180536</v>
      </c>
      <c r="N2160" s="74">
        <f t="shared" si="466"/>
        <v>384.00225982776948</v>
      </c>
      <c r="O2160" s="74">
        <f t="shared" si="467"/>
        <v>5752.7603543250007</v>
      </c>
      <c r="P2160" s="39">
        <f t="shared" si="468"/>
        <v>19044</v>
      </c>
      <c r="Q2160" s="73">
        <f t="shared" si="469"/>
        <v>3530.9437718085901</v>
      </c>
      <c r="R2160" s="73">
        <f t="shared" si="470"/>
        <v>68.311069049368797</v>
      </c>
      <c r="S2160" s="73">
        <f t="shared" si="471"/>
        <v>384.00225982776948</v>
      </c>
      <c r="T2160" s="73">
        <f t="shared" si="472"/>
        <v>6023.3746695558302</v>
      </c>
      <c r="U2160" s="73">
        <f t="shared" si="473"/>
        <v>19236</v>
      </c>
      <c r="V2160" s="73">
        <f t="shared" si="474"/>
        <v>73346.670239436382</v>
      </c>
      <c r="W2160" s="73">
        <f t="shared" si="475"/>
        <v>75398.759506301561</v>
      </c>
    </row>
    <row r="2161" spans="2:23">
      <c r="B2161" t="s">
        <v>3690</v>
      </c>
      <c r="C2161" t="s">
        <v>3691</v>
      </c>
      <c r="D2161" t="s">
        <v>1935</v>
      </c>
      <c r="E2161" s="54">
        <v>40</v>
      </c>
      <c r="F2161" s="45" t="s">
        <v>407</v>
      </c>
      <c r="G2161" s="45" t="s">
        <v>408</v>
      </c>
      <c r="H2161" s="45" t="s">
        <v>412</v>
      </c>
      <c r="I2161" s="53">
        <v>43045.89</v>
      </c>
      <c r="J2161" s="58">
        <f t="shared" si="462"/>
        <v>44681.633820000003</v>
      </c>
      <c r="K2161" s="58">
        <f t="shared" si="463"/>
        <v>46156.12773606</v>
      </c>
      <c r="L2161" s="74">
        <f t="shared" si="464"/>
        <v>3418.14498723</v>
      </c>
      <c r="M2161" s="74">
        <f t="shared" si="465"/>
        <v>66.1288180536</v>
      </c>
      <c r="N2161" s="74">
        <f t="shared" si="466"/>
        <v>384.00225982776948</v>
      </c>
      <c r="O2161" s="74">
        <f t="shared" si="467"/>
        <v>5752.7603543250007</v>
      </c>
      <c r="P2161" s="39">
        <f t="shared" si="468"/>
        <v>19044</v>
      </c>
      <c r="Q2161" s="73">
        <f t="shared" si="469"/>
        <v>3530.9437718085901</v>
      </c>
      <c r="R2161" s="73">
        <f t="shared" si="470"/>
        <v>68.311069049368797</v>
      </c>
      <c r="S2161" s="73">
        <f t="shared" si="471"/>
        <v>384.00225982776948</v>
      </c>
      <c r="T2161" s="73">
        <f t="shared" si="472"/>
        <v>6023.3746695558302</v>
      </c>
      <c r="U2161" s="73">
        <f t="shared" si="473"/>
        <v>19236</v>
      </c>
      <c r="V2161" s="73">
        <f t="shared" si="474"/>
        <v>73346.670239436382</v>
      </c>
      <c r="W2161" s="73">
        <f t="shared" si="475"/>
        <v>75398.759506301561</v>
      </c>
    </row>
    <row r="2162" spans="2:23">
      <c r="B2162" t="s">
        <v>3692</v>
      </c>
      <c r="C2162" t="s">
        <v>3693</v>
      </c>
      <c r="D2162" t="s">
        <v>773</v>
      </c>
      <c r="E2162" s="54">
        <v>40</v>
      </c>
      <c r="F2162" s="45" t="s">
        <v>407</v>
      </c>
      <c r="G2162" s="45" t="s">
        <v>408</v>
      </c>
      <c r="H2162" s="45" t="s">
        <v>412</v>
      </c>
      <c r="I2162" s="53">
        <v>43045.89</v>
      </c>
      <c r="J2162" s="58">
        <f t="shared" si="462"/>
        <v>44681.633820000003</v>
      </c>
      <c r="K2162" s="58">
        <f t="shared" si="463"/>
        <v>46156.12773606</v>
      </c>
      <c r="L2162" s="74">
        <f t="shared" si="464"/>
        <v>3418.14498723</v>
      </c>
      <c r="M2162" s="74">
        <f t="shared" si="465"/>
        <v>66.1288180536</v>
      </c>
      <c r="N2162" s="74">
        <f t="shared" si="466"/>
        <v>384.00225982776948</v>
      </c>
      <c r="O2162" s="74">
        <f t="shared" si="467"/>
        <v>5752.7603543250007</v>
      </c>
      <c r="P2162" s="39">
        <f t="shared" si="468"/>
        <v>19044</v>
      </c>
      <c r="Q2162" s="73">
        <f t="shared" si="469"/>
        <v>3530.9437718085901</v>
      </c>
      <c r="R2162" s="73">
        <f t="shared" si="470"/>
        <v>68.311069049368797</v>
      </c>
      <c r="S2162" s="73">
        <f t="shared" si="471"/>
        <v>384.00225982776948</v>
      </c>
      <c r="T2162" s="73">
        <f t="shared" si="472"/>
        <v>6023.3746695558302</v>
      </c>
      <c r="U2162" s="73">
        <f t="shared" si="473"/>
        <v>19236</v>
      </c>
      <c r="V2162" s="73">
        <f t="shared" si="474"/>
        <v>73346.670239436382</v>
      </c>
      <c r="W2162" s="73">
        <f t="shared" si="475"/>
        <v>75398.759506301561</v>
      </c>
    </row>
    <row r="2163" spans="2:23">
      <c r="B2163" t="s">
        <v>3694</v>
      </c>
      <c r="C2163" t="s">
        <v>3695</v>
      </c>
      <c r="D2163" t="s">
        <v>518</v>
      </c>
      <c r="E2163" s="54">
        <v>40</v>
      </c>
      <c r="F2163" s="45" t="s">
        <v>407</v>
      </c>
      <c r="G2163" s="45" t="s">
        <v>408</v>
      </c>
      <c r="H2163" s="45" t="s">
        <v>412</v>
      </c>
      <c r="I2163" s="53">
        <v>43045.89</v>
      </c>
      <c r="J2163" s="58">
        <f t="shared" si="462"/>
        <v>44681.633820000003</v>
      </c>
      <c r="K2163" s="58">
        <f t="shared" si="463"/>
        <v>46156.12773606</v>
      </c>
      <c r="L2163" s="74">
        <f t="shared" si="464"/>
        <v>3418.14498723</v>
      </c>
      <c r="M2163" s="74">
        <f t="shared" si="465"/>
        <v>66.1288180536</v>
      </c>
      <c r="N2163" s="74">
        <f t="shared" si="466"/>
        <v>384.00225982776948</v>
      </c>
      <c r="O2163" s="74">
        <f t="shared" si="467"/>
        <v>5752.7603543250007</v>
      </c>
      <c r="P2163" s="39">
        <f t="shared" si="468"/>
        <v>19044</v>
      </c>
      <c r="Q2163" s="73">
        <f t="shared" si="469"/>
        <v>3530.9437718085901</v>
      </c>
      <c r="R2163" s="73">
        <f t="shared" si="470"/>
        <v>68.311069049368797</v>
      </c>
      <c r="S2163" s="73">
        <f t="shared" si="471"/>
        <v>384.00225982776948</v>
      </c>
      <c r="T2163" s="73">
        <f t="shared" si="472"/>
        <v>6023.3746695558302</v>
      </c>
      <c r="U2163" s="73">
        <f t="shared" si="473"/>
        <v>19236</v>
      </c>
      <c r="V2163" s="73">
        <f t="shared" si="474"/>
        <v>73346.670239436382</v>
      </c>
      <c r="W2163" s="73">
        <f t="shared" si="475"/>
        <v>75398.759506301561</v>
      </c>
    </row>
    <row r="2164" spans="2:23">
      <c r="B2164" t="s">
        <v>3696</v>
      </c>
      <c r="C2164" t="s">
        <v>3697</v>
      </c>
      <c r="D2164" t="s">
        <v>851</v>
      </c>
      <c r="E2164" s="54">
        <v>40</v>
      </c>
      <c r="F2164" s="45" t="s">
        <v>407</v>
      </c>
      <c r="G2164" s="45" t="s">
        <v>408</v>
      </c>
      <c r="H2164" s="45" t="s">
        <v>412</v>
      </c>
      <c r="I2164" s="53">
        <v>43045.89</v>
      </c>
      <c r="J2164" s="58">
        <f t="shared" si="462"/>
        <v>44681.633820000003</v>
      </c>
      <c r="K2164" s="58">
        <f t="shared" si="463"/>
        <v>46156.12773606</v>
      </c>
      <c r="L2164" s="74">
        <f t="shared" si="464"/>
        <v>3418.14498723</v>
      </c>
      <c r="M2164" s="74">
        <f t="shared" si="465"/>
        <v>66.1288180536</v>
      </c>
      <c r="N2164" s="74">
        <f t="shared" si="466"/>
        <v>384.00225982776948</v>
      </c>
      <c r="O2164" s="74">
        <f t="shared" si="467"/>
        <v>5752.7603543250007</v>
      </c>
      <c r="P2164" s="39">
        <f t="shared" si="468"/>
        <v>19044</v>
      </c>
      <c r="Q2164" s="73">
        <f t="shared" si="469"/>
        <v>3530.9437718085901</v>
      </c>
      <c r="R2164" s="73">
        <f t="shared" si="470"/>
        <v>68.311069049368797</v>
      </c>
      <c r="S2164" s="73">
        <f t="shared" si="471"/>
        <v>384.00225982776948</v>
      </c>
      <c r="T2164" s="73">
        <f t="shared" si="472"/>
        <v>6023.3746695558302</v>
      </c>
      <c r="U2164" s="73">
        <f t="shared" si="473"/>
        <v>19236</v>
      </c>
      <c r="V2164" s="73">
        <f t="shared" si="474"/>
        <v>73346.670239436382</v>
      </c>
      <c r="W2164" s="73">
        <f t="shared" si="475"/>
        <v>75398.759506301561</v>
      </c>
    </row>
    <row r="2165" spans="2:23">
      <c r="B2165" t="s">
        <v>3698</v>
      </c>
      <c r="C2165" t="s">
        <v>3699</v>
      </c>
      <c r="D2165" t="s">
        <v>3644</v>
      </c>
      <c r="E2165" s="54">
        <v>40</v>
      </c>
      <c r="F2165" s="45" t="s">
        <v>407</v>
      </c>
      <c r="G2165" s="45" t="s">
        <v>408</v>
      </c>
      <c r="H2165" s="45" t="s">
        <v>412</v>
      </c>
      <c r="I2165" s="53">
        <v>42383.18</v>
      </c>
      <c r="J2165" s="58">
        <f t="shared" si="462"/>
        <v>43993.740839999999</v>
      </c>
      <c r="K2165" s="58">
        <f t="shared" si="463"/>
        <v>45445.534287719995</v>
      </c>
      <c r="L2165" s="74">
        <f t="shared" si="464"/>
        <v>3365.52117426</v>
      </c>
      <c r="M2165" s="74">
        <f t="shared" si="465"/>
        <v>65.110736443199997</v>
      </c>
      <c r="N2165" s="74">
        <f t="shared" si="466"/>
        <v>384.00225982776948</v>
      </c>
      <c r="O2165" s="74">
        <f t="shared" si="467"/>
        <v>5664.1941331500002</v>
      </c>
      <c r="P2165" s="39">
        <f t="shared" si="468"/>
        <v>19044</v>
      </c>
      <c r="Q2165" s="73">
        <f t="shared" si="469"/>
        <v>3476.5833730105796</v>
      </c>
      <c r="R2165" s="73">
        <f t="shared" si="470"/>
        <v>67.259390745825584</v>
      </c>
      <c r="S2165" s="73">
        <f t="shared" si="471"/>
        <v>384.00225982776948</v>
      </c>
      <c r="T2165" s="73">
        <f t="shared" si="472"/>
        <v>5930.6422245474596</v>
      </c>
      <c r="U2165" s="73">
        <f t="shared" si="473"/>
        <v>19236</v>
      </c>
      <c r="V2165" s="73">
        <f t="shared" si="474"/>
        <v>72516.569143680972</v>
      </c>
      <c r="W2165" s="73">
        <f t="shared" si="475"/>
        <v>74540.021535851629</v>
      </c>
    </row>
    <row r="2166" spans="2:23">
      <c r="B2166" t="s">
        <v>3700</v>
      </c>
      <c r="C2166" t="s">
        <v>3701</v>
      </c>
      <c r="D2166" t="s">
        <v>1564</v>
      </c>
      <c r="E2166" s="54">
        <v>40</v>
      </c>
      <c r="F2166" s="45" t="s">
        <v>407</v>
      </c>
      <c r="G2166" s="45" t="s">
        <v>408</v>
      </c>
      <c r="H2166" s="45" t="s">
        <v>412</v>
      </c>
      <c r="I2166" s="53">
        <v>43045.89</v>
      </c>
      <c r="J2166" s="58">
        <f t="shared" si="462"/>
        <v>44681.633820000003</v>
      </c>
      <c r="K2166" s="58">
        <f t="shared" si="463"/>
        <v>46156.12773606</v>
      </c>
      <c r="L2166" s="74">
        <f t="shared" si="464"/>
        <v>3418.14498723</v>
      </c>
      <c r="M2166" s="74">
        <f t="shared" si="465"/>
        <v>66.1288180536</v>
      </c>
      <c r="N2166" s="74">
        <f t="shared" si="466"/>
        <v>384.00225982776948</v>
      </c>
      <c r="O2166" s="74">
        <f t="shared" si="467"/>
        <v>5752.7603543250007</v>
      </c>
      <c r="P2166" s="39">
        <f t="shared" si="468"/>
        <v>19044</v>
      </c>
      <c r="Q2166" s="73">
        <f t="shared" si="469"/>
        <v>3530.9437718085901</v>
      </c>
      <c r="R2166" s="73">
        <f t="shared" si="470"/>
        <v>68.311069049368797</v>
      </c>
      <c r="S2166" s="73">
        <f t="shared" si="471"/>
        <v>384.00225982776948</v>
      </c>
      <c r="T2166" s="73">
        <f t="shared" si="472"/>
        <v>6023.3746695558302</v>
      </c>
      <c r="U2166" s="73">
        <f t="shared" si="473"/>
        <v>19236</v>
      </c>
      <c r="V2166" s="73">
        <f t="shared" si="474"/>
        <v>73346.670239436382</v>
      </c>
      <c r="W2166" s="73">
        <f t="shared" si="475"/>
        <v>75398.759506301561</v>
      </c>
    </row>
    <row r="2167" spans="2:23">
      <c r="B2167" t="s">
        <v>3702</v>
      </c>
      <c r="C2167" t="s">
        <v>3703</v>
      </c>
      <c r="D2167" t="s">
        <v>957</v>
      </c>
      <c r="E2167" s="54">
        <v>40</v>
      </c>
      <c r="F2167" s="45" t="s">
        <v>407</v>
      </c>
      <c r="G2167" s="45" t="s">
        <v>408</v>
      </c>
      <c r="H2167" s="45" t="s">
        <v>412</v>
      </c>
      <c r="I2167" s="53">
        <v>43045.89</v>
      </c>
      <c r="J2167" s="58">
        <f t="shared" si="462"/>
        <v>44681.633820000003</v>
      </c>
      <c r="K2167" s="58">
        <f t="shared" si="463"/>
        <v>46156.12773606</v>
      </c>
      <c r="L2167" s="74">
        <f t="shared" si="464"/>
        <v>3418.14498723</v>
      </c>
      <c r="M2167" s="74">
        <f t="shared" si="465"/>
        <v>66.1288180536</v>
      </c>
      <c r="N2167" s="74">
        <f t="shared" si="466"/>
        <v>384.00225982776948</v>
      </c>
      <c r="O2167" s="74">
        <f t="shared" si="467"/>
        <v>5752.7603543250007</v>
      </c>
      <c r="P2167" s="39">
        <f t="shared" si="468"/>
        <v>19044</v>
      </c>
      <c r="Q2167" s="73">
        <f t="shared" si="469"/>
        <v>3530.9437718085901</v>
      </c>
      <c r="R2167" s="73">
        <f t="shared" si="470"/>
        <v>68.311069049368797</v>
      </c>
      <c r="S2167" s="73">
        <f t="shared" si="471"/>
        <v>384.00225982776948</v>
      </c>
      <c r="T2167" s="73">
        <f t="shared" si="472"/>
        <v>6023.3746695558302</v>
      </c>
      <c r="U2167" s="73">
        <f t="shared" si="473"/>
        <v>19236</v>
      </c>
      <c r="V2167" s="73">
        <f t="shared" si="474"/>
        <v>73346.670239436382</v>
      </c>
      <c r="W2167" s="73">
        <f t="shared" si="475"/>
        <v>75398.759506301561</v>
      </c>
    </row>
    <row r="2168" spans="2:23">
      <c r="B2168" t="s">
        <v>3704</v>
      </c>
      <c r="C2168" t="s">
        <v>3705</v>
      </c>
      <c r="D2168" t="s">
        <v>420</v>
      </c>
      <c r="E2168" s="54">
        <v>40</v>
      </c>
      <c r="F2168" s="45" t="s">
        <v>407</v>
      </c>
      <c r="G2168" s="45" t="s">
        <v>408</v>
      </c>
      <c r="H2168" s="45" t="s">
        <v>412</v>
      </c>
      <c r="I2168" s="53">
        <v>43769.4</v>
      </c>
      <c r="J2168" s="58">
        <f t="shared" si="462"/>
        <v>45432.637200000005</v>
      </c>
      <c r="K2168" s="58">
        <f t="shared" si="463"/>
        <v>46931.914227599998</v>
      </c>
      <c r="L2168" s="74">
        <f t="shared" si="464"/>
        <v>3475.5967458000005</v>
      </c>
      <c r="M2168" s="74">
        <f t="shared" si="465"/>
        <v>67.240303056000002</v>
      </c>
      <c r="N2168" s="74">
        <f t="shared" si="466"/>
        <v>384.00225982776948</v>
      </c>
      <c r="O2168" s="74">
        <f t="shared" si="467"/>
        <v>5849.4520395000009</v>
      </c>
      <c r="P2168" s="39">
        <f t="shared" si="468"/>
        <v>19044</v>
      </c>
      <c r="Q2168" s="73">
        <f t="shared" si="469"/>
        <v>3590.2914384113997</v>
      </c>
      <c r="R2168" s="73">
        <f t="shared" si="470"/>
        <v>69.459233056847992</v>
      </c>
      <c r="S2168" s="73">
        <f t="shared" si="471"/>
        <v>384.00225982776948</v>
      </c>
      <c r="T2168" s="73">
        <f t="shared" si="472"/>
        <v>6124.6148067018003</v>
      </c>
      <c r="U2168" s="73">
        <f t="shared" si="473"/>
        <v>19236</v>
      </c>
      <c r="V2168" s="73">
        <f t="shared" si="474"/>
        <v>74252.928548183772</v>
      </c>
      <c r="W2168" s="73">
        <f t="shared" si="475"/>
        <v>76336.281965597824</v>
      </c>
    </row>
    <row r="2169" spans="2:23">
      <c r="B2169" t="s">
        <v>3706</v>
      </c>
      <c r="C2169" t="s">
        <v>3707</v>
      </c>
      <c r="D2169" t="s">
        <v>553</v>
      </c>
      <c r="E2169" s="54">
        <v>40</v>
      </c>
      <c r="F2169" s="45" t="s">
        <v>407</v>
      </c>
      <c r="G2169" s="45" t="s">
        <v>408</v>
      </c>
      <c r="H2169" s="45" t="s">
        <v>412</v>
      </c>
      <c r="I2169" s="53">
        <v>40934.69</v>
      </c>
      <c r="J2169" s="58">
        <f t="shared" si="462"/>
        <v>42490.20822</v>
      </c>
      <c r="K2169" s="58">
        <f t="shared" si="463"/>
        <v>43892.385091259996</v>
      </c>
      <c r="L2169" s="74">
        <f t="shared" si="464"/>
        <v>3250.5009288299998</v>
      </c>
      <c r="M2169" s="74">
        <f t="shared" si="465"/>
        <v>62.885508165600001</v>
      </c>
      <c r="N2169" s="74">
        <f t="shared" si="466"/>
        <v>384.00225982776948</v>
      </c>
      <c r="O2169" s="74">
        <f t="shared" si="467"/>
        <v>5470.6143083249999</v>
      </c>
      <c r="P2169" s="39">
        <f t="shared" si="468"/>
        <v>19044</v>
      </c>
      <c r="Q2169" s="73">
        <f t="shared" si="469"/>
        <v>3357.7674594813898</v>
      </c>
      <c r="R2169" s="73">
        <f t="shared" si="470"/>
        <v>64.960729935064791</v>
      </c>
      <c r="S2169" s="73">
        <f t="shared" si="471"/>
        <v>384.00225982776948</v>
      </c>
      <c r="T2169" s="73">
        <f t="shared" si="472"/>
        <v>5727.9562544094297</v>
      </c>
      <c r="U2169" s="73">
        <f t="shared" si="473"/>
        <v>19236</v>
      </c>
      <c r="V2169" s="73">
        <f t="shared" si="474"/>
        <v>70702.211225148378</v>
      </c>
      <c r="W2169" s="73">
        <f t="shared" si="475"/>
        <v>72663.071794913645</v>
      </c>
    </row>
    <row r="2170" spans="2:23">
      <c r="B2170" t="s">
        <v>3708</v>
      </c>
      <c r="C2170" t="s">
        <v>3709</v>
      </c>
      <c r="D2170" t="s">
        <v>784</v>
      </c>
      <c r="E2170" s="54">
        <v>40</v>
      </c>
      <c r="F2170" s="45" t="s">
        <v>407</v>
      </c>
      <c r="G2170" s="45" t="s">
        <v>408</v>
      </c>
      <c r="H2170" s="45" t="s">
        <v>412</v>
      </c>
      <c r="I2170" s="53">
        <v>43045.89</v>
      </c>
      <c r="J2170" s="58">
        <f t="shared" si="462"/>
        <v>44681.633820000003</v>
      </c>
      <c r="K2170" s="58">
        <f t="shared" si="463"/>
        <v>46156.12773606</v>
      </c>
      <c r="L2170" s="74">
        <f t="shared" si="464"/>
        <v>3418.14498723</v>
      </c>
      <c r="M2170" s="74">
        <f t="shared" si="465"/>
        <v>66.1288180536</v>
      </c>
      <c r="N2170" s="74">
        <f t="shared" si="466"/>
        <v>384.00225982776948</v>
      </c>
      <c r="O2170" s="74">
        <f t="shared" si="467"/>
        <v>5752.7603543250007</v>
      </c>
      <c r="P2170" s="39">
        <f t="shared" si="468"/>
        <v>19044</v>
      </c>
      <c r="Q2170" s="73">
        <f t="shared" si="469"/>
        <v>3530.9437718085901</v>
      </c>
      <c r="R2170" s="73">
        <f t="shared" si="470"/>
        <v>68.311069049368797</v>
      </c>
      <c r="S2170" s="73">
        <f t="shared" si="471"/>
        <v>384.00225982776948</v>
      </c>
      <c r="T2170" s="73">
        <f t="shared" si="472"/>
        <v>6023.3746695558302</v>
      </c>
      <c r="U2170" s="73">
        <f t="shared" si="473"/>
        <v>19236</v>
      </c>
      <c r="V2170" s="73">
        <f t="shared" si="474"/>
        <v>73346.670239436382</v>
      </c>
      <c r="W2170" s="73">
        <f t="shared" si="475"/>
        <v>75398.759506301561</v>
      </c>
    </row>
    <row r="2171" spans="2:23">
      <c r="B2171" t="s">
        <v>3710</v>
      </c>
      <c r="C2171" t="s">
        <v>3711</v>
      </c>
      <c r="D2171" t="s">
        <v>498</v>
      </c>
      <c r="E2171" s="54">
        <v>40</v>
      </c>
      <c r="F2171" s="45" t="s">
        <v>407</v>
      </c>
      <c r="G2171" s="45" t="s">
        <v>492</v>
      </c>
      <c r="H2171" s="45" t="s">
        <v>412</v>
      </c>
      <c r="I2171" s="53">
        <v>43253.51</v>
      </c>
      <c r="J2171" s="58">
        <f t="shared" si="462"/>
        <v>44897.143380000001</v>
      </c>
      <c r="K2171" s="58">
        <f t="shared" si="463"/>
        <v>46378.749111539997</v>
      </c>
      <c r="L2171" s="74">
        <f t="shared" si="464"/>
        <v>3434.6314685699999</v>
      </c>
      <c r="M2171" s="74">
        <f t="shared" si="465"/>
        <v>66.447772202400003</v>
      </c>
      <c r="N2171" s="74">
        <f t="shared" si="466"/>
        <v>384.00225982776948</v>
      </c>
      <c r="O2171" s="74">
        <f t="shared" si="467"/>
        <v>5780.5072101750002</v>
      </c>
      <c r="P2171" s="39">
        <f t="shared" si="468"/>
        <v>19044</v>
      </c>
      <c r="Q2171" s="73">
        <f t="shared" si="469"/>
        <v>3547.9743070328095</v>
      </c>
      <c r="R2171" s="73">
        <f t="shared" si="470"/>
        <v>68.640548685079196</v>
      </c>
      <c r="S2171" s="73">
        <f t="shared" si="471"/>
        <v>384.00225982776948</v>
      </c>
      <c r="T2171" s="73">
        <f t="shared" si="472"/>
        <v>6052.4267590559703</v>
      </c>
      <c r="U2171" s="73">
        <f t="shared" si="473"/>
        <v>19236</v>
      </c>
      <c r="V2171" s="73">
        <f t="shared" si="474"/>
        <v>73606.732090775171</v>
      </c>
      <c r="W2171" s="73">
        <f t="shared" si="475"/>
        <v>75667.792986141634</v>
      </c>
    </row>
    <row r="2172" spans="2:23">
      <c r="B2172" t="s">
        <v>3712</v>
      </c>
      <c r="C2172" t="s">
        <v>3713</v>
      </c>
      <c r="D2172" t="s">
        <v>1888</v>
      </c>
      <c r="E2172" s="54">
        <v>40</v>
      </c>
      <c r="F2172" s="45" t="s">
        <v>407</v>
      </c>
      <c r="G2172" s="45" t="s">
        <v>408</v>
      </c>
      <c r="H2172" s="45" t="s">
        <v>412</v>
      </c>
      <c r="I2172" s="53">
        <v>43718.35</v>
      </c>
      <c r="J2172" s="58">
        <f t="shared" si="462"/>
        <v>45379.647299999997</v>
      </c>
      <c r="K2172" s="58">
        <f t="shared" si="463"/>
        <v>46877.175660899993</v>
      </c>
      <c r="L2172" s="74">
        <f t="shared" si="464"/>
        <v>3471.5430184499996</v>
      </c>
      <c r="M2172" s="74">
        <f t="shared" si="465"/>
        <v>67.161878003999988</v>
      </c>
      <c r="N2172" s="74">
        <f t="shared" si="466"/>
        <v>384.00225982776948</v>
      </c>
      <c r="O2172" s="74">
        <f t="shared" si="467"/>
        <v>5842.6295898749995</v>
      </c>
      <c r="P2172" s="39">
        <f t="shared" si="468"/>
        <v>19044</v>
      </c>
      <c r="Q2172" s="73">
        <f t="shared" si="469"/>
        <v>3586.1039380588495</v>
      </c>
      <c r="R2172" s="73">
        <f t="shared" si="470"/>
        <v>69.378219978131995</v>
      </c>
      <c r="S2172" s="73">
        <f t="shared" si="471"/>
        <v>384.00225982776948</v>
      </c>
      <c r="T2172" s="73">
        <f t="shared" si="472"/>
        <v>6117.4714237474491</v>
      </c>
      <c r="U2172" s="73">
        <f t="shared" si="473"/>
        <v>19236</v>
      </c>
      <c r="V2172" s="73">
        <f t="shared" si="474"/>
        <v>74188.984046156766</v>
      </c>
      <c r="W2172" s="73">
        <f t="shared" si="475"/>
        <v>76270.131502512202</v>
      </c>
    </row>
    <row r="2173" spans="2:23">
      <c r="B2173" t="s">
        <v>3714</v>
      </c>
      <c r="C2173" t="s">
        <v>3715</v>
      </c>
      <c r="D2173" t="s">
        <v>561</v>
      </c>
      <c r="E2173" s="54">
        <v>40</v>
      </c>
      <c r="F2173" s="45" t="s">
        <v>407</v>
      </c>
      <c r="G2173" s="45" t="s">
        <v>408</v>
      </c>
      <c r="H2173" s="45" t="s">
        <v>412</v>
      </c>
      <c r="I2173" s="53">
        <v>46997</v>
      </c>
      <c r="J2173" s="58">
        <f t="shared" si="462"/>
        <v>48782.885999999999</v>
      </c>
      <c r="K2173" s="58">
        <f t="shared" si="463"/>
        <v>50392.721237999991</v>
      </c>
      <c r="L2173" s="74">
        <f t="shared" si="464"/>
        <v>3731.8907789999998</v>
      </c>
      <c r="M2173" s="74">
        <f t="shared" si="465"/>
        <v>72.198671279999999</v>
      </c>
      <c r="N2173" s="74">
        <f t="shared" si="466"/>
        <v>384.00225982776948</v>
      </c>
      <c r="O2173" s="74">
        <f t="shared" si="467"/>
        <v>6280.7965725000004</v>
      </c>
      <c r="P2173" s="39">
        <f t="shared" si="468"/>
        <v>19044</v>
      </c>
      <c r="Q2173" s="73">
        <f t="shared" si="469"/>
        <v>3855.0431747069993</v>
      </c>
      <c r="R2173" s="73">
        <f t="shared" si="470"/>
        <v>74.581227432239984</v>
      </c>
      <c r="S2173" s="73">
        <f t="shared" si="471"/>
        <v>384.00225982776948</v>
      </c>
      <c r="T2173" s="73">
        <f t="shared" si="472"/>
        <v>6576.2501215589991</v>
      </c>
      <c r="U2173" s="73">
        <f t="shared" si="473"/>
        <v>19236</v>
      </c>
      <c r="V2173" s="73">
        <f t="shared" si="474"/>
        <v>78295.774282607774</v>
      </c>
      <c r="W2173" s="73">
        <f t="shared" si="475"/>
        <v>80518.598021526006</v>
      </c>
    </row>
    <row r="2174" spans="2:23">
      <c r="B2174" t="s">
        <v>3716</v>
      </c>
      <c r="C2174" t="s">
        <v>3717</v>
      </c>
      <c r="D2174" t="s">
        <v>2717</v>
      </c>
      <c r="E2174" s="54">
        <v>40</v>
      </c>
      <c r="F2174" s="45" t="s">
        <v>407</v>
      </c>
      <c r="G2174" s="45" t="s">
        <v>408</v>
      </c>
      <c r="H2174" s="45" t="s">
        <v>412</v>
      </c>
      <c r="I2174" s="53">
        <v>43045.89</v>
      </c>
      <c r="J2174" s="58">
        <f t="shared" si="462"/>
        <v>44681.633820000003</v>
      </c>
      <c r="K2174" s="58">
        <f t="shared" si="463"/>
        <v>46156.12773606</v>
      </c>
      <c r="L2174" s="74">
        <f t="shared" si="464"/>
        <v>3418.14498723</v>
      </c>
      <c r="M2174" s="74">
        <f t="shared" si="465"/>
        <v>66.1288180536</v>
      </c>
      <c r="N2174" s="74">
        <f t="shared" si="466"/>
        <v>384.00225982776948</v>
      </c>
      <c r="O2174" s="74">
        <f t="shared" si="467"/>
        <v>5752.7603543250007</v>
      </c>
      <c r="P2174" s="39">
        <f t="shared" si="468"/>
        <v>19044</v>
      </c>
      <c r="Q2174" s="73">
        <f t="shared" si="469"/>
        <v>3530.9437718085901</v>
      </c>
      <c r="R2174" s="73">
        <f t="shared" si="470"/>
        <v>68.311069049368797</v>
      </c>
      <c r="S2174" s="73">
        <f t="shared" si="471"/>
        <v>384.00225982776948</v>
      </c>
      <c r="T2174" s="73">
        <f t="shared" si="472"/>
        <v>6023.3746695558302</v>
      </c>
      <c r="U2174" s="73">
        <f t="shared" si="473"/>
        <v>19236</v>
      </c>
      <c r="V2174" s="73">
        <f t="shared" si="474"/>
        <v>73346.670239436382</v>
      </c>
      <c r="W2174" s="73">
        <f t="shared" si="475"/>
        <v>75398.759506301561</v>
      </c>
    </row>
    <row r="2175" spans="2:23">
      <c r="B2175" t="s">
        <v>3718</v>
      </c>
      <c r="C2175" t="s">
        <v>3719</v>
      </c>
      <c r="D2175" t="s">
        <v>3665</v>
      </c>
      <c r="E2175" s="54">
        <v>40</v>
      </c>
      <c r="F2175" s="45" t="s">
        <v>407</v>
      </c>
      <c r="G2175" s="45" t="s">
        <v>408</v>
      </c>
      <c r="H2175" s="45" t="s">
        <v>412</v>
      </c>
      <c r="I2175" s="53">
        <v>43045.89</v>
      </c>
      <c r="J2175" s="58">
        <f t="shared" si="462"/>
        <v>44681.633820000003</v>
      </c>
      <c r="K2175" s="58">
        <f t="shared" si="463"/>
        <v>46156.12773606</v>
      </c>
      <c r="L2175" s="74">
        <f t="shared" si="464"/>
        <v>3418.14498723</v>
      </c>
      <c r="M2175" s="74">
        <f t="shared" si="465"/>
        <v>66.1288180536</v>
      </c>
      <c r="N2175" s="74">
        <f t="shared" si="466"/>
        <v>384.00225982776948</v>
      </c>
      <c r="O2175" s="74">
        <f t="shared" si="467"/>
        <v>5752.7603543250007</v>
      </c>
      <c r="P2175" s="39">
        <f t="shared" si="468"/>
        <v>19044</v>
      </c>
      <c r="Q2175" s="73">
        <f t="shared" si="469"/>
        <v>3530.9437718085901</v>
      </c>
      <c r="R2175" s="73">
        <f t="shared" si="470"/>
        <v>68.311069049368797</v>
      </c>
      <c r="S2175" s="73">
        <f t="shared" si="471"/>
        <v>384.00225982776948</v>
      </c>
      <c r="T2175" s="73">
        <f t="shared" si="472"/>
        <v>6023.3746695558302</v>
      </c>
      <c r="U2175" s="73">
        <f t="shared" si="473"/>
        <v>19236</v>
      </c>
      <c r="V2175" s="73">
        <f t="shared" si="474"/>
        <v>73346.670239436382</v>
      </c>
      <c r="W2175" s="73">
        <f t="shared" si="475"/>
        <v>75398.759506301561</v>
      </c>
    </row>
    <row r="2176" spans="2:23">
      <c r="B2176" t="s">
        <v>3720</v>
      </c>
      <c r="C2176" t="s">
        <v>3721</v>
      </c>
      <c r="D2176" t="s">
        <v>446</v>
      </c>
      <c r="E2176" s="54">
        <v>87</v>
      </c>
      <c r="F2176" s="45" t="s">
        <v>407</v>
      </c>
      <c r="G2176" s="45" t="s">
        <v>408</v>
      </c>
      <c r="H2176" s="45" t="s">
        <v>412</v>
      </c>
      <c r="I2176" s="53">
        <v>48305.48</v>
      </c>
      <c r="J2176" s="58">
        <f t="shared" si="462"/>
        <v>50141.088240000005</v>
      </c>
      <c r="K2176" s="58">
        <f t="shared" si="463"/>
        <v>51795.74415192</v>
      </c>
      <c r="L2176" s="74">
        <f t="shared" si="464"/>
        <v>3835.7932503600005</v>
      </c>
      <c r="M2176" s="74">
        <f t="shared" si="465"/>
        <v>74.208810595200006</v>
      </c>
      <c r="N2176" s="74">
        <f t="shared" si="466"/>
        <v>384.00225982776948</v>
      </c>
      <c r="O2176" s="74">
        <f t="shared" si="467"/>
        <v>6455.6651109000004</v>
      </c>
      <c r="P2176" s="39">
        <f t="shared" si="468"/>
        <v>19044</v>
      </c>
      <c r="Q2176" s="73">
        <f t="shared" si="469"/>
        <v>3962.3744276218799</v>
      </c>
      <c r="R2176" s="73">
        <f t="shared" si="470"/>
        <v>76.657701344841598</v>
      </c>
      <c r="S2176" s="73">
        <f t="shared" si="471"/>
        <v>384.00225982776948</v>
      </c>
      <c r="T2176" s="73">
        <f t="shared" si="472"/>
        <v>6759.3446118255606</v>
      </c>
      <c r="U2176" s="73">
        <f t="shared" si="473"/>
        <v>19236</v>
      </c>
      <c r="V2176" s="73">
        <f t="shared" si="474"/>
        <v>79934.757671682979</v>
      </c>
      <c r="W2176" s="73">
        <f t="shared" si="475"/>
        <v>82214.123152540051</v>
      </c>
    </row>
    <row r="2177" spans="2:23">
      <c r="B2177" t="s">
        <v>3722</v>
      </c>
      <c r="C2177" t="s">
        <v>3723</v>
      </c>
      <c r="D2177" t="s">
        <v>1463</v>
      </c>
      <c r="E2177" s="54">
        <v>40</v>
      </c>
      <c r="F2177" s="45" t="s">
        <v>407</v>
      </c>
      <c r="G2177" s="45" t="s">
        <v>408</v>
      </c>
      <c r="H2177" s="45" t="s">
        <v>412</v>
      </c>
      <c r="I2177" s="53">
        <v>43045.89</v>
      </c>
      <c r="J2177" s="58">
        <f t="shared" si="462"/>
        <v>44681.633820000003</v>
      </c>
      <c r="K2177" s="58">
        <f t="shared" si="463"/>
        <v>46156.12773606</v>
      </c>
      <c r="L2177" s="74">
        <f t="shared" si="464"/>
        <v>3418.14498723</v>
      </c>
      <c r="M2177" s="74">
        <f t="shared" si="465"/>
        <v>66.1288180536</v>
      </c>
      <c r="N2177" s="74">
        <f t="shared" si="466"/>
        <v>384.00225982776948</v>
      </c>
      <c r="O2177" s="74">
        <f t="shared" si="467"/>
        <v>5752.7603543250007</v>
      </c>
      <c r="P2177" s="39">
        <f t="shared" si="468"/>
        <v>19044</v>
      </c>
      <c r="Q2177" s="73">
        <f t="shared" si="469"/>
        <v>3530.9437718085901</v>
      </c>
      <c r="R2177" s="73">
        <f t="shared" si="470"/>
        <v>68.311069049368797</v>
      </c>
      <c r="S2177" s="73">
        <f t="shared" si="471"/>
        <v>384.00225982776948</v>
      </c>
      <c r="T2177" s="73">
        <f t="shared" si="472"/>
        <v>6023.3746695558302</v>
      </c>
      <c r="U2177" s="73">
        <f t="shared" si="473"/>
        <v>19236</v>
      </c>
      <c r="V2177" s="73">
        <f t="shared" si="474"/>
        <v>73346.670239436382</v>
      </c>
      <c r="W2177" s="73">
        <f t="shared" si="475"/>
        <v>75398.759506301561</v>
      </c>
    </row>
    <row r="2178" spans="2:23">
      <c r="B2178" t="s">
        <v>3724</v>
      </c>
      <c r="C2178" t="s">
        <v>527</v>
      </c>
      <c r="D2178" t="s">
        <v>417</v>
      </c>
      <c r="E2178" s="54">
        <v>40</v>
      </c>
      <c r="F2178" s="45" t="s">
        <v>407</v>
      </c>
      <c r="G2178" s="45" t="s">
        <v>408</v>
      </c>
      <c r="H2178" s="45" t="s">
        <v>412</v>
      </c>
      <c r="I2178" s="53">
        <v>52952.22</v>
      </c>
      <c r="J2178" s="58">
        <f t="shared" si="462"/>
        <v>54964.40436</v>
      </c>
      <c r="K2178" s="58">
        <f t="shared" si="463"/>
        <v>56778.229703879995</v>
      </c>
      <c r="L2178" s="74">
        <f t="shared" si="464"/>
        <v>4204.7769335399998</v>
      </c>
      <c r="M2178" s="74">
        <f t="shared" si="465"/>
        <v>81.347318452799996</v>
      </c>
      <c r="N2178" s="74">
        <f t="shared" si="466"/>
        <v>384.00225982776948</v>
      </c>
      <c r="O2178" s="74">
        <f t="shared" si="467"/>
        <v>7076.66706135</v>
      </c>
      <c r="P2178" s="39">
        <f t="shared" si="468"/>
        <v>19044</v>
      </c>
      <c r="Q2178" s="73">
        <f t="shared" si="469"/>
        <v>4343.5345723468199</v>
      </c>
      <c r="R2178" s="73">
        <f t="shared" si="470"/>
        <v>84.031779961742387</v>
      </c>
      <c r="S2178" s="73">
        <f t="shared" si="471"/>
        <v>384.00225982776948</v>
      </c>
      <c r="T2178" s="73">
        <f t="shared" si="472"/>
        <v>7409.5589763563394</v>
      </c>
      <c r="U2178" s="73">
        <f t="shared" si="473"/>
        <v>19236</v>
      </c>
      <c r="V2178" s="73">
        <f t="shared" si="474"/>
        <v>85755.197933170566</v>
      </c>
      <c r="W2178" s="73">
        <f t="shared" si="475"/>
        <v>88235.357292372675</v>
      </c>
    </row>
    <row r="2179" spans="2:23">
      <c r="B2179" t="s">
        <v>3725</v>
      </c>
      <c r="C2179" t="s">
        <v>3726</v>
      </c>
      <c r="D2179" t="s">
        <v>1516</v>
      </c>
      <c r="E2179" s="54">
        <v>40</v>
      </c>
      <c r="F2179" s="45" t="s">
        <v>407</v>
      </c>
      <c r="G2179" s="45" t="s">
        <v>408</v>
      </c>
      <c r="H2179" s="45" t="s">
        <v>412</v>
      </c>
      <c r="I2179" s="53">
        <v>46220.5</v>
      </c>
      <c r="J2179" s="58">
        <f t="shared" si="462"/>
        <v>47976.879000000001</v>
      </c>
      <c r="K2179" s="58">
        <f t="shared" si="463"/>
        <v>49560.116006999997</v>
      </c>
      <c r="L2179" s="74">
        <f t="shared" si="464"/>
        <v>3670.2312434999999</v>
      </c>
      <c r="M2179" s="74">
        <f t="shared" si="465"/>
        <v>71.005780920000007</v>
      </c>
      <c r="N2179" s="74">
        <f t="shared" si="466"/>
        <v>384.00225982776948</v>
      </c>
      <c r="O2179" s="74">
        <f t="shared" si="467"/>
        <v>6177.0231712499999</v>
      </c>
      <c r="P2179" s="39">
        <f t="shared" si="468"/>
        <v>19044</v>
      </c>
      <c r="Q2179" s="73">
        <f t="shared" si="469"/>
        <v>3791.3488745354998</v>
      </c>
      <c r="R2179" s="73">
        <f t="shared" si="470"/>
        <v>73.348971690359988</v>
      </c>
      <c r="S2179" s="73">
        <f t="shared" si="471"/>
        <v>384.00225982776948</v>
      </c>
      <c r="T2179" s="73">
        <f t="shared" si="472"/>
        <v>6467.5951389134998</v>
      </c>
      <c r="U2179" s="73">
        <f t="shared" si="473"/>
        <v>19236</v>
      </c>
      <c r="V2179" s="73">
        <f t="shared" si="474"/>
        <v>77323.141455497767</v>
      </c>
      <c r="W2179" s="73">
        <f t="shared" si="475"/>
        <v>79512.411251967133</v>
      </c>
    </row>
    <row r="2180" spans="2:23">
      <c r="B2180" t="s">
        <v>3727</v>
      </c>
      <c r="C2180" t="s">
        <v>536</v>
      </c>
      <c r="D2180" t="s">
        <v>423</v>
      </c>
      <c r="E2180" s="54">
        <v>40</v>
      </c>
      <c r="F2180" s="45" t="s">
        <v>407</v>
      </c>
      <c r="G2180" s="45" t="s">
        <v>408</v>
      </c>
      <c r="H2180" s="45" t="s">
        <v>412</v>
      </c>
      <c r="I2180" s="53">
        <v>51674.15</v>
      </c>
      <c r="J2180" s="58">
        <f t="shared" si="462"/>
        <v>53637.767700000004</v>
      </c>
      <c r="K2180" s="58">
        <f t="shared" si="463"/>
        <v>55407.814034099996</v>
      </c>
      <c r="L2180" s="74">
        <f t="shared" si="464"/>
        <v>4103.2892290500004</v>
      </c>
      <c r="M2180" s="74">
        <f t="shared" si="465"/>
        <v>79.383896196000009</v>
      </c>
      <c r="N2180" s="74">
        <f t="shared" si="466"/>
        <v>384.00225982776948</v>
      </c>
      <c r="O2180" s="74">
        <f t="shared" si="467"/>
        <v>6905.8625913750011</v>
      </c>
      <c r="P2180" s="39">
        <f t="shared" si="468"/>
        <v>19044</v>
      </c>
      <c r="Q2180" s="73">
        <f t="shared" si="469"/>
        <v>4238.6977736086492</v>
      </c>
      <c r="R2180" s="73">
        <f t="shared" si="470"/>
        <v>82.003564770467989</v>
      </c>
      <c r="S2180" s="73">
        <f t="shared" si="471"/>
        <v>384.00225982776948</v>
      </c>
      <c r="T2180" s="73">
        <f t="shared" si="472"/>
        <v>7230.7197314500499</v>
      </c>
      <c r="U2180" s="73">
        <f t="shared" si="473"/>
        <v>19236</v>
      </c>
      <c r="V2180" s="73">
        <f t="shared" si="474"/>
        <v>84154.30567644877</v>
      </c>
      <c r="W2180" s="73">
        <f t="shared" si="475"/>
        <v>86579.237363756925</v>
      </c>
    </row>
    <row r="2181" spans="2:23">
      <c r="B2181" t="s">
        <v>3728</v>
      </c>
      <c r="C2181" t="s">
        <v>540</v>
      </c>
      <c r="D2181" t="s">
        <v>486</v>
      </c>
      <c r="E2181" s="54">
        <v>40</v>
      </c>
      <c r="F2181" s="45" t="s">
        <v>407</v>
      </c>
      <c r="G2181" s="45" t="s">
        <v>408</v>
      </c>
      <c r="H2181" s="45" t="s">
        <v>412</v>
      </c>
      <c r="I2181" s="53">
        <v>48103.03</v>
      </c>
      <c r="J2181" s="58">
        <f t="shared" si="462"/>
        <v>49930.945140000003</v>
      </c>
      <c r="K2181" s="58">
        <f t="shared" si="463"/>
        <v>51578.666329619999</v>
      </c>
      <c r="L2181" s="74">
        <f t="shared" si="464"/>
        <v>3819.7173032100004</v>
      </c>
      <c r="M2181" s="74">
        <f t="shared" si="465"/>
        <v>73.897798807200004</v>
      </c>
      <c r="N2181" s="74">
        <f t="shared" si="466"/>
        <v>384.00225982776948</v>
      </c>
      <c r="O2181" s="74">
        <f t="shared" si="467"/>
        <v>6428.609186775001</v>
      </c>
      <c r="P2181" s="39">
        <f t="shared" si="468"/>
        <v>19044</v>
      </c>
      <c r="Q2181" s="73">
        <f t="shared" si="469"/>
        <v>3945.7679742159298</v>
      </c>
      <c r="R2181" s="73">
        <f t="shared" si="470"/>
        <v>76.336426167837601</v>
      </c>
      <c r="S2181" s="73">
        <f t="shared" si="471"/>
        <v>384.00225982776948</v>
      </c>
      <c r="T2181" s="73">
        <f t="shared" si="472"/>
        <v>6731.0159560154098</v>
      </c>
      <c r="U2181" s="73">
        <f t="shared" si="473"/>
        <v>19236</v>
      </c>
      <c r="V2181" s="73">
        <f t="shared" si="474"/>
        <v>79681.171688619972</v>
      </c>
      <c r="W2181" s="73">
        <f t="shared" si="475"/>
        <v>81951.788945846944</v>
      </c>
    </row>
    <row r="2182" spans="2:23">
      <c r="B2182" t="s">
        <v>3729</v>
      </c>
      <c r="C2182" t="s">
        <v>3730</v>
      </c>
      <c r="D2182" t="s">
        <v>508</v>
      </c>
      <c r="E2182" s="54">
        <v>40</v>
      </c>
      <c r="F2182" s="45" t="s">
        <v>407</v>
      </c>
      <c r="G2182" s="45" t="s">
        <v>408</v>
      </c>
      <c r="H2182" s="45" t="s">
        <v>412</v>
      </c>
      <c r="I2182" s="53">
        <v>44109.3</v>
      </c>
      <c r="J2182" s="58">
        <f t="shared" si="462"/>
        <v>45785.453400000006</v>
      </c>
      <c r="K2182" s="58">
        <f t="shared" si="463"/>
        <v>47296.3733622</v>
      </c>
      <c r="L2182" s="74">
        <f t="shared" si="464"/>
        <v>3502.5871851000002</v>
      </c>
      <c r="M2182" s="74">
        <f t="shared" si="465"/>
        <v>67.762471032000008</v>
      </c>
      <c r="N2182" s="74">
        <f t="shared" si="466"/>
        <v>384.00225982776948</v>
      </c>
      <c r="O2182" s="74">
        <f t="shared" si="467"/>
        <v>5894.877125250001</v>
      </c>
      <c r="P2182" s="39">
        <f t="shared" si="468"/>
        <v>19044</v>
      </c>
      <c r="Q2182" s="73">
        <f t="shared" si="469"/>
        <v>3618.1725622083</v>
      </c>
      <c r="R2182" s="73">
        <f t="shared" si="470"/>
        <v>69.998632576055996</v>
      </c>
      <c r="S2182" s="73">
        <f t="shared" si="471"/>
        <v>384.00225982776948</v>
      </c>
      <c r="T2182" s="73">
        <f t="shared" si="472"/>
        <v>6172.1767237671002</v>
      </c>
      <c r="U2182" s="73">
        <f t="shared" si="473"/>
        <v>19236</v>
      </c>
      <c r="V2182" s="73">
        <f t="shared" si="474"/>
        <v>74678.682441209778</v>
      </c>
      <c r="W2182" s="73">
        <f t="shared" si="475"/>
        <v>76776.723540579231</v>
      </c>
    </row>
    <row r="2183" spans="2:23">
      <c r="B2183" t="s">
        <v>3731</v>
      </c>
      <c r="C2183" t="s">
        <v>3732</v>
      </c>
      <c r="D2183" t="s">
        <v>1513</v>
      </c>
      <c r="E2183" s="54">
        <v>40</v>
      </c>
      <c r="F2183" s="45" t="s">
        <v>407</v>
      </c>
      <c r="G2183" s="45" t="s">
        <v>408</v>
      </c>
      <c r="H2183" s="45" t="s">
        <v>412</v>
      </c>
      <c r="I2183" s="53">
        <v>46220.5</v>
      </c>
      <c r="J2183" s="58">
        <f t="shared" si="462"/>
        <v>47976.879000000001</v>
      </c>
      <c r="K2183" s="58">
        <f t="shared" si="463"/>
        <v>49560.116006999997</v>
      </c>
      <c r="L2183" s="74">
        <f t="shared" si="464"/>
        <v>3670.2312434999999</v>
      </c>
      <c r="M2183" s="74">
        <f t="shared" si="465"/>
        <v>71.005780920000007</v>
      </c>
      <c r="N2183" s="74">
        <f t="shared" si="466"/>
        <v>384.00225982776948</v>
      </c>
      <c r="O2183" s="74">
        <f t="shared" si="467"/>
        <v>6177.0231712499999</v>
      </c>
      <c r="P2183" s="39">
        <f t="shared" si="468"/>
        <v>19044</v>
      </c>
      <c r="Q2183" s="73">
        <f t="shared" si="469"/>
        <v>3791.3488745354998</v>
      </c>
      <c r="R2183" s="73">
        <f t="shared" si="470"/>
        <v>73.348971690359988</v>
      </c>
      <c r="S2183" s="73">
        <f t="shared" si="471"/>
        <v>384.00225982776948</v>
      </c>
      <c r="T2183" s="73">
        <f t="shared" si="472"/>
        <v>6467.5951389134998</v>
      </c>
      <c r="U2183" s="73">
        <f t="shared" si="473"/>
        <v>19236</v>
      </c>
      <c r="V2183" s="73">
        <f t="shared" si="474"/>
        <v>77323.141455497767</v>
      </c>
      <c r="W2183" s="73">
        <f t="shared" si="475"/>
        <v>79512.411251967133</v>
      </c>
    </row>
    <row r="2184" spans="2:23">
      <c r="B2184" t="s">
        <v>3733</v>
      </c>
      <c r="C2184" t="s">
        <v>3734</v>
      </c>
      <c r="D2184" t="s">
        <v>1499</v>
      </c>
      <c r="E2184" s="54">
        <v>40</v>
      </c>
      <c r="F2184" s="45" t="s">
        <v>407</v>
      </c>
      <c r="G2184" s="45" t="s">
        <v>408</v>
      </c>
      <c r="H2184" s="45" t="s">
        <v>412</v>
      </c>
      <c r="I2184" s="53">
        <v>46220.5</v>
      </c>
      <c r="J2184" s="58">
        <f t="shared" si="462"/>
        <v>47976.879000000001</v>
      </c>
      <c r="K2184" s="58">
        <f t="shared" si="463"/>
        <v>49560.116006999997</v>
      </c>
      <c r="L2184" s="74">
        <f t="shared" si="464"/>
        <v>3670.2312434999999</v>
      </c>
      <c r="M2184" s="74">
        <f t="shared" si="465"/>
        <v>71.005780920000007</v>
      </c>
      <c r="N2184" s="74">
        <f t="shared" si="466"/>
        <v>384.00225982776948</v>
      </c>
      <c r="O2184" s="74">
        <f t="shared" si="467"/>
        <v>6177.0231712499999</v>
      </c>
      <c r="P2184" s="39">
        <f t="shared" si="468"/>
        <v>19044</v>
      </c>
      <c r="Q2184" s="73">
        <f t="shared" si="469"/>
        <v>3791.3488745354998</v>
      </c>
      <c r="R2184" s="73">
        <f t="shared" si="470"/>
        <v>73.348971690359988</v>
      </c>
      <c r="S2184" s="73">
        <f t="shared" si="471"/>
        <v>384.00225982776948</v>
      </c>
      <c r="T2184" s="73">
        <f t="shared" si="472"/>
        <v>6467.5951389134998</v>
      </c>
      <c r="U2184" s="73">
        <f t="shared" si="473"/>
        <v>19236</v>
      </c>
      <c r="V2184" s="73">
        <f t="shared" si="474"/>
        <v>77323.141455497767</v>
      </c>
      <c r="W2184" s="73">
        <f t="shared" si="475"/>
        <v>79512.411251967133</v>
      </c>
    </row>
    <row r="2185" spans="2:23">
      <c r="B2185" t="s">
        <v>3735</v>
      </c>
      <c r="C2185" t="s">
        <v>565</v>
      </c>
      <c r="D2185" t="s">
        <v>443</v>
      </c>
      <c r="E2185" s="54">
        <v>40</v>
      </c>
      <c r="F2185" s="45" t="s">
        <v>407</v>
      </c>
      <c r="G2185" s="45" t="s">
        <v>408</v>
      </c>
      <c r="H2185" s="45" t="s">
        <v>412</v>
      </c>
      <c r="I2185" s="53">
        <v>46220.5</v>
      </c>
      <c r="J2185" s="58">
        <f t="shared" si="462"/>
        <v>47976.879000000001</v>
      </c>
      <c r="K2185" s="58">
        <f t="shared" si="463"/>
        <v>49560.116006999997</v>
      </c>
      <c r="L2185" s="74">
        <f t="shared" si="464"/>
        <v>3670.2312434999999</v>
      </c>
      <c r="M2185" s="74">
        <f t="shared" si="465"/>
        <v>71.005780920000007</v>
      </c>
      <c r="N2185" s="74">
        <f t="shared" si="466"/>
        <v>384.00225982776948</v>
      </c>
      <c r="O2185" s="74">
        <f t="shared" si="467"/>
        <v>6177.0231712499999</v>
      </c>
      <c r="P2185" s="39">
        <f t="shared" si="468"/>
        <v>19044</v>
      </c>
      <c r="Q2185" s="73">
        <f t="shared" si="469"/>
        <v>3791.3488745354998</v>
      </c>
      <c r="R2185" s="73">
        <f t="shared" si="470"/>
        <v>73.348971690359988</v>
      </c>
      <c r="S2185" s="73">
        <f t="shared" si="471"/>
        <v>384.00225982776948</v>
      </c>
      <c r="T2185" s="73">
        <f t="shared" si="472"/>
        <v>6467.5951389134998</v>
      </c>
      <c r="U2185" s="73">
        <f t="shared" si="473"/>
        <v>19236</v>
      </c>
      <c r="V2185" s="73">
        <f t="shared" si="474"/>
        <v>77323.141455497767</v>
      </c>
      <c r="W2185" s="73">
        <f t="shared" si="475"/>
        <v>79512.411251967133</v>
      </c>
    </row>
    <row r="2186" spans="2:23">
      <c r="B2186" t="s">
        <v>3736</v>
      </c>
      <c r="C2186" t="s">
        <v>534</v>
      </c>
      <c r="D2186" t="s">
        <v>483</v>
      </c>
      <c r="E2186" s="54">
        <v>40</v>
      </c>
      <c r="F2186" s="45" t="s">
        <v>407</v>
      </c>
      <c r="G2186" s="45" t="s">
        <v>408</v>
      </c>
      <c r="H2186" s="45" t="s">
        <v>412</v>
      </c>
      <c r="I2186" s="53">
        <v>46220.5</v>
      </c>
      <c r="J2186" s="58">
        <f t="shared" ref="J2186:J2249" si="476">I2186*(1+$F$1)</f>
        <v>47976.879000000001</v>
      </c>
      <c r="K2186" s="58">
        <f t="shared" ref="K2186:K2249" si="477">J2186*(1+$F$2)</f>
        <v>49560.116006999997</v>
      </c>
      <c r="L2186" s="74">
        <f t="shared" ref="L2186:L2249" si="478">IF(J2186-$L$2&lt;0,J2186*$I$3,($L$2*$I$3)+(J2186-$L$2)*$I$4)</f>
        <v>3670.2312434999999</v>
      </c>
      <c r="M2186" s="74">
        <f t="shared" ref="M2186:M2249" si="479">J2186*0.00148</f>
        <v>71.005780920000007</v>
      </c>
      <c r="N2186" s="74">
        <f t="shared" ref="N2186:N2249" si="480">2080*0.184616471071043</f>
        <v>384.00225982776948</v>
      </c>
      <c r="O2186" s="74">
        <f t="shared" ref="O2186:O2249" si="481">J2186*0.12875</f>
        <v>6177.0231712499999</v>
      </c>
      <c r="P2186" s="39">
        <f t="shared" ref="P2186:P2249" si="482">1587*12</f>
        <v>19044</v>
      </c>
      <c r="Q2186" s="73">
        <f t="shared" ref="Q2186:Q2249" si="483">IF(K2186-$L$2&lt;0,K2186*$I$3,($L$2*$I$3)+(K2186-$L$2)*$I$4)</f>
        <v>3791.3488745354998</v>
      </c>
      <c r="R2186" s="73">
        <f t="shared" ref="R2186:R2249" si="484">K2186*0.00148</f>
        <v>73.348971690359988</v>
      </c>
      <c r="S2186" s="73">
        <f t="shared" ref="S2186:S2249" si="485">2080*0.184616471071043</f>
        <v>384.00225982776948</v>
      </c>
      <c r="T2186" s="73">
        <f t="shared" ref="T2186:T2249" si="486">K2186*0.1305</f>
        <v>6467.5951389134998</v>
      </c>
      <c r="U2186" s="73">
        <f t="shared" ref="U2186:U2249" si="487">1603*12</f>
        <v>19236</v>
      </c>
      <c r="V2186" s="73">
        <f t="shared" ref="V2186:V2249" si="488">J2186+SUM(L2186:P2186)</f>
        <v>77323.141455497767</v>
      </c>
      <c r="W2186" s="73">
        <f t="shared" ref="W2186:W2249" si="489">K2186+SUM(Q2186:U2186)</f>
        <v>79512.411251967133</v>
      </c>
    </row>
    <row r="2187" spans="2:23">
      <c r="B2187" t="s">
        <v>3737</v>
      </c>
      <c r="C2187" t="s">
        <v>536</v>
      </c>
      <c r="D2187" t="s">
        <v>797</v>
      </c>
      <c r="E2187" s="54">
        <v>40</v>
      </c>
      <c r="F2187" s="45" t="s">
        <v>407</v>
      </c>
      <c r="G2187" s="45" t="s">
        <v>408</v>
      </c>
      <c r="H2187" s="45" t="s">
        <v>412</v>
      </c>
      <c r="I2187" s="53">
        <v>51674.15</v>
      </c>
      <c r="J2187" s="58">
        <f t="shared" si="476"/>
        <v>53637.767700000004</v>
      </c>
      <c r="K2187" s="58">
        <f t="shared" si="477"/>
        <v>55407.814034099996</v>
      </c>
      <c r="L2187" s="74">
        <f t="shared" si="478"/>
        <v>4103.2892290500004</v>
      </c>
      <c r="M2187" s="74">
        <f t="shared" si="479"/>
        <v>79.383896196000009</v>
      </c>
      <c r="N2187" s="74">
        <f t="shared" si="480"/>
        <v>384.00225982776948</v>
      </c>
      <c r="O2187" s="74">
        <f t="shared" si="481"/>
        <v>6905.8625913750011</v>
      </c>
      <c r="P2187" s="39">
        <f t="shared" si="482"/>
        <v>19044</v>
      </c>
      <c r="Q2187" s="73">
        <f t="shared" si="483"/>
        <v>4238.6977736086492</v>
      </c>
      <c r="R2187" s="73">
        <f t="shared" si="484"/>
        <v>82.003564770467989</v>
      </c>
      <c r="S2187" s="73">
        <f t="shared" si="485"/>
        <v>384.00225982776948</v>
      </c>
      <c r="T2187" s="73">
        <f t="shared" si="486"/>
        <v>7230.7197314500499</v>
      </c>
      <c r="U2187" s="73">
        <f t="shared" si="487"/>
        <v>19236</v>
      </c>
      <c r="V2187" s="73">
        <f t="shared" si="488"/>
        <v>84154.30567644877</v>
      </c>
      <c r="W2187" s="73">
        <f t="shared" si="489"/>
        <v>86579.237363756925</v>
      </c>
    </row>
    <row r="2188" spans="2:23">
      <c r="B2188" t="s">
        <v>3738</v>
      </c>
      <c r="C2188" t="s">
        <v>536</v>
      </c>
      <c r="D2188" t="s">
        <v>2002</v>
      </c>
      <c r="E2188" s="54">
        <v>40</v>
      </c>
      <c r="F2188" s="45" t="s">
        <v>407</v>
      </c>
      <c r="G2188" s="45" t="s">
        <v>408</v>
      </c>
      <c r="H2188" s="45" t="s">
        <v>412</v>
      </c>
      <c r="I2188" s="53">
        <v>51674.15</v>
      </c>
      <c r="J2188" s="58">
        <f t="shared" si="476"/>
        <v>53637.767700000004</v>
      </c>
      <c r="K2188" s="58">
        <f t="shared" si="477"/>
        <v>55407.814034099996</v>
      </c>
      <c r="L2188" s="74">
        <f t="shared" si="478"/>
        <v>4103.2892290500004</v>
      </c>
      <c r="M2188" s="74">
        <f t="shared" si="479"/>
        <v>79.383896196000009</v>
      </c>
      <c r="N2188" s="74">
        <f t="shared" si="480"/>
        <v>384.00225982776948</v>
      </c>
      <c r="O2188" s="74">
        <f t="shared" si="481"/>
        <v>6905.8625913750011</v>
      </c>
      <c r="P2188" s="39">
        <f t="shared" si="482"/>
        <v>19044</v>
      </c>
      <c r="Q2188" s="73">
        <f t="shared" si="483"/>
        <v>4238.6977736086492</v>
      </c>
      <c r="R2188" s="73">
        <f t="shared" si="484"/>
        <v>82.003564770467989</v>
      </c>
      <c r="S2188" s="73">
        <f t="shared" si="485"/>
        <v>384.00225982776948</v>
      </c>
      <c r="T2188" s="73">
        <f t="shared" si="486"/>
        <v>7230.7197314500499</v>
      </c>
      <c r="U2188" s="73">
        <f t="shared" si="487"/>
        <v>19236</v>
      </c>
      <c r="V2188" s="73">
        <f t="shared" si="488"/>
        <v>84154.30567644877</v>
      </c>
      <c r="W2188" s="73">
        <f t="shared" si="489"/>
        <v>86579.237363756925</v>
      </c>
    </row>
    <row r="2189" spans="2:23">
      <c r="B2189" t="s">
        <v>3739</v>
      </c>
      <c r="C2189" t="s">
        <v>536</v>
      </c>
      <c r="D2189" t="s">
        <v>2946</v>
      </c>
      <c r="E2189" s="54">
        <v>40</v>
      </c>
      <c r="F2189" s="45" t="s">
        <v>407</v>
      </c>
      <c r="G2189" s="45" t="s">
        <v>408</v>
      </c>
      <c r="H2189" s="45" t="s">
        <v>412</v>
      </c>
      <c r="I2189" s="53">
        <v>51674.15</v>
      </c>
      <c r="J2189" s="58">
        <f t="shared" si="476"/>
        <v>53637.767700000004</v>
      </c>
      <c r="K2189" s="58">
        <f t="shared" si="477"/>
        <v>55407.814034099996</v>
      </c>
      <c r="L2189" s="74">
        <f t="shared" si="478"/>
        <v>4103.2892290500004</v>
      </c>
      <c r="M2189" s="74">
        <f t="shared" si="479"/>
        <v>79.383896196000009</v>
      </c>
      <c r="N2189" s="74">
        <f t="shared" si="480"/>
        <v>384.00225982776948</v>
      </c>
      <c r="O2189" s="74">
        <f t="shared" si="481"/>
        <v>6905.8625913750011</v>
      </c>
      <c r="P2189" s="39">
        <f t="shared" si="482"/>
        <v>19044</v>
      </c>
      <c r="Q2189" s="73">
        <f t="shared" si="483"/>
        <v>4238.6977736086492</v>
      </c>
      <c r="R2189" s="73">
        <f t="shared" si="484"/>
        <v>82.003564770467989</v>
      </c>
      <c r="S2189" s="73">
        <f t="shared" si="485"/>
        <v>384.00225982776948</v>
      </c>
      <c r="T2189" s="73">
        <f t="shared" si="486"/>
        <v>7230.7197314500499</v>
      </c>
      <c r="U2189" s="73">
        <f t="shared" si="487"/>
        <v>19236</v>
      </c>
      <c r="V2189" s="73">
        <f t="shared" si="488"/>
        <v>84154.30567644877</v>
      </c>
      <c r="W2189" s="73">
        <f t="shared" si="489"/>
        <v>86579.237363756925</v>
      </c>
    </row>
    <row r="2190" spans="2:23">
      <c r="B2190" t="s">
        <v>3740</v>
      </c>
      <c r="C2190" t="s">
        <v>3741</v>
      </c>
      <c r="D2190" t="s">
        <v>801</v>
      </c>
      <c r="E2190" s="54">
        <v>40</v>
      </c>
      <c r="F2190" s="45" t="s">
        <v>407</v>
      </c>
      <c r="G2190" s="45" t="s">
        <v>408</v>
      </c>
      <c r="H2190" s="45" t="s">
        <v>412</v>
      </c>
      <c r="I2190" s="53">
        <v>46220.5</v>
      </c>
      <c r="J2190" s="58">
        <f t="shared" si="476"/>
        <v>47976.879000000001</v>
      </c>
      <c r="K2190" s="58">
        <f t="shared" si="477"/>
        <v>49560.116006999997</v>
      </c>
      <c r="L2190" s="74">
        <f t="shared" si="478"/>
        <v>3670.2312434999999</v>
      </c>
      <c r="M2190" s="74">
        <f t="shared" si="479"/>
        <v>71.005780920000007</v>
      </c>
      <c r="N2190" s="74">
        <f t="shared" si="480"/>
        <v>384.00225982776948</v>
      </c>
      <c r="O2190" s="74">
        <f t="shared" si="481"/>
        <v>6177.0231712499999</v>
      </c>
      <c r="P2190" s="39">
        <f t="shared" si="482"/>
        <v>19044</v>
      </c>
      <c r="Q2190" s="73">
        <f t="shared" si="483"/>
        <v>3791.3488745354998</v>
      </c>
      <c r="R2190" s="73">
        <f t="shared" si="484"/>
        <v>73.348971690359988</v>
      </c>
      <c r="S2190" s="73">
        <f t="shared" si="485"/>
        <v>384.00225982776948</v>
      </c>
      <c r="T2190" s="73">
        <f t="shared" si="486"/>
        <v>6467.5951389134998</v>
      </c>
      <c r="U2190" s="73">
        <f t="shared" si="487"/>
        <v>19236</v>
      </c>
      <c r="V2190" s="73">
        <f t="shared" si="488"/>
        <v>77323.141455497767</v>
      </c>
      <c r="W2190" s="73">
        <f t="shared" si="489"/>
        <v>79512.411251967133</v>
      </c>
    </row>
    <row r="2191" spans="2:23">
      <c r="B2191" t="s">
        <v>3742</v>
      </c>
      <c r="C2191" t="s">
        <v>3743</v>
      </c>
      <c r="D2191" t="s">
        <v>1935</v>
      </c>
      <c r="E2191" s="54">
        <v>40</v>
      </c>
      <c r="F2191" s="45" t="s">
        <v>407</v>
      </c>
      <c r="G2191" s="45" t="s">
        <v>408</v>
      </c>
      <c r="H2191" s="45" t="s">
        <v>412</v>
      </c>
      <c r="I2191" s="53">
        <v>46220.5</v>
      </c>
      <c r="J2191" s="58">
        <f t="shared" si="476"/>
        <v>47976.879000000001</v>
      </c>
      <c r="K2191" s="58">
        <f t="shared" si="477"/>
        <v>49560.116006999997</v>
      </c>
      <c r="L2191" s="74">
        <f t="shared" si="478"/>
        <v>3670.2312434999999</v>
      </c>
      <c r="M2191" s="74">
        <f t="shared" si="479"/>
        <v>71.005780920000007</v>
      </c>
      <c r="N2191" s="74">
        <f t="shared" si="480"/>
        <v>384.00225982776948</v>
      </c>
      <c r="O2191" s="74">
        <f t="shared" si="481"/>
        <v>6177.0231712499999</v>
      </c>
      <c r="P2191" s="39">
        <f t="shared" si="482"/>
        <v>19044</v>
      </c>
      <c r="Q2191" s="73">
        <f t="shared" si="483"/>
        <v>3791.3488745354998</v>
      </c>
      <c r="R2191" s="73">
        <f t="shared" si="484"/>
        <v>73.348971690359988</v>
      </c>
      <c r="S2191" s="73">
        <f t="shared" si="485"/>
        <v>384.00225982776948</v>
      </c>
      <c r="T2191" s="73">
        <f t="shared" si="486"/>
        <v>6467.5951389134998</v>
      </c>
      <c r="U2191" s="73">
        <f t="shared" si="487"/>
        <v>19236</v>
      </c>
      <c r="V2191" s="73">
        <f t="shared" si="488"/>
        <v>77323.141455497767</v>
      </c>
      <c r="W2191" s="73">
        <f t="shared" si="489"/>
        <v>79512.411251967133</v>
      </c>
    </row>
    <row r="2192" spans="2:23">
      <c r="B2192" t="s">
        <v>3744</v>
      </c>
      <c r="C2192" t="s">
        <v>3745</v>
      </c>
      <c r="D2192" t="s">
        <v>773</v>
      </c>
      <c r="E2192" s="54">
        <v>40</v>
      </c>
      <c r="F2192" s="45" t="s">
        <v>407</v>
      </c>
      <c r="G2192" s="45" t="s">
        <v>408</v>
      </c>
      <c r="H2192" s="45" t="s">
        <v>412</v>
      </c>
      <c r="I2192" s="53">
        <v>42840.19</v>
      </c>
      <c r="J2192" s="58">
        <f t="shared" si="476"/>
        <v>44468.117220000007</v>
      </c>
      <c r="K2192" s="58">
        <f t="shared" si="477"/>
        <v>45935.565088260002</v>
      </c>
      <c r="L2192" s="74">
        <f t="shared" si="478"/>
        <v>3401.8109673300005</v>
      </c>
      <c r="M2192" s="74">
        <f t="shared" si="479"/>
        <v>65.812813485600003</v>
      </c>
      <c r="N2192" s="74">
        <f t="shared" si="480"/>
        <v>384.00225982776948</v>
      </c>
      <c r="O2192" s="74">
        <f t="shared" si="481"/>
        <v>5725.2700920750012</v>
      </c>
      <c r="P2192" s="39">
        <f t="shared" si="482"/>
        <v>19044</v>
      </c>
      <c r="Q2192" s="73">
        <f t="shared" si="483"/>
        <v>3514.07072925189</v>
      </c>
      <c r="R2192" s="73">
        <f t="shared" si="484"/>
        <v>67.984636330624795</v>
      </c>
      <c r="S2192" s="73">
        <f t="shared" si="485"/>
        <v>384.00225982776948</v>
      </c>
      <c r="T2192" s="73">
        <f t="shared" si="486"/>
        <v>5994.5912440179309</v>
      </c>
      <c r="U2192" s="73">
        <f t="shared" si="487"/>
        <v>19236</v>
      </c>
      <c r="V2192" s="73">
        <f t="shared" si="488"/>
        <v>73089.013352718379</v>
      </c>
      <c r="W2192" s="73">
        <f t="shared" si="489"/>
        <v>75132.213957688218</v>
      </c>
    </row>
    <row r="2193" spans="2:23">
      <c r="B2193" t="s">
        <v>3746</v>
      </c>
      <c r="C2193" t="s">
        <v>3747</v>
      </c>
      <c r="D2193" t="s">
        <v>518</v>
      </c>
      <c r="E2193" s="54">
        <v>40</v>
      </c>
      <c r="F2193" s="45" t="s">
        <v>407</v>
      </c>
      <c r="G2193" s="45" t="s">
        <v>408</v>
      </c>
      <c r="H2193" s="45" t="s">
        <v>412</v>
      </c>
      <c r="I2193" s="53">
        <v>46220.5</v>
      </c>
      <c r="J2193" s="58">
        <f t="shared" si="476"/>
        <v>47976.879000000001</v>
      </c>
      <c r="K2193" s="58">
        <f t="shared" si="477"/>
        <v>49560.116006999997</v>
      </c>
      <c r="L2193" s="74">
        <f t="shared" si="478"/>
        <v>3670.2312434999999</v>
      </c>
      <c r="M2193" s="74">
        <f t="shared" si="479"/>
        <v>71.005780920000007</v>
      </c>
      <c r="N2193" s="74">
        <f t="shared" si="480"/>
        <v>384.00225982776948</v>
      </c>
      <c r="O2193" s="74">
        <f t="shared" si="481"/>
        <v>6177.0231712499999</v>
      </c>
      <c r="P2193" s="39">
        <f t="shared" si="482"/>
        <v>19044</v>
      </c>
      <c r="Q2193" s="73">
        <f t="shared" si="483"/>
        <v>3791.3488745354998</v>
      </c>
      <c r="R2193" s="73">
        <f t="shared" si="484"/>
        <v>73.348971690359988</v>
      </c>
      <c r="S2193" s="73">
        <f t="shared" si="485"/>
        <v>384.00225982776948</v>
      </c>
      <c r="T2193" s="73">
        <f t="shared" si="486"/>
        <v>6467.5951389134998</v>
      </c>
      <c r="U2193" s="73">
        <f t="shared" si="487"/>
        <v>19236</v>
      </c>
      <c r="V2193" s="73">
        <f t="shared" si="488"/>
        <v>77323.141455497767</v>
      </c>
      <c r="W2193" s="73">
        <f t="shared" si="489"/>
        <v>79512.411251967133</v>
      </c>
    </row>
    <row r="2194" spans="2:23">
      <c r="B2194" t="s">
        <v>3748</v>
      </c>
      <c r="C2194" t="s">
        <v>3749</v>
      </c>
      <c r="D2194" t="s">
        <v>851</v>
      </c>
      <c r="E2194" s="54">
        <v>40</v>
      </c>
      <c r="F2194" s="45" t="s">
        <v>407</v>
      </c>
      <c r="G2194" s="45" t="s">
        <v>408</v>
      </c>
      <c r="H2194" s="45" t="s">
        <v>412</v>
      </c>
      <c r="I2194" s="53">
        <v>46220.5</v>
      </c>
      <c r="J2194" s="58">
        <f t="shared" si="476"/>
        <v>47976.879000000001</v>
      </c>
      <c r="K2194" s="58">
        <f t="shared" si="477"/>
        <v>49560.116006999997</v>
      </c>
      <c r="L2194" s="74">
        <f t="shared" si="478"/>
        <v>3670.2312434999999</v>
      </c>
      <c r="M2194" s="74">
        <f t="shared" si="479"/>
        <v>71.005780920000007</v>
      </c>
      <c r="N2194" s="74">
        <f t="shared" si="480"/>
        <v>384.00225982776948</v>
      </c>
      <c r="O2194" s="74">
        <f t="shared" si="481"/>
        <v>6177.0231712499999</v>
      </c>
      <c r="P2194" s="39">
        <f t="shared" si="482"/>
        <v>19044</v>
      </c>
      <c r="Q2194" s="73">
        <f t="shared" si="483"/>
        <v>3791.3488745354998</v>
      </c>
      <c r="R2194" s="73">
        <f t="shared" si="484"/>
        <v>73.348971690359988</v>
      </c>
      <c r="S2194" s="73">
        <f t="shared" si="485"/>
        <v>384.00225982776948</v>
      </c>
      <c r="T2194" s="73">
        <f t="shared" si="486"/>
        <v>6467.5951389134998</v>
      </c>
      <c r="U2194" s="73">
        <f t="shared" si="487"/>
        <v>19236</v>
      </c>
      <c r="V2194" s="73">
        <f t="shared" si="488"/>
        <v>77323.141455497767</v>
      </c>
      <c r="W2194" s="73">
        <f t="shared" si="489"/>
        <v>79512.411251967133</v>
      </c>
    </row>
    <row r="2195" spans="2:23">
      <c r="B2195" t="s">
        <v>3750</v>
      </c>
      <c r="C2195" t="s">
        <v>3751</v>
      </c>
      <c r="D2195" t="s">
        <v>3644</v>
      </c>
      <c r="E2195" s="54">
        <v>40</v>
      </c>
      <c r="F2195" s="45" t="s">
        <v>407</v>
      </c>
      <c r="G2195" s="45" t="s">
        <v>408</v>
      </c>
      <c r="H2195" s="45" t="s">
        <v>412</v>
      </c>
      <c r="I2195" s="53">
        <v>45625.57</v>
      </c>
      <c r="J2195" s="58">
        <f t="shared" si="476"/>
        <v>47359.341659999998</v>
      </c>
      <c r="K2195" s="58">
        <f t="shared" si="477"/>
        <v>48922.199934779994</v>
      </c>
      <c r="L2195" s="74">
        <f t="shared" si="478"/>
        <v>3622.9896369899998</v>
      </c>
      <c r="M2195" s="74">
        <f t="shared" si="479"/>
        <v>70.091825656799998</v>
      </c>
      <c r="N2195" s="74">
        <f t="shared" si="480"/>
        <v>384.00225982776948</v>
      </c>
      <c r="O2195" s="74">
        <f t="shared" si="481"/>
        <v>6097.515238725</v>
      </c>
      <c r="P2195" s="39">
        <f t="shared" si="482"/>
        <v>19044</v>
      </c>
      <c r="Q2195" s="73">
        <f t="shared" si="483"/>
        <v>3742.5482950106693</v>
      </c>
      <c r="R2195" s="73">
        <f t="shared" si="484"/>
        <v>72.404855903474385</v>
      </c>
      <c r="S2195" s="73">
        <f t="shared" si="485"/>
        <v>384.00225982776948</v>
      </c>
      <c r="T2195" s="73">
        <f t="shared" si="486"/>
        <v>6384.3470914887894</v>
      </c>
      <c r="U2195" s="73">
        <f t="shared" si="487"/>
        <v>19236</v>
      </c>
      <c r="V2195" s="73">
        <f t="shared" si="488"/>
        <v>76577.940621199567</v>
      </c>
      <c r="W2195" s="73">
        <f t="shared" si="489"/>
        <v>78741.502437010698</v>
      </c>
    </row>
    <row r="2196" spans="2:23">
      <c r="B2196" t="s">
        <v>3752</v>
      </c>
      <c r="C2196" t="s">
        <v>3753</v>
      </c>
      <c r="D2196" t="s">
        <v>1564</v>
      </c>
      <c r="E2196" s="54">
        <v>40</v>
      </c>
      <c r="F2196" s="45" t="s">
        <v>407</v>
      </c>
      <c r="G2196" s="45" t="s">
        <v>408</v>
      </c>
      <c r="H2196" s="45" t="s">
        <v>412</v>
      </c>
      <c r="I2196" s="53">
        <v>46220.5</v>
      </c>
      <c r="J2196" s="58">
        <f t="shared" si="476"/>
        <v>47976.879000000001</v>
      </c>
      <c r="K2196" s="58">
        <f t="shared" si="477"/>
        <v>49560.116006999997</v>
      </c>
      <c r="L2196" s="74">
        <f t="shared" si="478"/>
        <v>3670.2312434999999</v>
      </c>
      <c r="M2196" s="74">
        <f t="shared" si="479"/>
        <v>71.005780920000007</v>
      </c>
      <c r="N2196" s="74">
        <f t="shared" si="480"/>
        <v>384.00225982776948</v>
      </c>
      <c r="O2196" s="74">
        <f t="shared" si="481"/>
        <v>6177.0231712499999</v>
      </c>
      <c r="P2196" s="39">
        <f t="shared" si="482"/>
        <v>19044</v>
      </c>
      <c r="Q2196" s="73">
        <f t="shared" si="483"/>
        <v>3791.3488745354998</v>
      </c>
      <c r="R2196" s="73">
        <f t="shared" si="484"/>
        <v>73.348971690359988</v>
      </c>
      <c r="S2196" s="73">
        <f t="shared" si="485"/>
        <v>384.00225982776948</v>
      </c>
      <c r="T2196" s="73">
        <f t="shared" si="486"/>
        <v>6467.5951389134998</v>
      </c>
      <c r="U2196" s="73">
        <f t="shared" si="487"/>
        <v>19236</v>
      </c>
      <c r="V2196" s="73">
        <f t="shared" si="488"/>
        <v>77323.141455497767</v>
      </c>
      <c r="W2196" s="73">
        <f t="shared" si="489"/>
        <v>79512.411251967133</v>
      </c>
    </row>
    <row r="2197" spans="2:23">
      <c r="B2197" t="s">
        <v>3754</v>
      </c>
      <c r="C2197" t="s">
        <v>3755</v>
      </c>
      <c r="D2197" t="s">
        <v>957</v>
      </c>
      <c r="E2197" s="54">
        <v>40</v>
      </c>
      <c r="F2197" s="45" t="s">
        <v>407</v>
      </c>
      <c r="G2197" s="45" t="s">
        <v>408</v>
      </c>
      <c r="H2197" s="45" t="s">
        <v>412</v>
      </c>
      <c r="I2197" s="53">
        <v>46220.5</v>
      </c>
      <c r="J2197" s="58">
        <f t="shared" si="476"/>
        <v>47976.879000000001</v>
      </c>
      <c r="K2197" s="58">
        <f t="shared" si="477"/>
        <v>49560.116006999997</v>
      </c>
      <c r="L2197" s="74">
        <f t="shared" si="478"/>
        <v>3670.2312434999999</v>
      </c>
      <c r="M2197" s="74">
        <f t="shared" si="479"/>
        <v>71.005780920000007</v>
      </c>
      <c r="N2197" s="74">
        <f t="shared" si="480"/>
        <v>384.00225982776948</v>
      </c>
      <c r="O2197" s="74">
        <f t="shared" si="481"/>
        <v>6177.0231712499999</v>
      </c>
      <c r="P2197" s="39">
        <f t="shared" si="482"/>
        <v>19044</v>
      </c>
      <c r="Q2197" s="73">
        <f t="shared" si="483"/>
        <v>3791.3488745354998</v>
      </c>
      <c r="R2197" s="73">
        <f t="shared" si="484"/>
        <v>73.348971690359988</v>
      </c>
      <c r="S2197" s="73">
        <f t="shared" si="485"/>
        <v>384.00225982776948</v>
      </c>
      <c r="T2197" s="73">
        <f t="shared" si="486"/>
        <v>6467.5951389134998</v>
      </c>
      <c r="U2197" s="73">
        <f t="shared" si="487"/>
        <v>19236</v>
      </c>
      <c r="V2197" s="73">
        <f t="shared" si="488"/>
        <v>77323.141455497767</v>
      </c>
      <c r="W2197" s="73">
        <f t="shared" si="489"/>
        <v>79512.411251967133</v>
      </c>
    </row>
    <row r="2198" spans="2:23">
      <c r="B2198" t="s">
        <v>3756</v>
      </c>
      <c r="C2198" t="s">
        <v>3757</v>
      </c>
      <c r="D2198" t="s">
        <v>420</v>
      </c>
      <c r="E2198" s="54">
        <v>40</v>
      </c>
      <c r="F2198" s="45" t="s">
        <v>407</v>
      </c>
      <c r="G2198" s="45" t="s">
        <v>408</v>
      </c>
      <c r="H2198" s="45" t="s">
        <v>412</v>
      </c>
      <c r="I2198" s="53">
        <v>46220.5</v>
      </c>
      <c r="J2198" s="58">
        <f t="shared" si="476"/>
        <v>47976.879000000001</v>
      </c>
      <c r="K2198" s="58">
        <f t="shared" si="477"/>
        <v>49560.116006999997</v>
      </c>
      <c r="L2198" s="74">
        <f t="shared" si="478"/>
        <v>3670.2312434999999</v>
      </c>
      <c r="M2198" s="74">
        <f t="shared" si="479"/>
        <v>71.005780920000007</v>
      </c>
      <c r="N2198" s="74">
        <f t="shared" si="480"/>
        <v>384.00225982776948</v>
      </c>
      <c r="O2198" s="74">
        <f t="shared" si="481"/>
        <v>6177.0231712499999</v>
      </c>
      <c r="P2198" s="39">
        <f t="shared" si="482"/>
        <v>19044</v>
      </c>
      <c r="Q2198" s="73">
        <f t="shared" si="483"/>
        <v>3791.3488745354998</v>
      </c>
      <c r="R2198" s="73">
        <f t="shared" si="484"/>
        <v>73.348971690359988</v>
      </c>
      <c r="S2198" s="73">
        <f t="shared" si="485"/>
        <v>384.00225982776948</v>
      </c>
      <c r="T2198" s="73">
        <f t="shared" si="486"/>
        <v>6467.5951389134998</v>
      </c>
      <c r="U2198" s="73">
        <f t="shared" si="487"/>
        <v>19236</v>
      </c>
      <c r="V2198" s="73">
        <f t="shared" si="488"/>
        <v>77323.141455497767</v>
      </c>
      <c r="W2198" s="73">
        <f t="shared" si="489"/>
        <v>79512.411251967133</v>
      </c>
    </row>
    <row r="2199" spans="2:23">
      <c r="B2199" t="s">
        <v>3758</v>
      </c>
      <c r="C2199" t="s">
        <v>552</v>
      </c>
      <c r="D2199" t="s">
        <v>553</v>
      </c>
      <c r="E2199" s="54">
        <v>40</v>
      </c>
      <c r="F2199" s="45" t="s">
        <v>407</v>
      </c>
      <c r="G2199" s="45" t="s">
        <v>408</v>
      </c>
      <c r="H2199" s="45" t="s">
        <v>412</v>
      </c>
      <c r="I2199" s="53">
        <v>44109.3</v>
      </c>
      <c r="J2199" s="58">
        <f t="shared" si="476"/>
        <v>45785.453400000006</v>
      </c>
      <c r="K2199" s="58">
        <f t="shared" si="477"/>
        <v>47296.3733622</v>
      </c>
      <c r="L2199" s="74">
        <f t="shared" si="478"/>
        <v>3502.5871851000002</v>
      </c>
      <c r="M2199" s="74">
        <f t="shared" si="479"/>
        <v>67.762471032000008</v>
      </c>
      <c r="N2199" s="74">
        <f t="shared" si="480"/>
        <v>384.00225982776948</v>
      </c>
      <c r="O2199" s="74">
        <f t="shared" si="481"/>
        <v>5894.877125250001</v>
      </c>
      <c r="P2199" s="39">
        <f t="shared" si="482"/>
        <v>19044</v>
      </c>
      <c r="Q2199" s="73">
        <f t="shared" si="483"/>
        <v>3618.1725622083</v>
      </c>
      <c r="R2199" s="73">
        <f t="shared" si="484"/>
        <v>69.998632576055996</v>
      </c>
      <c r="S2199" s="73">
        <f t="shared" si="485"/>
        <v>384.00225982776948</v>
      </c>
      <c r="T2199" s="73">
        <f t="shared" si="486"/>
        <v>6172.1767237671002</v>
      </c>
      <c r="U2199" s="73">
        <f t="shared" si="487"/>
        <v>19236</v>
      </c>
      <c r="V2199" s="73">
        <f t="shared" si="488"/>
        <v>74678.682441209778</v>
      </c>
      <c r="W2199" s="73">
        <f t="shared" si="489"/>
        <v>76776.723540579231</v>
      </c>
    </row>
    <row r="2200" spans="2:23">
      <c r="B2200" t="s">
        <v>3759</v>
      </c>
      <c r="C2200" t="s">
        <v>3760</v>
      </c>
      <c r="D2200" t="s">
        <v>784</v>
      </c>
      <c r="E2200" s="54">
        <v>40</v>
      </c>
      <c r="F2200" s="45" t="s">
        <v>407</v>
      </c>
      <c r="G2200" s="45" t="s">
        <v>408</v>
      </c>
      <c r="H2200" s="45" t="s">
        <v>412</v>
      </c>
      <c r="I2200" s="53">
        <v>46220.5</v>
      </c>
      <c r="J2200" s="58">
        <f t="shared" si="476"/>
        <v>47976.879000000001</v>
      </c>
      <c r="K2200" s="58">
        <f t="shared" si="477"/>
        <v>49560.116006999997</v>
      </c>
      <c r="L2200" s="74">
        <f t="shared" si="478"/>
        <v>3670.2312434999999</v>
      </c>
      <c r="M2200" s="74">
        <f t="shared" si="479"/>
        <v>71.005780920000007</v>
      </c>
      <c r="N2200" s="74">
        <f t="shared" si="480"/>
        <v>384.00225982776948</v>
      </c>
      <c r="O2200" s="74">
        <f t="shared" si="481"/>
        <v>6177.0231712499999</v>
      </c>
      <c r="P2200" s="39">
        <f t="shared" si="482"/>
        <v>19044</v>
      </c>
      <c r="Q2200" s="73">
        <f t="shared" si="483"/>
        <v>3791.3488745354998</v>
      </c>
      <c r="R2200" s="73">
        <f t="shared" si="484"/>
        <v>73.348971690359988</v>
      </c>
      <c r="S2200" s="73">
        <f t="shared" si="485"/>
        <v>384.00225982776948</v>
      </c>
      <c r="T2200" s="73">
        <f t="shared" si="486"/>
        <v>6467.5951389134998</v>
      </c>
      <c r="U2200" s="73">
        <f t="shared" si="487"/>
        <v>19236</v>
      </c>
      <c r="V2200" s="73">
        <f t="shared" si="488"/>
        <v>77323.141455497767</v>
      </c>
      <c r="W2200" s="73">
        <f t="shared" si="489"/>
        <v>79512.411251967133</v>
      </c>
    </row>
    <row r="2201" spans="2:23">
      <c r="B2201" t="s">
        <v>3761</v>
      </c>
      <c r="C2201" t="s">
        <v>550</v>
      </c>
      <c r="D2201" t="s">
        <v>498</v>
      </c>
      <c r="E2201" s="54">
        <v>40</v>
      </c>
      <c r="F2201" s="45" t="s">
        <v>407</v>
      </c>
      <c r="G2201" s="45" t="s">
        <v>492</v>
      </c>
      <c r="H2201" s="45" t="s">
        <v>412</v>
      </c>
      <c r="I2201" s="53">
        <v>46453.06</v>
      </c>
      <c r="J2201" s="58">
        <f t="shared" si="476"/>
        <v>48218.276279999998</v>
      </c>
      <c r="K2201" s="58">
        <f t="shared" si="477"/>
        <v>49809.479397239993</v>
      </c>
      <c r="L2201" s="74">
        <f t="shared" si="478"/>
        <v>3688.6981354199997</v>
      </c>
      <c r="M2201" s="74">
        <f t="shared" si="479"/>
        <v>71.363048894399995</v>
      </c>
      <c r="N2201" s="74">
        <f t="shared" si="480"/>
        <v>384.00225982776948</v>
      </c>
      <c r="O2201" s="74">
        <f t="shared" si="481"/>
        <v>6208.1030710499999</v>
      </c>
      <c r="P2201" s="39">
        <f t="shared" si="482"/>
        <v>19044</v>
      </c>
      <c r="Q2201" s="73">
        <f t="shared" si="483"/>
        <v>3810.4251738888593</v>
      </c>
      <c r="R2201" s="73">
        <f t="shared" si="484"/>
        <v>73.71802950791519</v>
      </c>
      <c r="S2201" s="73">
        <f t="shared" si="485"/>
        <v>384.00225982776948</v>
      </c>
      <c r="T2201" s="73">
        <f t="shared" si="486"/>
        <v>6500.1370613398194</v>
      </c>
      <c r="U2201" s="73">
        <f t="shared" si="487"/>
        <v>19236</v>
      </c>
      <c r="V2201" s="73">
        <f t="shared" si="488"/>
        <v>77614.442795192168</v>
      </c>
      <c r="W2201" s="73">
        <f t="shared" si="489"/>
        <v>79813.761921804355</v>
      </c>
    </row>
    <row r="2202" spans="2:23">
      <c r="B2202" t="s">
        <v>3762</v>
      </c>
      <c r="C2202" t="s">
        <v>3763</v>
      </c>
      <c r="D2202" t="s">
        <v>1888</v>
      </c>
      <c r="E2202" s="54">
        <v>40</v>
      </c>
      <c r="F2202" s="45" t="s">
        <v>407</v>
      </c>
      <c r="G2202" s="45" t="s">
        <v>408</v>
      </c>
      <c r="H2202" s="45" t="s">
        <v>412</v>
      </c>
      <c r="I2202" s="53">
        <v>46942.21</v>
      </c>
      <c r="J2202" s="58">
        <f t="shared" si="476"/>
        <v>48726.013980000003</v>
      </c>
      <c r="K2202" s="58">
        <f t="shared" si="477"/>
        <v>50333.972441339996</v>
      </c>
      <c r="L2202" s="74">
        <f t="shared" si="478"/>
        <v>3727.5400694700002</v>
      </c>
      <c r="M2202" s="74">
        <f t="shared" si="479"/>
        <v>72.114500690400007</v>
      </c>
      <c r="N2202" s="74">
        <f t="shared" si="480"/>
        <v>384.00225982776948</v>
      </c>
      <c r="O2202" s="74">
        <f t="shared" si="481"/>
        <v>6273.4742999250002</v>
      </c>
      <c r="P2202" s="39">
        <f t="shared" si="482"/>
        <v>19044</v>
      </c>
      <c r="Q2202" s="73">
        <f t="shared" si="483"/>
        <v>3850.5488917625098</v>
      </c>
      <c r="R2202" s="73">
        <f t="shared" si="484"/>
        <v>74.494279213183191</v>
      </c>
      <c r="S2202" s="73">
        <f t="shared" si="485"/>
        <v>384.00225982776948</v>
      </c>
      <c r="T2202" s="73">
        <f t="shared" si="486"/>
        <v>6568.5834035948701</v>
      </c>
      <c r="U2202" s="73">
        <f t="shared" si="487"/>
        <v>19236</v>
      </c>
      <c r="V2202" s="73">
        <f t="shared" si="488"/>
        <v>78227.145109913166</v>
      </c>
      <c r="W2202" s="73">
        <f t="shared" si="489"/>
        <v>80447.601275738329</v>
      </c>
    </row>
    <row r="2203" spans="2:23">
      <c r="B2203" t="s">
        <v>3764</v>
      </c>
      <c r="C2203" t="s">
        <v>560</v>
      </c>
      <c r="D2203" t="s">
        <v>561</v>
      </c>
      <c r="E2203" s="54">
        <v>40</v>
      </c>
      <c r="F2203" s="45" t="s">
        <v>407</v>
      </c>
      <c r="G2203" s="45" t="s">
        <v>408</v>
      </c>
      <c r="H2203" s="45" t="s">
        <v>412</v>
      </c>
      <c r="I2203" s="53">
        <v>52449.18</v>
      </c>
      <c r="J2203" s="58">
        <f t="shared" si="476"/>
        <v>54442.24884</v>
      </c>
      <c r="K2203" s="58">
        <f t="shared" si="477"/>
        <v>56238.843051719996</v>
      </c>
      <c r="L2203" s="74">
        <f t="shared" si="478"/>
        <v>4164.8320362599998</v>
      </c>
      <c r="M2203" s="74">
        <f t="shared" si="479"/>
        <v>80.574528283199996</v>
      </c>
      <c r="N2203" s="74">
        <f t="shared" si="480"/>
        <v>384.00225982776948</v>
      </c>
      <c r="O2203" s="74">
        <f t="shared" si="481"/>
        <v>7009.4395381499999</v>
      </c>
      <c r="P2203" s="39">
        <f t="shared" si="482"/>
        <v>19044</v>
      </c>
      <c r="Q2203" s="73">
        <f t="shared" si="483"/>
        <v>4302.2714934565793</v>
      </c>
      <c r="R2203" s="73">
        <f t="shared" si="484"/>
        <v>83.233487716545596</v>
      </c>
      <c r="S2203" s="73">
        <f t="shared" si="485"/>
        <v>384.00225982776948</v>
      </c>
      <c r="T2203" s="73">
        <f t="shared" si="486"/>
        <v>7339.1690182494594</v>
      </c>
      <c r="U2203" s="73">
        <f t="shared" si="487"/>
        <v>19236</v>
      </c>
      <c r="V2203" s="73">
        <f t="shared" si="488"/>
        <v>85125.097202520963</v>
      </c>
      <c r="W2203" s="73">
        <f t="shared" si="489"/>
        <v>87583.519310970354</v>
      </c>
    </row>
    <row r="2204" spans="2:23">
      <c r="B2204" t="s">
        <v>3765</v>
      </c>
      <c r="C2204" t="s">
        <v>2725</v>
      </c>
      <c r="D2204" t="s">
        <v>2717</v>
      </c>
      <c r="E2204" s="54">
        <v>40</v>
      </c>
      <c r="F2204" s="45" t="s">
        <v>407</v>
      </c>
      <c r="G2204" s="45" t="s">
        <v>408</v>
      </c>
      <c r="H2204" s="45" t="s">
        <v>412</v>
      </c>
      <c r="I2204" s="53">
        <v>46220.5</v>
      </c>
      <c r="J2204" s="58">
        <f t="shared" si="476"/>
        <v>47976.879000000001</v>
      </c>
      <c r="K2204" s="58">
        <f t="shared" si="477"/>
        <v>49560.116006999997</v>
      </c>
      <c r="L2204" s="74">
        <f t="shared" si="478"/>
        <v>3670.2312434999999</v>
      </c>
      <c r="M2204" s="74">
        <f t="shared" si="479"/>
        <v>71.005780920000007</v>
      </c>
      <c r="N2204" s="74">
        <f t="shared" si="480"/>
        <v>384.00225982776948</v>
      </c>
      <c r="O2204" s="74">
        <f t="shared" si="481"/>
        <v>6177.0231712499999</v>
      </c>
      <c r="P2204" s="39">
        <f t="shared" si="482"/>
        <v>19044</v>
      </c>
      <c r="Q2204" s="73">
        <f t="shared" si="483"/>
        <v>3791.3488745354998</v>
      </c>
      <c r="R2204" s="73">
        <f t="shared" si="484"/>
        <v>73.348971690359988</v>
      </c>
      <c r="S2204" s="73">
        <f t="shared" si="485"/>
        <v>384.00225982776948</v>
      </c>
      <c r="T2204" s="73">
        <f t="shared" si="486"/>
        <v>6467.5951389134998</v>
      </c>
      <c r="U2204" s="73">
        <f t="shared" si="487"/>
        <v>19236</v>
      </c>
      <c r="V2204" s="73">
        <f t="shared" si="488"/>
        <v>77323.141455497767</v>
      </c>
      <c r="W2204" s="73">
        <f t="shared" si="489"/>
        <v>79512.411251967133</v>
      </c>
    </row>
    <row r="2205" spans="2:23">
      <c r="B2205" t="s">
        <v>3766</v>
      </c>
      <c r="C2205" t="s">
        <v>3767</v>
      </c>
      <c r="D2205" t="s">
        <v>3665</v>
      </c>
      <c r="E2205" s="54">
        <v>40</v>
      </c>
      <c r="F2205" s="45" t="s">
        <v>407</v>
      </c>
      <c r="G2205" s="45" t="s">
        <v>408</v>
      </c>
      <c r="H2205" s="45" t="s">
        <v>412</v>
      </c>
      <c r="I2205" s="53">
        <v>46220.5</v>
      </c>
      <c r="J2205" s="58">
        <f t="shared" si="476"/>
        <v>47976.879000000001</v>
      </c>
      <c r="K2205" s="58">
        <f t="shared" si="477"/>
        <v>49560.116006999997</v>
      </c>
      <c r="L2205" s="74">
        <f t="shared" si="478"/>
        <v>3670.2312434999999</v>
      </c>
      <c r="M2205" s="74">
        <f t="shared" si="479"/>
        <v>71.005780920000007</v>
      </c>
      <c r="N2205" s="74">
        <f t="shared" si="480"/>
        <v>384.00225982776948</v>
      </c>
      <c r="O2205" s="74">
        <f t="shared" si="481"/>
        <v>6177.0231712499999</v>
      </c>
      <c r="P2205" s="39">
        <f t="shared" si="482"/>
        <v>19044</v>
      </c>
      <c r="Q2205" s="73">
        <f t="shared" si="483"/>
        <v>3791.3488745354998</v>
      </c>
      <c r="R2205" s="73">
        <f t="shared" si="484"/>
        <v>73.348971690359988</v>
      </c>
      <c r="S2205" s="73">
        <f t="shared" si="485"/>
        <v>384.00225982776948</v>
      </c>
      <c r="T2205" s="73">
        <f t="shared" si="486"/>
        <v>6467.5951389134998</v>
      </c>
      <c r="U2205" s="73">
        <f t="shared" si="487"/>
        <v>19236</v>
      </c>
      <c r="V2205" s="73">
        <f t="shared" si="488"/>
        <v>77323.141455497767</v>
      </c>
      <c r="W2205" s="73">
        <f t="shared" si="489"/>
        <v>79512.411251967133</v>
      </c>
    </row>
    <row r="2206" spans="2:23">
      <c r="B2206" t="s">
        <v>3768</v>
      </c>
      <c r="C2206" t="s">
        <v>563</v>
      </c>
      <c r="D2206" t="s">
        <v>446</v>
      </c>
      <c r="E2206" s="54">
        <v>87</v>
      </c>
      <c r="F2206" s="45" t="s">
        <v>407</v>
      </c>
      <c r="G2206" s="45" t="s">
        <v>408</v>
      </c>
      <c r="H2206" s="45" t="s">
        <v>412</v>
      </c>
      <c r="I2206" s="53">
        <v>46393.83</v>
      </c>
      <c r="J2206" s="58">
        <f t="shared" si="476"/>
        <v>48156.795540000006</v>
      </c>
      <c r="K2206" s="58">
        <f t="shared" si="477"/>
        <v>49745.969792820004</v>
      </c>
      <c r="L2206" s="74">
        <f t="shared" si="478"/>
        <v>3683.9948588100006</v>
      </c>
      <c r="M2206" s="74">
        <f t="shared" si="479"/>
        <v>71.272057399200008</v>
      </c>
      <c r="N2206" s="74">
        <f t="shared" si="480"/>
        <v>384.00225982776948</v>
      </c>
      <c r="O2206" s="74">
        <f t="shared" si="481"/>
        <v>6200.1874257750014</v>
      </c>
      <c r="P2206" s="39">
        <f t="shared" si="482"/>
        <v>19044</v>
      </c>
      <c r="Q2206" s="73">
        <f t="shared" si="483"/>
        <v>3805.5666891507303</v>
      </c>
      <c r="R2206" s="73">
        <f t="shared" si="484"/>
        <v>73.624035293373609</v>
      </c>
      <c r="S2206" s="73">
        <f t="shared" si="485"/>
        <v>384.00225982776948</v>
      </c>
      <c r="T2206" s="73">
        <f t="shared" si="486"/>
        <v>6491.8490579630106</v>
      </c>
      <c r="U2206" s="73">
        <f t="shared" si="487"/>
        <v>19236</v>
      </c>
      <c r="V2206" s="73">
        <f t="shared" si="488"/>
        <v>77540.252141811972</v>
      </c>
      <c r="W2206" s="73">
        <f t="shared" si="489"/>
        <v>79737.011835054887</v>
      </c>
    </row>
    <row r="2207" spans="2:23">
      <c r="B2207" t="s">
        <v>3769</v>
      </c>
      <c r="C2207" t="s">
        <v>3770</v>
      </c>
      <c r="D2207" t="s">
        <v>1463</v>
      </c>
      <c r="E2207" s="54">
        <v>40</v>
      </c>
      <c r="F2207" s="45" t="s">
        <v>407</v>
      </c>
      <c r="G2207" s="45" t="s">
        <v>408</v>
      </c>
      <c r="H2207" s="45" t="s">
        <v>412</v>
      </c>
      <c r="I2207" s="53">
        <v>46220.5</v>
      </c>
      <c r="J2207" s="58">
        <f t="shared" si="476"/>
        <v>47976.879000000001</v>
      </c>
      <c r="K2207" s="58">
        <f t="shared" si="477"/>
        <v>49560.116006999997</v>
      </c>
      <c r="L2207" s="74">
        <f t="shared" si="478"/>
        <v>3670.2312434999999</v>
      </c>
      <c r="M2207" s="74">
        <f t="shared" si="479"/>
        <v>71.005780920000007</v>
      </c>
      <c r="N2207" s="74">
        <f t="shared" si="480"/>
        <v>384.00225982776948</v>
      </c>
      <c r="O2207" s="74">
        <f t="shared" si="481"/>
        <v>6177.0231712499999</v>
      </c>
      <c r="P2207" s="39">
        <f t="shared" si="482"/>
        <v>19044</v>
      </c>
      <c r="Q2207" s="73">
        <f t="shared" si="483"/>
        <v>3791.3488745354998</v>
      </c>
      <c r="R2207" s="73">
        <f t="shared" si="484"/>
        <v>73.348971690359988</v>
      </c>
      <c r="S2207" s="73">
        <f t="shared" si="485"/>
        <v>384.00225982776948</v>
      </c>
      <c r="T2207" s="73">
        <f t="shared" si="486"/>
        <v>6467.5951389134998</v>
      </c>
      <c r="U2207" s="73">
        <f t="shared" si="487"/>
        <v>19236</v>
      </c>
      <c r="V2207" s="73">
        <f t="shared" si="488"/>
        <v>77323.141455497767</v>
      </c>
      <c r="W2207" s="73">
        <f t="shared" si="489"/>
        <v>79512.411251967133</v>
      </c>
    </row>
    <row r="2208" spans="2:23">
      <c r="B2208" t="s">
        <v>3771</v>
      </c>
      <c r="C2208" t="s">
        <v>3772</v>
      </c>
      <c r="D2208" t="s">
        <v>417</v>
      </c>
      <c r="E2208" s="54">
        <v>40</v>
      </c>
      <c r="F2208" s="45" t="s">
        <v>407</v>
      </c>
      <c r="G2208" s="45" t="s">
        <v>408</v>
      </c>
      <c r="H2208" s="45" t="s">
        <v>785</v>
      </c>
      <c r="I2208" s="53">
        <v>48453.599999999999</v>
      </c>
      <c r="J2208" s="58">
        <f t="shared" si="476"/>
        <v>50294.836799999997</v>
      </c>
      <c r="K2208" s="58">
        <f t="shared" si="477"/>
        <v>51954.566414399997</v>
      </c>
      <c r="L2208" s="74">
        <f t="shared" si="478"/>
        <v>3847.5550151999996</v>
      </c>
      <c r="M2208" s="74">
        <f t="shared" si="479"/>
        <v>74.436358463999994</v>
      </c>
      <c r="N2208" s="74">
        <f t="shared" si="480"/>
        <v>384.00225982776948</v>
      </c>
      <c r="O2208" s="74">
        <f t="shared" si="481"/>
        <v>6475.4602379999997</v>
      </c>
      <c r="P2208" s="39">
        <f t="shared" si="482"/>
        <v>19044</v>
      </c>
      <c r="Q2208" s="73">
        <f t="shared" si="483"/>
        <v>3974.5243307015999</v>
      </c>
      <c r="R2208" s="73">
        <f t="shared" si="484"/>
        <v>76.892758293311999</v>
      </c>
      <c r="S2208" s="73">
        <f t="shared" si="485"/>
        <v>384.00225982776948</v>
      </c>
      <c r="T2208" s="73">
        <f t="shared" si="486"/>
        <v>6780.0709170791997</v>
      </c>
      <c r="U2208" s="73">
        <f t="shared" si="487"/>
        <v>19236</v>
      </c>
      <c r="V2208" s="73">
        <f t="shared" si="488"/>
        <v>80120.290671491763</v>
      </c>
      <c r="W2208" s="73">
        <f t="shared" si="489"/>
        <v>82406.056680301874</v>
      </c>
    </row>
    <row r="2209" spans="2:23">
      <c r="B2209" t="s">
        <v>3773</v>
      </c>
      <c r="C2209" t="s">
        <v>3028</v>
      </c>
      <c r="D2209" t="s">
        <v>1513</v>
      </c>
      <c r="E2209" s="54">
        <v>40</v>
      </c>
      <c r="F2209" s="45" t="s">
        <v>407</v>
      </c>
      <c r="G2209" s="45" t="s">
        <v>408</v>
      </c>
      <c r="H2209" s="45" t="s">
        <v>785</v>
      </c>
      <c r="I2209" s="53">
        <v>52440.31</v>
      </c>
      <c r="J2209" s="58">
        <f t="shared" si="476"/>
        <v>54433.04178</v>
      </c>
      <c r="K2209" s="58">
        <f t="shared" si="477"/>
        <v>56229.332158739999</v>
      </c>
      <c r="L2209" s="74">
        <f t="shared" si="478"/>
        <v>4164.1276961699996</v>
      </c>
      <c r="M2209" s="74">
        <f t="shared" si="479"/>
        <v>80.560901834399999</v>
      </c>
      <c r="N2209" s="74">
        <f t="shared" si="480"/>
        <v>384.00225982776948</v>
      </c>
      <c r="O2209" s="74">
        <f t="shared" si="481"/>
        <v>7008.2541291750003</v>
      </c>
      <c r="P2209" s="39">
        <f t="shared" si="482"/>
        <v>19044</v>
      </c>
      <c r="Q2209" s="73">
        <f t="shared" si="483"/>
        <v>4301.5439101436095</v>
      </c>
      <c r="R2209" s="73">
        <f t="shared" si="484"/>
        <v>83.219411594935195</v>
      </c>
      <c r="S2209" s="73">
        <f t="shared" si="485"/>
        <v>384.00225982776948</v>
      </c>
      <c r="T2209" s="73">
        <f t="shared" si="486"/>
        <v>7337.92784671557</v>
      </c>
      <c r="U2209" s="73">
        <f t="shared" si="487"/>
        <v>19236</v>
      </c>
      <c r="V2209" s="73">
        <f t="shared" si="488"/>
        <v>85113.986767007169</v>
      </c>
      <c r="W2209" s="73">
        <f t="shared" si="489"/>
        <v>87572.025587021883</v>
      </c>
    </row>
    <row r="2210" spans="2:23">
      <c r="B2210" t="s">
        <v>3774</v>
      </c>
      <c r="C2210" t="s">
        <v>3775</v>
      </c>
      <c r="D2210" t="s">
        <v>3087</v>
      </c>
      <c r="E2210" s="54">
        <v>87</v>
      </c>
      <c r="F2210" s="45" t="s">
        <v>3088</v>
      </c>
      <c r="G2210" s="45" t="s">
        <v>1141</v>
      </c>
      <c r="H2210" s="45" t="s">
        <v>1142</v>
      </c>
      <c r="I2210" s="53">
        <v>132028.26999999999</v>
      </c>
      <c r="J2210" s="58">
        <f t="shared" si="476"/>
        <v>137045.34425999998</v>
      </c>
      <c r="K2210" s="58">
        <f t="shared" si="477"/>
        <v>141567.84062057998</v>
      </c>
      <c r="L2210" s="74">
        <f t="shared" si="478"/>
        <v>9947.9574917699993</v>
      </c>
      <c r="M2210" s="74">
        <f t="shared" si="479"/>
        <v>202.82710950479998</v>
      </c>
      <c r="N2210" s="74">
        <f t="shared" si="480"/>
        <v>384.00225982776948</v>
      </c>
      <c r="O2210" s="74">
        <f t="shared" si="481"/>
        <v>17644.588073474999</v>
      </c>
      <c r="P2210" s="39">
        <f t="shared" si="482"/>
        <v>19044</v>
      </c>
      <c r="Q2210" s="73">
        <f t="shared" si="483"/>
        <v>10013.53368899841</v>
      </c>
      <c r="R2210" s="73">
        <f t="shared" si="484"/>
        <v>209.52040411845837</v>
      </c>
      <c r="S2210" s="73">
        <f t="shared" si="485"/>
        <v>384.00225982776948</v>
      </c>
      <c r="T2210" s="73">
        <f t="shared" si="486"/>
        <v>18474.60320098569</v>
      </c>
      <c r="U2210" s="73">
        <f t="shared" si="487"/>
        <v>19236</v>
      </c>
      <c r="V2210" s="73">
        <f t="shared" si="488"/>
        <v>184268.71919457754</v>
      </c>
      <c r="W2210" s="73">
        <f t="shared" si="489"/>
        <v>189885.50017451032</v>
      </c>
    </row>
    <row r="2211" spans="2:23">
      <c r="B2211" t="s">
        <v>3776</v>
      </c>
      <c r="C2211" t="s">
        <v>2807</v>
      </c>
      <c r="D2211" t="s">
        <v>851</v>
      </c>
      <c r="E2211" s="54">
        <v>40</v>
      </c>
      <c r="F2211" s="45" t="s">
        <v>407</v>
      </c>
      <c r="G2211" s="45" t="s">
        <v>408</v>
      </c>
      <c r="H2211" s="45" t="s">
        <v>412</v>
      </c>
      <c r="I2211" s="53">
        <v>91625.61</v>
      </c>
      <c r="J2211" s="58">
        <f t="shared" si="476"/>
        <v>95107.383180000004</v>
      </c>
      <c r="K2211" s="58">
        <f t="shared" si="477"/>
        <v>98245.92682493999</v>
      </c>
      <c r="L2211" s="74">
        <f t="shared" si="478"/>
        <v>7275.7148132700004</v>
      </c>
      <c r="M2211" s="74">
        <f t="shared" si="479"/>
        <v>140.75892710639999</v>
      </c>
      <c r="N2211" s="74">
        <f t="shared" si="480"/>
        <v>384.00225982776948</v>
      </c>
      <c r="O2211" s="74">
        <f t="shared" si="481"/>
        <v>12245.075584425002</v>
      </c>
      <c r="P2211" s="39">
        <f t="shared" si="482"/>
        <v>19044</v>
      </c>
      <c r="Q2211" s="73">
        <f t="shared" si="483"/>
        <v>7515.8134021079095</v>
      </c>
      <c r="R2211" s="73">
        <f t="shared" si="484"/>
        <v>145.40397170091117</v>
      </c>
      <c r="S2211" s="73">
        <f t="shared" si="485"/>
        <v>384.00225982776948</v>
      </c>
      <c r="T2211" s="73">
        <f t="shared" si="486"/>
        <v>12821.093450654669</v>
      </c>
      <c r="U2211" s="73">
        <f t="shared" si="487"/>
        <v>19236</v>
      </c>
      <c r="V2211" s="73">
        <f t="shared" si="488"/>
        <v>134196.93476462917</v>
      </c>
      <c r="W2211" s="73">
        <f t="shared" si="489"/>
        <v>138348.23990923126</v>
      </c>
    </row>
    <row r="2212" spans="2:23">
      <c r="B2212" t="s">
        <v>3777</v>
      </c>
      <c r="C2212" t="s">
        <v>3778</v>
      </c>
      <c r="D2212" t="s">
        <v>869</v>
      </c>
      <c r="E2212" s="54">
        <v>40</v>
      </c>
      <c r="F2212" s="45" t="s">
        <v>407</v>
      </c>
      <c r="G2212" s="45" t="s">
        <v>408</v>
      </c>
      <c r="H2212" s="45" t="s">
        <v>412</v>
      </c>
      <c r="I2212" s="53">
        <v>193894.27</v>
      </c>
      <c r="J2212" s="58">
        <f t="shared" si="476"/>
        <v>201262.25226000001</v>
      </c>
      <c r="K2212" s="58">
        <f t="shared" si="477"/>
        <v>207903.90658457999</v>
      </c>
      <c r="L2212" s="74">
        <f t="shared" si="478"/>
        <v>10879.102657770001</v>
      </c>
      <c r="M2212" s="74">
        <f t="shared" si="479"/>
        <v>297.86813334480001</v>
      </c>
      <c r="N2212" s="74">
        <f t="shared" si="480"/>
        <v>384.00225982776948</v>
      </c>
      <c r="O2212" s="74">
        <f t="shared" si="481"/>
        <v>25912.514978475003</v>
      </c>
      <c r="P2212" s="39">
        <f t="shared" si="482"/>
        <v>19044</v>
      </c>
      <c r="Q2212" s="73">
        <f t="shared" si="483"/>
        <v>10975.406645476411</v>
      </c>
      <c r="R2212" s="73">
        <f t="shared" si="484"/>
        <v>307.69778174517836</v>
      </c>
      <c r="S2212" s="73">
        <f t="shared" si="485"/>
        <v>384.00225982776948</v>
      </c>
      <c r="T2212" s="73">
        <f t="shared" si="486"/>
        <v>27131.459809287691</v>
      </c>
      <c r="U2212" s="73">
        <f t="shared" si="487"/>
        <v>19236</v>
      </c>
      <c r="V2212" s="73">
        <f t="shared" si="488"/>
        <v>257779.74028941759</v>
      </c>
      <c r="W2212" s="73">
        <f t="shared" si="489"/>
        <v>265938.47308091703</v>
      </c>
    </row>
    <row r="2213" spans="2:23">
      <c r="B2213" t="s">
        <v>3779</v>
      </c>
      <c r="C2213" t="s">
        <v>1362</v>
      </c>
      <c r="D2213" t="s">
        <v>446</v>
      </c>
      <c r="E2213" s="54">
        <v>87</v>
      </c>
      <c r="F2213" s="45" t="s">
        <v>407</v>
      </c>
      <c r="G2213" s="45" t="s">
        <v>408</v>
      </c>
      <c r="H2213" s="45" t="s">
        <v>412</v>
      </c>
      <c r="I2213" s="53">
        <v>68118.23</v>
      </c>
      <c r="J2213" s="58">
        <f t="shared" si="476"/>
        <v>70706.722739999997</v>
      </c>
      <c r="K2213" s="58">
        <f t="shared" si="477"/>
        <v>73040.044590419988</v>
      </c>
      <c r="L2213" s="74">
        <f t="shared" si="478"/>
        <v>5409.0642896099998</v>
      </c>
      <c r="M2213" s="74">
        <f t="shared" si="479"/>
        <v>104.6459496552</v>
      </c>
      <c r="N2213" s="74">
        <f t="shared" si="480"/>
        <v>384.00225982776948</v>
      </c>
      <c r="O2213" s="74">
        <f t="shared" si="481"/>
        <v>9103.4905527749997</v>
      </c>
      <c r="P2213" s="39">
        <f t="shared" si="482"/>
        <v>19044</v>
      </c>
      <c r="Q2213" s="73">
        <f t="shared" si="483"/>
        <v>5587.5634111671288</v>
      </c>
      <c r="R2213" s="73">
        <f t="shared" si="484"/>
        <v>108.09926599382158</v>
      </c>
      <c r="S2213" s="73">
        <f t="shared" si="485"/>
        <v>384.00225982776948</v>
      </c>
      <c r="T2213" s="73">
        <f t="shared" si="486"/>
        <v>9531.7258190498087</v>
      </c>
      <c r="U2213" s="73">
        <f t="shared" si="487"/>
        <v>19236</v>
      </c>
      <c r="V2213" s="73">
        <f t="shared" si="488"/>
        <v>104751.92579186797</v>
      </c>
      <c r="W2213" s="73">
        <f t="shared" si="489"/>
        <v>107887.43534645851</v>
      </c>
    </row>
    <row r="2214" spans="2:23">
      <c r="B2214" t="s">
        <v>3780</v>
      </c>
      <c r="C2214" t="s">
        <v>3781</v>
      </c>
      <c r="D2214" t="s">
        <v>725</v>
      </c>
      <c r="E2214" s="54">
        <v>87</v>
      </c>
      <c r="F2214" s="45" t="s">
        <v>407</v>
      </c>
      <c r="G2214" s="45" t="s">
        <v>408</v>
      </c>
      <c r="H2214" s="45" t="s">
        <v>412</v>
      </c>
      <c r="I2214" s="53">
        <v>69431.81</v>
      </c>
      <c r="J2214" s="58">
        <f t="shared" si="476"/>
        <v>72070.218779999996</v>
      </c>
      <c r="K2214" s="58">
        <f t="shared" si="477"/>
        <v>74448.535999739994</v>
      </c>
      <c r="L2214" s="74">
        <f t="shared" si="478"/>
        <v>5513.3717366699993</v>
      </c>
      <c r="M2214" s="74">
        <f t="shared" si="479"/>
        <v>106.66392379439999</v>
      </c>
      <c r="N2214" s="74">
        <f t="shared" si="480"/>
        <v>384.00225982776948</v>
      </c>
      <c r="O2214" s="74">
        <f t="shared" si="481"/>
        <v>9279.0406679249991</v>
      </c>
      <c r="P2214" s="39">
        <f t="shared" si="482"/>
        <v>19044</v>
      </c>
      <c r="Q2214" s="73">
        <f t="shared" si="483"/>
        <v>5695.313003980109</v>
      </c>
      <c r="R2214" s="73">
        <f t="shared" si="484"/>
        <v>110.18383327961519</v>
      </c>
      <c r="S2214" s="73">
        <f t="shared" si="485"/>
        <v>384.00225982776948</v>
      </c>
      <c r="T2214" s="73">
        <f t="shared" si="486"/>
        <v>9715.5339479660688</v>
      </c>
      <c r="U2214" s="73">
        <f t="shared" si="487"/>
        <v>19236</v>
      </c>
      <c r="V2214" s="73">
        <f t="shared" si="488"/>
        <v>106397.29736821717</v>
      </c>
      <c r="W2214" s="73">
        <f t="shared" si="489"/>
        <v>109589.56904479355</v>
      </c>
    </row>
    <row r="2215" spans="2:23">
      <c r="B2215" t="s">
        <v>3782</v>
      </c>
      <c r="C2215" t="s">
        <v>1582</v>
      </c>
      <c r="D2215" t="s">
        <v>446</v>
      </c>
      <c r="E2215" s="54">
        <v>87</v>
      </c>
      <c r="F2215" s="45" t="s">
        <v>407</v>
      </c>
      <c r="G2215" s="45" t="s">
        <v>408</v>
      </c>
      <c r="H2215" s="45" t="s">
        <v>412</v>
      </c>
      <c r="I2215" s="53">
        <v>55791.6</v>
      </c>
      <c r="J2215" s="58">
        <f t="shared" si="476"/>
        <v>57911.680800000002</v>
      </c>
      <c r="K2215" s="58">
        <f t="shared" si="477"/>
        <v>59822.766266399994</v>
      </c>
      <c r="L2215" s="74">
        <f t="shared" si="478"/>
        <v>4430.2435812000003</v>
      </c>
      <c r="M2215" s="74">
        <f t="shared" si="479"/>
        <v>85.709287583999995</v>
      </c>
      <c r="N2215" s="74">
        <f t="shared" si="480"/>
        <v>384.00225982776948</v>
      </c>
      <c r="O2215" s="74">
        <f t="shared" si="481"/>
        <v>7456.1289030000007</v>
      </c>
      <c r="P2215" s="39">
        <f t="shared" si="482"/>
        <v>19044</v>
      </c>
      <c r="Q2215" s="73">
        <f t="shared" si="483"/>
        <v>4576.4416193795996</v>
      </c>
      <c r="R2215" s="73">
        <f t="shared" si="484"/>
        <v>88.537694074271997</v>
      </c>
      <c r="S2215" s="73">
        <f t="shared" si="485"/>
        <v>384.00225982776948</v>
      </c>
      <c r="T2215" s="73">
        <f t="shared" si="486"/>
        <v>7806.8709977651997</v>
      </c>
      <c r="U2215" s="73">
        <f t="shared" si="487"/>
        <v>19236</v>
      </c>
      <c r="V2215" s="73">
        <f t="shared" si="488"/>
        <v>89311.76483161177</v>
      </c>
      <c r="W2215" s="73">
        <f t="shared" si="489"/>
        <v>91914.618837446833</v>
      </c>
    </row>
    <row r="2216" spans="2:23">
      <c r="B2216" t="s">
        <v>3783</v>
      </c>
      <c r="C2216" t="s">
        <v>3784</v>
      </c>
      <c r="D2216" t="s">
        <v>3567</v>
      </c>
      <c r="E2216" s="54">
        <v>40</v>
      </c>
      <c r="F2216" s="45" t="s">
        <v>407</v>
      </c>
      <c r="G2216" s="45" t="s">
        <v>408</v>
      </c>
      <c r="H2216" s="45" t="s">
        <v>785</v>
      </c>
      <c r="I2216" s="53">
        <v>77079.070000000007</v>
      </c>
      <c r="J2216" s="58">
        <f t="shared" si="476"/>
        <v>80008.074660000013</v>
      </c>
      <c r="K2216" s="58">
        <f t="shared" si="477"/>
        <v>82648.341123780003</v>
      </c>
      <c r="L2216" s="74">
        <f t="shared" si="478"/>
        <v>6120.6177114900011</v>
      </c>
      <c r="M2216" s="74">
        <f t="shared" si="479"/>
        <v>118.41195049680002</v>
      </c>
      <c r="N2216" s="74">
        <f t="shared" si="480"/>
        <v>384.00225982776948</v>
      </c>
      <c r="O2216" s="74">
        <f t="shared" si="481"/>
        <v>10301.039612475002</v>
      </c>
      <c r="P2216" s="39">
        <f t="shared" si="482"/>
        <v>19044</v>
      </c>
      <c r="Q2216" s="73">
        <f t="shared" si="483"/>
        <v>6322.5980959691697</v>
      </c>
      <c r="R2216" s="73">
        <f t="shared" si="484"/>
        <v>122.31954486319441</v>
      </c>
      <c r="S2216" s="73">
        <f t="shared" si="485"/>
        <v>384.00225982776948</v>
      </c>
      <c r="T2216" s="73">
        <f t="shared" si="486"/>
        <v>10785.60851665329</v>
      </c>
      <c r="U2216" s="73">
        <f t="shared" si="487"/>
        <v>19236</v>
      </c>
      <c r="V2216" s="73">
        <f t="shared" si="488"/>
        <v>115976.14619428958</v>
      </c>
      <c r="W2216" s="73">
        <f t="shared" si="489"/>
        <v>119498.86954109343</v>
      </c>
    </row>
    <row r="2217" spans="2:23">
      <c r="B2217" t="s">
        <v>3785</v>
      </c>
      <c r="C2217" t="s">
        <v>3786</v>
      </c>
      <c r="D2217" t="s">
        <v>3567</v>
      </c>
      <c r="E2217" s="54">
        <v>40</v>
      </c>
      <c r="F2217" s="45" t="s">
        <v>407</v>
      </c>
      <c r="G2217" s="45" t="s">
        <v>408</v>
      </c>
      <c r="H2217" s="45" t="s">
        <v>785</v>
      </c>
      <c r="I2217" s="53">
        <v>59169.760000000002</v>
      </c>
      <c r="J2217" s="58">
        <f t="shared" si="476"/>
        <v>61418.210880000006</v>
      </c>
      <c r="K2217" s="58">
        <f t="shared" si="477"/>
        <v>63445.011839040002</v>
      </c>
      <c r="L2217" s="74">
        <f t="shared" si="478"/>
        <v>4698.4931323200008</v>
      </c>
      <c r="M2217" s="74">
        <f t="shared" si="479"/>
        <v>90.898952102400003</v>
      </c>
      <c r="N2217" s="74">
        <f t="shared" si="480"/>
        <v>384.00225982776948</v>
      </c>
      <c r="O2217" s="74">
        <f t="shared" si="481"/>
        <v>7907.5946508000006</v>
      </c>
      <c r="P2217" s="39">
        <f t="shared" si="482"/>
        <v>19044</v>
      </c>
      <c r="Q2217" s="73">
        <f t="shared" si="483"/>
        <v>4853.5434056865597</v>
      </c>
      <c r="R2217" s="73">
        <f t="shared" si="484"/>
        <v>93.898617521779201</v>
      </c>
      <c r="S2217" s="73">
        <f t="shared" si="485"/>
        <v>384.00225982776948</v>
      </c>
      <c r="T2217" s="73">
        <f t="shared" si="486"/>
        <v>8279.5740449947207</v>
      </c>
      <c r="U2217" s="73">
        <f t="shared" si="487"/>
        <v>19236</v>
      </c>
      <c r="V2217" s="73">
        <f t="shared" si="488"/>
        <v>93543.199875050181</v>
      </c>
      <c r="W2217" s="73">
        <f t="shared" si="489"/>
        <v>96292.030167070829</v>
      </c>
    </row>
    <row r="2218" spans="2:23">
      <c r="B2218" t="s">
        <v>3787</v>
      </c>
      <c r="C2218" t="s">
        <v>3571</v>
      </c>
      <c r="D2218" t="s">
        <v>3567</v>
      </c>
      <c r="E2218" s="54">
        <v>40</v>
      </c>
      <c r="F2218" s="45" t="s">
        <v>407</v>
      </c>
      <c r="G2218" s="45" t="s">
        <v>408</v>
      </c>
      <c r="H2218" s="45" t="s">
        <v>785</v>
      </c>
      <c r="I2218" s="53">
        <v>67646</v>
      </c>
      <c r="J2218" s="58">
        <f t="shared" si="476"/>
        <v>70216.547999999995</v>
      </c>
      <c r="K2218" s="58">
        <f t="shared" si="477"/>
        <v>72533.694083999988</v>
      </c>
      <c r="L2218" s="74">
        <f t="shared" si="478"/>
        <v>5371.5659219999998</v>
      </c>
      <c r="M2218" s="74">
        <f t="shared" si="479"/>
        <v>103.92049103999999</v>
      </c>
      <c r="N2218" s="74">
        <f t="shared" si="480"/>
        <v>384.00225982776948</v>
      </c>
      <c r="O2218" s="74">
        <f t="shared" si="481"/>
        <v>9040.3805549999997</v>
      </c>
      <c r="P2218" s="39">
        <f t="shared" si="482"/>
        <v>19044</v>
      </c>
      <c r="Q2218" s="73">
        <f t="shared" si="483"/>
        <v>5548.8275974259986</v>
      </c>
      <c r="R2218" s="73">
        <f t="shared" si="484"/>
        <v>107.34986724431998</v>
      </c>
      <c r="S2218" s="73">
        <f t="shared" si="485"/>
        <v>384.00225982776948</v>
      </c>
      <c r="T2218" s="73">
        <f t="shared" si="486"/>
        <v>9465.6470779619995</v>
      </c>
      <c r="U2218" s="73">
        <f t="shared" si="487"/>
        <v>19236</v>
      </c>
      <c r="V2218" s="73">
        <f t="shared" si="488"/>
        <v>104160.41722786776</v>
      </c>
      <c r="W2218" s="73">
        <f t="shared" si="489"/>
        <v>107275.52088646007</v>
      </c>
    </row>
    <row r="2219" spans="2:23">
      <c r="B2219" t="s">
        <v>3788</v>
      </c>
      <c r="C2219" t="s">
        <v>1117</v>
      </c>
      <c r="D2219" t="s">
        <v>474</v>
      </c>
      <c r="E2219" s="54">
        <v>35</v>
      </c>
      <c r="F2219" s="45" t="s">
        <v>407</v>
      </c>
      <c r="G2219" s="45" t="s">
        <v>408</v>
      </c>
      <c r="H2219" s="45" t="s">
        <v>412</v>
      </c>
      <c r="I2219" s="53">
        <v>93933.73</v>
      </c>
      <c r="J2219" s="58">
        <f t="shared" si="476"/>
        <v>97503.211739999999</v>
      </c>
      <c r="K2219" s="58">
        <f t="shared" si="477"/>
        <v>100720.81772741998</v>
      </c>
      <c r="L2219" s="74">
        <f t="shared" si="478"/>
        <v>7458.9956981099995</v>
      </c>
      <c r="M2219" s="74">
        <f t="shared" si="479"/>
        <v>144.30475337519999</v>
      </c>
      <c r="N2219" s="74">
        <f t="shared" si="480"/>
        <v>384.00225982776948</v>
      </c>
      <c r="O2219" s="74">
        <f t="shared" si="481"/>
        <v>12553.538511525001</v>
      </c>
      <c r="P2219" s="39">
        <f t="shared" si="482"/>
        <v>19044</v>
      </c>
      <c r="Q2219" s="73">
        <f t="shared" si="483"/>
        <v>7705.142556147629</v>
      </c>
      <c r="R2219" s="73">
        <f t="shared" si="484"/>
        <v>149.06681023658157</v>
      </c>
      <c r="S2219" s="73">
        <f t="shared" si="485"/>
        <v>384.00225982776948</v>
      </c>
      <c r="T2219" s="73">
        <f t="shared" si="486"/>
        <v>13144.066713428309</v>
      </c>
      <c r="U2219" s="73">
        <f t="shared" si="487"/>
        <v>19236</v>
      </c>
      <c r="V2219" s="73">
        <f t="shared" si="488"/>
        <v>137088.05296283797</v>
      </c>
      <c r="W2219" s="73">
        <f t="shared" si="489"/>
        <v>141339.09606706028</v>
      </c>
    </row>
    <row r="2220" spans="2:23">
      <c r="B2220" t="s">
        <v>3789</v>
      </c>
      <c r="C2220" t="s">
        <v>2996</v>
      </c>
      <c r="D2220" t="s">
        <v>3790</v>
      </c>
      <c r="E2220" s="54">
        <v>40</v>
      </c>
      <c r="F2220" s="45" t="s">
        <v>407</v>
      </c>
      <c r="G2220" s="45" t="s">
        <v>408</v>
      </c>
      <c r="H2220" s="45" t="s">
        <v>785</v>
      </c>
      <c r="I2220" s="53">
        <v>72023.38</v>
      </c>
      <c r="J2220" s="58">
        <f t="shared" si="476"/>
        <v>74760.268440000014</v>
      </c>
      <c r="K2220" s="58">
        <f t="shared" si="477"/>
        <v>77227.357298520015</v>
      </c>
      <c r="L2220" s="74">
        <f t="shared" si="478"/>
        <v>5719.1605356600012</v>
      </c>
      <c r="M2220" s="74">
        <f t="shared" si="479"/>
        <v>110.64519729120002</v>
      </c>
      <c r="N2220" s="74">
        <f t="shared" si="480"/>
        <v>384.00225982776948</v>
      </c>
      <c r="O2220" s="74">
        <f t="shared" si="481"/>
        <v>9625.3845616500021</v>
      </c>
      <c r="P2220" s="39">
        <f t="shared" si="482"/>
        <v>19044</v>
      </c>
      <c r="Q2220" s="73">
        <f t="shared" si="483"/>
        <v>5907.8928333367812</v>
      </c>
      <c r="R2220" s="73">
        <f t="shared" si="484"/>
        <v>114.29648880180962</v>
      </c>
      <c r="S2220" s="73">
        <f t="shared" si="485"/>
        <v>384.00225982776948</v>
      </c>
      <c r="T2220" s="73">
        <f t="shared" si="486"/>
        <v>10078.170127456862</v>
      </c>
      <c r="U2220" s="73">
        <f t="shared" si="487"/>
        <v>19236</v>
      </c>
      <c r="V2220" s="73">
        <f t="shared" si="488"/>
        <v>109643.46099442898</v>
      </c>
      <c r="W2220" s="73">
        <f t="shared" si="489"/>
        <v>112947.71900794323</v>
      </c>
    </row>
    <row r="2221" spans="2:23">
      <c r="B2221" t="s">
        <v>3791</v>
      </c>
      <c r="C2221" t="s">
        <v>2998</v>
      </c>
      <c r="D2221" t="s">
        <v>3790</v>
      </c>
      <c r="E2221" s="54">
        <v>40</v>
      </c>
      <c r="F2221" s="45" t="s">
        <v>407</v>
      </c>
      <c r="G2221" s="45" t="s">
        <v>408</v>
      </c>
      <c r="H2221" s="45" t="s">
        <v>785</v>
      </c>
      <c r="I2221" s="53">
        <v>77356.06</v>
      </c>
      <c r="J2221" s="58">
        <f t="shared" si="476"/>
        <v>80295.590280000004</v>
      </c>
      <c r="K2221" s="58">
        <f t="shared" si="477"/>
        <v>82945.344759240004</v>
      </c>
      <c r="L2221" s="74">
        <f t="shared" si="478"/>
        <v>6142.6126564200003</v>
      </c>
      <c r="M2221" s="74">
        <f t="shared" si="479"/>
        <v>118.83747361440001</v>
      </c>
      <c r="N2221" s="74">
        <f t="shared" si="480"/>
        <v>384.00225982776948</v>
      </c>
      <c r="O2221" s="74">
        <f t="shared" si="481"/>
        <v>10338.057248550002</v>
      </c>
      <c r="P2221" s="39">
        <f t="shared" si="482"/>
        <v>19044</v>
      </c>
      <c r="Q2221" s="73">
        <f t="shared" si="483"/>
        <v>6345.3188740818605</v>
      </c>
      <c r="R2221" s="73">
        <f t="shared" si="484"/>
        <v>122.75911024367521</v>
      </c>
      <c r="S2221" s="73">
        <f t="shared" si="485"/>
        <v>384.00225982776948</v>
      </c>
      <c r="T2221" s="73">
        <f t="shared" si="486"/>
        <v>10824.36749108082</v>
      </c>
      <c r="U2221" s="73">
        <f t="shared" si="487"/>
        <v>19236</v>
      </c>
      <c r="V2221" s="73">
        <f t="shared" si="488"/>
        <v>116323.09991841218</v>
      </c>
      <c r="W2221" s="73">
        <f t="shared" si="489"/>
        <v>119857.79249447412</v>
      </c>
    </row>
    <row r="2222" spans="2:23">
      <c r="B2222" t="s">
        <v>3792</v>
      </c>
      <c r="C2222" t="s">
        <v>1119</v>
      </c>
      <c r="D2222" t="s">
        <v>483</v>
      </c>
      <c r="E2222" s="54">
        <v>40</v>
      </c>
      <c r="F2222" s="45" t="s">
        <v>407</v>
      </c>
      <c r="G2222" s="45" t="s">
        <v>408</v>
      </c>
      <c r="H2222" s="45" t="s">
        <v>761</v>
      </c>
      <c r="I2222" s="53">
        <v>92395</v>
      </c>
      <c r="J2222" s="58">
        <f t="shared" si="476"/>
        <v>95906.010000000009</v>
      </c>
      <c r="K2222" s="58">
        <f t="shared" si="477"/>
        <v>99070.908330000006</v>
      </c>
      <c r="L2222" s="74">
        <f t="shared" si="478"/>
        <v>7336.8097650000009</v>
      </c>
      <c r="M2222" s="74">
        <f t="shared" si="479"/>
        <v>141.94089480000002</v>
      </c>
      <c r="N2222" s="74">
        <f t="shared" si="480"/>
        <v>384.00225982776948</v>
      </c>
      <c r="O2222" s="74">
        <f t="shared" si="481"/>
        <v>12347.898787500002</v>
      </c>
      <c r="P2222" s="39">
        <f t="shared" si="482"/>
        <v>19044</v>
      </c>
      <c r="Q2222" s="73">
        <f t="shared" si="483"/>
        <v>7578.9244872449999</v>
      </c>
      <c r="R2222" s="73">
        <f t="shared" si="484"/>
        <v>146.62494432840001</v>
      </c>
      <c r="S2222" s="73">
        <f t="shared" si="485"/>
        <v>384.00225982776948</v>
      </c>
      <c r="T2222" s="73">
        <f t="shared" si="486"/>
        <v>12928.753537065002</v>
      </c>
      <c r="U2222" s="73">
        <f t="shared" si="487"/>
        <v>19236</v>
      </c>
      <c r="V2222" s="73">
        <f t="shared" si="488"/>
        <v>135160.66170712779</v>
      </c>
      <c r="W2222" s="73">
        <f t="shared" si="489"/>
        <v>139345.21355846617</v>
      </c>
    </row>
    <row r="2223" spans="2:23">
      <c r="B2223" t="s">
        <v>3793</v>
      </c>
      <c r="C2223" t="s">
        <v>876</v>
      </c>
      <c r="D2223" t="s">
        <v>483</v>
      </c>
      <c r="E2223" s="54">
        <v>40</v>
      </c>
      <c r="F2223" s="45" t="s">
        <v>407</v>
      </c>
      <c r="G2223" s="45" t="s">
        <v>408</v>
      </c>
      <c r="H2223" s="45" t="s">
        <v>761</v>
      </c>
      <c r="I2223" s="53">
        <v>105273.54</v>
      </c>
      <c r="J2223" s="58">
        <f t="shared" si="476"/>
        <v>109273.93452</v>
      </c>
      <c r="K2223" s="58">
        <f t="shared" si="477"/>
        <v>112879.97435915998</v>
      </c>
      <c r="L2223" s="74">
        <f t="shared" si="478"/>
        <v>8359.4559907799994</v>
      </c>
      <c r="M2223" s="74">
        <f t="shared" si="479"/>
        <v>161.72542308959999</v>
      </c>
      <c r="N2223" s="74">
        <f t="shared" si="480"/>
        <v>384.00225982776948</v>
      </c>
      <c r="O2223" s="74">
        <f t="shared" si="481"/>
        <v>14069.01906945</v>
      </c>
      <c r="P2223" s="39">
        <f t="shared" si="482"/>
        <v>19044</v>
      </c>
      <c r="Q2223" s="73">
        <f t="shared" si="483"/>
        <v>8635.3180384757379</v>
      </c>
      <c r="R2223" s="73">
        <f t="shared" si="484"/>
        <v>167.06236205155676</v>
      </c>
      <c r="S2223" s="73">
        <f t="shared" si="485"/>
        <v>384.00225982776948</v>
      </c>
      <c r="T2223" s="73">
        <f t="shared" si="486"/>
        <v>14730.836653870378</v>
      </c>
      <c r="U2223" s="73">
        <f t="shared" si="487"/>
        <v>19236</v>
      </c>
      <c r="V2223" s="73">
        <f t="shared" si="488"/>
        <v>151292.13726314736</v>
      </c>
      <c r="W2223" s="73">
        <f t="shared" si="489"/>
        <v>156033.19367338542</v>
      </c>
    </row>
    <row r="2224" spans="2:23">
      <c r="B2224" t="s">
        <v>3794</v>
      </c>
      <c r="C2224" t="s">
        <v>1425</v>
      </c>
      <c r="D2224" t="s">
        <v>1426</v>
      </c>
      <c r="E2224" s="54">
        <v>40</v>
      </c>
      <c r="F2224" s="45" t="s">
        <v>407</v>
      </c>
      <c r="G2224" s="45" t="s">
        <v>492</v>
      </c>
      <c r="H2224" s="45" t="s">
        <v>761</v>
      </c>
      <c r="I2224" s="53">
        <v>85982.51</v>
      </c>
      <c r="J2224" s="58">
        <f t="shared" si="476"/>
        <v>89249.845379999999</v>
      </c>
      <c r="K2224" s="58">
        <f t="shared" si="477"/>
        <v>92195.090277539988</v>
      </c>
      <c r="L2224" s="74">
        <f t="shared" si="478"/>
        <v>6827.6131715699994</v>
      </c>
      <c r="M2224" s="74">
        <f t="shared" si="479"/>
        <v>132.08977116239998</v>
      </c>
      <c r="N2224" s="74">
        <f t="shared" si="480"/>
        <v>384.00225982776948</v>
      </c>
      <c r="O2224" s="74">
        <f t="shared" si="481"/>
        <v>11490.917592674999</v>
      </c>
      <c r="P2224" s="39">
        <f t="shared" si="482"/>
        <v>19044</v>
      </c>
      <c r="Q2224" s="73">
        <f t="shared" si="483"/>
        <v>7052.9244062318094</v>
      </c>
      <c r="R2224" s="73">
        <f t="shared" si="484"/>
        <v>136.44873361075918</v>
      </c>
      <c r="S2224" s="73">
        <f t="shared" si="485"/>
        <v>384.00225982776948</v>
      </c>
      <c r="T2224" s="73">
        <f t="shared" si="486"/>
        <v>12031.459281218969</v>
      </c>
      <c r="U2224" s="73">
        <f t="shared" si="487"/>
        <v>19236</v>
      </c>
      <c r="V2224" s="73">
        <f t="shared" si="488"/>
        <v>127128.46817523518</v>
      </c>
      <c r="W2224" s="73">
        <f t="shared" si="489"/>
        <v>131035.9249584293</v>
      </c>
    </row>
    <row r="2225" spans="2:23">
      <c r="B2225" t="s">
        <v>3795</v>
      </c>
      <c r="C2225" t="s">
        <v>776</v>
      </c>
      <c r="D2225" t="s">
        <v>417</v>
      </c>
      <c r="E2225" s="54">
        <v>40</v>
      </c>
      <c r="F2225" s="45" t="s">
        <v>407</v>
      </c>
      <c r="G2225" s="45" t="s">
        <v>408</v>
      </c>
      <c r="H2225" s="45" t="s">
        <v>412</v>
      </c>
      <c r="I2225" s="53">
        <v>125571.61</v>
      </c>
      <c r="J2225" s="58">
        <f t="shared" si="476"/>
        <v>130343.33118000001</v>
      </c>
      <c r="K2225" s="58">
        <f t="shared" si="477"/>
        <v>134644.66110894</v>
      </c>
      <c r="L2225" s="74">
        <f t="shared" si="478"/>
        <v>9850.7783021100004</v>
      </c>
      <c r="M2225" s="74">
        <f t="shared" si="479"/>
        <v>192.9081301464</v>
      </c>
      <c r="N2225" s="74">
        <f t="shared" si="480"/>
        <v>384.00225982776948</v>
      </c>
      <c r="O2225" s="74">
        <f t="shared" si="481"/>
        <v>16781.703889425</v>
      </c>
      <c r="P2225" s="39">
        <f t="shared" si="482"/>
        <v>19044</v>
      </c>
      <c r="Q2225" s="73">
        <f t="shared" si="483"/>
        <v>9913.1475860796309</v>
      </c>
      <c r="R2225" s="73">
        <f t="shared" si="484"/>
        <v>199.27409844123119</v>
      </c>
      <c r="S2225" s="73">
        <f t="shared" si="485"/>
        <v>384.00225982776948</v>
      </c>
      <c r="T2225" s="73">
        <f t="shared" si="486"/>
        <v>17571.12827471667</v>
      </c>
      <c r="U2225" s="73">
        <f t="shared" si="487"/>
        <v>19236</v>
      </c>
      <c r="V2225" s="73">
        <f t="shared" si="488"/>
        <v>176596.72376150917</v>
      </c>
      <c r="W2225" s="73">
        <f t="shared" si="489"/>
        <v>181948.21332800528</v>
      </c>
    </row>
    <row r="2226" spans="2:23">
      <c r="B2226" t="s">
        <v>3796</v>
      </c>
      <c r="C2226" t="s">
        <v>2041</v>
      </c>
      <c r="D2226" t="s">
        <v>1797</v>
      </c>
      <c r="E2226" s="54">
        <v>40</v>
      </c>
      <c r="F2226" s="45" t="s">
        <v>407</v>
      </c>
      <c r="G2226" s="45" t="s">
        <v>408</v>
      </c>
      <c r="H2226" s="45" t="s">
        <v>412</v>
      </c>
      <c r="I2226" s="53">
        <v>97969.68</v>
      </c>
      <c r="J2226" s="58">
        <f t="shared" si="476"/>
        <v>101692.52784</v>
      </c>
      <c r="K2226" s="58">
        <f t="shared" si="477"/>
        <v>105048.38125871999</v>
      </c>
      <c r="L2226" s="74">
        <f t="shared" si="478"/>
        <v>7779.4783797599994</v>
      </c>
      <c r="M2226" s="74">
        <f t="shared" si="479"/>
        <v>150.50494120319999</v>
      </c>
      <c r="N2226" s="74">
        <f t="shared" si="480"/>
        <v>384.00225982776948</v>
      </c>
      <c r="O2226" s="74">
        <f t="shared" si="481"/>
        <v>13092.912959400001</v>
      </c>
      <c r="P2226" s="39">
        <f t="shared" si="482"/>
        <v>19044</v>
      </c>
      <c r="Q2226" s="73">
        <f t="shared" si="483"/>
        <v>8036.2011662920795</v>
      </c>
      <c r="R2226" s="73">
        <f t="shared" si="484"/>
        <v>155.4716042629056</v>
      </c>
      <c r="S2226" s="73">
        <f t="shared" si="485"/>
        <v>384.00225982776948</v>
      </c>
      <c r="T2226" s="73">
        <f t="shared" si="486"/>
        <v>13708.813754262959</v>
      </c>
      <c r="U2226" s="73">
        <f t="shared" si="487"/>
        <v>19236</v>
      </c>
      <c r="V2226" s="73">
        <f t="shared" si="488"/>
        <v>142143.42638019097</v>
      </c>
      <c r="W2226" s="73">
        <f t="shared" si="489"/>
        <v>146568.87004336569</v>
      </c>
    </row>
    <row r="2227" spans="2:23">
      <c r="B2227" t="s">
        <v>3797</v>
      </c>
      <c r="C2227" t="s">
        <v>1769</v>
      </c>
      <c r="D2227" t="s">
        <v>511</v>
      </c>
      <c r="E2227" s="54">
        <v>35</v>
      </c>
      <c r="F2227" s="45" t="s">
        <v>407</v>
      </c>
      <c r="G2227" s="45" t="s">
        <v>408</v>
      </c>
      <c r="H2227" s="45" t="s">
        <v>412</v>
      </c>
      <c r="I2227" s="53">
        <v>129621.31</v>
      </c>
      <c r="J2227" s="58">
        <f t="shared" si="476"/>
        <v>134546.91978</v>
      </c>
      <c r="K2227" s="58">
        <f t="shared" si="477"/>
        <v>138986.96813273997</v>
      </c>
      <c r="L2227" s="74">
        <f t="shared" si="478"/>
        <v>9911.7303368100002</v>
      </c>
      <c r="M2227" s="74">
        <f t="shared" si="479"/>
        <v>199.12944127439999</v>
      </c>
      <c r="N2227" s="74">
        <f t="shared" si="480"/>
        <v>384.00225982776948</v>
      </c>
      <c r="O2227" s="74">
        <f t="shared" si="481"/>
        <v>17322.915921675001</v>
      </c>
      <c r="P2227" s="39">
        <f t="shared" si="482"/>
        <v>19044</v>
      </c>
      <c r="Q2227" s="73">
        <f t="shared" si="483"/>
        <v>9976.1110379247293</v>
      </c>
      <c r="R2227" s="73">
        <f t="shared" si="484"/>
        <v>205.70071283645515</v>
      </c>
      <c r="S2227" s="73">
        <f t="shared" si="485"/>
        <v>384.00225982776948</v>
      </c>
      <c r="T2227" s="73">
        <f t="shared" si="486"/>
        <v>18137.799341322567</v>
      </c>
      <c r="U2227" s="73">
        <f t="shared" si="487"/>
        <v>19236</v>
      </c>
      <c r="V2227" s="73">
        <f t="shared" si="488"/>
        <v>181408.69773958717</v>
      </c>
      <c r="W2227" s="73">
        <f t="shared" si="489"/>
        <v>186926.58148465148</v>
      </c>
    </row>
    <row r="2228" spans="2:23">
      <c r="B2228" t="s">
        <v>3798</v>
      </c>
      <c r="C2228" t="s">
        <v>3799</v>
      </c>
      <c r="D2228" t="s">
        <v>3665</v>
      </c>
      <c r="E2228" s="54">
        <v>40</v>
      </c>
      <c r="F2228" s="45" t="s">
        <v>407</v>
      </c>
      <c r="G2228" s="45" t="s">
        <v>408</v>
      </c>
      <c r="H2228" s="45" t="s">
        <v>412</v>
      </c>
      <c r="I2228" s="53">
        <v>76125.58</v>
      </c>
      <c r="J2228" s="58">
        <f t="shared" si="476"/>
        <v>79018.352039999998</v>
      </c>
      <c r="K2228" s="58">
        <f t="shared" si="477"/>
        <v>81625.957657319988</v>
      </c>
      <c r="L2228" s="74">
        <f t="shared" si="478"/>
        <v>6044.9039310600001</v>
      </c>
      <c r="M2228" s="74">
        <f t="shared" si="479"/>
        <v>116.9471610192</v>
      </c>
      <c r="N2228" s="74">
        <f t="shared" si="480"/>
        <v>384.00225982776948</v>
      </c>
      <c r="O2228" s="74">
        <f t="shared" si="481"/>
        <v>10173.612825149999</v>
      </c>
      <c r="P2228" s="39">
        <f t="shared" si="482"/>
        <v>19044</v>
      </c>
      <c r="Q2228" s="73">
        <f t="shared" si="483"/>
        <v>6244.3857607849786</v>
      </c>
      <c r="R2228" s="73">
        <f t="shared" si="484"/>
        <v>120.80641733283358</v>
      </c>
      <c r="S2228" s="73">
        <f t="shared" si="485"/>
        <v>384.00225982776948</v>
      </c>
      <c r="T2228" s="73">
        <f t="shared" si="486"/>
        <v>10652.187474280259</v>
      </c>
      <c r="U2228" s="73">
        <f t="shared" si="487"/>
        <v>19236</v>
      </c>
      <c r="V2228" s="73">
        <f t="shared" si="488"/>
        <v>114781.81821705696</v>
      </c>
      <c r="W2228" s="73">
        <f t="shared" si="489"/>
        <v>118263.33956954583</v>
      </c>
    </row>
    <row r="2229" spans="2:23">
      <c r="B2229" t="s">
        <v>3800</v>
      </c>
      <c r="C2229" t="s">
        <v>3801</v>
      </c>
      <c r="D2229" t="s">
        <v>546</v>
      </c>
      <c r="E2229" s="54">
        <v>40</v>
      </c>
      <c r="F2229" s="45" t="s">
        <v>407</v>
      </c>
      <c r="G2229" s="45" t="s">
        <v>408</v>
      </c>
      <c r="H2229" s="45" t="s">
        <v>412</v>
      </c>
      <c r="I2229" s="53">
        <v>68682.02</v>
      </c>
      <c r="J2229" s="58">
        <f t="shared" si="476"/>
        <v>71291.936760000011</v>
      </c>
      <c r="K2229" s="58">
        <f t="shared" si="477"/>
        <v>73644.570673080001</v>
      </c>
      <c r="L2229" s="74">
        <f t="shared" si="478"/>
        <v>5453.8331621400011</v>
      </c>
      <c r="M2229" s="74">
        <f t="shared" si="479"/>
        <v>105.51206640480001</v>
      </c>
      <c r="N2229" s="74">
        <f t="shared" si="480"/>
        <v>384.00225982776948</v>
      </c>
      <c r="O2229" s="74">
        <f t="shared" si="481"/>
        <v>9178.8368578500013</v>
      </c>
      <c r="P2229" s="39">
        <f t="shared" si="482"/>
        <v>19044</v>
      </c>
      <c r="Q2229" s="73">
        <f t="shared" si="483"/>
        <v>5633.80965649062</v>
      </c>
      <c r="R2229" s="73">
        <f t="shared" si="484"/>
        <v>108.99396459615841</v>
      </c>
      <c r="S2229" s="73">
        <f t="shared" si="485"/>
        <v>384.00225982776948</v>
      </c>
      <c r="T2229" s="73">
        <f t="shared" si="486"/>
        <v>9610.6164728369404</v>
      </c>
      <c r="U2229" s="73">
        <f t="shared" si="487"/>
        <v>19236</v>
      </c>
      <c r="V2229" s="73">
        <f t="shared" si="488"/>
        <v>105458.12110622259</v>
      </c>
      <c r="W2229" s="73">
        <f t="shared" si="489"/>
        <v>108617.99302683149</v>
      </c>
    </row>
    <row r="2230" spans="2:23">
      <c r="B2230" t="s">
        <v>3802</v>
      </c>
      <c r="C2230" t="s">
        <v>3803</v>
      </c>
      <c r="D2230" t="s">
        <v>3665</v>
      </c>
      <c r="E2230" s="54">
        <v>40</v>
      </c>
      <c r="F2230" s="45" t="s">
        <v>407</v>
      </c>
      <c r="G2230" s="45" t="s">
        <v>408</v>
      </c>
      <c r="H2230" s="45" t="s">
        <v>412</v>
      </c>
      <c r="I2230" s="53">
        <v>81664.38</v>
      </c>
      <c r="J2230" s="58">
        <f t="shared" si="476"/>
        <v>84767.626440000007</v>
      </c>
      <c r="K2230" s="58">
        <f t="shared" si="477"/>
        <v>87564.958112520006</v>
      </c>
      <c r="L2230" s="74">
        <f t="shared" si="478"/>
        <v>6484.7234226600003</v>
      </c>
      <c r="M2230" s="74">
        <f t="shared" si="479"/>
        <v>125.45608713120001</v>
      </c>
      <c r="N2230" s="74">
        <f t="shared" si="480"/>
        <v>384.00225982776948</v>
      </c>
      <c r="O2230" s="74">
        <f t="shared" si="481"/>
        <v>10913.831904150002</v>
      </c>
      <c r="P2230" s="39">
        <f t="shared" si="482"/>
        <v>19044</v>
      </c>
      <c r="Q2230" s="73">
        <f t="shared" si="483"/>
        <v>6698.7192956077806</v>
      </c>
      <c r="R2230" s="73">
        <f t="shared" si="484"/>
        <v>129.5961380065296</v>
      </c>
      <c r="S2230" s="73">
        <f t="shared" si="485"/>
        <v>384.00225982776948</v>
      </c>
      <c r="T2230" s="73">
        <f t="shared" si="486"/>
        <v>11427.227033683861</v>
      </c>
      <c r="U2230" s="73">
        <f t="shared" si="487"/>
        <v>19236</v>
      </c>
      <c r="V2230" s="73">
        <f t="shared" si="488"/>
        <v>121719.64011376898</v>
      </c>
      <c r="W2230" s="73">
        <f t="shared" si="489"/>
        <v>125440.50283964595</v>
      </c>
    </row>
    <row r="2231" spans="2:23">
      <c r="B2231" t="s">
        <v>3804</v>
      </c>
      <c r="C2231" t="s">
        <v>3805</v>
      </c>
      <c r="D2231" t="s">
        <v>546</v>
      </c>
      <c r="E2231" s="54">
        <v>40</v>
      </c>
      <c r="F2231" s="45" t="s">
        <v>407</v>
      </c>
      <c r="G2231" s="45" t="s">
        <v>408</v>
      </c>
      <c r="H2231" s="45" t="s">
        <v>412</v>
      </c>
      <c r="I2231" s="53">
        <v>77328.990000000005</v>
      </c>
      <c r="J2231" s="58">
        <f t="shared" si="476"/>
        <v>80267.491620000015</v>
      </c>
      <c r="K2231" s="58">
        <f t="shared" si="477"/>
        <v>82916.318843460016</v>
      </c>
      <c r="L2231" s="74">
        <f t="shared" si="478"/>
        <v>6140.463108930001</v>
      </c>
      <c r="M2231" s="74">
        <f t="shared" si="479"/>
        <v>118.79588759760001</v>
      </c>
      <c r="N2231" s="74">
        <f t="shared" si="480"/>
        <v>384.00225982776948</v>
      </c>
      <c r="O2231" s="74">
        <f t="shared" si="481"/>
        <v>10334.439546075002</v>
      </c>
      <c r="P2231" s="39">
        <f t="shared" si="482"/>
        <v>19044</v>
      </c>
      <c r="Q2231" s="73">
        <f t="shared" si="483"/>
        <v>6343.0983915246907</v>
      </c>
      <c r="R2231" s="73">
        <f t="shared" si="484"/>
        <v>122.71615188832082</v>
      </c>
      <c r="S2231" s="73">
        <f t="shared" si="485"/>
        <v>384.00225982776948</v>
      </c>
      <c r="T2231" s="73">
        <f t="shared" si="486"/>
        <v>10820.579609071532</v>
      </c>
      <c r="U2231" s="73">
        <f t="shared" si="487"/>
        <v>19236</v>
      </c>
      <c r="V2231" s="73">
        <f t="shared" si="488"/>
        <v>116289.19242243038</v>
      </c>
      <c r="W2231" s="73">
        <f t="shared" si="489"/>
        <v>119822.71525577233</v>
      </c>
    </row>
    <row r="2232" spans="2:23">
      <c r="B2232" t="s">
        <v>3806</v>
      </c>
      <c r="C2232" t="s">
        <v>603</v>
      </c>
      <c r="D2232" t="s">
        <v>417</v>
      </c>
      <c r="E2232" s="54">
        <v>40</v>
      </c>
      <c r="F2232" s="45" t="s">
        <v>407</v>
      </c>
      <c r="G2232" s="45" t="s">
        <v>408</v>
      </c>
      <c r="H2232" s="45" t="s">
        <v>412</v>
      </c>
      <c r="I2232" s="53">
        <v>62529.99</v>
      </c>
      <c r="J2232" s="58">
        <f t="shared" si="476"/>
        <v>64906.12962</v>
      </c>
      <c r="K2232" s="58">
        <f t="shared" si="477"/>
        <v>67048.031897459994</v>
      </c>
      <c r="L2232" s="74">
        <f t="shared" si="478"/>
        <v>4965.31891593</v>
      </c>
      <c r="M2232" s="74">
        <f t="shared" si="479"/>
        <v>96.061071837599997</v>
      </c>
      <c r="N2232" s="74">
        <f t="shared" si="480"/>
        <v>384.00225982776948</v>
      </c>
      <c r="O2232" s="74">
        <f t="shared" si="481"/>
        <v>8356.6641885749996</v>
      </c>
      <c r="P2232" s="39">
        <f t="shared" si="482"/>
        <v>19044</v>
      </c>
      <c r="Q2232" s="73">
        <f t="shared" si="483"/>
        <v>5129.1744401556898</v>
      </c>
      <c r="R2232" s="73">
        <f t="shared" si="484"/>
        <v>99.231087208240794</v>
      </c>
      <c r="S2232" s="73">
        <f t="shared" si="485"/>
        <v>384.00225982776948</v>
      </c>
      <c r="T2232" s="73">
        <f t="shared" si="486"/>
        <v>8749.7681626185295</v>
      </c>
      <c r="U2232" s="73">
        <f t="shared" si="487"/>
        <v>19236</v>
      </c>
      <c r="V2232" s="73">
        <f t="shared" si="488"/>
        <v>97752.17605617037</v>
      </c>
      <c r="W2232" s="73">
        <f t="shared" si="489"/>
        <v>100646.20784727023</v>
      </c>
    </row>
    <row r="2233" spans="2:23">
      <c r="B2233" t="s">
        <v>3807</v>
      </c>
      <c r="C2233" t="s">
        <v>609</v>
      </c>
      <c r="D2233" t="s">
        <v>797</v>
      </c>
      <c r="E2233" s="54">
        <v>40</v>
      </c>
      <c r="F2233" s="45" t="s">
        <v>407</v>
      </c>
      <c r="G2233" s="45" t="s">
        <v>408</v>
      </c>
      <c r="H2233" s="45" t="s">
        <v>412</v>
      </c>
      <c r="I2233" s="53">
        <v>60849.79</v>
      </c>
      <c r="J2233" s="58">
        <f t="shared" si="476"/>
        <v>63162.082020000002</v>
      </c>
      <c r="K2233" s="58">
        <f t="shared" si="477"/>
        <v>65246.430726659994</v>
      </c>
      <c r="L2233" s="74">
        <f t="shared" si="478"/>
        <v>4831.8992745300002</v>
      </c>
      <c r="M2233" s="74">
        <f t="shared" si="479"/>
        <v>93.479881389599996</v>
      </c>
      <c r="N2233" s="74">
        <f t="shared" si="480"/>
        <v>384.00225982776948</v>
      </c>
      <c r="O2233" s="74">
        <f t="shared" si="481"/>
        <v>8132.1180600750004</v>
      </c>
      <c r="P2233" s="39">
        <f t="shared" si="482"/>
        <v>19044</v>
      </c>
      <c r="Q2233" s="73">
        <f t="shared" si="483"/>
        <v>4991.3519505894892</v>
      </c>
      <c r="R2233" s="73">
        <f t="shared" si="484"/>
        <v>96.564717475456789</v>
      </c>
      <c r="S2233" s="73">
        <f t="shared" si="485"/>
        <v>384.00225982776948</v>
      </c>
      <c r="T2233" s="73">
        <f t="shared" si="486"/>
        <v>8514.6592098291294</v>
      </c>
      <c r="U2233" s="73">
        <f t="shared" si="487"/>
        <v>19236</v>
      </c>
      <c r="V2233" s="73">
        <f t="shared" si="488"/>
        <v>95647.581495822378</v>
      </c>
      <c r="W2233" s="73">
        <f t="shared" si="489"/>
        <v>98469.008864381845</v>
      </c>
    </row>
    <row r="2234" spans="2:23">
      <c r="B2234" t="s">
        <v>3808</v>
      </c>
      <c r="C2234" t="s">
        <v>3141</v>
      </c>
      <c r="D2234" t="s">
        <v>511</v>
      </c>
      <c r="E2234" s="54">
        <v>35</v>
      </c>
      <c r="F2234" s="45" t="s">
        <v>407</v>
      </c>
      <c r="G2234" s="45" t="s">
        <v>408</v>
      </c>
      <c r="H2234" s="45" t="s">
        <v>412</v>
      </c>
      <c r="I2234" s="53">
        <v>75729.27</v>
      </c>
      <c r="J2234" s="58">
        <f t="shared" si="476"/>
        <v>78606.982260000004</v>
      </c>
      <c r="K2234" s="58">
        <f t="shared" si="477"/>
        <v>81201.012674579993</v>
      </c>
      <c r="L2234" s="74">
        <f t="shared" si="478"/>
        <v>6013.4341428900007</v>
      </c>
      <c r="M2234" s="74">
        <f t="shared" si="479"/>
        <v>116.33833374480001</v>
      </c>
      <c r="N2234" s="74">
        <f t="shared" si="480"/>
        <v>384.00225982776948</v>
      </c>
      <c r="O2234" s="74">
        <f t="shared" si="481"/>
        <v>10120.648965975</v>
      </c>
      <c r="P2234" s="39">
        <f t="shared" si="482"/>
        <v>19044</v>
      </c>
      <c r="Q2234" s="73">
        <f t="shared" si="483"/>
        <v>6211.8774696053697</v>
      </c>
      <c r="R2234" s="73">
        <f t="shared" si="484"/>
        <v>120.17749875837839</v>
      </c>
      <c r="S2234" s="73">
        <f t="shared" si="485"/>
        <v>384.00225982776948</v>
      </c>
      <c r="T2234" s="73">
        <f t="shared" si="486"/>
        <v>10596.73215403269</v>
      </c>
      <c r="U2234" s="73">
        <f t="shared" si="487"/>
        <v>19236</v>
      </c>
      <c r="V2234" s="73">
        <f t="shared" si="488"/>
        <v>114285.40596243757</v>
      </c>
      <c r="W2234" s="73">
        <f t="shared" si="489"/>
        <v>117749.8020568042</v>
      </c>
    </row>
    <row r="2235" spans="2:23">
      <c r="B2235" t="s">
        <v>3809</v>
      </c>
      <c r="C2235" t="s">
        <v>848</v>
      </c>
      <c r="D2235" t="s">
        <v>417</v>
      </c>
      <c r="E2235" s="54">
        <v>40</v>
      </c>
      <c r="F2235" s="45" t="s">
        <v>407</v>
      </c>
      <c r="G2235" s="45" t="s">
        <v>408</v>
      </c>
      <c r="H2235" s="45" t="s">
        <v>412</v>
      </c>
      <c r="I2235" s="53">
        <v>84063.24</v>
      </c>
      <c r="J2235" s="58">
        <f t="shared" si="476"/>
        <v>87257.643120000008</v>
      </c>
      <c r="K2235" s="58">
        <f t="shared" si="477"/>
        <v>90137.145342960008</v>
      </c>
      <c r="L2235" s="74">
        <f t="shared" si="478"/>
        <v>6675.2096986800007</v>
      </c>
      <c r="M2235" s="74">
        <f t="shared" si="479"/>
        <v>129.14131181760001</v>
      </c>
      <c r="N2235" s="74">
        <f t="shared" si="480"/>
        <v>384.00225982776948</v>
      </c>
      <c r="O2235" s="74">
        <f t="shared" si="481"/>
        <v>11234.421551700001</v>
      </c>
      <c r="P2235" s="39">
        <f t="shared" si="482"/>
        <v>19044</v>
      </c>
      <c r="Q2235" s="73">
        <f t="shared" si="483"/>
        <v>6895.4916187364406</v>
      </c>
      <c r="R2235" s="73">
        <f t="shared" si="484"/>
        <v>133.4029751075808</v>
      </c>
      <c r="S2235" s="73">
        <f t="shared" si="485"/>
        <v>384.00225982776948</v>
      </c>
      <c r="T2235" s="73">
        <f t="shared" si="486"/>
        <v>11762.897467256282</v>
      </c>
      <c r="U2235" s="73">
        <f t="shared" si="487"/>
        <v>19236</v>
      </c>
      <c r="V2235" s="73">
        <f t="shared" si="488"/>
        <v>124724.41794202538</v>
      </c>
      <c r="W2235" s="73">
        <f t="shared" si="489"/>
        <v>128548.93966388807</v>
      </c>
    </row>
    <row r="2236" spans="2:23">
      <c r="B2236" t="s">
        <v>3810</v>
      </c>
      <c r="C2236" t="s">
        <v>3805</v>
      </c>
      <c r="D2236" t="s">
        <v>546</v>
      </c>
      <c r="E2236" s="54">
        <v>40</v>
      </c>
      <c r="F2236" s="45" t="s">
        <v>407</v>
      </c>
      <c r="G2236" s="45" t="s">
        <v>408</v>
      </c>
      <c r="H2236" s="45" t="s">
        <v>412</v>
      </c>
      <c r="I2236" s="53">
        <v>77328.990000000005</v>
      </c>
      <c r="J2236" s="58">
        <f t="shared" si="476"/>
        <v>80267.491620000015</v>
      </c>
      <c r="K2236" s="58">
        <f t="shared" si="477"/>
        <v>82916.318843460016</v>
      </c>
      <c r="L2236" s="74">
        <f t="shared" si="478"/>
        <v>6140.463108930001</v>
      </c>
      <c r="M2236" s="74">
        <f t="shared" si="479"/>
        <v>118.79588759760001</v>
      </c>
      <c r="N2236" s="74">
        <f t="shared" si="480"/>
        <v>384.00225982776948</v>
      </c>
      <c r="O2236" s="74">
        <f t="shared" si="481"/>
        <v>10334.439546075002</v>
      </c>
      <c r="P2236" s="39">
        <f t="shared" si="482"/>
        <v>19044</v>
      </c>
      <c r="Q2236" s="73">
        <f t="shared" si="483"/>
        <v>6343.0983915246907</v>
      </c>
      <c r="R2236" s="73">
        <f t="shared" si="484"/>
        <v>122.71615188832082</v>
      </c>
      <c r="S2236" s="73">
        <f t="shared" si="485"/>
        <v>384.00225982776948</v>
      </c>
      <c r="T2236" s="73">
        <f t="shared" si="486"/>
        <v>10820.579609071532</v>
      </c>
      <c r="U2236" s="73">
        <f t="shared" si="487"/>
        <v>19236</v>
      </c>
      <c r="V2236" s="73">
        <f t="shared" si="488"/>
        <v>116289.19242243038</v>
      </c>
      <c r="W2236" s="73">
        <f t="shared" si="489"/>
        <v>119822.71525577233</v>
      </c>
    </row>
    <row r="2237" spans="2:23">
      <c r="B2237" t="s">
        <v>3811</v>
      </c>
      <c r="C2237" t="s">
        <v>3812</v>
      </c>
      <c r="D2237" t="s">
        <v>797</v>
      </c>
      <c r="E2237" s="54">
        <v>40</v>
      </c>
      <c r="F2237" s="45" t="s">
        <v>407</v>
      </c>
      <c r="G2237" s="45" t="s">
        <v>408</v>
      </c>
      <c r="H2237" s="45" t="s">
        <v>412</v>
      </c>
      <c r="I2237" s="53">
        <v>87800.16</v>
      </c>
      <c r="J2237" s="58">
        <f t="shared" si="476"/>
        <v>91136.566080000004</v>
      </c>
      <c r="K2237" s="58">
        <f t="shared" si="477"/>
        <v>94144.072760640003</v>
      </c>
      <c r="L2237" s="74">
        <f t="shared" si="478"/>
        <v>6971.9473051200002</v>
      </c>
      <c r="M2237" s="74">
        <f t="shared" si="479"/>
        <v>134.8821177984</v>
      </c>
      <c r="N2237" s="74">
        <f t="shared" si="480"/>
        <v>384.00225982776948</v>
      </c>
      <c r="O2237" s="74">
        <f t="shared" si="481"/>
        <v>11733.832882800001</v>
      </c>
      <c r="P2237" s="39">
        <f t="shared" si="482"/>
        <v>19044</v>
      </c>
      <c r="Q2237" s="73">
        <f t="shared" si="483"/>
        <v>7202.0215661889597</v>
      </c>
      <c r="R2237" s="73">
        <f t="shared" si="484"/>
        <v>139.3332276857472</v>
      </c>
      <c r="S2237" s="73">
        <f t="shared" si="485"/>
        <v>384.00225982776948</v>
      </c>
      <c r="T2237" s="73">
        <f t="shared" si="486"/>
        <v>12285.80149526352</v>
      </c>
      <c r="U2237" s="73">
        <f t="shared" si="487"/>
        <v>19236</v>
      </c>
      <c r="V2237" s="73">
        <f t="shared" si="488"/>
        <v>129405.23064554617</v>
      </c>
      <c r="W2237" s="73">
        <f t="shared" si="489"/>
        <v>133391.231309606</v>
      </c>
    </row>
    <row r="2238" spans="2:23">
      <c r="B2238" t="s">
        <v>3813</v>
      </c>
      <c r="C2238" t="s">
        <v>3803</v>
      </c>
      <c r="D2238" t="s">
        <v>3665</v>
      </c>
      <c r="E2238" s="54">
        <v>40</v>
      </c>
      <c r="F2238" s="45" t="s">
        <v>407</v>
      </c>
      <c r="G2238" s="45" t="s">
        <v>408</v>
      </c>
      <c r="H2238" s="45" t="s">
        <v>412</v>
      </c>
      <c r="I2238" s="53">
        <v>81664.38</v>
      </c>
      <c r="J2238" s="58">
        <f t="shared" si="476"/>
        <v>84767.626440000007</v>
      </c>
      <c r="K2238" s="58">
        <f t="shared" si="477"/>
        <v>87564.958112520006</v>
      </c>
      <c r="L2238" s="74">
        <f t="shared" si="478"/>
        <v>6484.7234226600003</v>
      </c>
      <c r="M2238" s="74">
        <f t="shared" si="479"/>
        <v>125.45608713120001</v>
      </c>
      <c r="N2238" s="74">
        <f t="shared" si="480"/>
        <v>384.00225982776948</v>
      </c>
      <c r="O2238" s="74">
        <f t="shared" si="481"/>
        <v>10913.831904150002</v>
      </c>
      <c r="P2238" s="39">
        <f t="shared" si="482"/>
        <v>19044</v>
      </c>
      <c r="Q2238" s="73">
        <f t="shared" si="483"/>
        <v>6698.7192956077806</v>
      </c>
      <c r="R2238" s="73">
        <f t="shared" si="484"/>
        <v>129.5961380065296</v>
      </c>
      <c r="S2238" s="73">
        <f t="shared" si="485"/>
        <v>384.00225982776948</v>
      </c>
      <c r="T2238" s="73">
        <f t="shared" si="486"/>
        <v>11427.227033683861</v>
      </c>
      <c r="U2238" s="73">
        <f t="shared" si="487"/>
        <v>19236</v>
      </c>
      <c r="V2238" s="73">
        <f t="shared" si="488"/>
        <v>121719.64011376898</v>
      </c>
      <c r="W2238" s="73">
        <f t="shared" si="489"/>
        <v>125440.50283964595</v>
      </c>
    </row>
    <row r="2239" spans="2:23">
      <c r="B2239" t="s">
        <v>3814</v>
      </c>
      <c r="C2239" t="s">
        <v>3815</v>
      </c>
      <c r="D2239" t="s">
        <v>722</v>
      </c>
      <c r="E2239" s="54">
        <v>40</v>
      </c>
      <c r="F2239" s="45" t="s">
        <v>407</v>
      </c>
      <c r="G2239" s="45" t="s">
        <v>408</v>
      </c>
      <c r="H2239" s="45" t="s">
        <v>412</v>
      </c>
      <c r="I2239" s="53">
        <v>81664.38</v>
      </c>
      <c r="J2239" s="58">
        <f t="shared" si="476"/>
        <v>84767.626440000007</v>
      </c>
      <c r="K2239" s="58">
        <f t="shared" si="477"/>
        <v>87564.958112520006</v>
      </c>
      <c r="L2239" s="74">
        <f t="shared" si="478"/>
        <v>6484.7234226600003</v>
      </c>
      <c r="M2239" s="74">
        <f t="shared" si="479"/>
        <v>125.45608713120001</v>
      </c>
      <c r="N2239" s="74">
        <f t="shared" si="480"/>
        <v>384.00225982776948</v>
      </c>
      <c r="O2239" s="74">
        <f t="shared" si="481"/>
        <v>10913.831904150002</v>
      </c>
      <c r="P2239" s="39">
        <f t="shared" si="482"/>
        <v>19044</v>
      </c>
      <c r="Q2239" s="73">
        <f t="shared" si="483"/>
        <v>6698.7192956077806</v>
      </c>
      <c r="R2239" s="73">
        <f t="shared" si="484"/>
        <v>129.5961380065296</v>
      </c>
      <c r="S2239" s="73">
        <f t="shared" si="485"/>
        <v>384.00225982776948</v>
      </c>
      <c r="T2239" s="73">
        <f t="shared" si="486"/>
        <v>11427.227033683861</v>
      </c>
      <c r="U2239" s="73">
        <f t="shared" si="487"/>
        <v>19236</v>
      </c>
      <c r="V2239" s="73">
        <f t="shared" si="488"/>
        <v>121719.64011376898</v>
      </c>
      <c r="W2239" s="73">
        <f t="shared" si="489"/>
        <v>125440.50283964595</v>
      </c>
    </row>
    <row r="2240" spans="2:23">
      <c r="B2240" t="s">
        <v>3816</v>
      </c>
      <c r="C2240" t="s">
        <v>3801</v>
      </c>
      <c r="D2240" t="s">
        <v>546</v>
      </c>
      <c r="E2240" s="54">
        <v>40</v>
      </c>
      <c r="F2240" s="45" t="s">
        <v>407</v>
      </c>
      <c r="G2240" s="45" t="s">
        <v>408</v>
      </c>
      <c r="H2240" s="45" t="s">
        <v>412</v>
      </c>
      <c r="I2240" s="53">
        <v>68682.02</v>
      </c>
      <c r="J2240" s="58">
        <f t="shared" si="476"/>
        <v>71291.936760000011</v>
      </c>
      <c r="K2240" s="58">
        <f t="shared" si="477"/>
        <v>73644.570673080001</v>
      </c>
      <c r="L2240" s="74">
        <f t="shared" si="478"/>
        <v>5453.8331621400011</v>
      </c>
      <c r="M2240" s="74">
        <f t="shared" si="479"/>
        <v>105.51206640480001</v>
      </c>
      <c r="N2240" s="74">
        <f t="shared" si="480"/>
        <v>384.00225982776948</v>
      </c>
      <c r="O2240" s="74">
        <f t="shared" si="481"/>
        <v>9178.8368578500013</v>
      </c>
      <c r="P2240" s="39">
        <f t="shared" si="482"/>
        <v>19044</v>
      </c>
      <c r="Q2240" s="73">
        <f t="shared" si="483"/>
        <v>5633.80965649062</v>
      </c>
      <c r="R2240" s="73">
        <f t="shared" si="484"/>
        <v>108.99396459615841</v>
      </c>
      <c r="S2240" s="73">
        <f t="shared" si="485"/>
        <v>384.00225982776948</v>
      </c>
      <c r="T2240" s="73">
        <f t="shared" si="486"/>
        <v>9610.6164728369404</v>
      </c>
      <c r="U2240" s="73">
        <f t="shared" si="487"/>
        <v>19236</v>
      </c>
      <c r="V2240" s="73">
        <f t="shared" si="488"/>
        <v>105458.12110622259</v>
      </c>
      <c r="W2240" s="73">
        <f t="shared" si="489"/>
        <v>108617.99302683149</v>
      </c>
    </row>
    <row r="2241" spans="2:23">
      <c r="B2241" t="s">
        <v>3817</v>
      </c>
      <c r="C2241" t="s">
        <v>425</v>
      </c>
      <c r="D2241" t="s">
        <v>417</v>
      </c>
      <c r="E2241" s="54">
        <v>40</v>
      </c>
      <c r="F2241" s="45" t="s">
        <v>407</v>
      </c>
      <c r="G2241" s="45" t="s">
        <v>408</v>
      </c>
      <c r="H2241" s="45" t="s">
        <v>761</v>
      </c>
      <c r="I2241" s="53">
        <v>73627.460000000006</v>
      </c>
      <c r="J2241" s="58">
        <f t="shared" si="476"/>
        <v>76425.303480000002</v>
      </c>
      <c r="K2241" s="58">
        <f t="shared" si="477"/>
        <v>78947.338494839991</v>
      </c>
      <c r="L2241" s="74">
        <f t="shared" si="478"/>
        <v>5846.5357162199998</v>
      </c>
      <c r="M2241" s="74">
        <f t="shared" si="479"/>
        <v>113.1094491504</v>
      </c>
      <c r="N2241" s="74">
        <f t="shared" si="480"/>
        <v>384.00225982776948</v>
      </c>
      <c r="O2241" s="74">
        <f t="shared" si="481"/>
        <v>9839.7578230500003</v>
      </c>
      <c r="P2241" s="39">
        <f t="shared" si="482"/>
        <v>19044</v>
      </c>
      <c r="Q2241" s="73">
        <f t="shared" si="483"/>
        <v>6039.4713948552589</v>
      </c>
      <c r="R2241" s="73">
        <f t="shared" si="484"/>
        <v>116.84206097236319</v>
      </c>
      <c r="S2241" s="73">
        <f t="shared" si="485"/>
        <v>384.00225982776948</v>
      </c>
      <c r="T2241" s="73">
        <f t="shared" si="486"/>
        <v>10302.627673576619</v>
      </c>
      <c r="U2241" s="73">
        <f t="shared" si="487"/>
        <v>19236</v>
      </c>
      <c r="V2241" s="73">
        <f t="shared" si="488"/>
        <v>111652.70872824817</v>
      </c>
      <c r="W2241" s="73">
        <f t="shared" si="489"/>
        <v>115026.281884072</v>
      </c>
    </row>
    <row r="2242" spans="2:23">
      <c r="B2242" t="s">
        <v>3818</v>
      </c>
      <c r="C2242" t="s">
        <v>440</v>
      </c>
      <c r="D2242" t="s">
        <v>797</v>
      </c>
      <c r="E2242" s="54">
        <v>40</v>
      </c>
      <c r="F2242" s="45" t="s">
        <v>407</v>
      </c>
      <c r="G2242" s="45" t="s">
        <v>408</v>
      </c>
      <c r="H2242" s="45" t="s">
        <v>412</v>
      </c>
      <c r="I2242" s="53">
        <v>74623.490000000005</v>
      </c>
      <c r="J2242" s="58">
        <f t="shared" si="476"/>
        <v>77459.182620000007</v>
      </c>
      <c r="K2242" s="58">
        <f t="shared" si="477"/>
        <v>80015.335646460007</v>
      </c>
      <c r="L2242" s="74">
        <f t="shared" si="478"/>
        <v>5925.6274704300004</v>
      </c>
      <c r="M2242" s="74">
        <f t="shared" si="479"/>
        <v>114.63959027760001</v>
      </c>
      <c r="N2242" s="74">
        <f t="shared" si="480"/>
        <v>384.00225982776948</v>
      </c>
      <c r="O2242" s="74">
        <f t="shared" si="481"/>
        <v>9972.8697623250009</v>
      </c>
      <c r="P2242" s="39">
        <f t="shared" si="482"/>
        <v>19044</v>
      </c>
      <c r="Q2242" s="73">
        <f t="shared" si="483"/>
        <v>6121.1731769541902</v>
      </c>
      <c r="R2242" s="73">
        <f t="shared" si="484"/>
        <v>118.42269675676081</v>
      </c>
      <c r="S2242" s="73">
        <f t="shared" si="485"/>
        <v>384.00225982776948</v>
      </c>
      <c r="T2242" s="73">
        <f t="shared" si="486"/>
        <v>10442.001301863031</v>
      </c>
      <c r="U2242" s="73">
        <f t="shared" si="487"/>
        <v>19236</v>
      </c>
      <c r="V2242" s="73">
        <f t="shared" si="488"/>
        <v>112900.32170286038</v>
      </c>
      <c r="W2242" s="73">
        <f t="shared" si="489"/>
        <v>116316.93508186177</v>
      </c>
    </row>
    <row r="2243" spans="2:23">
      <c r="B2243" t="s">
        <v>3819</v>
      </c>
      <c r="C2243" t="s">
        <v>3799</v>
      </c>
      <c r="D2243" t="s">
        <v>3665</v>
      </c>
      <c r="E2243" s="54">
        <v>40</v>
      </c>
      <c r="F2243" s="45" t="s">
        <v>407</v>
      </c>
      <c r="G2243" s="45" t="s">
        <v>408</v>
      </c>
      <c r="H2243" s="45" t="s">
        <v>412</v>
      </c>
      <c r="I2243" s="53">
        <v>76125.58</v>
      </c>
      <c r="J2243" s="58">
        <f t="shared" si="476"/>
        <v>79018.352039999998</v>
      </c>
      <c r="K2243" s="58">
        <f t="shared" si="477"/>
        <v>81625.957657319988</v>
      </c>
      <c r="L2243" s="74">
        <f t="shared" si="478"/>
        <v>6044.9039310600001</v>
      </c>
      <c r="M2243" s="74">
        <f t="shared" si="479"/>
        <v>116.9471610192</v>
      </c>
      <c r="N2243" s="74">
        <f t="shared" si="480"/>
        <v>384.00225982776948</v>
      </c>
      <c r="O2243" s="74">
        <f t="shared" si="481"/>
        <v>10173.612825149999</v>
      </c>
      <c r="P2243" s="39">
        <f t="shared" si="482"/>
        <v>19044</v>
      </c>
      <c r="Q2243" s="73">
        <f t="shared" si="483"/>
        <v>6244.3857607849786</v>
      </c>
      <c r="R2243" s="73">
        <f t="shared" si="484"/>
        <v>120.80641733283358</v>
      </c>
      <c r="S2243" s="73">
        <f t="shared" si="485"/>
        <v>384.00225982776948</v>
      </c>
      <c r="T2243" s="73">
        <f t="shared" si="486"/>
        <v>10652.187474280259</v>
      </c>
      <c r="U2243" s="73">
        <f t="shared" si="487"/>
        <v>19236</v>
      </c>
      <c r="V2243" s="73">
        <f t="shared" si="488"/>
        <v>114781.81821705696</v>
      </c>
      <c r="W2243" s="73">
        <f t="shared" si="489"/>
        <v>118263.33956954583</v>
      </c>
    </row>
    <row r="2244" spans="2:23">
      <c r="B2244" t="s">
        <v>3820</v>
      </c>
      <c r="C2244" t="s">
        <v>2828</v>
      </c>
      <c r="D2244" t="s">
        <v>722</v>
      </c>
      <c r="E2244" s="54">
        <v>40</v>
      </c>
      <c r="F2244" s="45" t="s">
        <v>407</v>
      </c>
      <c r="G2244" s="45" t="s">
        <v>408</v>
      </c>
      <c r="H2244" s="45" t="s">
        <v>412</v>
      </c>
      <c r="I2244" s="53">
        <v>114400</v>
      </c>
      <c r="J2244" s="58">
        <f t="shared" si="476"/>
        <v>118747.2</v>
      </c>
      <c r="K2244" s="58">
        <f t="shared" si="477"/>
        <v>122665.85759999999</v>
      </c>
      <c r="L2244" s="74">
        <f t="shared" si="478"/>
        <v>9084.1607999999997</v>
      </c>
      <c r="M2244" s="74">
        <f t="shared" si="479"/>
        <v>175.745856</v>
      </c>
      <c r="N2244" s="74">
        <f t="shared" si="480"/>
        <v>384.00225982776948</v>
      </c>
      <c r="O2244" s="74">
        <f t="shared" si="481"/>
        <v>15288.701999999999</v>
      </c>
      <c r="P2244" s="39">
        <f t="shared" si="482"/>
        <v>19044</v>
      </c>
      <c r="Q2244" s="73">
        <f t="shared" si="483"/>
        <v>9383.938106399999</v>
      </c>
      <c r="R2244" s="73">
        <f t="shared" si="484"/>
        <v>181.54546924799999</v>
      </c>
      <c r="S2244" s="73">
        <f t="shared" si="485"/>
        <v>384.00225982776948</v>
      </c>
      <c r="T2244" s="73">
        <f t="shared" si="486"/>
        <v>16007.8944168</v>
      </c>
      <c r="U2244" s="73">
        <f t="shared" si="487"/>
        <v>19236</v>
      </c>
      <c r="V2244" s="73">
        <f t="shared" si="488"/>
        <v>162723.81091582775</v>
      </c>
      <c r="W2244" s="73">
        <f t="shared" si="489"/>
        <v>167859.23785227575</v>
      </c>
    </row>
    <row r="2245" spans="2:23">
      <c r="B2245" t="s">
        <v>3821</v>
      </c>
      <c r="C2245" t="s">
        <v>1918</v>
      </c>
      <c r="D2245" t="s">
        <v>1888</v>
      </c>
      <c r="E2245" s="54">
        <v>40</v>
      </c>
      <c r="F2245" s="45" t="s">
        <v>407</v>
      </c>
      <c r="G2245" s="45" t="s">
        <v>408</v>
      </c>
      <c r="H2245" s="45" t="s">
        <v>761</v>
      </c>
      <c r="I2245" s="53">
        <v>88375.25</v>
      </c>
      <c r="J2245" s="58">
        <f t="shared" si="476"/>
        <v>91733.5095</v>
      </c>
      <c r="K2245" s="58">
        <f t="shared" si="477"/>
        <v>94760.715313499997</v>
      </c>
      <c r="L2245" s="74">
        <f t="shared" si="478"/>
        <v>7017.6134767499998</v>
      </c>
      <c r="M2245" s="74">
        <f t="shared" si="479"/>
        <v>135.76559406000001</v>
      </c>
      <c r="N2245" s="74">
        <f t="shared" si="480"/>
        <v>384.00225982776948</v>
      </c>
      <c r="O2245" s="74">
        <f t="shared" si="481"/>
        <v>11810.689348125001</v>
      </c>
      <c r="P2245" s="39">
        <f t="shared" si="482"/>
        <v>19044</v>
      </c>
      <c r="Q2245" s="73">
        <f t="shared" si="483"/>
        <v>7249.1947214827496</v>
      </c>
      <c r="R2245" s="73">
        <f t="shared" si="484"/>
        <v>140.24585866397999</v>
      </c>
      <c r="S2245" s="73">
        <f t="shared" si="485"/>
        <v>384.00225982776948</v>
      </c>
      <c r="T2245" s="73">
        <f t="shared" si="486"/>
        <v>12366.273348411751</v>
      </c>
      <c r="U2245" s="73">
        <f t="shared" si="487"/>
        <v>19236</v>
      </c>
      <c r="V2245" s="73">
        <f t="shared" si="488"/>
        <v>130125.58017876277</v>
      </c>
      <c r="W2245" s="73">
        <f t="shared" si="489"/>
        <v>134136.43150188625</v>
      </c>
    </row>
    <row r="2246" spans="2:23">
      <c r="B2246" t="s">
        <v>3822</v>
      </c>
      <c r="C2246" t="s">
        <v>3823</v>
      </c>
      <c r="D2246" t="s">
        <v>2048</v>
      </c>
      <c r="E2246" s="54">
        <v>40</v>
      </c>
      <c r="F2246" s="45" t="s">
        <v>407</v>
      </c>
      <c r="G2246" s="45" t="s">
        <v>408</v>
      </c>
      <c r="H2246" s="45" t="s">
        <v>785</v>
      </c>
      <c r="I2246" s="53">
        <v>64370.7</v>
      </c>
      <c r="J2246" s="58">
        <f t="shared" si="476"/>
        <v>66816.786599999992</v>
      </c>
      <c r="K2246" s="58">
        <f t="shared" si="477"/>
        <v>69021.740557799989</v>
      </c>
      <c r="L2246" s="74">
        <f t="shared" si="478"/>
        <v>5111.4841748999997</v>
      </c>
      <c r="M2246" s="74">
        <f t="shared" si="479"/>
        <v>98.888844167999991</v>
      </c>
      <c r="N2246" s="74">
        <f t="shared" si="480"/>
        <v>384.00225982776948</v>
      </c>
      <c r="O2246" s="74">
        <f t="shared" si="481"/>
        <v>8602.6612747499985</v>
      </c>
      <c r="P2246" s="39">
        <f t="shared" si="482"/>
        <v>19044</v>
      </c>
      <c r="Q2246" s="73">
        <f t="shared" si="483"/>
        <v>5280.1631526716992</v>
      </c>
      <c r="R2246" s="73">
        <f t="shared" si="484"/>
        <v>102.15217602554398</v>
      </c>
      <c r="S2246" s="73">
        <f t="shared" si="485"/>
        <v>384.00225982776948</v>
      </c>
      <c r="T2246" s="73">
        <f t="shared" si="486"/>
        <v>9007.3371427928996</v>
      </c>
      <c r="U2246" s="73">
        <f t="shared" si="487"/>
        <v>19236</v>
      </c>
      <c r="V2246" s="73">
        <f t="shared" si="488"/>
        <v>100057.82315364576</v>
      </c>
      <c r="W2246" s="73">
        <f t="shared" si="489"/>
        <v>103031.39528911791</v>
      </c>
    </row>
    <row r="2247" spans="2:23">
      <c r="B2247" t="s">
        <v>3824</v>
      </c>
      <c r="C2247" t="s">
        <v>3825</v>
      </c>
      <c r="D2247" t="s">
        <v>2045</v>
      </c>
      <c r="E2247" s="54">
        <v>40</v>
      </c>
      <c r="F2247" s="45" t="s">
        <v>407</v>
      </c>
      <c r="G2247" s="45" t="s">
        <v>408</v>
      </c>
      <c r="H2247" s="45" t="s">
        <v>785</v>
      </c>
      <c r="I2247" s="53">
        <v>83803.199999999997</v>
      </c>
      <c r="J2247" s="58">
        <f t="shared" si="476"/>
        <v>86987.721600000004</v>
      </c>
      <c r="K2247" s="58">
        <f t="shared" si="477"/>
        <v>89858.316412799992</v>
      </c>
      <c r="L2247" s="74">
        <f t="shared" si="478"/>
        <v>6654.5607024000001</v>
      </c>
      <c r="M2247" s="74">
        <f t="shared" si="479"/>
        <v>128.741827968</v>
      </c>
      <c r="N2247" s="74">
        <f t="shared" si="480"/>
        <v>384.00225982776948</v>
      </c>
      <c r="O2247" s="74">
        <f t="shared" si="481"/>
        <v>11199.669156000002</v>
      </c>
      <c r="P2247" s="39">
        <f t="shared" si="482"/>
        <v>19044</v>
      </c>
      <c r="Q2247" s="73">
        <f t="shared" si="483"/>
        <v>6874.1612055791993</v>
      </c>
      <c r="R2247" s="73">
        <f t="shared" si="484"/>
        <v>132.99030829094397</v>
      </c>
      <c r="S2247" s="73">
        <f t="shared" si="485"/>
        <v>384.00225982776948</v>
      </c>
      <c r="T2247" s="73">
        <f t="shared" si="486"/>
        <v>11726.5102918704</v>
      </c>
      <c r="U2247" s="73">
        <f t="shared" si="487"/>
        <v>19236</v>
      </c>
      <c r="V2247" s="73">
        <f t="shared" si="488"/>
        <v>124398.69554619578</v>
      </c>
      <c r="W2247" s="73">
        <f t="shared" si="489"/>
        <v>128211.98047836831</v>
      </c>
    </row>
    <row r="2248" spans="2:23">
      <c r="B2248" t="s">
        <v>3826</v>
      </c>
      <c r="C2248" t="s">
        <v>3827</v>
      </c>
      <c r="D2248" t="s">
        <v>518</v>
      </c>
      <c r="E2248" s="54">
        <v>40</v>
      </c>
      <c r="F2248" s="45" t="s">
        <v>407</v>
      </c>
      <c r="G2248" s="45" t="s">
        <v>408</v>
      </c>
      <c r="H2248" s="45" t="s">
        <v>412</v>
      </c>
      <c r="I2248" s="53">
        <v>113823.66</v>
      </c>
      <c r="J2248" s="58">
        <f t="shared" si="476"/>
        <v>118148.95908</v>
      </c>
      <c r="K2248" s="58">
        <f t="shared" si="477"/>
        <v>122047.87472964</v>
      </c>
      <c r="L2248" s="74">
        <f t="shared" si="478"/>
        <v>9038.3953696200006</v>
      </c>
      <c r="M2248" s="74">
        <f t="shared" si="479"/>
        <v>174.8604594384</v>
      </c>
      <c r="N2248" s="74">
        <f t="shared" si="480"/>
        <v>384.00225982776948</v>
      </c>
      <c r="O2248" s="74">
        <f t="shared" si="481"/>
        <v>15211.67848155</v>
      </c>
      <c r="P2248" s="39">
        <f t="shared" si="482"/>
        <v>19044</v>
      </c>
      <c r="Q2248" s="73">
        <f t="shared" si="483"/>
        <v>9336.6624168174603</v>
      </c>
      <c r="R2248" s="73">
        <f t="shared" si="484"/>
        <v>180.63085459986718</v>
      </c>
      <c r="S2248" s="73">
        <f t="shared" si="485"/>
        <v>384.00225982776948</v>
      </c>
      <c r="T2248" s="73">
        <f t="shared" si="486"/>
        <v>15927.24765221802</v>
      </c>
      <c r="U2248" s="73">
        <f t="shared" si="487"/>
        <v>19236</v>
      </c>
      <c r="V2248" s="73">
        <f t="shared" si="488"/>
        <v>162001.89565043617</v>
      </c>
      <c r="W2248" s="73">
        <f t="shared" si="489"/>
        <v>167112.41791310313</v>
      </c>
    </row>
    <row r="2249" spans="2:23">
      <c r="B2249" t="s">
        <v>3828</v>
      </c>
      <c r="C2249" t="s">
        <v>922</v>
      </c>
      <c r="D2249" t="s">
        <v>417</v>
      </c>
      <c r="E2249" s="54">
        <v>40</v>
      </c>
      <c r="F2249" s="45" t="s">
        <v>407</v>
      </c>
      <c r="G2249" s="45" t="s">
        <v>408</v>
      </c>
      <c r="H2249" s="45" t="s">
        <v>412</v>
      </c>
      <c r="I2249" s="53">
        <v>149716</v>
      </c>
      <c r="J2249" s="58">
        <f t="shared" si="476"/>
        <v>155405.20800000001</v>
      </c>
      <c r="K2249" s="58">
        <f t="shared" si="477"/>
        <v>160533.579864</v>
      </c>
      <c r="L2249" s="74">
        <f t="shared" si="478"/>
        <v>10214.175516000001</v>
      </c>
      <c r="M2249" s="74">
        <f t="shared" si="479"/>
        <v>229.99970784000001</v>
      </c>
      <c r="N2249" s="74">
        <f t="shared" si="480"/>
        <v>384.00225982776948</v>
      </c>
      <c r="O2249" s="74">
        <f t="shared" si="481"/>
        <v>20008.420530000003</v>
      </c>
      <c r="P2249" s="39">
        <f t="shared" si="482"/>
        <v>19044</v>
      </c>
      <c r="Q2249" s="73">
        <f t="shared" si="483"/>
        <v>10288.536908028</v>
      </c>
      <c r="R2249" s="73">
        <f t="shared" si="484"/>
        <v>237.58969819871999</v>
      </c>
      <c r="S2249" s="73">
        <f t="shared" si="485"/>
        <v>384.00225982776948</v>
      </c>
      <c r="T2249" s="73">
        <f t="shared" si="486"/>
        <v>20949.632172252001</v>
      </c>
      <c r="U2249" s="73">
        <f t="shared" si="487"/>
        <v>19236</v>
      </c>
      <c r="V2249" s="73">
        <f t="shared" si="488"/>
        <v>205285.80601366778</v>
      </c>
      <c r="W2249" s="73">
        <f t="shared" si="489"/>
        <v>211629.34090230649</v>
      </c>
    </row>
    <row r="2250" spans="2:23">
      <c r="B2250" t="s">
        <v>3829</v>
      </c>
      <c r="C2250" t="s">
        <v>922</v>
      </c>
      <c r="D2250" t="s">
        <v>417</v>
      </c>
      <c r="E2250" s="54">
        <v>40</v>
      </c>
      <c r="F2250" s="45" t="s">
        <v>407</v>
      </c>
      <c r="G2250" s="45" t="s">
        <v>408</v>
      </c>
      <c r="H2250" s="45" t="s">
        <v>412</v>
      </c>
      <c r="I2250" s="53">
        <v>149716</v>
      </c>
      <c r="J2250" s="58">
        <f t="shared" ref="J2250:J2313" si="490">I2250*(1+$F$1)</f>
        <v>155405.20800000001</v>
      </c>
      <c r="K2250" s="58">
        <f t="shared" ref="K2250:K2313" si="491">J2250*(1+$F$2)</f>
        <v>160533.579864</v>
      </c>
      <c r="L2250" s="74">
        <f t="shared" ref="L2250:L2313" si="492">IF(J2250-$L$2&lt;0,J2250*$I$3,($L$2*$I$3)+(J2250-$L$2)*$I$4)</f>
        <v>10214.175516000001</v>
      </c>
      <c r="M2250" s="74">
        <f t="shared" ref="M2250:M2313" si="493">J2250*0.00148</f>
        <v>229.99970784000001</v>
      </c>
      <c r="N2250" s="74">
        <f t="shared" ref="N2250:N2313" si="494">2080*0.184616471071043</f>
        <v>384.00225982776948</v>
      </c>
      <c r="O2250" s="74">
        <f t="shared" ref="O2250:O2313" si="495">J2250*0.12875</f>
        <v>20008.420530000003</v>
      </c>
      <c r="P2250" s="39">
        <f t="shared" ref="P2250:P2313" si="496">1587*12</f>
        <v>19044</v>
      </c>
      <c r="Q2250" s="73">
        <f t="shared" ref="Q2250:Q2313" si="497">IF(K2250-$L$2&lt;0,K2250*$I$3,($L$2*$I$3)+(K2250-$L$2)*$I$4)</f>
        <v>10288.536908028</v>
      </c>
      <c r="R2250" s="73">
        <f t="shared" ref="R2250:R2313" si="498">K2250*0.00148</f>
        <v>237.58969819871999</v>
      </c>
      <c r="S2250" s="73">
        <f t="shared" ref="S2250:S2313" si="499">2080*0.184616471071043</f>
        <v>384.00225982776948</v>
      </c>
      <c r="T2250" s="73">
        <f t="shared" ref="T2250:T2313" si="500">K2250*0.1305</f>
        <v>20949.632172252001</v>
      </c>
      <c r="U2250" s="73">
        <f t="shared" ref="U2250:U2313" si="501">1603*12</f>
        <v>19236</v>
      </c>
      <c r="V2250" s="73">
        <f t="shared" ref="V2250:V2313" si="502">J2250+SUM(L2250:P2250)</f>
        <v>205285.80601366778</v>
      </c>
      <c r="W2250" s="73">
        <f t="shared" ref="W2250:W2313" si="503">K2250+SUM(Q2250:U2250)</f>
        <v>211629.34090230649</v>
      </c>
    </row>
    <row r="2251" spans="2:23">
      <c r="B2251" t="s">
        <v>3830</v>
      </c>
      <c r="C2251" t="s">
        <v>922</v>
      </c>
      <c r="D2251" t="s">
        <v>417</v>
      </c>
      <c r="E2251" s="54">
        <v>40</v>
      </c>
      <c r="F2251" s="45" t="s">
        <v>407</v>
      </c>
      <c r="G2251" s="45" t="s">
        <v>408</v>
      </c>
      <c r="H2251" s="45" t="s">
        <v>412</v>
      </c>
      <c r="I2251" s="53">
        <v>149716</v>
      </c>
      <c r="J2251" s="58">
        <f t="shared" si="490"/>
        <v>155405.20800000001</v>
      </c>
      <c r="K2251" s="58">
        <f t="shared" si="491"/>
        <v>160533.579864</v>
      </c>
      <c r="L2251" s="74">
        <f t="shared" si="492"/>
        <v>10214.175516000001</v>
      </c>
      <c r="M2251" s="74">
        <f t="shared" si="493"/>
        <v>229.99970784000001</v>
      </c>
      <c r="N2251" s="74">
        <f t="shared" si="494"/>
        <v>384.00225982776948</v>
      </c>
      <c r="O2251" s="74">
        <f t="shared" si="495"/>
        <v>20008.420530000003</v>
      </c>
      <c r="P2251" s="39">
        <f t="shared" si="496"/>
        <v>19044</v>
      </c>
      <c r="Q2251" s="73">
        <f t="shared" si="497"/>
        <v>10288.536908028</v>
      </c>
      <c r="R2251" s="73">
        <f t="shared" si="498"/>
        <v>237.58969819871999</v>
      </c>
      <c r="S2251" s="73">
        <f t="shared" si="499"/>
        <v>384.00225982776948</v>
      </c>
      <c r="T2251" s="73">
        <f t="shared" si="500"/>
        <v>20949.632172252001</v>
      </c>
      <c r="U2251" s="73">
        <f t="shared" si="501"/>
        <v>19236</v>
      </c>
      <c r="V2251" s="73">
        <f t="shared" si="502"/>
        <v>205285.80601366778</v>
      </c>
      <c r="W2251" s="73">
        <f t="shared" si="503"/>
        <v>211629.34090230649</v>
      </c>
    </row>
    <row r="2252" spans="2:23">
      <c r="B2252" t="s">
        <v>3831</v>
      </c>
      <c r="C2252" t="s">
        <v>1434</v>
      </c>
      <c r="D2252" t="s">
        <v>458</v>
      </c>
      <c r="E2252" s="54">
        <v>40</v>
      </c>
      <c r="F2252" s="45" t="s">
        <v>407</v>
      </c>
      <c r="G2252" s="45" t="s">
        <v>408</v>
      </c>
      <c r="H2252" s="45" t="s">
        <v>412</v>
      </c>
      <c r="I2252" s="53">
        <v>180396.84</v>
      </c>
      <c r="J2252" s="58">
        <f t="shared" si="490"/>
        <v>187251.91992000001</v>
      </c>
      <c r="K2252" s="58">
        <f t="shared" si="491"/>
        <v>193431.23327736001</v>
      </c>
      <c r="L2252" s="74">
        <f t="shared" si="492"/>
        <v>10675.952838840001</v>
      </c>
      <c r="M2252" s="74">
        <f t="shared" si="493"/>
        <v>277.1328414816</v>
      </c>
      <c r="N2252" s="74">
        <f t="shared" si="494"/>
        <v>384.00225982776948</v>
      </c>
      <c r="O2252" s="74">
        <f t="shared" si="495"/>
        <v>24108.684689700003</v>
      </c>
      <c r="P2252" s="39">
        <f t="shared" si="496"/>
        <v>19044</v>
      </c>
      <c r="Q2252" s="73">
        <f t="shared" si="497"/>
        <v>10765.552882521721</v>
      </c>
      <c r="R2252" s="73">
        <f t="shared" si="498"/>
        <v>286.27822525049282</v>
      </c>
      <c r="S2252" s="73">
        <f t="shared" si="499"/>
        <v>384.00225982776948</v>
      </c>
      <c r="T2252" s="73">
        <f t="shared" si="500"/>
        <v>25242.775942695484</v>
      </c>
      <c r="U2252" s="73">
        <f t="shared" si="501"/>
        <v>19236</v>
      </c>
      <c r="V2252" s="73">
        <f t="shared" si="502"/>
        <v>241741.69254984939</v>
      </c>
      <c r="W2252" s="73">
        <f t="shared" si="503"/>
        <v>249345.84258765547</v>
      </c>
    </row>
    <row r="2253" spans="2:23">
      <c r="B2253" t="s">
        <v>3832</v>
      </c>
      <c r="C2253" t="s">
        <v>751</v>
      </c>
      <c r="D2253" t="s">
        <v>417</v>
      </c>
      <c r="E2253" s="54">
        <v>40</v>
      </c>
      <c r="F2253" s="45" t="s">
        <v>407</v>
      </c>
      <c r="G2253" s="45" t="s">
        <v>408</v>
      </c>
      <c r="H2253" s="45" t="s">
        <v>761</v>
      </c>
      <c r="I2253" s="53">
        <v>115410.28</v>
      </c>
      <c r="J2253" s="58">
        <f t="shared" si="490"/>
        <v>119795.87064000001</v>
      </c>
      <c r="K2253" s="58">
        <f t="shared" si="491"/>
        <v>123749.13437112</v>
      </c>
      <c r="L2253" s="74">
        <f t="shared" si="492"/>
        <v>9164.3841039600011</v>
      </c>
      <c r="M2253" s="74">
        <f t="shared" si="493"/>
        <v>177.29788854720002</v>
      </c>
      <c r="N2253" s="74">
        <f t="shared" si="494"/>
        <v>384.00225982776948</v>
      </c>
      <c r="O2253" s="74">
        <f t="shared" si="495"/>
        <v>15423.718344900002</v>
      </c>
      <c r="P2253" s="39">
        <f t="shared" si="496"/>
        <v>19044</v>
      </c>
      <c r="Q2253" s="73">
        <f t="shared" si="497"/>
        <v>9466.8087793906798</v>
      </c>
      <c r="R2253" s="73">
        <f t="shared" si="498"/>
        <v>183.14871886925761</v>
      </c>
      <c r="S2253" s="73">
        <f t="shared" si="499"/>
        <v>384.00225982776948</v>
      </c>
      <c r="T2253" s="73">
        <f t="shared" si="500"/>
        <v>16149.26203543116</v>
      </c>
      <c r="U2253" s="73">
        <f t="shared" si="501"/>
        <v>19236</v>
      </c>
      <c r="V2253" s="73">
        <f t="shared" si="502"/>
        <v>163989.27323723497</v>
      </c>
      <c r="W2253" s="73">
        <f t="shared" si="503"/>
        <v>169168.35616463888</v>
      </c>
    </row>
    <row r="2254" spans="2:23">
      <c r="B2254" t="s">
        <v>3833</v>
      </c>
      <c r="C2254" t="s">
        <v>753</v>
      </c>
      <c r="D2254" t="s">
        <v>661</v>
      </c>
      <c r="E2254" s="54">
        <v>40</v>
      </c>
      <c r="F2254" s="45" t="s">
        <v>407</v>
      </c>
      <c r="G2254" s="45" t="s">
        <v>408</v>
      </c>
      <c r="H2254" s="45" t="s">
        <v>412</v>
      </c>
      <c r="I2254" s="53">
        <v>122356.38</v>
      </c>
      <c r="J2254" s="58">
        <f t="shared" si="490"/>
        <v>127005.92244000001</v>
      </c>
      <c r="K2254" s="58">
        <f t="shared" si="491"/>
        <v>131197.11788052</v>
      </c>
      <c r="L2254" s="74">
        <f t="shared" si="492"/>
        <v>9715.9530666600003</v>
      </c>
      <c r="M2254" s="74">
        <f t="shared" si="493"/>
        <v>187.96876521120001</v>
      </c>
      <c r="N2254" s="74">
        <f t="shared" si="494"/>
        <v>384.00225982776948</v>
      </c>
      <c r="O2254" s="74">
        <f t="shared" si="495"/>
        <v>16352.012514150001</v>
      </c>
      <c r="P2254" s="39">
        <f t="shared" si="496"/>
        <v>19044</v>
      </c>
      <c r="Q2254" s="73">
        <f t="shared" si="497"/>
        <v>9863.1582092675399</v>
      </c>
      <c r="R2254" s="73">
        <f t="shared" si="498"/>
        <v>194.1717344631696</v>
      </c>
      <c r="S2254" s="73">
        <f t="shared" si="499"/>
        <v>384.00225982776948</v>
      </c>
      <c r="T2254" s="73">
        <f t="shared" si="500"/>
        <v>17121.22388340786</v>
      </c>
      <c r="U2254" s="73">
        <f t="shared" si="501"/>
        <v>19236</v>
      </c>
      <c r="V2254" s="73">
        <f t="shared" si="502"/>
        <v>172689.85904584898</v>
      </c>
      <c r="W2254" s="73">
        <f t="shared" si="503"/>
        <v>177995.67396748633</v>
      </c>
    </row>
    <row r="2255" spans="2:23">
      <c r="B2255" t="s">
        <v>3834</v>
      </c>
      <c r="C2255" t="s">
        <v>3835</v>
      </c>
      <c r="D2255" t="s">
        <v>501</v>
      </c>
      <c r="E2255" s="54">
        <v>40</v>
      </c>
      <c r="F2255" s="45" t="s">
        <v>407</v>
      </c>
      <c r="G2255" s="45" t="s">
        <v>408</v>
      </c>
      <c r="H2255" s="45" t="s">
        <v>412</v>
      </c>
      <c r="I2255" s="53">
        <v>124065.62</v>
      </c>
      <c r="J2255" s="58">
        <f t="shared" si="490"/>
        <v>128780.11356</v>
      </c>
      <c r="K2255" s="58">
        <f t="shared" si="491"/>
        <v>133029.85730747998</v>
      </c>
      <c r="L2255" s="74">
        <f t="shared" si="492"/>
        <v>9828.1116466200001</v>
      </c>
      <c r="M2255" s="74">
        <f t="shared" si="493"/>
        <v>190.59456806879999</v>
      </c>
      <c r="N2255" s="74">
        <f t="shared" si="494"/>
        <v>384.00225982776948</v>
      </c>
      <c r="O2255" s="74">
        <f t="shared" si="495"/>
        <v>16580.43962085</v>
      </c>
      <c r="P2255" s="39">
        <f t="shared" si="496"/>
        <v>19044</v>
      </c>
      <c r="Q2255" s="73">
        <f t="shared" si="497"/>
        <v>9889.7329309584602</v>
      </c>
      <c r="R2255" s="73">
        <f t="shared" si="498"/>
        <v>196.88418881507036</v>
      </c>
      <c r="S2255" s="73">
        <f t="shared" si="499"/>
        <v>384.00225982776948</v>
      </c>
      <c r="T2255" s="73">
        <f t="shared" si="500"/>
        <v>17360.396378626137</v>
      </c>
      <c r="U2255" s="73">
        <f t="shared" si="501"/>
        <v>19236</v>
      </c>
      <c r="V2255" s="73">
        <f t="shared" si="502"/>
        <v>174807.26165536657</v>
      </c>
      <c r="W2255" s="73">
        <f t="shared" si="503"/>
        <v>180096.87306570742</v>
      </c>
    </row>
    <row r="2256" spans="2:23">
      <c r="B2256" t="s">
        <v>3836</v>
      </c>
      <c r="C2256" t="s">
        <v>1067</v>
      </c>
      <c r="D2256" t="s">
        <v>483</v>
      </c>
      <c r="E2256" s="54">
        <v>40</v>
      </c>
      <c r="F2256" s="45" t="s">
        <v>407</v>
      </c>
      <c r="G2256" s="45" t="s">
        <v>408</v>
      </c>
      <c r="H2256" s="45" t="s">
        <v>412</v>
      </c>
      <c r="I2256" s="53">
        <v>118514.54</v>
      </c>
      <c r="J2256" s="58">
        <f t="shared" si="490"/>
        <v>123018.09251999999</v>
      </c>
      <c r="K2256" s="58">
        <f t="shared" si="491"/>
        <v>127077.68957315998</v>
      </c>
      <c r="L2256" s="74">
        <f t="shared" si="492"/>
        <v>9410.8840777799996</v>
      </c>
      <c r="M2256" s="74">
        <f t="shared" si="493"/>
        <v>182.0667769296</v>
      </c>
      <c r="N2256" s="74">
        <f t="shared" si="494"/>
        <v>384.00225982776948</v>
      </c>
      <c r="O2256" s="74">
        <f t="shared" si="495"/>
        <v>15838.579411949999</v>
      </c>
      <c r="P2256" s="39">
        <f t="shared" si="496"/>
        <v>19044</v>
      </c>
      <c r="Q2256" s="73">
        <f t="shared" si="497"/>
        <v>9721.4432523467385</v>
      </c>
      <c r="R2256" s="73">
        <f t="shared" si="498"/>
        <v>188.07498056827677</v>
      </c>
      <c r="S2256" s="73">
        <f t="shared" si="499"/>
        <v>384.00225982776948</v>
      </c>
      <c r="T2256" s="73">
        <f t="shared" si="500"/>
        <v>16583.638489297377</v>
      </c>
      <c r="U2256" s="73">
        <f t="shared" si="501"/>
        <v>19236</v>
      </c>
      <c r="V2256" s="73">
        <f t="shared" si="502"/>
        <v>167877.62504648737</v>
      </c>
      <c r="W2256" s="73">
        <f t="shared" si="503"/>
        <v>173190.84855520015</v>
      </c>
    </row>
    <row r="2257" spans="2:23">
      <c r="B2257" t="s">
        <v>3837</v>
      </c>
      <c r="C2257" t="s">
        <v>751</v>
      </c>
      <c r="D2257" t="s">
        <v>417</v>
      </c>
      <c r="E2257" s="54">
        <v>40</v>
      </c>
      <c r="F2257" s="45" t="s">
        <v>407</v>
      </c>
      <c r="G2257" s="45" t="s">
        <v>408</v>
      </c>
      <c r="H2257" s="45" t="s">
        <v>412</v>
      </c>
      <c r="I2257" s="53">
        <v>115410.28</v>
      </c>
      <c r="J2257" s="58">
        <f t="shared" si="490"/>
        <v>119795.87064000001</v>
      </c>
      <c r="K2257" s="58">
        <f t="shared" si="491"/>
        <v>123749.13437112</v>
      </c>
      <c r="L2257" s="74">
        <f t="shared" si="492"/>
        <v>9164.3841039600011</v>
      </c>
      <c r="M2257" s="74">
        <f t="shared" si="493"/>
        <v>177.29788854720002</v>
      </c>
      <c r="N2257" s="74">
        <f t="shared" si="494"/>
        <v>384.00225982776948</v>
      </c>
      <c r="O2257" s="74">
        <f t="shared" si="495"/>
        <v>15423.718344900002</v>
      </c>
      <c r="P2257" s="39">
        <f t="shared" si="496"/>
        <v>19044</v>
      </c>
      <c r="Q2257" s="73">
        <f t="shared" si="497"/>
        <v>9466.8087793906798</v>
      </c>
      <c r="R2257" s="73">
        <f t="shared" si="498"/>
        <v>183.14871886925761</v>
      </c>
      <c r="S2257" s="73">
        <f t="shared" si="499"/>
        <v>384.00225982776948</v>
      </c>
      <c r="T2257" s="73">
        <f t="shared" si="500"/>
        <v>16149.26203543116</v>
      </c>
      <c r="U2257" s="73">
        <f t="shared" si="501"/>
        <v>19236</v>
      </c>
      <c r="V2257" s="73">
        <f t="shared" si="502"/>
        <v>163989.27323723497</v>
      </c>
      <c r="W2257" s="73">
        <f t="shared" si="503"/>
        <v>169168.35616463888</v>
      </c>
    </row>
    <row r="2258" spans="2:23">
      <c r="B2258" t="s">
        <v>3838</v>
      </c>
      <c r="C2258" t="s">
        <v>809</v>
      </c>
      <c r="D2258" t="s">
        <v>417</v>
      </c>
      <c r="E2258" s="54">
        <v>40</v>
      </c>
      <c r="F2258" s="45" t="s">
        <v>407</v>
      </c>
      <c r="G2258" s="45" t="s">
        <v>408</v>
      </c>
      <c r="H2258" s="45" t="s">
        <v>761</v>
      </c>
      <c r="I2258" s="53">
        <v>120165.43</v>
      </c>
      <c r="J2258" s="58">
        <f t="shared" si="490"/>
        <v>124731.71634</v>
      </c>
      <c r="K2258" s="58">
        <f t="shared" si="491"/>
        <v>128847.86297921999</v>
      </c>
      <c r="L2258" s="74">
        <f t="shared" si="492"/>
        <v>9541.9763000099992</v>
      </c>
      <c r="M2258" s="74">
        <f t="shared" si="493"/>
        <v>184.60294018319999</v>
      </c>
      <c r="N2258" s="74">
        <f t="shared" si="494"/>
        <v>384.00225982776948</v>
      </c>
      <c r="O2258" s="74">
        <f t="shared" si="495"/>
        <v>16059.208478775001</v>
      </c>
      <c r="P2258" s="39">
        <f t="shared" si="496"/>
        <v>19044</v>
      </c>
      <c r="Q2258" s="73">
        <f t="shared" si="497"/>
        <v>9829.0940131986899</v>
      </c>
      <c r="R2258" s="73">
        <f t="shared" si="498"/>
        <v>190.69483720924558</v>
      </c>
      <c r="S2258" s="73">
        <f t="shared" si="499"/>
        <v>384.00225982776948</v>
      </c>
      <c r="T2258" s="73">
        <f t="shared" si="500"/>
        <v>16814.646118788209</v>
      </c>
      <c r="U2258" s="73">
        <f t="shared" si="501"/>
        <v>19236</v>
      </c>
      <c r="V2258" s="73">
        <f t="shared" si="502"/>
        <v>169945.50631879596</v>
      </c>
      <c r="W2258" s="73">
        <f t="shared" si="503"/>
        <v>175302.30020824389</v>
      </c>
    </row>
    <row r="2259" spans="2:23">
      <c r="B2259" t="s">
        <v>3839</v>
      </c>
      <c r="C2259" t="s">
        <v>3840</v>
      </c>
      <c r="D2259" t="s">
        <v>501</v>
      </c>
      <c r="E2259" s="54">
        <v>40</v>
      </c>
      <c r="F2259" s="45" t="s">
        <v>407</v>
      </c>
      <c r="G2259" s="45" t="s">
        <v>408</v>
      </c>
      <c r="H2259" s="45" t="s">
        <v>412</v>
      </c>
      <c r="I2259" s="53">
        <v>132108.6</v>
      </c>
      <c r="J2259" s="58">
        <f t="shared" si="490"/>
        <v>137128.7268</v>
      </c>
      <c r="K2259" s="58">
        <f t="shared" si="491"/>
        <v>141653.97478439999</v>
      </c>
      <c r="L2259" s="74">
        <f t="shared" si="492"/>
        <v>9949.1665386000004</v>
      </c>
      <c r="M2259" s="74">
        <f t="shared" si="493"/>
        <v>202.95051566399999</v>
      </c>
      <c r="N2259" s="74">
        <f t="shared" si="494"/>
        <v>384.00225982776948</v>
      </c>
      <c r="O2259" s="74">
        <f t="shared" si="495"/>
        <v>17655.323575500002</v>
      </c>
      <c r="P2259" s="39">
        <f t="shared" si="496"/>
        <v>19044</v>
      </c>
      <c r="Q2259" s="73">
        <f t="shared" si="497"/>
        <v>10014.7826343738</v>
      </c>
      <c r="R2259" s="73">
        <f t="shared" si="498"/>
        <v>209.64788268091198</v>
      </c>
      <c r="S2259" s="73">
        <f t="shared" si="499"/>
        <v>384.00225982776948</v>
      </c>
      <c r="T2259" s="73">
        <f t="shared" si="500"/>
        <v>18485.843709364199</v>
      </c>
      <c r="U2259" s="73">
        <f t="shared" si="501"/>
        <v>19236</v>
      </c>
      <c r="V2259" s="73">
        <f t="shared" si="502"/>
        <v>184364.16968959177</v>
      </c>
      <c r="W2259" s="73">
        <f t="shared" si="503"/>
        <v>189984.25127064667</v>
      </c>
    </row>
    <row r="2260" spans="2:23">
      <c r="B2260" t="s">
        <v>3841</v>
      </c>
      <c r="C2260" t="s">
        <v>924</v>
      </c>
      <c r="D2260" t="s">
        <v>417</v>
      </c>
      <c r="E2260" s="54">
        <v>40</v>
      </c>
      <c r="F2260" s="45" t="s">
        <v>407</v>
      </c>
      <c r="G2260" s="45" t="s">
        <v>408</v>
      </c>
      <c r="H2260" s="45" t="s">
        <v>761</v>
      </c>
      <c r="I2260" s="53">
        <v>129194.36</v>
      </c>
      <c r="J2260" s="58">
        <f t="shared" si="490"/>
        <v>134103.74567999999</v>
      </c>
      <c r="K2260" s="58">
        <f t="shared" si="491"/>
        <v>138529.16928743999</v>
      </c>
      <c r="L2260" s="74">
        <f t="shared" si="492"/>
        <v>9905.30431236</v>
      </c>
      <c r="M2260" s="74">
        <f t="shared" si="493"/>
        <v>198.4735436064</v>
      </c>
      <c r="N2260" s="74">
        <f t="shared" si="494"/>
        <v>384.00225982776948</v>
      </c>
      <c r="O2260" s="74">
        <f t="shared" si="495"/>
        <v>17265.857256299998</v>
      </c>
      <c r="P2260" s="39">
        <f t="shared" si="496"/>
        <v>19044</v>
      </c>
      <c r="Q2260" s="73">
        <f t="shared" si="497"/>
        <v>9969.4729546678809</v>
      </c>
      <c r="R2260" s="73">
        <f t="shared" si="498"/>
        <v>205.02317054541118</v>
      </c>
      <c r="S2260" s="73">
        <f t="shared" si="499"/>
        <v>384.00225982776948</v>
      </c>
      <c r="T2260" s="73">
        <f t="shared" si="500"/>
        <v>18078.056592010918</v>
      </c>
      <c r="U2260" s="73">
        <f t="shared" si="501"/>
        <v>19236</v>
      </c>
      <c r="V2260" s="73">
        <f t="shared" si="502"/>
        <v>180901.38305209417</v>
      </c>
      <c r="W2260" s="73">
        <f t="shared" si="503"/>
        <v>186401.72426449196</v>
      </c>
    </row>
    <row r="2261" spans="2:23">
      <c r="B2261" t="s">
        <v>3842</v>
      </c>
      <c r="C2261" t="s">
        <v>1643</v>
      </c>
      <c r="D2261" t="s">
        <v>420</v>
      </c>
      <c r="E2261" s="54">
        <v>40</v>
      </c>
      <c r="F2261" s="45" t="s">
        <v>407</v>
      </c>
      <c r="G2261" s="45" t="s">
        <v>408</v>
      </c>
      <c r="H2261" s="45" t="s">
        <v>412</v>
      </c>
      <c r="I2261" s="53">
        <v>116555.55</v>
      </c>
      <c r="J2261" s="58">
        <f t="shared" si="490"/>
        <v>120984.6609</v>
      </c>
      <c r="K2261" s="58">
        <f t="shared" si="491"/>
        <v>124977.15470969999</v>
      </c>
      <c r="L2261" s="74">
        <f t="shared" si="492"/>
        <v>9255.3265588499999</v>
      </c>
      <c r="M2261" s="74">
        <f t="shared" si="493"/>
        <v>179.057298132</v>
      </c>
      <c r="N2261" s="74">
        <f t="shared" si="494"/>
        <v>384.00225982776948</v>
      </c>
      <c r="O2261" s="74">
        <f t="shared" si="495"/>
        <v>15576.775090875</v>
      </c>
      <c r="P2261" s="39">
        <f t="shared" si="496"/>
        <v>19044</v>
      </c>
      <c r="Q2261" s="73">
        <f t="shared" si="497"/>
        <v>9560.7523352920489</v>
      </c>
      <c r="R2261" s="73">
        <f t="shared" si="498"/>
        <v>184.96618897035597</v>
      </c>
      <c r="S2261" s="73">
        <f t="shared" si="499"/>
        <v>384.00225982776948</v>
      </c>
      <c r="T2261" s="73">
        <f t="shared" si="500"/>
        <v>16309.518689615848</v>
      </c>
      <c r="U2261" s="73">
        <f t="shared" si="501"/>
        <v>19236</v>
      </c>
      <c r="V2261" s="73">
        <f t="shared" si="502"/>
        <v>165423.82210768477</v>
      </c>
      <c r="W2261" s="73">
        <f t="shared" si="503"/>
        <v>170652.39418340602</v>
      </c>
    </row>
    <row r="2262" spans="2:23">
      <c r="B2262" t="s">
        <v>3843</v>
      </c>
      <c r="C2262" t="s">
        <v>3044</v>
      </c>
      <c r="D2262" t="s">
        <v>518</v>
      </c>
      <c r="E2262" s="54">
        <v>40</v>
      </c>
      <c r="F2262" s="45" t="s">
        <v>407</v>
      </c>
      <c r="G2262" s="45" t="s">
        <v>408</v>
      </c>
      <c r="H2262" s="45" t="s">
        <v>412</v>
      </c>
      <c r="I2262" s="53">
        <v>132659.97</v>
      </c>
      <c r="J2262" s="58">
        <f t="shared" si="490"/>
        <v>137701.04886000001</v>
      </c>
      <c r="K2262" s="58">
        <f t="shared" si="491"/>
        <v>142245.18347238001</v>
      </c>
      <c r="L2262" s="74">
        <f t="shared" si="492"/>
        <v>9957.465208470001</v>
      </c>
      <c r="M2262" s="74">
        <f t="shared" si="493"/>
        <v>203.79755231280001</v>
      </c>
      <c r="N2262" s="74">
        <f t="shared" si="494"/>
        <v>384.00225982776948</v>
      </c>
      <c r="O2262" s="74">
        <f t="shared" si="495"/>
        <v>17729.010040725003</v>
      </c>
      <c r="P2262" s="39">
        <f t="shared" si="496"/>
        <v>19044</v>
      </c>
      <c r="Q2262" s="73">
        <f t="shared" si="497"/>
        <v>10023.355160349511</v>
      </c>
      <c r="R2262" s="73">
        <f t="shared" si="498"/>
        <v>210.52287153912241</v>
      </c>
      <c r="S2262" s="73">
        <f t="shared" si="499"/>
        <v>384.00225982776948</v>
      </c>
      <c r="T2262" s="73">
        <f t="shared" si="500"/>
        <v>18562.996443145592</v>
      </c>
      <c r="U2262" s="73">
        <f t="shared" si="501"/>
        <v>19236</v>
      </c>
      <c r="V2262" s="73">
        <f t="shared" si="502"/>
        <v>185019.32392133557</v>
      </c>
      <c r="W2262" s="73">
        <f t="shared" si="503"/>
        <v>190662.060207242</v>
      </c>
    </row>
    <row r="2263" spans="2:23">
      <c r="B2263" t="s">
        <v>3844</v>
      </c>
      <c r="C2263" t="s">
        <v>1639</v>
      </c>
      <c r="D2263" t="s">
        <v>661</v>
      </c>
      <c r="E2263" s="54">
        <v>40</v>
      </c>
      <c r="F2263" s="45" t="s">
        <v>407</v>
      </c>
      <c r="G2263" s="45" t="s">
        <v>408</v>
      </c>
      <c r="H2263" s="45" t="s">
        <v>412</v>
      </c>
      <c r="I2263" s="53">
        <v>133927.98000000001</v>
      </c>
      <c r="J2263" s="58">
        <f t="shared" si="490"/>
        <v>139017.24324000001</v>
      </c>
      <c r="K2263" s="58">
        <f t="shared" si="491"/>
        <v>143604.81226691999</v>
      </c>
      <c r="L2263" s="74">
        <f t="shared" si="492"/>
        <v>9976.5500269800013</v>
      </c>
      <c r="M2263" s="74">
        <f t="shared" si="493"/>
        <v>205.74551999520003</v>
      </c>
      <c r="N2263" s="74">
        <f t="shared" si="494"/>
        <v>384.00225982776948</v>
      </c>
      <c r="O2263" s="74">
        <f t="shared" si="495"/>
        <v>17898.470067150003</v>
      </c>
      <c r="P2263" s="39">
        <f t="shared" si="496"/>
        <v>19044</v>
      </c>
      <c r="Q2263" s="73">
        <f t="shared" si="497"/>
        <v>10043.06977787034</v>
      </c>
      <c r="R2263" s="73">
        <f t="shared" si="498"/>
        <v>212.53512215504159</v>
      </c>
      <c r="S2263" s="73">
        <f t="shared" si="499"/>
        <v>384.00225982776948</v>
      </c>
      <c r="T2263" s="73">
        <f t="shared" si="500"/>
        <v>18740.428000833061</v>
      </c>
      <c r="U2263" s="73">
        <f t="shared" si="501"/>
        <v>19236</v>
      </c>
      <c r="V2263" s="73">
        <f t="shared" si="502"/>
        <v>186526.01111395299</v>
      </c>
      <c r="W2263" s="73">
        <f t="shared" si="503"/>
        <v>192220.8474276062</v>
      </c>
    </row>
    <row r="2264" spans="2:23">
      <c r="B2264" t="s">
        <v>3845</v>
      </c>
      <c r="C2264" t="s">
        <v>1249</v>
      </c>
      <c r="D2264" t="s">
        <v>417</v>
      </c>
      <c r="E2264" s="54">
        <v>40</v>
      </c>
      <c r="F2264" s="45" t="s">
        <v>407</v>
      </c>
      <c r="G2264" s="45" t="s">
        <v>408</v>
      </c>
      <c r="H2264" s="45" t="s">
        <v>412</v>
      </c>
      <c r="I2264" s="53">
        <v>138919.32</v>
      </c>
      <c r="J2264" s="58">
        <f t="shared" si="490"/>
        <v>144198.25416000001</v>
      </c>
      <c r="K2264" s="58">
        <f t="shared" si="491"/>
        <v>148956.79654728001</v>
      </c>
      <c r="L2264" s="74">
        <f t="shared" si="492"/>
        <v>10051.67468532</v>
      </c>
      <c r="M2264" s="74">
        <f t="shared" si="493"/>
        <v>213.41341615680003</v>
      </c>
      <c r="N2264" s="74">
        <f t="shared" si="494"/>
        <v>384.00225982776948</v>
      </c>
      <c r="O2264" s="74">
        <f t="shared" si="495"/>
        <v>18565.525223100001</v>
      </c>
      <c r="P2264" s="39">
        <f t="shared" si="496"/>
        <v>19044</v>
      </c>
      <c r="Q2264" s="73">
        <f t="shared" si="497"/>
        <v>10120.67354993556</v>
      </c>
      <c r="R2264" s="73">
        <f t="shared" si="498"/>
        <v>220.45605888997443</v>
      </c>
      <c r="S2264" s="73">
        <f t="shared" si="499"/>
        <v>384.00225982776948</v>
      </c>
      <c r="T2264" s="73">
        <f t="shared" si="500"/>
        <v>19438.861949420043</v>
      </c>
      <c r="U2264" s="73">
        <f t="shared" si="501"/>
        <v>19236</v>
      </c>
      <c r="V2264" s="73">
        <f t="shared" si="502"/>
        <v>192456.86974440457</v>
      </c>
      <c r="W2264" s="73">
        <f t="shared" si="503"/>
        <v>198356.79036535334</v>
      </c>
    </row>
    <row r="2265" spans="2:23">
      <c r="B2265" t="s">
        <v>3846</v>
      </c>
      <c r="C2265" t="s">
        <v>904</v>
      </c>
      <c r="D2265" t="s">
        <v>417</v>
      </c>
      <c r="E2265" s="54">
        <v>40</v>
      </c>
      <c r="F2265" s="45" t="s">
        <v>407</v>
      </c>
      <c r="G2265" s="45" t="s">
        <v>408</v>
      </c>
      <c r="H2265" s="45" t="s">
        <v>761</v>
      </c>
      <c r="I2265" s="53">
        <v>150816.89000000001</v>
      </c>
      <c r="J2265" s="58">
        <f t="shared" si="490"/>
        <v>156547.93182000003</v>
      </c>
      <c r="K2265" s="58">
        <f t="shared" si="491"/>
        <v>161714.01357006002</v>
      </c>
      <c r="L2265" s="74">
        <f t="shared" si="492"/>
        <v>10230.745011390001</v>
      </c>
      <c r="M2265" s="74">
        <f t="shared" si="493"/>
        <v>231.69093909360004</v>
      </c>
      <c r="N2265" s="74">
        <f t="shared" si="494"/>
        <v>384.00225982776948</v>
      </c>
      <c r="O2265" s="74">
        <f t="shared" si="495"/>
        <v>20155.546221825003</v>
      </c>
      <c r="P2265" s="39">
        <f t="shared" si="496"/>
        <v>19044</v>
      </c>
      <c r="Q2265" s="73">
        <f t="shared" si="497"/>
        <v>10305.65319676587</v>
      </c>
      <c r="R2265" s="73">
        <f t="shared" si="498"/>
        <v>239.33674008368882</v>
      </c>
      <c r="S2265" s="73">
        <f t="shared" si="499"/>
        <v>384.00225982776948</v>
      </c>
      <c r="T2265" s="73">
        <f t="shared" si="500"/>
        <v>21103.678770892835</v>
      </c>
      <c r="U2265" s="73">
        <f t="shared" si="501"/>
        <v>19236</v>
      </c>
      <c r="V2265" s="73">
        <f t="shared" si="502"/>
        <v>206593.91625213641</v>
      </c>
      <c r="W2265" s="73">
        <f t="shared" si="503"/>
        <v>212982.68453763018</v>
      </c>
    </row>
    <row r="2266" spans="2:23">
      <c r="B2266" t="s">
        <v>3847</v>
      </c>
      <c r="C2266" t="s">
        <v>1111</v>
      </c>
      <c r="D2266" t="s">
        <v>458</v>
      </c>
      <c r="E2266" s="54">
        <v>35</v>
      </c>
      <c r="F2266" s="45" t="s">
        <v>407</v>
      </c>
      <c r="G2266" s="45" t="s">
        <v>408</v>
      </c>
      <c r="H2266" s="45" t="s">
        <v>412</v>
      </c>
      <c r="I2266" s="53">
        <v>140069.54</v>
      </c>
      <c r="J2266" s="58">
        <f t="shared" si="490"/>
        <v>145392.18252</v>
      </c>
      <c r="K2266" s="58">
        <f t="shared" si="491"/>
        <v>150190.12454316</v>
      </c>
      <c r="L2266" s="74">
        <f t="shared" si="492"/>
        <v>10068.986646540001</v>
      </c>
      <c r="M2266" s="74">
        <f t="shared" si="493"/>
        <v>215.18043012960001</v>
      </c>
      <c r="N2266" s="74">
        <f t="shared" si="494"/>
        <v>384.00225982776948</v>
      </c>
      <c r="O2266" s="74">
        <f t="shared" si="495"/>
        <v>18719.24349945</v>
      </c>
      <c r="P2266" s="39">
        <f t="shared" si="496"/>
        <v>19044</v>
      </c>
      <c r="Q2266" s="73">
        <f t="shared" si="497"/>
        <v>10138.55680587582</v>
      </c>
      <c r="R2266" s="73">
        <f t="shared" si="498"/>
        <v>222.28138432387678</v>
      </c>
      <c r="S2266" s="73">
        <f t="shared" si="499"/>
        <v>384.00225982776948</v>
      </c>
      <c r="T2266" s="73">
        <f t="shared" si="500"/>
        <v>19599.81125288238</v>
      </c>
      <c r="U2266" s="73">
        <f t="shared" si="501"/>
        <v>19236</v>
      </c>
      <c r="V2266" s="73">
        <f t="shared" si="502"/>
        <v>193823.59535594739</v>
      </c>
      <c r="W2266" s="73">
        <f t="shared" si="503"/>
        <v>199770.77624606984</v>
      </c>
    </row>
    <row r="2267" spans="2:23">
      <c r="B2267" t="s">
        <v>3848</v>
      </c>
      <c r="C2267" t="s">
        <v>1155</v>
      </c>
      <c r="D2267" t="s">
        <v>1153</v>
      </c>
      <c r="E2267" s="54">
        <v>35</v>
      </c>
      <c r="F2267" s="45" t="s">
        <v>407</v>
      </c>
      <c r="G2267" s="45" t="s">
        <v>408</v>
      </c>
      <c r="H2267" s="45" t="s">
        <v>412</v>
      </c>
      <c r="I2267" s="53">
        <v>79721.539999999994</v>
      </c>
      <c r="J2267" s="58">
        <f t="shared" si="490"/>
        <v>82750.95852</v>
      </c>
      <c r="K2267" s="58">
        <f t="shared" si="491"/>
        <v>85481.740151159989</v>
      </c>
      <c r="L2267" s="74">
        <f t="shared" si="492"/>
        <v>6330.4483267799997</v>
      </c>
      <c r="M2267" s="74">
        <f t="shared" si="493"/>
        <v>122.47141860959999</v>
      </c>
      <c r="N2267" s="74">
        <f t="shared" si="494"/>
        <v>384.00225982776948</v>
      </c>
      <c r="O2267" s="74">
        <f t="shared" si="495"/>
        <v>10654.18590945</v>
      </c>
      <c r="P2267" s="39">
        <f t="shared" si="496"/>
        <v>19044</v>
      </c>
      <c r="Q2267" s="73">
        <f t="shared" si="497"/>
        <v>6539.3531215637395</v>
      </c>
      <c r="R2267" s="73">
        <f t="shared" si="498"/>
        <v>126.51297542371678</v>
      </c>
      <c r="S2267" s="73">
        <f t="shared" si="499"/>
        <v>384.00225982776948</v>
      </c>
      <c r="T2267" s="73">
        <f t="shared" si="500"/>
        <v>11155.367089726378</v>
      </c>
      <c r="U2267" s="73">
        <f t="shared" si="501"/>
        <v>19236</v>
      </c>
      <c r="V2267" s="73">
        <f t="shared" si="502"/>
        <v>119286.06643466737</v>
      </c>
      <c r="W2267" s="73">
        <f t="shared" si="503"/>
        <v>122922.97559770159</v>
      </c>
    </row>
    <row r="2268" spans="2:23">
      <c r="B2268" t="s">
        <v>3849</v>
      </c>
      <c r="C2268" t="s">
        <v>3850</v>
      </c>
      <c r="D2268" t="s">
        <v>455</v>
      </c>
      <c r="E2268" s="54">
        <v>40</v>
      </c>
      <c r="F2268" s="45" t="s">
        <v>407</v>
      </c>
      <c r="G2268" s="45" t="s">
        <v>408</v>
      </c>
      <c r="H2268" s="45" t="s">
        <v>412</v>
      </c>
      <c r="I2268" s="53">
        <v>74392.03</v>
      </c>
      <c r="J2268" s="58">
        <f t="shared" si="490"/>
        <v>77218.92714</v>
      </c>
      <c r="K2268" s="58">
        <f t="shared" si="491"/>
        <v>79767.151735619991</v>
      </c>
      <c r="L2268" s="74">
        <f t="shared" si="492"/>
        <v>5907.2479262099996</v>
      </c>
      <c r="M2268" s="74">
        <f t="shared" si="493"/>
        <v>114.2840121672</v>
      </c>
      <c r="N2268" s="74">
        <f t="shared" si="494"/>
        <v>384.00225982776948</v>
      </c>
      <c r="O2268" s="74">
        <f t="shared" si="495"/>
        <v>9941.9368692749995</v>
      </c>
      <c r="P2268" s="39">
        <f t="shared" si="496"/>
        <v>19044</v>
      </c>
      <c r="Q2268" s="73">
        <f t="shared" si="497"/>
        <v>6102.1871077749292</v>
      </c>
      <c r="R2268" s="73">
        <f t="shared" si="498"/>
        <v>118.05538456871759</v>
      </c>
      <c r="S2268" s="73">
        <f t="shared" si="499"/>
        <v>384.00225982776948</v>
      </c>
      <c r="T2268" s="73">
        <f t="shared" si="500"/>
        <v>10409.61330149841</v>
      </c>
      <c r="U2268" s="73">
        <f t="shared" si="501"/>
        <v>19236</v>
      </c>
      <c r="V2268" s="73">
        <f t="shared" si="502"/>
        <v>112610.39820747997</v>
      </c>
      <c r="W2268" s="73">
        <f t="shared" si="503"/>
        <v>116017.00978928982</v>
      </c>
    </row>
    <row r="2269" spans="2:23">
      <c r="B2269" t="s">
        <v>3851</v>
      </c>
      <c r="C2269" t="s">
        <v>3852</v>
      </c>
      <c r="D2269" t="s">
        <v>417</v>
      </c>
      <c r="E2269" s="54">
        <v>40</v>
      </c>
      <c r="F2269" s="45" t="s">
        <v>407</v>
      </c>
      <c r="G2269" s="45" t="s">
        <v>408</v>
      </c>
      <c r="H2269" s="45" t="s">
        <v>412</v>
      </c>
      <c r="I2269" s="53">
        <v>236023.22</v>
      </c>
      <c r="J2269" s="58">
        <f t="shared" si="490"/>
        <v>244992.10236000002</v>
      </c>
      <c r="K2269" s="58">
        <f t="shared" si="491"/>
        <v>253076.84173787999</v>
      </c>
      <c r="L2269" s="74">
        <f t="shared" si="492"/>
        <v>11513.185484220001</v>
      </c>
      <c r="M2269" s="74">
        <f t="shared" si="493"/>
        <v>362.58831149280002</v>
      </c>
      <c r="N2269" s="74">
        <f t="shared" si="494"/>
        <v>384.00225982776948</v>
      </c>
      <c r="O2269" s="74">
        <f t="shared" si="495"/>
        <v>31542.733178850005</v>
      </c>
      <c r="P2269" s="39">
        <f t="shared" si="496"/>
        <v>19044</v>
      </c>
      <c r="Q2269" s="73">
        <f t="shared" si="497"/>
        <v>11630.41420519926</v>
      </c>
      <c r="R2269" s="73">
        <f t="shared" si="498"/>
        <v>374.55372577206236</v>
      </c>
      <c r="S2269" s="73">
        <f t="shared" si="499"/>
        <v>384.00225982776948</v>
      </c>
      <c r="T2269" s="73">
        <f t="shared" si="500"/>
        <v>33026.527846793339</v>
      </c>
      <c r="U2269" s="73">
        <f t="shared" si="501"/>
        <v>19236</v>
      </c>
      <c r="V2269" s="73">
        <f t="shared" si="502"/>
        <v>307838.61159439059</v>
      </c>
      <c r="W2269" s="73">
        <f t="shared" si="503"/>
        <v>317728.33977547241</v>
      </c>
    </row>
    <row r="2270" spans="2:23">
      <c r="B2270" t="s">
        <v>3853</v>
      </c>
      <c r="C2270" t="s">
        <v>892</v>
      </c>
      <c r="D2270" t="s">
        <v>417</v>
      </c>
      <c r="E2270" s="54">
        <v>40</v>
      </c>
      <c r="F2270" s="45" t="s">
        <v>407</v>
      </c>
      <c r="G2270" s="45" t="s">
        <v>408</v>
      </c>
      <c r="H2270" s="45" t="s">
        <v>412</v>
      </c>
      <c r="I2270" s="53">
        <v>213379.05</v>
      </c>
      <c r="J2270" s="58">
        <f t="shared" si="490"/>
        <v>221487.45389999999</v>
      </c>
      <c r="K2270" s="58">
        <f t="shared" si="491"/>
        <v>228796.53987869999</v>
      </c>
      <c r="L2270" s="74">
        <f t="shared" si="492"/>
        <v>11172.368081550001</v>
      </c>
      <c r="M2270" s="74">
        <f t="shared" si="493"/>
        <v>327.801431772</v>
      </c>
      <c r="N2270" s="74">
        <f t="shared" si="494"/>
        <v>384.00225982776948</v>
      </c>
      <c r="O2270" s="74">
        <f t="shared" si="495"/>
        <v>28516.509689625</v>
      </c>
      <c r="P2270" s="39">
        <f t="shared" si="496"/>
        <v>19044</v>
      </c>
      <c r="Q2270" s="73">
        <f t="shared" si="497"/>
        <v>11278.349828241149</v>
      </c>
      <c r="R2270" s="73">
        <f t="shared" si="498"/>
        <v>338.61887902047596</v>
      </c>
      <c r="S2270" s="73">
        <f t="shared" si="499"/>
        <v>384.00225982776948</v>
      </c>
      <c r="T2270" s="73">
        <f t="shared" si="500"/>
        <v>29857.94845417035</v>
      </c>
      <c r="U2270" s="73">
        <f t="shared" si="501"/>
        <v>19236</v>
      </c>
      <c r="V2270" s="73">
        <f t="shared" si="502"/>
        <v>280932.13536277477</v>
      </c>
      <c r="W2270" s="73">
        <f t="shared" si="503"/>
        <v>289891.45929995971</v>
      </c>
    </row>
    <row r="2271" spans="2:23">
      <c r="B2271" t="s">
        <v>3854</v>
      </c>
      <c r="C2271" t="s">
        <v>1253</v>
      </c>
      <c r="D2271" t="s">
        <v>458</v>
      </c>
      <c r="E2271" s="54">
        <v>35</v>
      </c>
      <c r="F2271" s="45" t="s">
        <v>407</v>
      </c>
      <c r="G2271" s="45" t="s">
        <v>408</v>
      </c>
      <c r="H2271" s="45" t="s">
        <v>412</v>
      </c>
      <c r="I2271" s="53">
        <v>125592.34</v>
      </c>
      <c r="J2271" s="58">
        <f t="shared" si="490"/>
        <v>130364.84892</v>
      </c>
      <c r="K2271" s="58">
        <f t="shared" si="491"/>
        <v>134666.88893436</v>
      </c>
      <c r="L2271" s="74">
        <f t="shared" si="492"/>
        <v>9851.0903093400011</v>
      </c>
      <c r="M2271" s="74">
        <f t="shared" si="493"/>
        <v>192.93997640160001</v>
      </c>
      <c r="N2271" s="74">
        <f t="shared" si="494"/>
        <v>384.00225982776948</v>
      </c>
      <c r="O2271" s="74">
        <f t="shared" si="495"/>
        <v>16784.474298450001</v>
      </c>
      <c r="P2271" s="39">
        <f t="shared" si="496"/>
        <v>19044</v>
      </c>
      <c r="Q2271" s="73">
        <f t="shared" si="497"/>
        <v>9913.4698895482197</v>
      </c>
      <c r="R2271" s="73">
        <f t="shared" si="498"/>
        <v>199.30699562285281</v>
      </c>
      <c r="S2271" s="73">
        <f t="shared" si="499"/>
        <v>384.00225982776948</v>
      </c>
      <c r="T2271" s="73">
        <f t="shared" si="500"/>
        <v>17574.029005933982</v>
      </c>
      <c r="U2271" s="73">
        <f t="shared" si="501"/>
        <v>19236</v>
      </c>
      <c r="V2271" s="73">
        <f t="shared" si="502"/>
        <v>176621.35576401936</v>
      </c>
      <c r="W2271" s="73">
        <f t="shared" si="503"/>
        <v>181973.69708529284</v>
      </c>
    </row>
    <row r="2272" spans="2:23">
      <c r="B2272" t="s">
        <v>3855</v>
      </c>
      <c r="C2272" t="s">
        <v>427</v>
      </c>
      <c r="D2272" t="s">
        <v>417</v>
      </c>
      <c r="E2272" s="54">
        <v>40</v>
      </c>
      <c r="F2272" s="45" t="s">
        <v>407</v>
      </c>
      <c r="G2272" s="45" t="s">
        <v>408</v>
      </c>
      <c r="H2272" s="45" t="s">
        <v>412</v>
      </c>
      <c r="I2272" s="53">
        <v>94300.96</v>
      </c>
      <c r="J2272" s="58">
        <f t="shared" si="490"/>
        <v>97884.39648000001</v>
      </c>
      <c r="K2272" s="58">
        <f t="shared" si="491"/>
        <v>101114.58156384001</v>
      </c>
      <c r="L2272" s="74">
        <f t="shared" si="492"/>
        <v>7488.1563307200004</v>
      </c>
      <c r="M2272" s="74">
        <f t="shared" si="493"/>
        <v>144.86890679040002</v>
      </c>
      <c r="N2272" s="74">
        <f t="shared" si="494"/>
        <v>384.00225982776948</v>
      </c>
      <c r="O2272" s="74">
        <f t="shared" si="495"/>
        <v>12602.616046800002</v>
      </c>
      <c r="P2272" s="39">
        <f t="shared" si="496"/>
        <v>19044</v>
      </c>
      <c r="Q2272" s="73">
        <f t="shared" si="497"/>
        <v>7735.2654896337608</v>
      </c>
      <c r="R2272" s="73">
        <f t="shared" si="498"/>
        <v>149.64958071448322</v>
      </c>
      <c r="S2272" s="73">
        <f t="shared" si="499"/>
        <v>384.00225982776948</v>
      </c>
      <c r="T2272" s="73">
        <f t="shared" si="500"/>
        <v>13195.452894081121</v>
      </c>
      <c r="U2272" s="73">
        <f t="shared" si="501"/>
        <v>19236</v>
      </c>
      <c r="V2272" s="73">
        <f t="shared" si="502"/>
        <v>137548.04002413817</v>
      </c>
      <c r="W2272" s="73">
        <f t="shared" si="503"/>
        <v>141814.95178809715</v>
      </c>
    </row>
    <row r="2273" spans="2:23">
      <c r="B2273" t="s">
        <v>3856</v>
      </c>
      <c r="C2273" t="s">
        <v>809</v>
      </c>
      <c r="D2273" t="s">
        <v>417</v>
      </c>
      <c r="E2273" s="54">
        <v>40</v>
      </c>
      <c r="F2273" s="45" t="s">
        <v>407</v>
      </c>
      <c r="G2273" s="45" t="s">
        <v>408</v>
      </c>
      <c r="H2273" s="45" t="s">
        <v>412</v>
      </c>
      <c r="I2273" s="53">
        <v>120165.43</v>
      </c>
      <c r="J2273" s="58">
        <f t="shared" si="490"/>
        <v>124731.71634</v>
      </c>
      <c r="K2273" s="58">
        <f t="shared" si="491"/>
        <v>128847.86297921999</v>
      </c>
      <c r="L2273" s="74">
        <f t="shared" si="492"/>
        <v>9541.9763000099992</v>
      </c>
      <c r="M2273" s="74">
        <f t="shared" si="493"/>
        <v>184.60294018319999</v>
      </c>
      <c r="N2273" s="74">
        <f t="shared" si="494"/>
        <v>384.00225982776948</v>
      </c>
      <c r="O2273" s="74">
        <f t="shared" si="495"/>
        <v>16059.208478775001</v>
      </c>
      <c r="P2273" s="39">
        <f t="shared" si="496"/>
        <v>19044</v>
      </c>
      <c r="Q2273" s="73">
        <f t="shared" si="497"/>
        <v>9829.0940131986899</v>
      </c>
      <c r="R2273" s="73">
        <f t="shared" si="498"/>
        <v>190.69483720924558</v>
      </c>
      <c r="S2273" s="73">
        <f t="shared" si="499"/>
        <v>384.00225982776948</v>
      </c>
      <c r="T2273" s="73">
        <f t="shared" si="500"/>
        <v>16814.646118788209</v>
      </c>
      <c r="U2273" s="73">
        <f t="shared" si="501"/>
        <v>19236</v>
      </c>
      <c r="V2273" s="73">
        <f t="shared" si="502"/>
        <v>169945.50631879596</v>
      </c>
      <c r="W2273" s="73">
        <f t="shared" si="503"/>
        <v>175302.30020824389</v>
      </c>
    </row>
    <row r="2274" spans="2:23">
      <c r="B2274" t="s">
        <v>3857</v>
      </c>
      <c r="C2274" t="s">
        <v>922</v>
      </c>
      <c r="D2274" t="s">
        <v>417</v>
      </c>
      <c r="E2274" s="54">
        <v>40</v>
      </c>
      <c r="F2274" s="45" t="s">
        <v>407</v>
      </c>
      <c r="G2274" s="45" t="s">
        <v>408</v>
      </c>
      <c r="H2274" s="45" t="s">
        <v>412</v>
      </c>
      <c r="I2274" s="53">
        <v>149716</v>
      </c>
      <c r="J2274" s="58">
        <f t="shared" si="490"/>
        <v>155405.20800000001</v>
      </c>
      <c r="K2274" s="58">
        <f t="shared" si="491"/>
        <v>160533.579864</v>
      </c>
      <c r="L2274" s="74">
        <f t="shared" si="492"/>
        <v>10214.175516000001</v>
      </c>
      <c r="M2274" s="74">
        <f t="shared" si="493"/>
        <v>229.99970784000001</v>
      </c>
      <c r="N2274" s="74">
        <f t="shared" si="494"/>
        <v>384.00225982776948</v>
      </c>
      <c r="O2274" s="74">
        <f t="shared" si="495"/>
        <v>20008.420530000003</v>
      </c>
      <c r="P2274" s="39">
        <f t="shared" si="496"/>
        <v>19044</v>
      </c>
      <c r="Q2274" s="73">
        <f t="shared" si="497"/>
        <v>10288.536908028</v>
      </c>
      <c r="R2274" s="73">
        <f t="shared" si="498"/>
        <v>237.58969819871999</v>
      </c>
      <c r="S2274" s="73">
        <f t="shared" si="499"/>
        <v>384.00225982776948</v>
      </c>
      <c r="T2274" s="73">
        <f t="shared" si="500"/>
        <v>20949.632172252001</v>
      </c>
      <c r="U2274" s="73">
        <f t="shared" si="501"/>
        <v>19236</v>
      </c>
      <c r="V2274" s="73">
        <f t="shared" si="502"/>
        <v>205285.80601366778</v>
      </c>
      <c r="W2274" s="73">
        <f t="shared" si="503"/>
        <v>211629.34090230649</v>
      </c>
    </row>
    <row r="2275" spans="2:23">
      <c r="B2275" t="s">
        <v>3858</v>
      </c>
      <c r="C2275" t="s">
        <v>2504</v>
      </c>
      <c r="D2275" t="s">
        <v>1204</v>
      </c>
      <c r="E2275" s="54">
        <v>40</v>
      </c>
      <c r="F2275" s="45" t="s">
        <v>407</v>
      </c>
      <c r="G2275" s="45" t="s">
        <v>408</v>
      </c>
      <c r="H2275" s="45" t="s">
        <v>412</v>
      </c>
      <c r="I2275" s="53">
        <v>147227.41</v>
      </c>
      <c r="J2275" s="58">
        <f t="shared" si="490"/>
        <v>152822.05158</v>
      </c>
      <c r="K2275" s="58">
        <f t="shared" si="491"/>
        <v>157865.17928213999</v>
      </c>
      <c r="L2275" s="74">
        <f t="shared" si="492"/>
        <v>10176.71974791</v>
      </c>
      <c r="M2275" s="74">
        <f t="shared" si="493"/>
        <v>226.17663633839999</v>
      </c>
      <c r="N2275" s="74">
        <f t="shared" si="494"/>
        <v>384.00225982776948</v>
      </c>
      <c r="O2275" s="74">
        <f t="shared" si="495"/>
        <v>19675.839140925</v>
      </c>
      <c r="P2275" s="39">
        <f t="shared" si="496"/>
        <v>19044</v>
      </c>
      <c r="Q2275" s="73">
        <f t="shared" si="497"/>
        <v>10249.84509959103</v>
      </c>
      <c r="R2275" s="73">
        <f t="shared" si="498"/>
        <v>233.64046533756718</v>
      </c>
      <c r="S2275" s="73">
        <f t="shared" si="499"/>
        <v>384.00225982776948</v>
      </c>
      <c r="T2275" s="73">
        <f t="shared" si="500"/>
        <v>20601.405896319269</v>
      </c>
      <c r="U2275" s="73">
        <f t="shared" si="501"/>
        <v>19236</v>
      </c>
      <c r="V2275" s="73">
        <f t="shared" si="502"/>
        <v>202328.78936500117</v>
      </c>
      <c r="W2275" s="73">
        <f t="shared" si="503"/>
        <v>208570.07300321563</v>
      </c>
    </row>
    <row r="2276" spans="2:23">
      <c r="B2276" t="s">
        <v>3859</v>
      </c>
      <c r="C2276" t="s">
        <v>897</v>
      </c>
      <c r="D2276" t="s">
        <v>417</v>
      </c>
      <c r="E2276" s="54">
        <v>40</v>
      </c>
      <c r="F2276" s="45" t="s">
        <v>407</v>
      </c>
      <c r="G2276" s="45" t="s">
        <v>408</v>
      </c>
      <c r="H2276" s="45" t="s">
        <v>412</v>
      </c>
      <c r="I2276" s="53">
        <v>128977.22</v>
      </c>
      <c r="J2276" s="58">
        <f t="shared" si="490"/>
        <v>133878.35436</v>
      </c>
      <c r="K2276" s="58">
        <f t="shared" si="491"/>
        <v>138296.34005387998</v>
      </c>
      <c r="L2276" s="74">
        <f t="shared" si="492"/>
        <v>9902.0361382200008</v>
      </c>
      <c r="M2276" s="74">
        <f t="shared" si="493"/>
        <v>198.1399644528</v>
      </c>
      <c r="N2276" s="74">
        <f t="shared" si="494"/>
        <v>384.00225982776948</v>
      </c>
      <c r="O2276" s="74">
        <f t="shared" si="495"/>
        <v>17236.838123850001</v>
      </c>
      <c r="P2276" s="39">
        <f t="shared" si="496"/>
        <v>19044</v>
      </c>
      <c r="Q2276" s="73">
        <f t="shared" si="497"/>
        <v>9966.0969307812593</v>
      </c>
      <c r="R2276" s="73">
        <f t="shared" si="498"/>
        <v>204.67858327974236</v>
      </c>
      <c r="S2276" s="73">
        <f t="shared" si="499"/>
        <v>384.00225982776948</v>
      </c>
      <c r="T2276" s="73">
        <f t="shared" si="500"/>
        <v>18047.672377031337</v>
      </c>
      <c r="U2276" s="73">
        <f t="shared" si="501"/>
        <v>19236</v>
      </c>
      <c r="V2276" s="73">
        <f t="shared" si="502"/>
        <v>180643.37084635056</v>
      </c>
      <c r="W2276" s="73">
        <f t="shared" si="503"/>
        <v>186134.79020480008</v>
      </c>
    </row>
    <row r="2277" spans="2:23">
      <c r="B2277" t="s">
        <v>3860</v>
      </c>
      <c r="C2277" t="s">
        <v>3861</v>
      </c>
      <c r="D2277" t="s">
        <v>518</v>
      </c>
      <c r="E2277" s="54">
        <v>40</v>
      </c>
      <c r="F2277" s="45" t="s">
        <v>407</v>
      </c>
      <c r="G2277" s="45" t="s">
        <v>408</v>
      </c>
      <c r="H2277" s="45" t="s">
        <v>412</v>
      </c>
      <c r="I2277" s="53">
        <v>130308.33</v>
      </c>
      <c r="J2277" s="58">
        <f t="shared" si="490"/>
        <v>135260.04654000001</v>
      </c>
      <c r="K2277" s="58">
        <f t="shared" si="491"/>
        <v>139723.62807581999</v>
      </c>
      <c r="L2277" s="74">
        <f t="shared" si="492"/>
        <v>9922.0706748299999</v>
      </c>
      <c r="M2277" s="74">
        <f t="shared" si="493"/>
        <v>200.18486887920002</v>
      </c>
      <c r="N2277" s="74">
        <f t="shared" si="494"/>
        <v>384.00225982776948</v>
      </c>
      <c r="O2277" s="74">
        <f t="shared" si="495"/>
        <v>17414.730992025001</v>
      </c>
      <c r="P2277" s="39">
        <f t="shared" si="496"/>
        <v>19044</v>
      </c>
      <c r="Q2277" s="73">
        <f t="shared" si="497"/>
        <v>9986.7926070993908</v>
      </c>
      <c r="R2277" s="73">
        <f t="shared" si="498"/>
        <v>206.79096955221357</v>
      </c>
      <c r="S2277" s="73">
        <f t="shared" si="499"/>
        <v>384.00225982776948</v>
      </c>
      <c r="T2277" s="73">
        <f t="shared" si="500"/>
        <v>18233.933463894507</v>
      </c>
      <c r="U2277" s="73">
        <f t="shared" si="501"/>
        <v>19236</v>
      </c>
      <c r="V2277" s="73">
        <f t="shared" si="502"/>
        <v>182225.03533556199</v>
      </c>
      <c r="W2277" s="73">
        <f t="shared" si="503"/>
        <v>187771.14737619387</v>
      </c>
    </row>
    <row r="2278" spans="2:23">
      <c r="B2278" t="s">
        <v>3862</v>
      </c>
      <c r="C2278" t="s">
        <v>1200</v>
      </c>
      <c r="D2278" t="s">
        <v>417</v>
      </c>
      <c r="E2278" s="54">
        <v>40</v>
      </c>
      <c r="F2278" s="45" t="s">
        <v>407</v>
      </c>
      <c r="G2278" s="45" t="s">
        <v>408</v>
      </c>
      <c r="H2278" s="45" t="s">
        <v>412</v>
      </c>
      <c r="I2278" s="53">
        <v>147649.28</v>
      </c>
      <c r="J2278" s="58">
        <f t="shared" si="490"/>
        <v>153259.95264</v>
      </c>
      <c r="K2278" s="58">
        <f t="shared" si="491"/>
        <v>158317.53107711999</v>
      </c>
      <c r="L2278" s="74">
        <f t="shared" si="492"/>
        <v>10183.069313280001</v>
      </c>
      <c r="M2278" s="74">
        <f t="shared" si="493"/>
        <v>226.82472990720001</v>
      </c>
      <c r="N2278" s="74">
        <f t="shared" si="494"/>
        <v>384.00225982776948</v>
      </c>
      <c r="O2278" s="74">
        <f t="shared" si="495"/>
        <v>19732.2189024</v>
      </c>
      <c r="P2278" s="39">
        <f t="shared" si="496"/>
        <v>19044</v>
      </c>
      <c r="Q2278" s="73">
        <f t="shared" si="497"/>
        <v>10256.404200618241</v>
      </c>
      <c r="R2278" s="73">
        <f t="shared" si="498"/>
        <v>234.30994599413756</v>
      </c>
      <c r="S2278" s="73">
        <f t="shared" si="499"/>
        <v>384.00225982776948</v>
      </c>
      <c r="T2278" s="73">
        <f t="shared" si="500"/>
        <v>20660.437805564161</v>
      </c>
      <c r="U2278" s="73">
        <f t="shared" si="501"/>
        <v>19236</v>
      </c>
      <c r="V2278" s="73">
        <f t="shared" si="502"/>
        <v>202830.06784541497</v>
      </c>
      <c r="W2278" s="73">
        <f t="shared" si="503"/>
        <v>209088.68528912429</v>
      </c>
    </row>
    <row r="2279" spans="2:23">
      <c r="B2279" t="s">
        <v>3863</v>
      </c>
      <c r="C2279" t="s">
        <v>3011</v>
      </c>
      <c r="D2279" t="s">
        <v>3012</v>
      </c>
      <c r="E2279" s="54">
        <v>40</v>
      </c>
      <c r="F2279" s="45" t="s">
        <v>407</v>
      </c>
      <c r="G2279" s="45" t="s">
        <v>408</v>
      </c>
      <c r="H2279" s="45" t="s">
        <v>412</v>
      </c>
      <c r="I2279" s="53">
        <v>148771.62</v>
      </c>
      <c r="J2279" s="58">
        <f t="shared" si="490"/>
        <v>154424.94156000001</v>
      </c>
      <c r="K2279" s="58">
        <f t="shared" si="491"/>
        <v>159520.96463147999</v>
      </c>
      <c r="L2279" s="74">
        <f t="shared" si="492"/>
        <v>10199.961652620001</v>
      </c>
      <c r="M2279" s="74">
        <f t="shared" si="493"/>
        <v>228.54891350880001</v>
      </c>
      <c r="N2279" s="74">
        <f t="shared" si="494"/>
        <v>384.00225982776948</v>
      </c>
      <c r="O2279" s="74">
        <f t="shared" si="495"/>
        <v>19882.211225850002</v>
      </c>
      <c r="P2279" s="39">
        <f t="shared" si="496"/>
        <v>19044</v>
      </c>
      <c r="Q2279" s="73">
        <f t="shared" si="497"/>
        <v>10273.853987156461</v>
      </c>
      <c r="R2279" s="73">
        <f t="shared" si="498"/>
        <v>236.09102765459039</v>
      </c>
      <c r="S2279" s="73">
        <f t="shared" si="499"/>
        <v>384.00225982776948</v>
      </c>
      <c r="T2279" s="73">
        <f t="shared" si="500"/>
        <v>20817.485884408139</v>
      </c>
      <c r="U2279" s="73">
        <f t="shared" si="501"/>
        <v>19236</v>
      </c>
      <c r="V2279" s="73">
        <f t="shared" si="502"/>
        <v>204163.66561180659</v>
      </c>
      <c r="W2279" s="73">
        <f t="shared" si="503"/>
        <v>210468.39779052694</v>
      </c>
    </row>
    <row r="2280" spans="2:23">
      <c r="B2280" t="s">
        <v>3864</v>
      </c>
      <c r="C2280" t="s">
        <v>3337</v>
      </c>
      <c r="D2280" t="s">
        <v>449</v>
      </c>
      <c r="E2280" s="54">
        <v>40</v>
      </c>
      <c r="F2280" s="45" t="s">
        <v>450</v>
      </c>
      <c r="G2280" s="45" t="s">
        <v>408</v>
      </c>
      <c r="H2280" s="45" t="s">
        <v>785</v>
      </c>
      <c r="I2280" s="53">
        <v>77002.03</v>
      </c>
      <c r="J2280" s="58">
        <f t="shared" si="490"/>
        <v>79928.107140000007</v>
      </c>
      <c r="K2280" s="58">
        <f t="shared" si="491"/>
        <v>82565.734675619999</v>
      </c>
      <c r="L2280" s="74">
        <f t="shared" si="492"/>
        <v>6114.5001962100005</v>
      </c>
      <c r="M2280" s="74">
        <f t="shared" si="493"/>
        <v>118.29359856720001</v>
      </c>
      <c r="N2280" s="74">
        <f t="shared" si="494"/>
        <v>384.00225982776948</v>
      </c>
      <c r="O2280" s="74">
        <f t="shared" si="495"/>
        <v>10290.743794275002</v>
      </c>
      <c r="P2280" s="39">
        <f t="shared" si="496"/>
        <v>19044</v>
      </c>
      <c r="Q2280" s="73">
        <f t="shared" si="497"/>
        <v>6316.2787026849301</v>
      </c>
      <c r="R2280" s="73">
        <f t="shared" si="498"/>
        <v>122.19728731991759</v>
      </c>
      <c r="S2280" s="73">
        <f t="shared" si="499"/>
        <v>384.00225982776948</v>
      </c>
      <c r="T2280" s="73">
        <f t="shared" si="500"/>
        <v>10774.82837516841</v>
      </c>
      <c r="U2280" s="73">
        <f t="shared" si="501"/>
        <v>19236</v>
      </c>
      <c r="V2280" s="73">
        <f t="shared" si="502"/>
        <v>115879.64698887998</v>
      </c>
      <c r="W2280" s="73">
        <f t="shared" si="503"/>
        <v>119399.04130062103</v>
      </c>
    </row>
    <row r="2281" spans="2:23">
      <c r="B2281" t="s">
        <v>3865</v>
      </c>
      <c r="C2281" t="s">
        <v>3866</v>
      </c>
      <c r="D2281" t="s">
        <v>449</v>
      </c>
      <c r="E2281" s="54">
        <v>40</v>
      </c>
      <c r="F2281" s="45" t="s">
        <v>450</v>
      </c>
      <c r="G2281" s="45" t="s">
        <v>408</v>
      </c>
      <c r="H2281" s="45" t="s">
        <v>785</v>
      </c>
      <c r="I2281" s="53">
        <v>82471.16</v>
      </c>
      <c r="J2281" s="58">
        <f t="shared" si="490"/>
        <v>85605.064080000011</v>
      </c>
      <c r="K2281" s="58">
        <f t="shared" si="491"/>
        <v>88430.031194640003</v>
      </c>
      <c r="L2281" s="74">
        <f t="shared" si="492"/>
        <v>6548.7874021200005</v>
      </c>
      <c r="M2281" s="74">
        <f t="shared" si="493"/>
        <v>126.69549483840001</v>
      </c>
      <c r="N2281" s="74">
        <f t="shared" si="494"/>
        <v>384.00225982776948</v>
      </c>
      <c r="O2281" s="74">
        <f t="shared" si="495"/>
        <v>11021.652000300002</v>
      </c>
      <c r="P2281" s="39">
        <f t="shared" si="496"/>
        <v>19044</v>
      </c>
      <c r="Q2281" s="73">
        <f t="shared" si="497"/>
        <v>6764.89738638996</v>
      </c>
      <c r="R2281" s="73">
        <f t="shared" si="498"/>
        <v>130.87644616806719</v>
      </c>
      <c r="S2281" s="73">
        <f t="shared" si="499"/>
        <v>384.00225982776948</v>
      </c>
      <c r="T2281" s="73">
        <f t="shared" si="500"/>
        <v>11540.11907090052</v>
      </c>
      <c r="U2281" s="73">
        <f t="shared" si="501"/>
        <v>19236</v>
      </c>
      <c r="V2281" s="73">
        <f t="shared" si="502"/>
        <v>122730.20123708618</v>
      </c>
      <c r="W2281" s="73">
        <f t="shared" si="503"/>
        <v>126485.92635792632</v>
      </c>
    </row>
    <row r="2282" spans="2:23">
      <c r="B2282" t="s">
        <v>3867</v>
      </c>
      <c r="C2282" t="s">
        <v>3868</v>
      </c>
      <c r="D2282" t="s">
        <v>449</v>
      </c>
      <c r="E2282" s="54">
        <v>40</v>
      </c>
      <c r="F2282" s="45" t="s">
        <v>450</v>
      </c>
      <c r="G2282" s="45" t="s">
        <v>408</v>
      </c>
      <c r="H2282" s="45" t="s">
        <v>785</v>
      </c>
      <c r="I2282" s="53">
        <v>83905.88</v>
      </c>
      <c r="J2282" s="58">
        <f t="shared" si="490"/>
        <v>87094.303440000003</v>
      </c>
      <c r="K2282" s="58">
        <f t="shared" si="491"/>
        <v>89968.415453519992</v>
      </c>
      <c r="L2282" s="74">
        <f t="shared" si="492"/>
        <v>6662.7142131600003</v>
      </c>
      <c r="M2282" s="74">
        <f t="shared" si="493"/>
        <v>128.89956909119999</v>
      </c>
      <c r="N2282" s="74">
        <f t="shared" si="494"/>
        <v>384.00225982776948</v>
      </c>
      <c r="O2282" s="74">
        <f t="shared" si="495"/>
        <v>11213.3915679</v>
      </c>
      <c r="P2282" s="39">
        <f t="shared" si="496"/>
        <v>19044</v>
      </c>
      <c r="Q2282" s="73">
        <f t="shared" si="497"/>
        <v>6882.5837821942796</v>
      </c>
      <c r="R2282" s="73">
        <f t="shared" si="498"/>
        <v>133.15325487120958</v>
      </c>
      <c r="S2282" s="73">
        <f t="shared" si="499"/>
        <v>384.00225982776948</v>
      </c>
      <c r="T2282" s="73">
        <f t="shared" si="500"/>
        <v>11740.878216684359</v>
      </c>
      <c r="U2282" s="73">
        <f t="shared" si="501"/>
        <v>19236</v>
      </c>
      <c r="V2282" s="73">
        <f t="shared" si="502"/>
        <v>124527.31104997898</v>
      </c>
      <c r="W2282" s="73">
        <f t="shared" si="503"/>
        <v>128345.03296709761</v>
      </c>
    </row>
    <row r="2283" spans="2:23">
      <c r="B2283" t="s">
        <v>3869</v>
      </c>
      <c r="C2283" t="s">
        <v>3390</v>
      </c>
      <c r="D2283" t="s">
        <v>449</v>
      </c>
      <c r="E2283" s="54">
        <v>40</v>
      </c>
      <c r="F2283" s="45" t="s">
        <v>450</v>
      </c>
      <c r="G2283" s="45" t="s">
        <v>408</v>
      </c>
      <c r="H2283" s="45" t="s">
        <v>785</v>
      </c>
      <c r="I2283" s="53">
        <v>67985.47</v>
      </c>
      <c r="J2283" s="58">
        <f t="shared" si="490"/>
        <v>70568.917860000001</v>
      </c>
      <c r="K2283" s="58">
        <f t="shared" si="491"/>
        <v>72897.692149379989</v>
      </c>
      <c r="L2283" s="74">
        <f t="shared" si="492"/>
        <v>5398.52221629</v>
      </c>
      <c r="M2283" s="74">
        <f t="shared" si="493"/>
        <v>104.44199843280001</v>
      </c>
      <c r="N2283" s="74">
        <f t="shared" si="494"/>
        <v>384.00225982776948</v>
      </c>
      <c r="O2283" s="74">
        <f t="shared" si="495"/>
        <v>9085.7481744750003</v>
      </c>
      <c r="P2283" s="39">
        <f t="shared" si="496"/>
        <v>19044</v>
      </c>
      <c r="Q2283" s="73">
        <f t="shared" si="497"/>
        <v>5576.6734494275688</v>
      </c>
      <c r="R2283" s="73">
        <f t="shared" si="498"/>
        <v>107.88858438108238</v>
      </c>
      <c r="S2283" s="73">
        <f t="shared" si="499"/>
        <v>384.00225982776948</v>
      </c>
      <c r="T2283" s="73">
        <f t="shared" si="500"/>
        <v>9513.1488254940887</v>
      </c>
      <c r="U2283" s="73">
        <f t="shared" si="501"/>
        <v>19236</v>
      </c>
      <c r="V2283" s="73">
        <f t="shared" si="502"/>
        <v>104585.63250902557</v>
      </c>
      <c r="W2283" s="73">
        <f t="shared" si="503"/>
        <v>107715.4052685105</v>
      </c>
    </row>
    <row r="2284" spans="2:23">
      <c r="B2284" t="s">
        <v>3870</v>
      </c>
      <c r="C2284" t="s">
        <v>3433</v>
      </c>
      <c r="D2284" t="s">
        <v>449</v>
      </c>
      <c r="E2284" s="54">
        <v>40</v>
      </c>
      <c r="F2284" s="45" t="s">
        <v>450</v>
      </c>
      <c r="G2284" s="45" t="s">
        <v>408</v>
      </c>
      <c r="H2284" s="45" t="s">
        <v>785</v>
      </c>
      <c r="I2284" s="53">
        <v>89299.6</v>
      </c>
      <c r="J2284" s="58">
        <f t="shared" si="490"/>
        <v>92692.984800000006</v>
      </c>
      <c r="K2284" s="58">
        <f t="shared" si="491"/>
        <v>95751.853298400005</v>
      </c>
      <c r="L2284" s="74">
        <f t="shared" si="492"/>
        <v>7091.0133372</v>
      </c>
      <c r="M2284" s="74">
        <f t="shared" si="493"/>
        <v>137.18561750399999</v>
      </c>
      <c r="N2284" s="74">
        <f t="shared" si="494"/>
        <v>384.00225982776948</v>
      </c>
      <c r="O2284" s="74">
        <f t="shared" si="495"/>
        <v>11934.221793000001</v>
      </c>
      <c r="P2284" s="39">
        <f t="shared" si="496"/>
        <v>19044</v>
      </c>
      <c r="Q2284" s="73">
        <f t="shared" si="497"/>
        <v>7325.0167773275998</v>
      </c>
      <c r="R2284" s="73">
        <f t="shared" si="498"/>
        <v>141.71274288163201</v>
      </c>
      <c r="S2284" s="73">
        <f t="shared" si="499"/>
        <v>384.00225982776948</v>
      </c>
      <c r="T2284" s="73">
        <f t="shared" si="500"/>
        <v>12495.616855441202</v>
      </c>
      <c r="U2284" s="73">
        <f t="shared" si="501"/>
        <v>19236</v>
      </c>
      <c r="V2284" s="73">
        <f t="shared" si="502"/>
        <v>131283.40780753177</v>
      </c>
      <c r="W2284" s="73">
        <f t="shared" si="503"/>
        <v>135334.20193387821</v>
      </c>
    </row>
    <row r="2285" spans="2:23">
      <c r="B2285" t="s">
        <v>3871</v>
      </c>
      <c r="C2285" t="s">
        <v>3872</v>
      </c>
      <c r="D2285" t="s">
        <v>417</v>
      </c>
      <c r="E2285" s="54">
        <v>40</v>
      </c>
      <c r="F2285" s="45" t="s">
        <v>407</v>
      </c>
      <c r="G2285" s="45" t="s">
        <v>408</v>
      </c>
      <c r="H2285" s="45" t="s">
        <v>785</v>
      </c>
      <c r="I2285" s="53">
        <v>36452.21</v>
      </c>
      <c r="J2285" s="58">
        <f t="shared" si="490"/>
        <v>37837.393980000001</v>
      </c>
      <c r="K2285" s="58">
        <f t="shared" si="491"/>
        <v>39086.027981339997</v>
      </c>
      <c r="L2285" s="74">
        <f t="shared" si="492"/>
        <v>2894.5606394699998</v>
      </c>
      <c r="M2285" s="74">
        <f t="shared" si="493"/>
        <v>55.999343090400004</v>
      </c>
      <c r="N2285" s="74">
        <f t="shared" si="494"/>
        <v>384.00225982776948</v>
      </c>
      <c r="O2285" s="74">
        <f t="shared" si="495"/>
        <v>4871.5644749250005</v>
      </c>
      <c r="P2285" s="39">
        <f t="shared" si="496"/>
        <v>19044</v>
      </c>
      <c r="Q2285" s="73">
        <f t="shared" si="497"/>
        <v>2990.0811405725099</v>
      </c>
      <c r="R2285" s="73">
        <f t="shared" si="498"/>
        <v>57.847321412383195</v>
      </c>
      <c r="S2285" s="73">
        <f t="shared" si="499"/>
        <v>384.00225982776948</v>
      </c>
      <c r="T2285" s="73">
        <f t="shared" si="500"/>
        <v>5100.7266515648698</v>
      </c>
      <c r="U2285" s="73">
        <f t="shared" si="501"/>
        <v>19236</v>
      </c>
      <c r="V2285" s="73">
        <f t="shared" si="502"/>
        <v>65087.520697313172</v>
      </c>
      <c r="W2285" s="73">
        <f t="shared" si="503"/>
        <v>66854.685354717527</v>
      </c>
    </row>
    <row r="2286" spans="2:23">
      <c r="B2286" t="s">
        <v>3873</v>
      </c>
      <c r="C2286" t="s">
        <v>967</v>
      </c>
      <c r="D2286" t="s">
        <v>474</v>
      </c>
      <c r="E2286" s="54">
        <v>40</v>
      </c>
      <c r="F2286" s="45" t="s">
        <v>407</v>
      </c>
      <c r="G2286" s="45" t="s">
        <v>408</v>
      </c>
      <c r="H2286" s="45" t="s">
        <v>412</v>
      </c>
      <c r="I2286" s="53">
        <v>62065.65</v>
      </c>
      <c r="J2286" s="58">
        <f t="shared" si="490"/>
        <v>64424.144700000004</v>
      </c>
      <c r="K2286" s="58">
        <f t="shared" si="491"/>
        <v>66550.141475099997</v>
      </c>
      <c r="L2286" s="74">
        <f t="shared" si="492"/>
        <v>4928.4470695500004</v>
      </c>
      <c r="M2286" s="74">
        <f t="shared" si="493"/>
        <v>95.347734156000001</v>
      </c>
      <c r="N2286" s="74">
        <f t="shared" si="494"/>
        <v>384.00225982776948</v>
      </c>
      <c r="O2286" s="74">
        <f t="shared" si="495"/>
        <v>8294.6086301250016</v>
      </c>
      <c r="P2286" s="39">
        <f t="shared" si="496"/>
        <v>19044</v>
      </c>
      <c r="Q2286" s="73">
        <f t="shared" si="497"/>
        <v>5091.0858228451498</v>
      </c>
      <c r="R2286" s="73">
        <f t="shared" si="498"/>
        <v>98.494209383147989</v>
      </c>
      <c r="S2286" s="73">
        <f t="shared" si="499"/>
        <v>384.00225982776948</v>
      </c>
      <c r="T2286" s="73">
        <f t="shared" si="500"/>
        <v>8684.7934625005491</v>
      </c>
      <c r="U2286" s="73">
        <f t="shared" si="501"/>
        <v>19236</v>
      </c>
      <c r="V2286" s="73">
        <f t="shared" si="502"/>
        <v>97170.550393658777</v>
      </c>
      <c r="W2286" s="73">
        <f t="shared" si="503"/>
        <v>100044.51722965662</v>
      </c>
    </row>
    <row r="2287" spans="2:23">
      <c r="B2287" t="s">
        <v>3874</v>
      </c>
      <c r="C2287" t="s">
        <v>3875</v>
      </c>
      <c r="D2287" t="s">
        <v>417</v>
      </c>
      <c r="E2287" s="54">
        <v>40</v>
      </c>
      <c r="F2287" s="45" t="s">
        <v>407</v>
      </c>
      <c r="G2287" s="45" t="s">
        <v>408</v>
      </c>
      <c r="H2287" s="45" t="s">
        <v>412</v>
      </c>
      <c r="I2287" s="53">
        <v>130662.27</v>
      </c>
      <c r="J2287" s="58">
        <f t="shared" si="490"/>
        <v>135627.43626000002</v>
      </c>
      <c r="K2287" s="58">
        <f t="shared" si="491"/>
        <v>140103.14165658</v>
      </c>
      <c r="L2287" s="74">
        <f t="shared" si="492"/>
        <v>9927.3978257700001</v>
      </c>
      <c r="M2287" s="74">
        <f t="shared" si="493"/>
        <v>200.72860566480003</v>
      </c>
      <c r="N2287" s="74">
        <f t="shared" si="494"/>
        <v>384.00225982776948</v>
      </c>
      <c r="O2287" s="74">
        <f t="shared" si="495"/>
        <v>17462.032418475002</v>
      </c>
      <c r="P2287" s="39">
        <f t="shared" si="496"/>
        <v>19044</v>
      </c>
      <c r="Q2287" s="73">
        <f t="shared" si="497"/>
        <v>9992.2955540204111</v>
      </c>
      <c r="R2287" s="73">
        <f t="shared" si="498"/>
        <v>207.3526496517384</v>
      </c>
      <c r="S2287" s="73">
        <f t="shared" si="499"/>
        <v>384.00225982776948</v>
      </c>
      <c r="T2287" s="73">
        <f t="shared" si="500"/>
        <v>18283.45998618369</v>
      </c>
      <c r="U2287" s="73">
        <f t="shared" si="501"/>
        <v>19236</v>
      </c>
      <c r="V2287" s="73">
        <f t="shared" si="502"/>
        <v>182645.59736973757</v>
      </c>
      <c r="W2287" s="73">
        <f t="shared" si="503"/>
        <v>188206.25210626362</v>
      </c>
    </row>
    <row r="2288" spans="2:23">
      <c r="B2288" t="s">
        <v>3876</v>
      </c>
      <c r="C2288" t="s">
        <v>3877</v>
      </c>
      <c r="D2288" t="s">
        <v>3878</v>
      </c>
      <c r="E2288" s="54">
        <v>40</v>
      </c>
      <c r="F2288" s="45" t="s">
        <v>3879</v>
      </c>
      <c r="G2288" s="45" t="s">
        <v>3879</v>
      </c>
      <c r="H2288" s="45" t="s">
        <v>412</v>
      </c>
      <c r="I2288" s="53">
        <v>86285.5</v>
      </c>
      <c r="J2288" s="58">
        <f t="shared" si="490"/>
        <v>89564.349000000002</v>
      </c>
      <c r="K2288" s="58">
        <f t="shared" si="491"/>
        <v>92519.972517000002</v>
      </c>
      <c r="L2288" s="74">
        <f t="shared" si="492"/>
        <v>6851.6726984999996</v>
      </c>
      <c r="M2288" s="74">
        <f t="shared" si="493"/>
        <v>132.55523651999999</v>
      </c>
      <c r="N2288" s="74">
        <f t="shared" si="494"/>
        <v>384.00225982776948</v>
      </c>
      <c r="O2288" s="74">
        <f t="shared" si="495"/>
        <v>11531.409933750001</v>
      </c>
      <c r="P2288" s="39">
        <f t="shared" si="496"/>
        <v>19044</v>
      </c>
      <c r="Q2288" s="73">
        <f t="shared" si="497"/>
        <v>7077.7778975504998</v>
      </c>
      <c r="R2288" s="73">
        <f t="shared" si="498"/>
        <v>136.92955932516</v>
      </c>
      <c r="S2288" s="73">
        <f t="shared" si="499"/>
        <v>384.00225982776948</v>
      </c>
      <c r="T2288" s="73">
        <f t="shared" si="500"/>
        <v>12073.8564134685</v>
      </c>
      <c r="U2288" s="73">
        <f t="shared" si="501"/>
        <v>19236</v>
      </c>
      <c r="V2288" s="73">
        <f t="shared" si="502"/>
        <v>127507.98912859778</v>
      </c>
      <c r="W2288" s="73">
        <f t="shared" si="503"/>
        <v>131428.53864717192</v>
      </c>
    </row>
    <row r="2289" spans="2:23">
      <c r="B2289" t="s">
        <v>3880</v>
      </c>
      <c r="C2289" t="s">
        <v>3881</v>
      </c>
      <c r="D2289" t="s">
        <v>2756</v>
      </c>
      <c r="E2289" s="54">
        <v>40</v>
      </c>
      <c r="F2289" s="45" t="s">
        <v>407</v>
      </c>
      <c r="G2289" s="45" t="s">
        <v>408</v>
      </c>
      <c r="H2289" s="45" t="s">
        <v>412</v>
      </c>
      <c r="I2289" s="53">
        <v>154366.29999999999</v>
      </c>
      <c r="J2289" s="58">
        <f t="shared" si="490"/>
        <v>160232.2194</v>
      </c>
      <c r="K2289" s="58">
        <f t="shared" si="491"/>
        <v>165519.8826402</v>
      </c>
      <c r="L2289" s="74">
        <f t="shared" si="492"/>
        <v>10284.167181300001</v>
      </c>
      <c r="M2289" s="74">
        <f t="shared" si="493"/>
        <v>237.14368471200001</v>
      </c>
      <c r="N2289" s="74">
        <f t="shared" si="494"/>
        <v>384.00225982776948</v>
      </c>
      <c r="O2289" s="74">
        <f t="shared" si="495"/>
        <v>20629.898247749999</v>
      </c>
      <c r="P2289" s="39">
        <f t="shared" si="496"/>
        <v>19044</v>
      </c>
      <c r="Q2289" s="73">
        <f t="shared" si="497"/>
        <v>10360.838298282901</v>
      </c>
      <c r="R2289" s="73">
        <f t="shared" si="498"/>
        <v>244.96942630749598</v>
      </c>
      <c r="S2289" s="73">
        <f t="shared" si="499"/>
        <v>384.00225982776948</v>
      </c>
      <c r="T2289" s="73">
        <f t="shared" si="500"/>
        <v>21600.3446845461</v>
      </c>
      <c r="U2289" s="73">
        <f t="shared" si="501"/>
        <v>19236</v>
      </c>
      <c r="V2289" s="73">
        <f t="shared" si="502"/>
        <v>210811.43077358976</v>
      </c>
      <c r="W2289" s="73">
        <f t="shared" si="503"/>
        <v>217346.03730916427</v>
      </c>
    </row>
    <row r="2290" spans="2:23">
      <c r="B2290" t="s">
        <v>3882</v>
      </c>
      <c r="C2290" t="s">
        <v>464</v>
      </c>
      <c r="D2290" t="s">
        <v>417</v>
      </c>
      <c r="E2290" s="54">
        <v>40</v>
      </c>
      <c r="F2290" s="45" t="s">
        <v>407</v>
      </c>
      <c r="G2290" s="45" t="s">
        <v>408</v>
      </c>
      <c r="H2290" s="45" t="s">
        <v>761</v>
      </c>
      <c r="I2290" s="53">
        <v>86498.28</v>
      </c>
      <c r="J2290" s="58">
        <f t="shared" si="490"/>
        <v>89785.214640000006</v>
      </c>
      <c r="K2290" s="58">
        <f t="shared" si="491"/>
        <v>92748.126723120004</v>
      </c>
      <c r="L2290" s="74">
        <f t="shared" si="492"/>
        <v>6868.5689199600001</v>
      </c>
      <c r="M2290" s="74">
        <f t="shared" si="493"/>
        <v>132.88211766719999</v>
      </c>
      <c r="N2290" s="74">
        <f t="shared" si="494"/>
        <v>384.00225982776948</v>
      </c>
      <c r="O2290" s="74">
        <f t="shared" si="495"/>
        <v>11559.846384900002</v>
      </c>
      <c r="P2290" s="39">
        <f t="shared" si="496"/>
        <v>19044</v>
      </c>
      <c r="Q2290" s="73">
        <f t="shared" si="497"/>
        <v>7095.2316943186797</v>
      </c>
      <c r="R2290" s="73">
        <f t="shared" si="498"/>
        <v>137.2672275502176</v>
      </c>
      <c r="S2290" s="73">
        <f t="shared" si="499"/>
        <v>384.00225982776948</v>
      </c>
      <c r="T2290" s="73">
        <f t="shared" si="500"/>
        <v>12103.63053736716</v>
      </c>
      <c r="U2290" s="73">
        <f t="shared" si="501"/>
        <v>19236</v>
      </c>
      <c r="V2290" s="73">
        <f t="shared" si="502"/>
        <v>127774.51432235498</v>
      </c>
      <c r="W2290" s="73">
        <f t="shared" si="503"/>
        <v>131704.25844218384</v>
      </c>
    </row>
    <row r="2291" spans="2:23">
      <c r="B2291" t="s">
        <v>3883</v>
      </c>
      <c r="C2291" t="s">
        <v>3884</v>
      </c>
      <c r="D2291" t="s">
        <v>749</v>
      </c>
      <c r="E2291" s="54">
        <v>40</v>
      </c>
      <c r="F2291" s="45" t="s">
        <v>407</v>
      </c>
      <c r="G2291" s="45" t="s">
        <v>408</v>
      </c>
      <c r="H2291" s="45" t="s">
        <v>412</v>
      </c>
      <c r="I2291" s="53">
        <v>83624.210000000006</v>
      </c>
      <c r="J2291" s="58">
        <f t="shared" si="490"/>
        <v>86801.929980000015</v>
      </c>
      <c r="K2291" s="58">
        <f t="shared" si="491"/>
        <v>89666.393669340003</v>
      </c>
      <c r="L2291" s="74">
        <f t="shared" si="492"/>
        <v>6640.3476434700015</v>
      </c>
      <c r="M2291" s="74">
        <f t="shared" si="493"/>
        <v>128.46685637040002</v>
      </c>
      <c r="N2291" s="74">
        <f t="shared" si="494"/>
        <v>384.00225982776948</v>
      </c>
      <c r="O2291" s="74">
        <f t="shared" si="495"/>
        <v>11175.748484925003</v>
      </c>
      <c r="P2291" s="39">
        <f t="shared" si="496"/>
        <v>19044</v>
      </c>
      <c r="Q2291" s="73">
        <f t="shared" si="497"/>
        <v>6859.4791157045101</v>
      </c>
      <c r="R2291" s="73">
        <f t="shared" si="498"/>
        <v>132.7062626306232</v>
      </c>
      <c r="S2291" s="73">
        <f t="shared" si="499"/>
        <v>384.00225982776948</v>
      </c>
      <c r="T2291" s="73">
        <f t="shared" si="500"/>
        <v>11701.46437384887</v>
      </c>
      <c r="U2291" s="73">
        <f t="shared" si="501"/>
        <v>19236</v>
      </c>
      <c r="V2291" s="73">
        <f t="shared" si="502"/>
        <v>124174.49522459319</v>
      </c>
      <c r="W2291" s="73">
        <f t="shared" si="503"/>
        <v>127980.04568135177</v>
      </c>
    </row>
    <row r="2292" spans="2:23">
      <c r="B2292" t="s">
        <v>3885</v>
      </c>
      <c r="C2292" t="s">
        <v>2807</v>
      </c>
      <c r="D2292" t="s">
        <v>851</v>
      </c>
      <c r="E2292" s="54">
        <v>40</v>
      </c>
      <c r="F2292" s="45" t="s">
        <v>407</v>
      </c>
      <c r="G2292" s="45" t="s">
        <v>408</v>
      </c>
      <c r="H2292" s="45" t="s">
        <v>412</v>
      </c>
      <c r="I2292" s="53">
        <v>91625.61</v>
      </c>
      <c r="J2292" s="58">
        <f t="shared" si="490"/>
        <v>95107.383180000004</v>
      </c>
      <c r="K2292" s="58">
        <f t="shared" si="491"/>
        <v>98245.92682493999</v>
      </c>
      <c r="L2292" s="74">
        <f t="shared" si="492"/>
        <v>7275.7148132700004</v>
      </c>
      <c r="M2292" s="74">
        <f t="shared" si="493"/>
        <v>140.75892710639999</v>
      </c>
      <c r="N2292" s="74">
        <f t="shared" si="494"/>
        <v>384.00225982776948</v>
      </c>
      <c r="O2292" s="74">
        <f t="shared" si="495"/>
        <v>12245.075584425002</v>
      </c>
      <c r="P2292" s="39">
        <f t="shared" si="496"/>
        <v>19044</v>
      </c>
      <c r="Q2292" s="73">
        <f t="shared" si="497"/>
        <v>7515.8134021079095</v>
      </c>
      <c r="R2292" s="73">
        <f t="shared" si="498"/>
        <v>145.40397170091117</v>
      </c>
      <c r="S2292" s="73">
        <f t="shared" si="499"/>
        <v>384.00225982776948</v>
      </c>
      <c r="T2292" s="73">
        <f t="shared" si="500"/>
        <v>12821.093450654669</v>
      </c>
      <c r="U2292" s="73">
        <f t="shared" si="501"/>
        <v>19236</v>
      </c>
      <c r="V2292" s="73">
        <f t="shared" si="502"/>
        <v>134196.93476462917</v>
      </c>
      <c r="W2292" s="73">
        <f t="shared" si="503"/>
        <v>138348.23990923126</v>
      </c>
    </row>
    <row r="2293" spans="2:23">
      <c r="B2293" t="s">
        <v>3886</v>
      </c>
      <c r="C2293" t="s">
        <v>3887</v>
      </c>
      <c r="D2293" t="s">
        <v>746</v>
      </c>
      <c r="E2293" s="54">
        <v>40</v>
      </c>
      <c r="F2293" s="45" t="s">
        <v>407</v>
      </c>
      <c r="G2293" s="45" t="s">
        <v>408</v>
      </c>
      <c r="H2293" s="45" t="s">
        <v>761</v>
      </c>
      <c r="I2293" s="53">
        <v>81513.009999999995</v>
      </c>
      <c r="J2293" s="58">
        <f t="shared" si="490"/>
        <v>84610.504379999998</v>
      </c>
      <c r="K2293" s="58">
        <f t="shared" si="491"/>
        <v>87402.651024539999</v>
      </c>
      <c r="L2293" s="74">
        <f t="shared" si="492"/>
        <v>6472.7035850699995</v>
      </c>
      <c r="M2293" s="74">
        <f t="shared" si="493"/>
        <v>125.2235464824</v>
      </c>
      <c r="N2293" s="74">
        <f t="shared" si="494"/>
        <v>384.00225982776948</v>
      </c>
      <c r="O2293" s="74">
        <f t="shared" si="495"/>
        <v>10893.602438925</v>
      </c>
      <c r="P2293" s="39">
        <f t="shared" si="496"/>
        <v>19044</v>
      </c>
      <c r="Q2293" s="73">
        <f t="shared" si="497"/>
        <v>6686.3028033773098</v>
      </c>
      <c r="R2293" s="73">
        <f t="shared" si="498"/>
        <v>129.35592351631919</v>
      </c>
      <c r="S2293" s="73">
        <f t="shared" si="499"/>
        <v>384.00225982776948</v>
      </c>
      <c r="T2293" s="73">
        <f t="shared" si="500"/>
        <v>11406.045958702471</v>
      </c>
      <c r="U2293" s="73">
        <f t="shared" si="501"/>
        <v>19236</v>
      </c>
      <c r="V2293" s="73">
        <f t="shared" si="502"/>
        <v>121530.03621030517</v>
      </c>
      <c r="W2293" s="73">
        <f t="shared" si="503"/>
        <v>125244.35796996386</v>
      </c>
    </row>
    <row r="2294" spans="2:23">
      <c r="B2294" t="s">
        <v>3888</v>
      </c>
      <c r="C2294" t="s">
        <v>2807</v>
      </c>
      <c r="D2294" t="s">
        <v>3889</v>
      </c>
      <c r="E2294" s="54">
        <v>40</v>
      </c>
      <c r="F2294" s="45" t="s">
        <v>407</v>
      </c>
      <c r="G2294" s="45" t="s">
        <v>408</v>
      </c>
      <c r="H2294" s="45" t="s">
        <v>412</v>
      </c>
      <c r="I2294" s="53">
        <v>91625.61</v>
      </c>
      <c r="J2294" s="58">
        <f t="shared" si="490"/>
        <v>95107.383180000004</v>
      </c>
      <c r="K2294" s="58">
        <f t="shared" si="491"/>
        <v>98245.92682493999</v>
      </c>
      <c r="L2294" s="74">
        <f t="shared" si="492"/>
        <v>7275.7148132700004</v>
      </c>
      <c r="M2294" s="74">
        <f t="shared" si="493"/>
        <v>140.75892710639999</v>
      </c>
      <c r="N2294" s="74">
        <f t="shared" si="494"/>
        <v>384.00225982776948</v>
      </c>
      <c r="O2294" s="74">
        <f t="shared" si="495"/>
        <v>12245.075584425002</v>
      </c>
      <c r="P2294" s="39">
        <f t="shared" si="496"/>
        <v>19044</v>
      </c>
      <c r="Q2294" s="73">
        <f t="shared" si="497"/>
        <v>7515.8134021079095</v>
      </c>
      <c r="R2294" s="73">
        <f t="shared" si="498"/>
        <v>145.40397170091117</v>
      </c>
      <c r="S2294" s="73">
        <f t="shared" si="499"/>
        <v>384.00225982776948</v>
      </c>
      <c r="T2294" s="73">
        <f t="shared" si="500"/>
        <v>12821.093450654669</v>
      </c>
      <c r="U2294" s="73">
        <f t="shared" si="501"/>
        <v>19236</v>
      </c>
      <c r="V2294" s="73">
        <f t="shared" si="502"/>
        <v>134196.93476462917</v>
      </c>
      <c r="W2294" s="73">
        <f t="shared" si="503"/>
        <v>138348.23990923126</v>
      </c>
    </row>
    <row r="2295" spans="2:23">
      <c r="B2295" t="s">
        <v>3890</v>
      </c>
      <c r="C2295" t="s">
        <v>1887</v>
      </c>
      <c r="D2295" t="s">
        <v>1888</v>
      </c>
      <c r="E2295" s="54">
        <v>40</v>
      </c>
      <c r="F2295" s="45" t="s">
        <v>407</v>
      </c>
      <c r="G2295" s="45" t="s">
        <v>408</v>
      </c>
      <c r="H2295" s="45" t="s">
        <v>412</v>
      </c>
      <c r="I2295" s="53">
        <v>94373.73</v>
      </c>
      <c r="J2295" s="58">
        <f t="shared" si="490"/>
        <v>97959.93174</v>
      </c>
      <c r="K2295" s="58">
        <f t="shared" si="491"/>
        <v>101192.60948741999</v>
      </c>
      <c r="L2295" s="74">
        <f t="shared" si="492"/>
        <v>7493.9347781099996</v>
      </c>
      <c r="M2295" s="74">
        <f t="shared" si="493"/>
        <v>144.9806989752</v>
      </c>
      <c r="N2295" s="74">
        <f t="shared" si="494"/>
        <v>384.00225982776948</v>
      </c>
      <c r="O2295" s="74">
        <f t="shared" si="495"/>
        <v>12612.341211525001</v>
      </c>
      <c r="P2295" s="39">
        <f t="shared" si="496"/>
        <v>19044</v>
      </c>
      <c r="Q2295" s="73">
        <f t="shared" si="497"/>
        <v>7741.2346257876288</v>
      </c>
      <c r="R2295" s="73">
        <f t="shared" si="498"/>
        <v>149.76506204138158</v>
      </c>
      <c r="S2295" s="73">
        <f t="shared" si="499"/>
        <v>384.00225982776948</v>
      </c>
      <c r="T2295" s="73">
        <f t="shared" si="500"/>
        <v>13205.635538108309</v>
      </c>
      <c r="U2295" s="73">
        <f t="shared" si="501"/>
        <v>19236</v>
      </c>
      <c r="V2295" s="73">
        <f t="shared" si="502"/>
        <v>137639.19068843796</v>
      </c>
      <c r="W2295" s="73">
        <f t="shared" si="503"/>
        <v>141909.24697318507</v>
      </c>
    </row>
    <row r="2296" spans="2:23">
      <c r="B2296" t="s">
        <v>3891</v>
      </c>
      <c r="C2296" t="s">
        <v>1887</v>
      </c>
      <c r="D2296" t="s">
        <v>1890</v>
      </c>
      <c r="E2296" s="54">
        <v>40</v>
      </c>
      <c r="F2296" s="45" t="s">
        <v>407</v>
      </c>
      <c r="G2296" s="45" t="s">
        <v>408</v>
      </c>
      <c r="H2296" s="45" t="s">
        <v>412</v>
      </c>
      <c r="I2296" s="53">
        <v>94373.73</v>
      </c>
      <c r="J2296" s="58">
        <f t="shared" si="490"/>
        <v>97959.93174</v>
      </c>
      <c r="K2296" s="58">
        <f t="shared" si="491"/>
        <v>101192.60948741999</v>
      </c>
      <c r="L2296" s="74">
        <f t="shared" si="492"/>
        <v>7493.9347781099996</v>
      </c>
      <c r="M2296" s="74">
        <f t="shared" si="493"/>
        <v>144.9806989752</v>
      </c>
      <c r="N2296" s="74">
        <f t="shared" si="494"/>
        <v>384.00225982776948</v>
      </c>
      <c r="O2296" s="74">
        <f t="shared" si="495"/>
        <v>12612.341211525001</v>
      </c>
      <c r="P2296" s="39">
        <f t="shared" si="496"/>
        <v>19044</v>
      </c>
      <c r="Q2296" s="73">
        <f t="shared" si="497"/>
        <v>7741.2346257876288</v>
      </c>
      <c r="R2296" s="73">
        <f t="shared" si="498"/>
        <v>149.76506204138158</v>
      </c>
      <c r="S2296" s="73">
        <f t="shared" si="499"/>
        <v>384.00225982776948</v>
      </c>
      <c r="T2296" s="73">
        <f t="shared" si="500"/>
        <v>13205.635538108309</v>
      </c>
      <c r="U2296" s="73">
        <f t="shared" si="501"/>
        <v>19236</v>
      </c>
      <c r="V2296" s="73">
        <f t="shared" si="502"/>
        <v>137639.19068843796</v>
      </c>
      <c r="W2296" s="73">
        <f t="shared" si="503"/>
        <v>141909.24697318507</v>
      </c>
    </row>
    <row r="2297" spans="2:23">
      <c r="B2297" t="s">
        <v>3892</v>
      </c>
      <c r="C2297" t="s">
        <v>3141</v>
      </c>
      <c r="D2297" t="s">
        <v>511</v>
      </c>
      <c r="E2297" s="54">
        <v>35</v>
      </c>
      <c r="F2297" s="45" t="s">
        <v>407</v>
      </c>
      <c r="G2297" s="45" t="s">
        <v>408</v>
      </c>
      <c r="H2297" s="45" t="s">
        <v>412</v>
      </c>
      <c r="I2297" s="53">
        <v>75729.27</v>
      </c>
      <c r="J2297" s="58">
        <f t="shared" si="490"/>
        <v>78606.982260000004</v>
      </c>
      <c r="K2297" s="58">
        <f t="shared" si="491"/>
        <v>81201.012674579993</v>
      </c>
      <c r="L2297" s="74">
        <f t="shared" si="492"/>
        <v>6013.4341428900007</v>
      </c>
      <c r="M2297" s="74">
        <f t="shared" si="493"/>
        <v>116.33833374480001</v>
      </c>
      <c r="N2297" s="74">
        <f t="shared" si="494"/>
        <v>384.00225982776948</v>
      </c>
      <c r="O2297" s="74">
        <f t="shared" si="495"/>
        <v>10120.648965975</v>
      </c>
      <c r="P2297" s="39">
        <f t="shared" si="496"/>
        <v>19044</v>
      </c>
      <c r="Q2297" s="73">
        <f t="shared" si="497"/>
        <v>6211.8774696053697</v>
      </c>
      <c r="R2297" s="73">
        <f t="shared" si="498"/>
        <v>120.17749875837839</v>
      </c>
      <c r="S2297" s="73">
        <f t="shared" si="499"/>
        <v>384.00225982776948</v>
      </c>
      <c r="T2297" s="73">
        <f t="shared" si="500"/>
        <v>10596.73215403269</v>
      </c>
      <c r="U2297" s="73">
        <f t="shared" si="501"/>
        <v>19236</v>
      </c>
      <c r="V2297" s="73">
        <f t="shared" si="502"/>
        <v>114285.40596243757</v>
      </c>
      <c r="W2297" s="73">
        <f t="shared" si="503"/>
        <v>117749.8020568042</v>
      </c>
    </row>
    <row r="2298" spans="2:23">
      <c r="B2298" t="s">
        <v>3893</v>
      </c>
      <c r="C2298" t="s">
        <v>3141</v>
      </c>
      <c r="D2298" t="s">
        <v>511</v>
      </c>
      <c r="E2298" s="54">
        <v>35</v>
      </c>
      <c r="F2298" s="45" t="s">
        <v>407</v>
      </c>
      <c r="G2298" s="45" t="s">
        <v>408</v>
      </c>
      <c r="H2298" s="45" t="s">
        <v>412</v>
      </c>
      <c r="I2298" s="53">
        <v>75729.27</v>
      </c>
      <c r="J2298" s="58">
        <f t="shared" si="490"/>
        <v>78606.982260000004</v>
      </c>
      <c r="K2298" s="58">
        <f t="shared" si="491"/>
        <v>81201.012674579993</v>
      </c>
      <c r="L2298" s="74">
        <f t="shared" si="492"/>
        <v>6013.4341428900007</v>
      </c>
      <c r="M2298" s="74">
        <f t="shared" si="493"/>
        <v>116.33833374480001</v>
      </c>
      <c r="N2298" s="74">
        <f t="shared" si="494"/>
        <v>384.00225982776948</v>
      </c>
      <c r="O2298" s="74">
        <f t="shared" si="495"/>
        <v>10120.648965975</v>
      </c>
      <c r="P2298" s="39">
        <f t="shared" si="496"/>
        <v>19044</v>
      </c>
      <c r="Q2298" s="73">
        <f t="shared" si="497"/>
        <v>6211.8774696053697</v>
      </c>
      <c r="R2298" s="73">
        <f t="shared" si="498"/>
        <v>120.17749875837839</v>
      </c>
      <c r="S2298" s="73">
        <f t="shared" si="499"/>
        <v>384.00225982776948</v>
      </c>
      <c r="T2298" s="73">
        <f t="shared" si="500"/>
        <v>10596.73215403269</v>
      </c>
      <c r="U2298" s="73">
        <f t="shared" si="501"/>
        <v>19236</v>
      </c>
      <c r="V2298" s="73">
        <f t="shared" si="502"/>
        <v>114285.40596243757</v>
      </c>
      <c r="W2298" s="73">
        <f t="shared" si="503"/>
        <v>117749.8020568042</v>
      </c>
    </row>
    <row r="2299" spans="2:23">
      <c r="B2299" t="s">
        <v>3894</v>
      </c>
      <c r="C2299" t="s">
        <v>1080</v>
      </c>
      <c r="D2299" t="s">
        <v>417</v>
      </c>
      <c r="E2299" s="54">
        <v>40</v>
      </c>
      <c r="F2299" s="45" t="s">
        <v>407</v>
      </c>
      <c r="G2299" s="45" t="s">
        <v>408</v>
      </c>
      <c r="H2299" s="45" t="s">
        <v>761</v>
      </c>
      <c r="I2299" s="53">
        <v>104903.46</v>
      </c>
      <c r="J2299" s="58">
        <f t="shared" si="490"/>
        <v>108889.79148000001</v>
      </c>
      <c r="K2299" s="58">
        <f t="shared" si="491"/>
        <v>112483.15459884</v>
      </c>
      <c r="L2299" s="74">
        <f t="shared" si="492"/>
        <v>8330.0690482200007</v>
      </c>
      <c r="M2299" s="74">
        <f t="shared" si="493"/>
        <v>161.15689139040001</v>
      </c>
      <c r="N2299" s="74">
        <f t="shared" si="494"/>
        <v>384.00225982776948</v>
      </c>
      <c r="O2299" s="74">
        <f t="shared" si="495"/>
        <v>14019.560653050003</v>
      </c>
      <c r="P2299" s="39">
        <f t="shared" si="496"/>
        <v>19044</v>
      </c>
      <c r="Q2299" s="73">
        <f t="shared" si="497"/>
        <v>8604.9613268112607</v>
      </c>
      <c r="R2299" s="73">
        <f t="shared" si="498"/>
        <v>166.47506880628319</v>
      </c>
      <c r="S2299" s="73">
        <f t="shared" si="499"/>
        <v>384.00225982776948</v>
      </c>
      <c r="T2299" s="73">
        <f t="shared" si="500"/>
        <v>14679.051675148621</v>
      </c>
      <c r="U2299" s="73">
        <f t="shared" si="501"/>
        <v>19236</v>
      </c>
      <c r="V2299" s="73">
        <f t="shared" si="502"/>
        <v>150828.58033248817</v>
      </c>
      <c r="W2299" s="73">
        <f t="shared" si="503"/>
        <v>155553.64492943394</v>
      </c>
    </row>
    <row r="2300" spans="2:23">
      <c r="B2300" t="s">
        <v>3895</v>
      </c>
      <c r="C2300" t="s">
        <v>3896</v>
      </c>
      <c r="D2300" t="s">
        <v>749</v>
      </c>
      <c r="E2300" s="54">
        <v>40</v>
      </c>
      <c r="F2300" s="45" t="s">
        <v>407</v>
      </c>
      <c r="G2300" s="45" t="s">
        <v>408</v>
      </c>
      <c r="H2300" s="45" t="s">
        <v>412</v>
      </c>
      <c r="I2300" s="53">
        <v>96412.38</v>
      </c>
      <c r="J2300" s="58">
        <f t="shared" si="490"/>
        <v>100076.05044000001</v>
      </c>
      <c r="K2300" s="58">
        <f t="shared" si="491"/>
        <v>103378.56010452</v>
      </c>
      <c r="L2300" s="74">
        <f t="shared" si="492"/>
        <v>7655.8178586600006</v>
      </c>
      <c r="M2300" s="74">
        <f t="shared" si="493"/>
        <v>148.11255465120001</v>
      </c>
      <c r="N2300" s="74">
        <f t="shared" si="494"/>
        <v>384.00225982776948</v>
      </c>
      <c r="O2300" s="74">
        <f t="shared" si="495"/>
        <v>12884.79149415</v>
      </c>
      <c r="P2300" s="39">
        <f t="shared" si="496"/>
        <v>19044</v>
      </c>
      <c r="Q2300" s="73">
        <f t="shared" si="497"/>
        <v>7908.4598479957804</v>
      </c>
      <c r="R2300" s="73">
        <f t="shared" si="498"/>
        <v>153.0002689546896</v>
      </c>
      <c r="S2300" s="73">
        <f t="shared" si="499"/>
        <v>384.00225982776948</v>
      </c>
      <c r="T2300" s="73">
        <f t="shared" si="500"/>
        <v>13490.902093639861</v>
      </c>
      <c r="U2300" s="73">
        <f t="shared" si="501"/>
        <v>19236</v>
      </c>
      <c r="V2300" s="73">
        <f t="shared" si="502"/>
        <v>140192.77460728897</v>
      </c>
      <c r="W2300" s="73">
        <f t="shared" si="503"/>
        <v>144550.92457493811</v>
      </c>
    </row>
    <row r="2301" spans="2:23">
      <c r="B2301" t="s">
        <v>3897</v>
      </c>
      <c r="C2301" t="s">
        <v>3592</v>
      </c>
      <c r="D2301" t="s">
        <v>851</v>
      </c>
      <c r="E2301" s="54">
        <v>40</v>
      </c>
      <c r="F2301" s="45" t="s">
        <v>407</v>
      </c>
      <c r="G2301" s="45" t="s">
        <v>408</v>
      </c>
      <c r="H2301" s="45" t="s">
        <v>412</v>
      </c>
      <c r="I2301" s="53">
        <v>103759.69</v>
      </c>
      <c r="J2301" s="58">
        <f t="shared" si="490"/>
        <v>107702.55822000001</v>
      </c>
      <c r="K2301" s="58">
        <f t="shared" si="491"/>
        <v>111256.74264126</v>
      </c>
      <c r="L2301" s="74">
        <f t="shared" si="492"/>
        <v>8239.2457038299999</v>
      </c>
      <c r="M2301" s="74">
        <f t="shared" si="493"/>
        <v>159.39978616560001</v>
      </c>
      <c r="N2301" s="74">
        <f t="shared" si="494"/>
        <v>384.00225982776948</v>
      </c>
      <c r="O2301" s="74">
        <f t="shared" si="495"/>
        <v>13866.704370825</v>
      </c>
      <c r="P2301" s="39">
        <f t="shared" si="496"/>
        <v>19044</v>
      </c>
      <c r="Q2301" s="73">
        <f t="shared" si="497"/>
        <v>8511.1408120563901</v>
      </c>
      <c r="R2301" s="73">
        <f t="shared" si="498"/>
        <v>164.65997910906481</v>
      </c>
      <c r="S2301" s="73">
        <f t="shared" si="499"/>
        <v>384.00225982776948</v>
      </c>
      <c r="T2301" s="73">
        <f t="shared" si="500"/>
        <v>14519.00491468443</v>
      </c>
      <c r="U2301" s="73">
        <f t="shared" si="501"/>
        <v>19236</v>
      </c>
      <c r="V2301" s="73">
        <f t="shared" si="502"/>
        <v>149395.91034064838</v>
      </c>
      <c r="W2301" s="73">
        <f t="shared" si="503"/>
        <v>154071.55060693767</v>
      </c>
    </row>
    <row r="2302" spans="2:23">
      <c r="B2302" t="s">
        <v>3898</v>
      </c>
      <c r="C2302" t="s">
        <v>3899</v>
      </c>
      <c r="D2302" t="s">
        <v>1888</v>
      </c>
      <c r="E2302" s="54">
        <v>40</v>
      </c>
      <c r="F2302" s="45" t="s">
        <v>407</v>
      </c>
      <c r="G2302" s="45" t="s">
        <v>408</v>
      </c>
      <c r="H2302" s="45" t="s">
        <v>412</v>
      </c>
      <c r="I2302" s="53">
        <v>110116.88</v>
      </c>
      <c r="J2302" s="58">
        <f t="shared" si="490"/>
        <v>114301.32144000001</v>
      </c>
      <c r="K2302" s="58">
        <f t="shared" si="491"/>
        <v>118073.26504752001</v>
      </c>
      <c r="L2302" s="74">
        <f t="shared" si="492"/>
        <v>8744.051090160001</v>
      </c>
      <c r="M2302" s="74">
        <f t="shared" si="493"/>
        <v>169.16595573120003</v>
      </c>
      <c r="N2302" s="74">
        <f t="shared" si="494"/>
        <v>384.00225982776948</v>
      </c>
      <c r="O2302" s="74">
        <f t="shared" si="495"/>
        <v>14716.295135400002</v>
      </c>
      <c r="P2302" s="39">
        <f t="shared" si="496"/>
        <v>19044</v>
      </c>
      <c r="Q2302" s="73">
        <f t="shared" si="497"/>
        <v>9032.6047761352802</v>
      </c>
      <c r="R2302" s="73">
        <f t="shared" si="498"/>
        <v>174.7484322703296</v>
      </c>
      <c r="S2302" s="73">
        <f t="shared" si="499"/>
        <v>384.00225982776948</v>
      </c>
      <c r="T2302" s="73">
        <f t="shared" si="500"/>
        <v>15408.561088701361</v>
      </c>
      <c r="U2302" s="73">
        <f t="shared" si="501"/>
        <v>19236</v>
      </c>
      <c r="V2302" s="73">
        <f t="shared" si="502"/>
        <v>157358.83588111898</v>
      </c>
      <c r="W2302" s="73">
        <f t="shared" si="503"/>
        <v>162309.18160445476</v>
      </c>
    </row>
    <row r="2303" spans="2:23">
      <c r="B2303" t="s">
        <v>3900</v>
      </c>
      <c r="C2303" t="s">
        <v>3899</v>
      </c>
      <c r="D2303" t="s">
        <v>1890</v>
      </c>
      <c r="E2303" s="54">
        <v>40</v>
      </c>
      <c r="F2303" s="45" t="s">
        <v>407</v>
      </c>
      <c r="G2303" s="45" t="s">
        <v>408</v>
      </c>
      <c r="H2303" s="45" t="s">
        <v>412</v>
      </c>
      <c r="I2303" s="53">
        <v>110116.88</v>
      </c>
      <c r="J2303" s="58">
        <f t="shared" si="490"/>
        <v>114301.32144000001</v>
      </c>
      <c r="K2303" s="58">
        <f t="shared" si="491"/>
        <v>118073.26504752001</v>
      </c>
      <c r="L2303" s="74">
        <f t="shared" si="492"/>
        <v>8744.051090160001</v>
      </c>
      <c r="M2303" s="74">
        <f t="shared" si="493"/>
        <v>169.16595573120003</v>
      </c>
      <c r="N2303" s="74">
        <f t="shared" si="494"/>
        <v>384.00225982776948</v>
      </c>
      <c r="O2303" s="74">
        <f t="shared" si="495"/>
        <v>14716.295135400002</v>
      </c>
      <c r="P2303" s="39">
        <f t="shared" si="496"/>
        <v>19044</v>
      </c>
      <c r="Q2303" s="73">
        <f t="shared" si="497"/>
        <v>9032.6047761352802</v>
      </c>
      <c r="R2303" s="73">
        <f t="shared" si="498"/>
        <v>174.7484322703296</v>
      </c>
      <c r="S2303" s="73">
        <f t="shared" si="499"/>
        <v>384.00225982776948</v>
      </c>
      <c r="T2303" s="73">
        <f t="shared" si="500"/>
        <v>15408.561088701361</v>
      </c>
      <c r="U2303" s="73">
        <f t="shared" si="501"/>
        <v>19236</v>
      </c>
      <c r="V2303" s="73">
        <f t="shared" si="502"/>
        <v>157358.83588111898</v>
      </c>
      <c r="W2303" s="73">
        <f t="shared" si="503"/>
        <v>162309.18160445476</v>
      </c>
    </row>
    <row r="2304" spans="2:23">
      <c r="B2304" t="s">
        <v>3901</v>
      </c>
      <c r="C2304" t="s">
        <v>3902</v>
      </c>
      <c r="D2304" t="s">
        <v>746</v>
      </c>
      <c r="E2304" s="54">
        <v>40</v>
      </c>
      <c r="F2304" s="45" t="s">
        <v>407</v>
      </c>
      <c r="G2304" s="45" t="s">
        <v>408</v>
      </c>
      <c r="H2304" s="45" t="s">
        <v>761</v>
      </c>
      <c r="I2304" s="53">
        <v>103180.47</v>
      </c>
      <c r="J2304" s="58">
        <f t="shared" si="490"/>
        <v>107101.32786</v>
      </c>
      <c r="K2304" s="58">
        <f t="shared" si="491"/>
        <v>110635.67167938</v>
      </c>
      <c r="L2304" s="74">
        <f t="shared" si="492"/>
        <v>8193.2515812900001</v>
      </c>
      <c r="M2304" s="74">
        <f t="shared" si="493"/>
        <v>158.5099652328</v>
      </c>
      <c r="N2304" s="74">
        <f t="shared" si="494"/>
        <v>384.00225982776948</v>
      </c>
      <c r="O2304" s="74">
        <f t="shared" si="495"/>
        <v>13789.295961975002</v>
      </c>
      <c r="P2304" s="39">
        <f t="shared" si="496"/>
        <v>19044</v>
      </c>
      <c r="Q2304" s="73">
        <f t="shared" si="497"/>
        <v>8463.6288834725692</v>
      </c>
      <c r="R2304" s="73">
        <f t="shared" si="498"/>
        <v>163.74079408548241</v>
      </c>
      <c r="S2304" s="73">
        <f t="shared" si="499"/>
        <v>384.00225982776948</v>
      </c>
      <c r="T2304" s="73">
        <f t="shared" si="500"/>
        <v>14437.95515415909</v>
      </c>
      <c r="U2304" s="73">
        <f t="shared" si="501"/>
        <v>19236</v>
      </c>
      <c r="V2304" s="73">
        <f t="shared" si="502"/>
        <v>148670.38762832558</v>
      </c>
      <c r="W2304" s="73">
        <f t="shared" si="503"/>
        <v>153320.99877092493</v>
      </c>
    </row>
    <row r="2305" spans="2:23">
      <c r="B2305" t="s">
        <v>3903</v>
      </c>
      <c r="C2305" t="s">
        <v>3904</v>
      </c>
      <c r="D2305" t="s">
        <v>1513</v>
      </c>
      <c r="E2305" s="54">
        <v>40</v>
      </c>
      <c r="F2305" s="45" t="s">
        <v>407</v>
      </c>
      <c r="G2305" s="45" t="s">
        <v>408</v>
      </c>
      <c r="H2305" s="45" t="s">
        <v>412</v>
      </c>
      <c r="I2305" s="53">
        <v>96412.38</v>
      </c>
      <c r="J2305" s="58">
        <f t="shared" si="490"/>
        <v>100076.05044000001</v>
      </c>
      <c r="K2305" s="58">
        <f t="shared" si="491"/>
        <v>103378.56010452</v>
      </c>
      <c r="L2305" s="74">
        <f t="shared" si="492"/>
        <v>7655.8178586600006</v>
      </c>
      <c r="M2305" s="74">
        <f t="shared" si="493"/>
        <v>148.11255465120001</v>
      </c>
      <c r="N2305" s="74">
        <f t="shared" si="494"/>
        <v>384.00225982776948</v>
      </c>
      <c r="O2305" s="74">
        <f t="shared" si="495"/>
        <v>12884.79149415</v>
      </c>
      <c r="P2305" s="39">
        <f t="shared" si="496"/>
        <v>19044</v>
      </c>
      <c r="Q2305" s="73">
        <f t="shared" si="497"/>
        <v>7908.4598479957804</v>
      </c>
      <c r="R2305" s="73">
        <f t="shared" si="498"/>
        <v>153.0002689546896</v>
      </c>
      <c r="S2305" s="73">
        <f t="shared" si="499"/>
        <v>384.00225982776948</v>
      </c>
      <c r="T2305" s="73">
        <f t="shared" si="500"/>
        <v>13490.902093639861</v>
      </c>
      <c r="U2305" s="73">
        <f t="shared" si="501"/>
        <v>19236</v>
      </c>
      <c r="V2305" s="73">
        <f t="shared" si="502"/>
        <v>140192.77460728897</v>
      </c>
      <c r="W2305" s="73">
        <f t="shared" si="503"/>
        <v>144550.92457493811</v>
      </c>
    </row>
    <row r="2306" spans="2:23">
      <c r="B2306" t="s">
        <v>3905</v>
      </c>
      <c r="C2306" t="s">
        <v>751</v>
      </c>
      <c r="D2306" t="s">
        <v>417</v>
      </c>
      <c r="E2306" s="54">
        <v>40</v>
      </c>
      <c r="F2306" s="45" t="s">
        <v>407</v>
      </c>
      <c r="G2306" s="45" t="s">
        <v>408</v>
      </c>
      <c r="H2306" s="45" t="s">
        <v>761</v>
      </c>
      <c r="I2306" s="53">
        <v>115410.28</v>
      </c>
      <c r="J2306" s="58">
        <f t="shared" si="490"/>
        <v>119795.87064000001</v>
      </c>
      <c r="K2306" s="58">
        <f t="shared" si="491"/>
        <v>123749.13437112</v>
      </c>
      <c r="L2306" s="74">
        <f t="shared" si="492"/>
        <v>9164.3841039600011</v>
      </c>
      <c r="M2306" s="74">
        <f t="shared" si="493"/>
        <v>177.29788854720002</v>
      </c>
      <c r="N2306" s="74">
        <f t="shared" si="494"/>
        <v>384.00225982776948</v>
      </c>
      <c r="O2306" s="74">
        <f t="shared" si="495"/>
        <v>15423.718344900002</v>
      </c>
      <c r="P2306" s="39">
        <f t="shared" si="496"/>
        <v>19044</v>
      </c>
      <c r="Q2306" s="73">
        <f t="shared" si="497"/>
        <v>9466.8087793906798</v>
      </c>
      <c r="R2306" s="73">
        <f t="shared" si="498"/>
        <v>183.14871886925761</v>
      </c>
      <c r="S2306" s="73">
        <f t="shared" si="499"/>
        <v>384.00225982776948</v>
      </c>
      <c r="T2306" s="73">
        <f t="shared" si="500"/>
        <v>16149.26203543116</v>
      </c>
      <c r="U2306" s="73">
        <f t="shared" si="501"/>
        <v>19236</v>
      </c>
      <c r="V2306" s="73">
        <f t="shared" si="502"/>
        <v>163989.27323723497</v>
      </c>
      <c r="W2306" s="73">
        <f t="shared" si="503"/>
        <v>169168.35616463888</v>
      </c>
    </row>
    <row r="2307" spans="2:23">
      <c r="B2307" t="s">
        <v>3906</v>
      </c>
      <c r="C2307" t="s">
        <v>3051</v>
      </c>
      <c r="D2307" t="s">
        <v>851</v>
      </c>
      <c r="E2307" s="54">
        <v>40</v>
      </c>
      <c r="F2307" s="45" t="s">
        <v>407</v>
      </c>
      <c r="G2307" s="45" t="s">
        <v>408</v>
      </c>
      <c r="H2307" s="45" t="s">
        <v>412</v>
      </c>
      <c r="I2307" s="53">
        <v>116039.71</v>
      </c>
      <c r="J2307" s="58">
        <f t="shared" si="490"/>
        <v>120449.21898000001</v>
      </c>
      <c r="K2307" s="58">
        <f t="shared" si="491"/>
        <v>124424.04320633999</v>
      </c>
      <c r="L2307" s="74">
        <f t="shared" si="492"/>
        <v>9214.3652519700008</v>
      </c>
      <c r="M2307" s="74">
        <f t="shared" si="493"/>
        <v>178.2648440904</v>
      </c>
      <c r="N2307" s="74">
        <f t="shared" si="494"/>
        <v>384.00225982776948</v>
      </c>
      <c r="O2307" s="74">
        <f t="shared" si="495"/>
        <v>15507.836943675002</v>
      </c>
      <c r="P2307" s="39">
        <f t="shared" si="496"/>
        <v>19044</v>
      </c>
      <c r="Q2307" s="73">
        <f t="shared" si="497"/>
        <v>9518.4393052850101</v>
      </c>
      <c r="R2307" s="73">
        <f t="shared" si="498"/>
        <v>184.14758394538319</v>
      </c>
      <c r="S2307" s="73">
        <f t="shared" si="499"/>
        <v>384.00225982776948</v>
      </c>
      <c r="T2307" s="73">
        <f t="shared" si="500"/>
        <v>16237.337638427369</v>
      </c>
      <c r="U2307" s="73">
        <f t="shared" si="501"/>
        <v>19236</v>
      </c>
      <c r="V2307" s="73">
        <f t="shared" si="502"/>
        <v>164777.68827956318</v>
      </c>
      <c r="W2307" s="73">
        <f t="shared" si="503"/>
        <v>169983.96999382554</v>
      </c>
    </row>
    <row r="2308" spans="2:23">
      <c r="B2308" t="s">
        <v>3907</v>
      </c>
      <c r="C2308" t="s">
        <v>1420</v>
      </c>
      <c r="D2308" t="s">
        <v>749</v>
      </c>
      <c r="E2308" s="54">
        <v>40</v>
      </c>
      <c r="F2308" s="45" t="s">
        <v>407</v>
      </c>
      <c r="G2308" s="45" t="s">
        <v>408</v>
      </c>
      <c r="H2308" s="45" t="s">
        <v>412</v>
      </c>
      <c r="I2308" s="53">
        <v>110610.41</v>
      </c>
      <c r="J2308" s="58">
        <f t="shared" si="490"/>
        <v>114813.60558</v>
      </c>
      <c r="K2308" s="58">
        <f t="shared" si="491"/>
        <v>118602.45456413999</v>
      </c>
      <c r="L2308" s="74">
        <f t="shared" si="492"/>
        <v>8783.2408268700001</v>
      </c>
      <c r="M2308" s="74">
        <f t="shared" si="493"/>
        <v>169.92413625840001</v>
      </c>
      <c r="N2308" s="74">
        <f t="shared" si="494"/>
        <v>384.00225982776948</v>
      </c>
      <c r="O2308" s="74">
        <f t="shared" si="495"/>
        <v>14782.251718425001</v>
      </c>
      <c r="P2308" s="39">
        <f t="shared" si="496"/>
        <v>19044</v>
      </c>
      <c r="Q2308" s="73">
        <f t="shared" si="497"/>
        <v>9073.0877741567092</v>
      </c>
      <c r="R2308" s="73">
        <f t="shared" si="498"/>
        <v>175.53163275492719</v>
      </c>
      <c r="S2308" s="73">
        <f t="shared" si="499"/>
        <v>384.00225982776948</v>
      </c>
      <c r="T2308" s="73">
        <f t="shared" si="500"/>
        <v>15477.62032062027</v>
      </c>
      <c r="U2308" s="73">
        <f t="shared" si="501"/>
        <v>19236</v>
      </c>
      <c r="V2308" s="73">
        <f t="shared" si="502"/>
        <v>157977.02452138119</v>
      </c>
      <c r="W2308" s="73">
        <f t="shared" si="503"/>
        <v>162948.69655149966</v>
      </c>
    </row>
    <row r="2309" spans="2:23">
      <c r="B2309" t="s">
        <v>3908</v>
      </c>
      <c r="C2309" t="s">
        <v>3909</v>
      </c>
      <c r="D2309" t="s">
        <v>746</v>
      </c>
      <c r="E2309" s="54">
        <v>40</v>
      </c>
      <c r="F2309" s="45" t="s">
        <v>407</v>
      </c>
      <c r="G2309" s="45" t="s">
        <v>408</v>
      </c>
      <c r="H2309" s="45" t="s">
        <v>412</v>
      </c>
      <c r="I2309" s="53">
        <v>116631.95</v>
      </c>
      <c r="J2309" s="58">
        <f t="shared" si="490"/>
        <v>121063.9641</v>
      </c>
      <c r="K2309" s="58">
        <f t="shared" si="491"/>
        <v>125059.07491529999</v>
      </c>
      <c r="L2309" s="74">
        <f t="shared" si="492"/>
        <v>9261.3932536499997</v>
      </c>
      <c r="M2309" s="74">
        <f t="shared" si="493"/>
        <v>179.174666868</v>
      </c>
      <c r="N2309" s="74">
        <f t="shared" si="494"/>
        <v>384.00225982776948</v>
      </c>
      <c r="O2309" s="74">
        <f t="shared" si="495"/>
        <v>15586.985377875</v>
      </c>
      <c r="P2309" s="39">
        <f t="shared" si="496"/>
        <v>19044</v>
      </c>
      <c r="Q2309" s="73">
        <f t="shared" si="497"/>
        <v>9567.0192310204493</v>
      </c>
      <c r="R2309" s="73">
        <f t="shared" si="498"/>
        <v>185.08743087464399</v>
      </c>
      <c r="S2309" s="73">
        <f t="shared" si="499"/>
        <v>384.00225982776948</v>
      </c>
      <c r="T2309" s="73">
        <f t="shared" si="500"/>
        <v>16320.209276446649</v>
      </c>
      <c r="U2309" s="73">
        <f t="shared" si="501"/>
        <v>19236</v>
      </c>
      <c r="V2309" s="73">
        <f t="shared" si="502"/>
        <v>165519.51965822076</v>
      </c>
      <c r="W2309" s="73">
        <f t="shared" si="503"/>
        <v>170751.3931134695</v>
      </c>
    </row>
    <row r="2310" spans="2:23">
      <c r="B2310" t="s">
        <v>3910</v>
      </c>
      <c r="C2310" t="s">
        <v>3141</v>
      </c>
      <c r="D2310" t="s">
        <v>511</v>
      </c>
      <c r="E2310" s="54">
        <v>35</v>
      </c>
      <c r="F2310" s="45" t="s">
        <v>407</v>
      </c>
      <c r="G2310" s="45" t="s">
        <v>408</v>
      </c>
      <c r="H2310" s="45" t="s">
        <v>412</v>
      </c>
      <c r="I2310" s="53">
        <v>75729.27</v>
      </c>
      <c r="J2310" s="58">
        <f t="shared" si="490"/>
        <v>78606.982260000004</v>
      </c>
      <c r="K2310" s="58">
        <f t="shared" si="491"/>
        <v>81201.012674579993</v>
      </c>
      <c r="L2310" s="74">
        <f t="shared" si="492"/>
        <v>6013.4341428900007</v>
      </c>
      <c r="M2310" s="74">
        <f t="shared" si="493"/>
        <v>116.33833374480001</v>
      </c>
      <c r="N2310" s="74">
        <f t="shared" si="494"/>
        <v>384.00225982776948</v>
      </c>
      <c r="O2310" s="74">
        <f t="shared" si="495"/>
        <v>10120.648965975</v>
      </c>
      <c r="P2310" s="39">
        <f t="shared" si="496"/>
        <v>19044</v>
      </c>
      <c r="Q2310" s="73">
        <f t="shared" si="497"/>
        <v>6211.8774696053697</v>
      </c>
      <c r="R2310" s="73">
        <f t="shared" si="498"/>
        <v>120.17749875837839</v>
      </c>
      <c r="S2310" s="73">
        <f t="shared" si="499"/>
        <v>384.00225982776948</v>
      </c>
      <c r="T2310" s="73">
        <f t="shared" si="500"/>
        <v>10596.73215403269</v>
      </c>
      <c r="U2310" s="73">
        <f t="shared" si="501"/>
        <v>19236</v>
      </c>
      <c r="V2310" s="73">
        <f t="shared" si="502"/>
        <v>114285.40596243757</v>
      </c>
      <c r="W2310" s="73">
        <f t="shared" si="503"/>
        <v>117749.8020568042</v>
      </c>
    </row>
    <row r="2311" spans="2:23">
      <c r="B2311" t="s">
        <v>3911</v>
      </c>
      <c r="C2311" t="s">
        <v>3141</v>
      </c>
      <c r="D2311" t="s">
        <v>511</v>
      </c>
      <c r="E2311" s="54">
        <v>35</v>
      </c>
      <c r="F2311" s="45" t="s">
        <v>407</v>
      </c>
      <c r="G2311" s="45" t="s">
        <v>408</v>
      </c>
      <c r="H2311" s="45" t="s">
        <v>412</v>
      </c>
      <c r="I2311" s="53">
        <v>75729.27</v>
      </c>
      <c r="J2311" s="58">
        <f t="shared" si="490"/>
        <v>78606.982260000004</v>
      </c>
      <c r="K2311" s="58">
        <f t="shared" si="491"/>
        <v>81201.012674579993</v>
      </c>
      <c r="L2311" s="74">
        <f t="shared" si="492"/>
        <v>6013.4341428900007</v>
      </c>
      <c r="M2311" s="74">
        <f t="shared" si="493"/>
        <v>116.33833374480001</v>
      </c>
      <c r="N2311" s="74">
        <f t="shared" si="494"/>
        <v>384.00225982776948</v>
      </c>
      <c r="O2311" s="74">
        <f t="shared" si="495"/>
        <v>10120.648965975</v>
      </c>
      <c r="P2311" s="39">
        <f t="shared" si="496"/>
        <v>19044</v>
      </c>
      <c r="Q2311" s="73">
        <f t="shared" si="497"/>
        <v>6211.8774696053697</v>
      </c>
      <c r="R2311" s="73">
        <f t="shared" si="498"/>
        <v>120.17749875837839</v>
      </c>
      <c r="S2311" s="73">
        <f t="shared" si="499"/>
        <v>384.00225982776948</v>
      </c>
      <c r="T2311" s="73">
        <f t="shared" si="500"/>
        <v>10596.73215403269</v>
      </c>
      <c r="U2311" s="73">
        <f t="shared" si="501"/>
        <v>19236</v>
      </c>
      <c r="V2311" s="73">
        <f t="shared" si="502"/>
        <v>114285.40596243757</v>
      </c>
      <c r="W2311" s="73">
        <f t="shared" si="503"/>
        <v>117749.8020568042</v>
      </c>
    </row>
    <row r="2312" spans="2:23">
      <c r="B2312" t="s">
        <v>3912</v>
      </c>
      <c r="C2312" t="s">
        <v>3141</v>
      </c>
      <c r="D2312" t="s">
        <v>511</v>
      </c>
      <c r="E2312" s="54">
        <v>35</v>
      </c>
      <c r="F2312" s="45" t="s">
        <v>407</v>
      </c>
      <c r="G2312" s="45" t="s">
        <v>408</v>
      </c>
      <c r="H2312" s="45" t="s">
        <v>412</v>
      </c>
      <c r="I2312" s="53">
        <v>75729.27</v>
      </c>
      <c r="J2312" s="58">
        <f t="shared" si="490"/>
        <v>78606.982260000004</v>
      </c>
      <c r="K2312" s="58">
        <f t="shared" si="491"/>
        <v>81201.012674579993</v>
      </c>
      <c r="L2312" s="74">
        <f t="shared" si="492"/>
        <v>6013.4341428900007</v>
      </c>
      <c r="M2312" s="74">
        <f t="shared" si="493"/>
        <v>116.33833374480001</v>
      </c>
      <c r="N2312" s="74">
        <f t="shared" si="494"/>
        <v>384.00225982776948</v>
      </c>
      <c r="O2312" s="74">
        <f t="shared" si="495"/>
        <v>10120.648965975</v>
      </c>
      <c r="P2312" s="39">
        <f t="shared" si="496"/>
        <v>19044</v>
      </c>
      <c r="Q2312" s="73">
        <f t="shared" si="497"/>
        <v>6211.8774696053697</v>
      </c>
      <c r="R2312" s="73">
        <f t="shared" si="498"/>
        <v>120.17749875837839</v>
      </c>
      <c r="S2312" s="73">
        <f t="shared" si="499"/>
        <v>384.00225982776948</v>
      </c>
      <c r="T2312" s="73">
        <f t="shared" si="500"/>
        <v>10596.73215403269</v>
      </c>
      <c r="U2312" s="73">
        <f t="shared" si="501"/>
        <v>19236</v>
      </c>
      <c r="V2312" s="73">
        <f t="shared" si="502"/>
        <v>114285.40596243757</v>
      </c>
      <c r="W2312" s="73">
        <f t="shared" si="503"/>
        <v>117749.8020568042</v>
      </c>
    </row>
    <row r="2313" spans="2:23">
      <c r="B2313" t="s">
        <v>3913</v>
      </c>
      <c r="C2313" t="s">
        <v>1756</v>
      </c>
      <c r="D2313" t="s">
        <v>511</v>
      </c>
      <c r="E2313" s="54">
        <v>35</v>
      </c>
      <c r="F2313" s="45" t="s">
        <v>407</v>
      </c>
      <c r="G2313" s="45" t="s">
        <v>408</v>
      </c>
      <c r="H2313" s="45" t="s">
        <v>412</v>
      </c>
      <c r="I2313" s="53">
        <v>88390.87</v>
      </c>
      <c r="J2313" s="58">
        <f t="shared" si="490"/>
        <v>91749.723060000004</v>
      </c>
      <c r="K2313" s="58">
        <f t="shared" si="491"/>
        <v>94777.463920979993</v>
      </c>
      <c r="L2313" s="74">
        <f t="shared" si="492"/>
        <v>7018.85381409</v>
      </c>
      <c r="M2313" s="74">
        <f t="shared" si="493"/>
        <v>135.7895901288</v>
      </c>
      <c r="N2313" s="74">
        <f t="shared" si="494"/>
        <v>384.00225982776948</v>
      </c>
      <c r="O2313" s="74">
        <f t="shared" si="495"/>
        <v>11812.776843975002</v>
      </c>
      <c r="P2313" s="39">
        <f t="shared" si="496"/>
        <v>19044</v>
      </c>
      <c r="Q2313" s="73">
        <f t="shared" si="497"/>
        <v>7250.475989954969</v>
      </c>
      <c r="R2313" s="73">
        <f t="shared" si="498"/>
        <v>140.27064660305038</v>
      </c>
      <c r="S2313" s="73">
        <f t="shared" si="499"/>
        <v>384.00225982776948</v>
      </c>
      <c r="T2313" s="73">
        <f t="shared" si="500"/>
        <v>12368.459041687889</v>
      </c>
      <c r="U2313" s="73">
        <f t="shared" si="501"/>
        <v>19236</v>
      </c>
      <c r="V2313" s="73">
        <f t="shared" si="502"/>
        <v>130145.14556802157</v>
      </c>
      <c r="W2313" s="73">
        <f t="shared" si="503"/>
        <v>134156.67185905366</v>
      </c>
    </row>
    <row r="2314" spans="2:23">
      <c r="B2314" t="s">
        <v>3914</v>
      </c>
      <c r="C2314" t="s">
        <v>3915</v>
      </c>
      <c r="D2314" t="s">
        <v>511</v>
      </c>
      <c r="E2314" s="54">
        <v>35</v>
      </c>
      <c r="F2314" s="45" t="s">
        <v>407</v>
      </c>
      <c r="G2314" s="45" t="s">
        <v>408</v>
      </c>
      <c r="H2314" s="45" t="s">
        <v>412</v>
      </c>
      <c r="I2314" s="53">
        <v>124713.13</v>
      </c>
      <c r="J2314" s="58">
        <f t="shared" ref="J2314:J2377" si="504">I2314*(1+$F$1)</f>
        <v>129452.22894000002</v>
      </c>
      <c r="K2314" s="58">
        <f t="shared" ref="K2314:K2377" si="505">J2314*(1+$F$2)</f>
        <v>133724.15249502001</v>
      </c>
      <c r="L2314" s="74">
        <f t="shared" ref="L2314:L2377" si="506">IF(J2314-$L$2&lt;0,J2314*$I$3,($L$2*$I$3)+(J2314-$L$2)*$I$4)</f>
        <v>9837.8573196300003</v>
      </c>
      <c r="M2314" s="74">
        <f t="shared" ref="M2314:M2377" si="507">J2314*0.00148</f>
        <v>191.58929883120001</v>
      </c>
      <c r="N2314" s="74">
        <f t="shared" ref="N2314:N2377" si="508">2080*0.184616471071043</f>
        <v>384.00225982776948</v>
      </c>
      <c r="O2314" s="74">
        <f t="shared" ref="O2314:O2377" si="509">J2314*0.12875</f>
        <v>16666.974476025003</v>
      </c>
      <c r="P2314" s="39">
        <f t="shared" ref="P2314:P2377" si="510">1587*12</f>
        <v>19044</v>
      </c>
      <c r="Q2314" s="73">
        <f t="shared" ref="Q2314:Q2377" si="511">IF(K2314-$L$2&lt;0,K2314*$I$3,($L$2*$I$3)+(K2314-$L$2)*$I$4)</f>
        <v>9899.8002111777914</v>
      </c>
      <c r="R2314" s="73">
        <f t="shared" ref="R2314:R2377" si="512">K2314*0.00148</f>
        <v>197.91174569262961</v>
      </c>
      <c r="S2314" s="73">
        <f t="shared" ref="S2314:S2377" si="513">2080*0.184616471071043</f>
        <v>384.00225982776948</v>
      </c>
      <c r="T2314" s="73">
        <f t="shared" ref="T2314:T2377" si="514">K2314*0.1305</f>
        <v>17451.001900600113</v>
      </c>
      <c r="U2314" s="73">
        <f t="shared" ref="U2314:U2377" si="515">1603*12</f>
        <v>19236</v>
      </c>
      <c r="V2314" s="73">
        <f t="shared" ref="V2314:V2377" si="516">J2314+SUM(L2314:P2314)</f>
        <v>175576.652294314</v>
      </c>
      <c r="W2314" s="73">
        <f t="shared" ref="W2314:W2377" si="517">K2314+SUM(Q2314:U2314)</f>
        <v>180892.8686123183</v>
      </c>
    </row>
    <row r="2315" spans="2:23">
      <c r="B2315" t="s">
        <v>3916</v>
      </c>
      <c r="C2315" t="s">
        <v>1756</v>
      </c>
      <c r="D2315" t="s">
        <v>511</v>
      </c>
      <c r="E2315" s="54">
        <v>35</v>
      </c>
      <c r="F2315" s="45" t="s">
        <v>407</v>
      </c>
      <c r="G2315" s="45" t="s">
        <v>408</v>
      </c>
      <c r="H2315" s="45" t="s">
        <v>412</v>
      </c>
      <c r="I2315" s="53">
        <v>88390.87</v>
      </c>
      <c r="J2315" s="58">
        <f t="shared" si="504"/>
        <v>91749.723060000004</v>
      </c>
      <c r="K2315" s="58">
        <f t="shared" si="505"/>
        <v>94777.463920979993</v>
      </c>
      <c r="L2315" s="74">
        <f t="shared" si="506"/>
        <v>7018.85381409</v>
      </c>
      <c r="M2315" s="74">
        <f t="shared" si="507"/>
        <v>135.7895901288</v>
      </c>
      <c r="N2315" s="74">
        <f t="shared" si="508"/>
        <v>384.00225982776948</v>
      </c>
      <c r="O2315" s="74">
        <f t="shared" si="509"/>
        <v>11812.776843975002</v>
      </c>
      <c r="P2315" s="39">
        <f t="shared" si="510"/>
        <v>19044</v>
      </c>
      <c r="Q2315" s="73">
        <f t="shared" si="511"/>
        <v>7250.475989954969</v>
      </c>
      <c r="R2315" s="73">
        <f t="shared" si="512"/>
        <v>140.27064660305038</v>
      </c>
      <c r="S2315" s="73">
        <f t="shared" si="513"/>
        <v>384.00225982776948</v>
      </c>
      <c r="T2315" s="73">
        <f t="shared" si="514"/>
        <v>12368.459041687889</v>
      </c>
      <c r="U2315" s="73">
        <f t="shared" si="515"/>
        <v>19236</v>
      </c>
      <c r="V2315" s="73">
        <f t="shared" si="516"/>
        <v>130145.14556802157</v>
      </c>
      <c r="W2315" s="73">
        <f t="shared" si="517"/>
        <v>134156.67185905366</v>
      </c>
    </row>
    <row r="2316" spans="2:23">
      <c r="B2316" t="s">
        <v>3917</v>
      </c>
      <c r="C2316" t="s">
        <v>1756</v>
      </c>
      <c r="D2316" t="s">
        <v>511</v>
      </c>
      <c r="E2316" s="54">
        <v>35</v>
      </c>
      <c r="F2316" s="45" t="s">
        <v>407</v>
      </c>
      <c r="G2316" s="45" t="s">
        <v>408</v>
      </c>
      <c r="H2316" s="45" t="s">
        <v>412</v>
      </c>
      <c r="I2316" s="53">
        <v>88390.87</v>
      </c>
      <c r="J2316" s="58">
        <f t="shared" si="504"/>
        <v>91749.723060000004</v>
      </c>
      <c r="K2316" s="58">
        <f t="shared" si="505"/>
        <v>94777.463920979993</v>
      </c>
      <c r="L2316" s="74">
        <f t="shared" si="506"/>
        <v>7018.85381409</v>
      </c>
      <c r="M2316" s="74">
        <f t="shared" si="507"/>
        <v>135.7895901288</v>
      </c>
      <c r="N2316" s="74">
        <f t="shared" si="508"/>
        <v>384.00225982776948</v>
      </c>
      <c r="O2316" s="74">
        <f t="shared" si="509"/>
        <v>11812.776843975002</v>
      </c>
      <c r="P2316" s="39">
        <f t="shared" si="510"/>
        <v>19044</v>
      </c>
      <c r="Q2316" s="73">
        <f t="shared" si="511"/>
        <v>7250.475989954969</v>
      </c>
      <c r="R2316" s="73">
        <f t="shared" si="512"/>
        <v>140.27064660305038</v>
      </c>
      <c r="S2316" s="73">
        <f t="shared" si="513"/>
        <v>384.00225982776948</v>
      </c>
      <c r="T2316" s="73">
        <f t="shared" si="514"/>
        <v>12368.459041687889</v>
      </c>
      <c r="U2316" s="73">
        <f t="shared" si="515"/>
        <v>19236</v>
      </c>
      <c r="V2316" s="73">
        <f t="shared" si="516"/>
        <v>130145.14556802157</v>
      </c>
      <c r="W2316" s="73">
        <f t="shared" si="517"/>
        <v>134156.67185905366</v>
      </c>
    </row>
    <row r="2317" spans="2:23">
      <c r="B2317" t="s">
        <v>3918</v>
      </c>
      <c r="C2317" t="s">
        <v>1756</v>
      </c>
      <c r="D2317" t="s">
        <v>511</v>
      </c>
      <c r="E2317" s="54">
        <v>35</v>
      </c>
      <c r="F2317" s="45" t="s">
        <v>407</v>
      </c>
      <c r="G2317" s="45" t="s">
        <v>408</v>
      </c>
      <c r="H2317" s="45" t="s">
        <v>412</v>
      </c>
      <c r="I2317" s="53">
        <v>88390.87</v>
      </c>
      <c r="J2317" s="58">
        <f t="shared" si="504"/>
        <v>91749.723060000004</v>
      </c>
      <c r="K2317" s="58">
        <f t="shared" si="505"/>
        <v>94777.463920979993</v>
      </c>
      <c r="L2317" s="74">
        <f t="shared" si="506"/>
        <v>7018.85381409</v>
      </c>
      <c r="M2317" s="74">
        <f t="shared" si="507"/>
        <v>135.7895901288</v>
      </c>
      <c r="N2317" s="74">
        <f t="shared" si="508"/>
        <v>384.00225982776948</v>
      </c>
      <c r="O2317" s="74">
        <f t="shared" si="509"/>
        <v>11812.776843975002</v>
      </c>
      <c r="P2317" s="39">
        <f t="shared" si="510"/>
        <v>19044</v>
      </c>
      <c r="Q2317" s="73">
        <f t="shared" si="511"/>
        <v>7250.475989954969</v>
      </c>
      <c r="R2317" s="73">
        <f t="shared" si="512"/>
        <v>140.27064660305038</v>
      </c>
      <c r="S2317" s="73">
        <f t="shared" si="513"/>
        <v>384.00225982776948</v>
      </c>
      <c r="T2317" s="73">
        <f t="shared" si="514"/>
        <v>12368.459041687889</v>
      </c>
      <c r="U2317" s="73">
        <f t="shared" si="515"/>
        <v>19236</v>
      </c>
      <c r="V2317" s="73">
        <f t="shared" si="516"/>
        <v>130145.14556802157</v>
      </c>
      <c r="W2317" s="73">
        <f t="shared" si="517"/>
        <v>134156.67185905366</v>
      </c>
    </row>
    <row r="2318" spans="2:23">
      <c r="B2318" t="s">
        <v>3919</v>
      </c>
      <c r="C2318" t="s">
        <v>1756</v>
      </c>
      <c r="D2318" t="s">
        <v>511</v>
      </c>
      <c r="E2318" s="54">
        <v>35</v>
      </c>
      <c r="F2318" s="45" t="s">
        <v>407</v>
      </c>
      <c r="G2318" s="45" t="s">
        <v>408</v>
      </c>
      <c r="H2318" s="45" t="s">
        <v>412</v>
      </c>
      <c r="I2318" s="53">
        <v>88390.87</v>
      </c>
      <c r="J2318" s="58">
        <f t="shared" si="504"/>
        <v>91749.723060000004</v>
      </c>
      <c r="K2318" s="58">
        <f t="shared" si="505"/>
        <v>94777.463920979993</v>
      </c>
      <c r="L2318" s="74">
        <f t="shared" si="506"/>
        <v>7018.85381409</v>
      </c>
      <c r="M2318" s="74">
        <f t="shared" si="507"/>
        <v>135.7895901288</v>
      </c>
      <c r="N2318" s="74">
        <f t="shared" si="508"/>
        <v>384.00225982776948</v>
      </c>
      <c r="O2318" s="74">
        <f t="shared" si="509"/>
        <v>11812.776843975002</v>
      </c>
      <c r="P2318" s="39">
        <f t="shared" si="510"/>
        <v>19044</v>
      </c>
      <c r="Q2318" s="73">
        <f t="shared" si="511"/>
        <v>7250.475989954969</v>
      </c>
      <c r="R2318" s="73">
        <f t="shared" si="512"/>
        <v>140.27064660305038</v>
      </c>
      <c r="S2318" s="73">
        <f t="shared" si="513"/>
        <v>384.00225982776948</v>
      </c>
      <c r="T2318" s="73">
        <f t="shared" si="514"/>
        <v>12368.459041687889</v>
      </c>
      <c r="U2318" s="73">
        <f t="shared" si="515"/>
        <v>19236</v>
      </c>
      <c r="V2318" s="73">
        <f t="shared" si="516"/>
        <v>130145.14556802157</v>
      </c>
      <c r="W2318" s="73">
        <f t="shared" si="517"/>
        <v>134156.67185905366</v>
      </c>
    </row>
    <row r="2319" spans="2:23">
      <c r="B2319" t="s">
        <v>3920</v>
      </c>
      <c r="C2319" t="s">
        <v>3141</v>
      </c>
      <c r="D2319" t="s">
        <v>511</v>
      </c>
      <c r="E2319" s="54">
        <v>35</v>
      </c>
      <c r="F2319" s="45" t="s">
        <v>407</v>
      </c>
      <c r="G2319" s="45" t="s">
        <v>408</v>
      </c>
      <c r="H2319" s="45" t="s">
        <v>412</v>
      </c>
      <c r="I2319" s="53">
        <v>75729.27</v>
      </c>
      <c r="J2319" s="58">
        <f t="shared" si="504"/>
        <v>78606.982260000004</v>
      </c>
      <c r="K2319" s="58">
        <f t="shared" si="505"/>
        <v>81201.012674579993</v>
      </c>
      <c r="L2319" s="74">
        <f t="shared" si="506"/>
        <v>6013.4341428900007</v>
      </c>
      <c r="M2319" s="74">
        <f t="shared" si="507"/>
        <v>116.33833374480001</v>
      </c>
      <c r="N2319" s="74">
        <f t="shared" si="508"/>
        <v>384.00225982776948</v>
      </c>
      <c r="O2319" s="74">
        <f t="shared" si="509"/>
        <v>10120.648965975</v>
      </c>
      <c r="P2319" s="39">
        <f t="shared" si="510"/>
        <v>19044</v>
      </c>
      <c r="Q2319" s="73">
        <f t="shared" si="511"/>
        <v>6211.8774696053697</v>
      </c>
      <c r="R2319" s="73">
        <f t="shared" si="512"/>
        <v>120.17749875837839</v>
      </c>
      <c r="S2319" s="73">
        <f t="shared" si="513"/>
        <v>384.00225982776948</v>
      </c>
      <c r="T2319" s="73">
        <f t="shared" si="514"/>
        <v>10596.73215403269</v>
      </c>
      <c r="U2319" s="73">
        <f t="shared" si="515"/>
        <v>19236</v>
      </c>
      <c r="V2319" s="73">
        <f t="shared" si="516"/>
        <v>114285.40596243757</v>
      </c>
      <c r="W2319" s="73">
        <f t="shared" si="517"/>
        <v>117749.8020568042</v>
      </c>
    </row>
    <row r="2320" spans="2:23">
      <c r="B2320" t="s">
        <v>3921</v>
      </c>
      <c r="C2320" t="s">
        <v>751</v>
      </c>
      <c r="D2320" t="s">
        <v>474</v>
      </c>
      <c r="E2320" s="54">
        <v>35</v>
      </c>
      <c r="F2320" s="45" t="s">
        <v>407</v>
      </c>
      <c r="G2320" s="45" t="s">
        <v>408</v>
      </c>
      <c r="H2320" s="45" t="s">
        <v>412</v>
      </c>
      <c r="I2320" s="53">
        <v>115410.28</v>
      </c>
      <c r="J2320" s="58">
        <f t="shared" si="504"/>
        <v>119795.87064000001</v>
      </c>
      <c r="K2320" s="58">
        <f t="shared" si="505"/>
        <v>123749.13437112</v>
      </c>
      <c r="L2320" s="74">
        <f t="shared" si="506"/>
        <v>9164.3841039600011</v>
      </c>
      <c r="M2320" s="74">
        <f t="shared" si="507"/>
        <v>177.29788854720002</v>
      </c>
      <c r="N2320" s="74">
        <f t="shared" si="508"/>
        <v>384.00225982776948</v>
      </c>
      <c r="O2320" s="74">
        <f t="shared" si="509"/>
        <v>15423.718344900002</v>
      </c>
      <c r="P2320" s="39">
        <f t="shared" si="510"/>
        <v>19044</v>
      </c>
      <c r="Q2320" s="73">
        <f t="shared" si="511"/>
        <v>9466.8087793906798</v>
      </c>
      <c r="R2320" s="73">
        <f t="shared" si="512"/>
        <v>183.14871886925761</v>
      </c>
      <c r="S2320" s="73">
        <f t="shared" si="513"/>
        <v>384.00225982776948</v>
      </c>
      <c r="T2320" s="73">
        <f t="shared" si="514"/>
        <v>16149.26203543116</v>
      </c>
      <c r="U2320" s="73">
        <f t="shared" si="515"/>
        <v>19236</v>
      </c>
      <c r="V2320" s="73">
        <f t="shared" si="516"/>
        <v>163989.27323723497</v>
      </c>
      <c r="W2320" s="73">
        <f t="shared" si="517"/>
        <v>169168.35616463888</v>
      </c>
    </row>
    <row r="2321" spans="2:23">
      <c r="B2321" t="s">
        <v>3922</v>
      </c>
      <c r="C2321" t="s">
        <v>781</v>
      </c>
      <c r="D2321" t="s">
        <v>474</v>
      </c>
      <c r="E2321" s="54">
        <v>35</v>
      </c>
      <c r="F2321" s="45" t="s">
        <v>407</v>
      </c>
      <c r="G2321" s="45" t="s">
        <v>408</v>
      </c>
      <c r="H2321" s="45" t="s">
        <v>412</v>
      </c>
      <c r="I2321" s="53">
        <v>137350.06</v>
      </c>
      <c r="J2321" s="58">
        <f t="shared" si="504"/>
        <v>142569.36228</v>
      </c>
      <c r="K2321" s="58">
        <f t="shared" si="505"/>
        <v>147274.15123523999</v>
      </c>
      <c r="L2321" s="74">
        <f t="shared" si="506"/>
        <v>10028.05575306</v>
      </c>
      <c r="M2321" s="74">
        <f t="shared" si="507"/>
        <v>211.00265617439999</v>
      </c>
      <c r="N2321" s="74">
        <f t="shared" si="508"/>
        <v>384.00225982776948</v>
      </c>
      <c r="O2321" s="74">
        <f t="shared" si="509"/>
        <v>18355.805393549999</v>
      </c>
      <c r="P2321" s="39">
        <f t="shared" si="510"/>
        <v>19044</v>
      </c>
      <c r="Q2321" s="73">
        <f t="shared" si="511"/>
        <v>10096.27519291098</v>
      </c>
      <c r="R2321" s="73">
        <f t="shared" si="512"/>
        <v>217.96574382815518</v>
      </c>
      <c r="S2321" s="73">
        <f t="shared" si="513"/>
        <v>384.00225982776948</v>
      </c>
      <c r="T2321" s="73">
        <f t="shared" si="514"/>
        <v>19219.276736198819</v>
      </c>
      <c r="U2321" s="73">
        <f t="shared" si="515"/>
        <v>19236</v>
      </c>
      <c r="V2321" s="73">
        <f t="shared" si="516"/>
        <v>190592.22834261216</v>
      </c>
      <c r="W2321" s="73">
        <f t="shared" si="517"/>
        <v>196427.67116800571</v>
      </c>
    </row>
    <row r="2322" spans="2:23">
      <c r="B2322" t="s">
        <v>3923</v>
      </c>
      <c r="C2322" t="s">
        <v>924</v>
      </c>
      <c r="D2322" t="s">
        <v>417</v>
      </c>
      <c r="E2322" s="54">
        <v>40</v>
      </c>
      <c r="F2322" s="45" t="s">
        <v>407</v>
      </c>
      <c r="G2322" s="45" t="s">
        <v>408</v>
      </c>
      <c r="H2322" s="45" t="s">
        <v>412</v>
      </c>
      <c r="I2322" s="53">
        <v>129194.36</v>
      </c>
      <c r="J2322" s="58">
        <f t="shared" si="504"/>
        <v>134103.74567999999</v>
      </c>
      <c r="K2322" s="58">
        <f t="shared" si="505"/>
        <v>138529.16928743999</v>
      </c>
      <c r="L2322" s="74">
        <f t="shared" si="506"/>
        <v>9905.30431236</v>
      </c>
      <c r="M2322" s="74">
        <f t="shared" si="507"/>
        <v>198.4735436064</v>
      </c>
      <c r="N2322" s="74">
        <f t="shared" si="508"/>
        <v>384.00225982776948</v>
      </c>
      <c r="O2322" s="74">
        <f t="shared" si="509"/>
        <v>17265.857256299998</v>
      </c>
      <c r="P2322" s="39">
        <f t="shared" si="510"/>
        <v>19044</v>
      </c>
      <c r="Q2322" s="73">
        <f t="shared" si="511"/>
        <v>9969.4729546678809</v>
      </c>
      <c r="R2322" s="73">
        <f t="shared" si="512"/>
        <v>205.02317054541118</v>
      </c>
      <c r="S2322" s="73">
        <f t="shared" si="513"/>
        <v>384.00225982776948</v>
      </c>
      <c r="T2322" s="73">
        <f t="shared" si="514"/>
        <v>18078.056592010918</v>
      </c>
      <c r="U2322" s="73">
        <f t="shared" si="515"/>
        <v>19236</v>
      </c>
      <c r="V2322" s="73">
        <f t="shared" si="516"/>
        <v>180901.38305209417</v>
      </c>
      <c r="W2322" s="73">
        <f t="shared" si="517"/>
        <v>186401.72426449196</v>
      </c>
    </row>
    <row r="2323" spans="2:23">
      <c r="B2323" t="s">
        <v>3924</v>
      </c>
      <c r="C2323" t="s">
        <v>1610</v>
      </c>
      <c r="D2323" t="s">
        <v>801</v>
      </c>
      <c r="E2323" s="54">
        <v>40</v>
      </c>
      <c r="F2323" s="45" t="s">
        <v>407</v>
      </c>
      <c r="G2323" s="45" t="s">
        <v>408</v>
      </c>
      <c r="H2323" s="45" t="s">
        <v>412</v>
      </c>
      <c r="I2323" s="53">
        <v>132400.43</v>
      </c>
      <c r="J2323" s="58">
        <f t="shared" si="504"/>
        <v>137431.64634000001</v>
      </c>
      <c r="K2323" s="58">
        <f t="shared" si="505"/>
        <v>141966.89066921998</v>
      </c>
      <c r="L2323" s="74">
        <f t="shared" si="506"/>
        <v>9953.5588719300013</v>
      </c>
      <c r="M2323" s="74">
        <f t="shared" si="507"/>
        <v>203.39883658319999</v>
      </c>
      <c r="N2323" s="74">
        <f t="shared" si="508"/>
        <v>384.00225982776948</v>
      </c>
      <c r="O2323" s="74">
        <f t="shared" si="509"/>
        <v>17694.324466275</v>
      </c>
      <c r="P2323" s="39">
        <f t="shared" si="510"/>
        <v>19044</v>
      </c>
      <c r="Q2323" s="73">
        <f t="shared" si="511"/>
        <v>10019.31991470369</v>
      </c>
      <c r="R2323" s="73">
        <f t="shared" si="512"/>
        <v>210.11099819044557</v>
      </c>
      <c r="S2323" s="73">
        <f t="shared" si="513"/>
        <v>384.00225982776948</v>
      </c>
      <c r="T2323" s="73">
        <f t="shared" si="514"/>
        <v>18526.679232333208</v>
      </c>
      <c r="U2323" s="73">
        <f t="shared" si="515"/>
        <v>19236</v>
      </c>
      <c r="V2323" s="73">
        <f t="shared" si="516"/>
        <v>184710.93077461596</v>
      </c>
      <c r="W2323" s="73">
        <f t="shared" si="517"/>
        <v>190343.0030742751</v>
      </c>
    </row>
    <row r="2324" spans="2:23">
      <c r="B2324" t="s">
        <v>3925</v>
      </c>
      <c r="C2324" t="s">
        <v>1639</v>
      </c>
      <c r="D2324" t="s">
        <v>661</v>
      </c>
      <c r="E2324" s="54">
        <v>40</v>
      </c>
      <c r="F2324" s="45" t="s">
        <v>407</v>
      </c>
      <c r="G2324" s="45" t="s">
        <v>408</v>
      </c>
      <c r="H2324" s="45" t="s">
        <v>412</v>
      </c>
      <c r="I2324" s="53">
        <v>133927.98000000001</v>
      </c>
      <c r="J2324" s="58">
        <f t="shared" si="504"/>
        <v>139017.24324000001</v>
      </c>
      <c r="K2324" s="58">
        <f t="shared" si="505"/>
        <v>143604.81226691999</v>
      </c>
      <c r="L2324" s="74">
        <f t="shared" si="506"/>
        <v>9976.5500269800013</v>
      </c>
      <c r="M2324" s="74">
        <f t="shared" si="507"/>
        <v>205.74551999520003</v>
      </c>
      <c r="N2324" s="74">
        <f t="shared" si="508"/>
        <v>384.00225982776948</v>
      </c>
      <c r="O2324" s="74">
        <f t="shared" si="509"/>
        <v>17898.470067150003</v>
      </c>
      <c r="P2324" s="39">
        <f t="shared" si="510"/>
        <v>19044</v>
      </c>
      <c r="Q2324" s="73">
        <f t="shared" si="511"/>
        <v>10043.06977787034</v>
      </c>
      <c r="R2324" s="73">
        <f t="shared" si="512"/>
        <v>212.53512215504159</v>
      </c>
      <c r="S2324" s="73">
        <f t="shared" si="513"/>
        <v>384.00225982776948</v>
      </c>
      <c r="T2324" s="73">
        <f t="shared" si="514"/>
        <v>18740.428000833061</v>
      </c>
      <c r="U2324" s="73">
        <f t="shared" si="515"/>
        <v>19236</v>
      </c>
      <c r="V2324" s="73">
        <f t="shared" si="516"/>
        <v>186526.01111395299</v>
      </c>
      <c r="W2324" s="73">
        <f t="shared" si="517"/>
        <v>192220.8474276062</v>
      </c>
    </row>
    <row r="2325" spans="2:23">
      <c r="B2325" t="s">
        <v>3926</v>
      </c>
      <c r="C2325" t="s">
        <v>1641</v>
      </c>
      <c r="D2325" t="s">
        <v>807</v>
      </c>
      <c r="E2325" s="54">
        <v>40</v>
      </c>
      <c r="F2325" s="45" t="s">
        <v>407</v>
      </c>
      <c r="G2325" s="45" t="s">
        <v>408</v>
      </c>
      <c r="H2325" s="45" t="s">
        <v>412</v>
      </c>
      <c r="I2325" s="53">
        <v>116555.55</v>
      </c>
      <c r="J2325" s="58">
        <f t="shared" si="504"/>
        <v>120984.6609</v>
      </c>
      <c r="K2325" s="58">
        <f t="shared" si="505"/>
        <v>124977.15470969999</v>
      </c>
      <c r="L2325" s="74">
        <f t="shared" si="506"/>
        <v>9255.3265588499999</v>
      </c>
      <c r="M2325" s="74">
        <f t="shared" si="507"/>
        <v>179.057298132</v>
      </c>
      <c r="N2325" s="74">
        <f t="shared" si="508"/>
        <v>384.00225982776948</v>
      </c>
      <c r="O2325" s="74">
        <f t="shared" si="509"/>
        <v>15576.775090875</v>
      </c>
      <c r="P2325" s="39">
        <f t="shared" si="510"/>
        <v>19044</v>
      </c>
      <c r="Q2325" s="73">
        <f t="shared" si="511"/>
        <v>9560.7523352920489</v>
      </c>
      <c r="R2325" s="73">
        <f t="shared" si="512"/>
        <v>184.96618897035597</v>
      </c>
      <c r="S2325" s="73">
        <f t="shared" si="513"/>
        <v>384.00225982776948</v>
      </c>
      <c r="T2325" s="73">
        <f t="shared" si="514"/>
        <v>16309.518689615848</v>
      </c>
      <c r="U2325" s="73">
        <f t="shared" si="515"/>
        <v>19236</v>
      </c>
      <c r="V2325" s="73">
        <f t="shared" si="516"/>
        <v>165423.82210768477</v>
      </c>
      <c r="W2325" s="73">
        <f t="shared" si="517"/>
        <v>170652.39418340602</v>
      </c>
    </row>
    <row r="2326" spans="2:23">
      <c r="B2326" t="s">
        <v>3927</v>
      </c>
      <c r="C2326" t="s">
        <v>1643</v>
      </c>
      <c r="D2326" t="s">
        <v>420</v>
      </c>
      <c r="E2326" s="54">
        <v>40</v>
      </c>
      <c r="F2326" s="45" t="s">
        <v>407</v>
      </c>
      <c r="G2326" s="45" t="s">
        <v>408</v>
      </c>
      <c r="H2326" s="45" t="s">
        <v>412</v>
      </c>
      <c r="I2326" s="53">
        <v>116555.55</v>
      </c>
      <c r="J2326" s="58">
        <f t="shared" si="504"/>
        <v>120984.6609</v>
      </c>
      <c r="K2326" s="58">
        <f t="shared" si="505"/>
        <v>124977.15470969999</v>
      </c>
      <c r="L2326" s="74">
        <f t="shared" si="506"/>
        <v>9255.3265588499999</v>
      </c>
      <c r="M2326" s="74">
        <f t="shared" si="507"/>
        <v>179.057298132</v>
      </c>
      <c r="N2326" s="74">
        <f t="shared" si="508"/>
        <v>384.00225982776948</v>
      </c>
      <c r="O2326" s="74">
        <f t="shared" si="509"/>
        <v>15576.775090875</v>
      </c>
      <c r="P2326" s="39">
        <f t="shared" si="510"/>
        <v>19044</v>
      </c>
      <c r="Q2326" s="73">
        <f t="shared" si="511"/>
        <v>9560.7523352920489</v>
      </c>
      <c r="R2326" s="73">
        <f t="shared" si="512"/>
        <v>184.96618897035597</v>
      </c>
      <c r="S2326" s="73">
        <f t="shared" si="513"/>
        <v>384.00225982776948</v>
      </c>
      <c r="T2326" s="73">
        <f t="shared" si="514"/>
        <v>16309.518689615848</v>
      </c>
      <c r="U2326" s="73">
        <f t="shared" si="515"/>
        <v>19236</v>
      </c>
      <c r="V2326" s="73">
        <f t="shared" si="516"/>
        <v>165423.82210768477</v>
      </c>
      <c r="W2326" s="73">
        <f t="shared" si="517"/>
        <v>170652.39418340602</v>
      </c>
    </row>
    <row r="2327" spans="2:23">
      <c r="B2327" t="s">
        <v>3928</v>
      </c>
      <c r="C2327" t="s">
        <v>3929</v>
      </c>
      <c r="D2327" t="s">
        <v>446</v>
      </c>
      <c r="E2327" s="54">
        <v>86.67</v>
      </c>
      <c r="F2327" s="45" t="s">
        <v>407</v>
      </c>
      <c r="G2327" s="45" t="s">
        <v>408</v>
      </c>
      <c r="H2327" s="45" t="s">
        <v>412</v>
      </c>
      <c r="I2327" s="53">
        <v>117565.11</v>
      </c>
      <c r="J2327" s="58">
        <f t="shared" si="504"/>
        <v>122032.58418000001</v>
      </c>
      <c r="K2327" s="58">
        <f t="shared" si="505"/>
        <v>126059.65945794</v>
      </c>
      <c r="L2327" s="74">
        <f t="shared" si="506"/>
        <v>9335.4926897700007</v>
      </c>
      <c r="M2327" s="74">
        <f t="shared" si="507"/>
        <v>180.60822458640001</v>
      </c>
      <c r="N2327" s="74">
        <f t="shared" si="508"/>
        <v>384.00225982776948</v>
      </c>
      <c r="O2327" s="74">
        <f t="shared" si="509"/>
        <v>15711.695213175</v>
      </c>
      <c r="P2327" s="39">
        <f t="shared" si="510"/>
        <v>19044</v>
      </c>
      <c r="Q2327" s="73">
        <f t="shared" si="511"/>
        <v>9643.56394853241</v>
      </c>
      <c r="R2327" s="73">
        <f t="shared" si="512"/>
        <v>186.56829599775119</v>
      </c>
      <c r="S2327" s="73">
        <f t="shared" si="513"/>
        <v>384.00225982776948</v>
      </c>
      <c r="T2327" s="73">
        <f t="shared" si="514"/>
        <v>16450.78555926117</v>
      </c>
      <c r="U2327" s="73">
        <f t="shared" si="515"/>
        <v>19236</v>
      </c>
      <c r="V2327" s="73">
        <f t="shared" si="516"/>
        <v>166688.38256735919</v>
      </c>
      <c r="W2327" s="73">
        <f t="shared" si="517"/>
        <v>171960.57952155909</v>
      </c>
    </row>
    <row r="2328" spans="2:23">
      <c r="B2328" t="s">
        <v>3930</v>
      </c>
      <c r="C2328" t="s">
        <v>1019</v>
      </c>
      <c r="D2328" t="s">
        <v>417</v>
      </c>
      <c r="E2328" s="54">
        <v>40</v>
      </c>
      <c r="F2328" s="45" t="s">
        <v>407</v>
      </c>
      <c r="G2328" s="45" t="s">
        <v>408</v>
      </c>
      <c r="H2328" s="45" t="s">
        <v>412</v>
      </c>
      <c r="I2328" s="53">
        <v>99089.25</v>
      </c>
      <c r="J2328" s="58">
        <f t="shared" si="504"/>
        <v>102854.6415</v>
      </c>
      <c r="K2328" s="58">
        <f t="shared" si="505"/>
        <v>106248.84466949999</v>
      </c>
      <c r="L2328" s="74">
        <f t="shared" si="506"/>
        <v>7868.3800747499999</v>
      </c>
      <c r="M2328" s="74">
        <f t="shared" si="507"/>
        <v>152.22486942</v>
      </c>
      <c r="N2328" s="74">
        <f t="shared" si="508"/>
        <v>384.00225982776948</v>
      </c>
      <c r="O2328" s="74">
        <f t="shared" si="509"/>
        <v>13242.535093125</v>
      </c>
      <c r="P2328" s="39">
        <f t="shared" si="510"/>
        <v>19044</v>
      </c>
      <c r="Q2328" s="73">
        <f t="shared" si="511"/>
        <v>8128.0366172167487</v>
      </c>
      <c r="R2328" s="73">
        <f t="shared" si="512"/>
        <v>157.24829011085998</v>
      </c>
      <c r="S2328" s="73">
        <f t="shared" si="513"/>
        <v>384.00225982776948</v>
      </c>
      <c r="T2328" s="73">
        <f t="shared" si="514"/>
        <v>13865.474229369749</v>
      </c>
      <c r="U2328" s="73">
        <f t="shared" si="515"/>
        <v>19236</v>
      </c>
      <c r="V2328" s="73">
        <f t="shared" si="516"/>
        <v>143545.78379712277</v>
      </c>
      <c r="W2328" s="73">
        <f t="shared" si="517"/>
        <v>148019.60606602512</v>
      </c>
    </row>
    <row r="2329" spans="2:23">
      <c r="B2329" t="s">
        <v>3931</v>
      </c>
      <c r="C2329" t="s">
        <v>1625</v>
      </c>
      <c r="D2329" t="s">
        <v>801</v>
      </c>
      <c r="E2329" s="54">
        <v>40</v>
      </c>
      <c r="F2329" s="45" t="s">
        <v>407</v>
      </c>
      <c r="G2329" s="45" t="s">
        <v>408</v>
      </c>
      <c r="H2329" s="45" t="s">
        <v>412</v>
      </c>
      <c r="I2329" s="53">
        <v>99135.44</v>
      </c>
      <c r="J2329" s="58">
        <f t="shared" si="504"/>
        <v>102902.58672000001</v>
      </c>
      <c r="K2329" s="58">
        <f t="shared" si="505"/>
        <v>106298.37208176</v>
      </c>
      <c r="L2329" s="74">
        <f t="shared" si="506"/>
        <v>7872.0478840800006</v>
      </c>
      <c r="M2329" s="74">
        <f t="shared" si="507"/>
        <v>152.2958283456</v>
      </c>
      <c r="N2329" s="74">
        <f t="shared" si="508"/>
        <v>384.00225982776948</v>
      </c>
      <c r="O2329" s="74">
        <f t="shared" si="509"/>
        <v>13248.708040200001</v>
      </c>
      <c r="P2329" s="39">
        <f t="shared" si="510"/>
        <v>19044</v>
      </c>
      <c r="Q2329" s="73">
        <f t="shared" si="511"/>
        <v>8131.8254642546399</v>
      </c>
      <c r="R2329" s="73">
        <f t="shared" si="512"/>
        <v>157.32159068100481</v>
      </c>
      <c r="S2329" s="73">
        <f t="shared" si="513"/>
        <v>384.00225982776948</v>
      </c>
      <c r="T2329" s="73">
        <f t="shared" si="514"/>
        <v>13871.93755666968</v>
      </c>
      <c r="U2329" s="73">
        <f t="shared" si="515"/>
        <v>19236</v>
      </c>
      <c r="V2329" s="73">
        <f t="shared" si="516"/>
        <v>143603.64073245338</v>
      </c>
      <c r="W2329" s="73">
        <f t="shared" si="517"/>
        <v>148079.4589531931</v>
      </c>
    </row>
    <row r="2330" spans="2:23">
      <c r="B2330" t="s">
        <v>3932</v>
      </c>
      <c r="C2330" t="s">
        <v>1025</v>
      </c>
      <c r="D2330" t="s">
        <v>661</v>
      </c>
      <c r="E2330" s="54">
        <v>40</v>
      </c>
      <c r="F2330" s="45" t="s">
        <v>407</v>
      </c>
      <c r="G2330" s="45" t="s">
        <v>408</v>
      </c>
      <c r="H2330" s="45" t="s">
        <v>412</v>
      </c>
      <c r="I2330" s="53">
        <v>104333.72</v>
      </c>
      <c r="J2330" s="58">
        <f t="shared" si="504"/>
        <v>108298.40136</v>
      </c>
      <c r="K2330" s="58">
        <f t="shared" si="505"/>
        <v>111872.24860487999</v>
      </c>
      <c r="L2330" s="74">
        <f t="shared" si="506"/>
        <v>8284.8277040400008</v>
      </c>
      <c r="M2330" s="74">
        <f t="shared" si="507"/>
        <v>160.2816340128</v>
      </c>
      <c r="N2330" s="74">
        <f t="shared" si="508"/>
        <v>384.00225982776948</v>
      </c>
      <c r="O2330" s="74">
        <f t="shared" si="509"/>
        <v>13943.419175100002</v>
      </c>
      <c r="P2330" s="39">
        <f t="shared" si="510"/>
        <v>19044</v>
      </c>
      <c r="Q2330" s="73">
        <f t="shared" si="511"/>
        <v>8558.2270182733191</v>
      </c>
      <c r="R2330" s="73">
        <f t="shared" si="512"/>
        <v>165.57092793522239</v>
      </c>
      <c r="S2330" s="73">
        <f t="shared" si="513"/>
        <v>384.00225982776948</v>
      </c>
      <c r="T2330" s="73">
        <f t="shared" si="514"/>
        <v>14599.32844293684</v>
      </c>
      <c r="U2330" s="73">
        <f t="shared" si="515"/>
        <v>19236</v>
      </c>
      <c r="V2330" s="73">
        <f t="shared" si="516"/>
        <v>150114.93213298058</v>
      </c>
      <c r="W2330" s="73">
        <f t="shared" si="517"/>
        <v>154815.37725385313</v>
      </c>
    </row>
    <row r="2331" spans="2:23">
      <c r="B2331" t="s">
        <v>3933</v>
      </c>
      <c r="C2331" t="s">
        <v>1023</v>
      </c>
      <c r="D2331" t="s">
        <v>420</v>
      </c>
      <c r="E2331" s="54">
        <v>40</v>
      </c>
      <c r="F2331" s="45" t="s">
        <v>407</v>
      </c>
      <c r="G2331" s="45" t="s">
        <v>408</v>
      </c>
      <c r="H2331" s="45" t="s">
        <v>412</v>
      </c>
      <c r="I2331" s="53">
        <v>98150.69</v>
      </c>
      <c r="J2331" s="58">
        <f t="shared" si="504"/>
        <v>101880.41622</v>
      </c>
      <c r="K2331" s="58">
        <f t="shared" si="505"/>
        <v>105242.46995525999</v>
      </c>
      <c r="L2331" s="74">
        <f t="shared" si="506"/>
        <v>7793.8518408299997</v>
      </c>
      <c r="M2331" s="74">
        <f t="shared" si="507"/>
        <v>150.78301600559999</v>
      </c>
      <c r="N2331" s="74">
        <f t="shared" si="508"/>
        <v>384.00225982776948</v>
      </c>
      <c r="O2331" s="74">
        <f t="shared" si="509"/>
        <v>13117.103588325001</v>
      </c>
      <c r="P2331" s="39">
        <f t="shared" si="510"/>
        <v>19044</v>
      </c>
      <c r="Q2331" s="73">
        <f t="shared" si="511"/>
        <v>8051.0489515773888</v>
      </c>
      <c r="R2331" s="73">
        <f t="shared" si="512"/>
        <v>155.75885553378478</v>
      </c>
      <c r="S2331" s="73">
        <f t="shared" si="513"/>
        <v>384.00225982776948</v>
      </c>
      <c r="T2331" s="73">
        <f t="shared" si="514"/>
        <v>13734.14232916143</v>
      </c>
      <c r="U2331" s="73">
        <f t="shared" si="515"/>
        <v>19236</v>
      </c>
      <c r="V2331" s="73">
        <f t="shared" si="516"/>
        <v>142370.15692498838</v>
      </c>
      <c r="W2331" s="73">
        <f t="shared" si="517"/>
        <v>146803.42235136038</v>
      </c>
    </row>
    <row r="2332" spans="2:23">
      <c r="B2332" t="s">
        <v>3934</v>
      </c>
      <c r="C2332" t="s">
        <v>1027</v>
      </c>
      <c r="D2332" t="s">
        <v>807</v>
      </c>
      <c r="E2332" s="54">
        <v>40</v>
      </c>
      <c r="F2332" s="45" t="s">
        <v>407</v>
      </c>
      <c r="G2332" s="45" t="s">
        <v>408</v>
      </c>
      <c r="H2332" s="45" t="s">
        <v>412</v>
      </c>
      <c r="I2332" s="53">
        <v>101754.03</v>
      </c>
      <c r="J2332" s="58">
        <f t="shared" si="504"/>
        <v>105620.68314000001</v>
      </c>
      <c r="K2332" s="58">
        <f t="shared" si="505"/>
        <v>109106.16568362</v>
      </c>
      <c r="L2332" s="74">
        <f t="shared" si="506"/>
        <v>8079.9822602100003</v>
      </c>
      <c r="M2332" s="74">
        <f t="shared" si="507"/>
        <v>156.31861104720002</v>
      </c>
      <c r="N2332" s="74">
        <f t="shared" si="508"/>
        <v>384.00225982776948</v>
      </c>
      <c r="O2332" s="74">
        <f t="shared" si="509"/>
        <v>13598.662954275002</v>
      </c>
      <c r="P2332" s="39">
        <f t="shared" si="510"/>
        <v>19044</v>
      </c>
      <c r="Q2332" s="73">
        <f t="shared" si="511"/>
        <v>8346.6216747969302</v>
      </c>
      <c r="R2332" s="73">
        <f t="shared" si="512"/>
        <v>161.4771252117576</v>
      </c>
      <c r="S2332" s="73">
        <f t="shared" si="513"/>
        <v>384.00225982776948</v>
      </c>
      <c r="T2332" s="73">
        <f t="shared" si="514"/>
        <v>14238.354621712409</v>
      </c>
      <c r="U2332" s="73">
        <f t="shared" si="515"/>
        <v>19236</v>
      </c>
      <c r="V2332" s="73">
        <f t="shared" si="516"/>
        <v>146883.64922535999</v>
      </c>
      <c r="W2332" s="73">
        <f t="shared" si="517"/>
        <v>151472.62136516886</v>
      </c>
    </row>
    <row r="2333" spans="2:23">
      <c r="B2333" t="s">
        <v>3935</v>
      </c>
      <c r="C2333" t="s">
        <v>1033</v>
      </c>
      <c r="D2333" t="s">
        <v>446</v>
      </c>
      <c r="E2333" s="54">
        <v>86.67</v>
      </c>
      <c r="F2333" s="45" t="s">
        <v>407</v>
      </c>
      <c r="G2333" s="45" t="s">
        <v>408</v>
      </c>
      <c r="H2333" s="45" t="s">
        <v>412</v>
      </c>
      <c r="I2333" s="53">
        <v>87397.26</v>
      </c>
      <c r="J2333" s="58">
        <f t="shared" si="504"/>
        <v>90718.355880000003</v>
      </c>
      <c r="K2333" s="58">
        <f t="shared" si="505"/>
        <v>93712.061624039998</v>
      </c>
      <c r="L2333" s="74">
        <f t="shared" si="506"/>
        <v>6939.9542248200005</v>
      </c>
      <c r="M2333" s="74">
        <f t="shared" si="507"/>
        <v>134.26316670240001</v>
      </c>
      <c r="N2333" s="74">
        <f t="shared" si="508"/>
        <v>384.00225982776948</v>
      </c>
      <c r="O2333" s="74">
        <f t="shared" si="509"/>
        <v>11679.988319550001</v>
      </c>
      <c r="P2333" s="39">
        <f t="shared" si="510"/>
        <v>19044</v>
      </c>
      <c r="Q2333" s="73">
        <f t="shared" si="511"/>
        <v>7168.9727142390593</v>
      </c>
      <c r="R2333" s="73">
        <f t="shared" si="512"/>
        <v>138.69385120357919</v>
      </c>
      <c r="S2333" s="73">
        <f t="shared" si="513"/>
        <v>384.00225982776948</v>
      </c>
      <c r="T2333" s="73">
        <f t="shared" si="514"/>
        <v>12229.42404193722</v>
      </c>
      <c r="U2333" s="73">
        <f t="shared" si="515"/>
        <v>19236</v>
      </c>
      <c r="V2333" s="73">
        <f t="shared" si="516"/>
        <v>128900.56385090017</v>
      </c>
      <c r="W2333" s="73">
        <f t="shared" si="517"/>
        <v>132869.15449124761</v>
      </c>
    </row>
    <row r="2334" spans="2:23">
      <c r="B2334" t="s">
        <v>3936</v>
      </c>
      <c r="C2334" t="s">
        <v>1621</v>
      </c>
      <c r="D2334" t="s">
        <v>511</v>
      </c>
      <c r="E2334" s="54">
        <v>35</v>
      </c>
      <c r="F2334" s="45" t="s">
        <v>407</v>
      </c>
      <c r="G2334" s="45" t="s">
        <v>408</v>
      </c>
      <c r="H2334" s="45" t="s">
        <v>412</v>
      </c>
      <c r="I2334" s="53">
        <v>115605.13</v>
      </c>
      <c r="J2334" s="58">
        <f t="shared" si="504"/>
        <v>119998.12494000001</v>
      </c>
      <c r="K2334" s="58">
        <f t="shared" si="505"/>
        <v>123958.06306302</v>
      </c>
      <c r="L2334" s="74">
        <f t="shared" si="506"/>
        <v>9179.8565579100014</v>
      </c>
      <c r="M2334" s="74">
        <f t="shared" si="507"/>
        <v>177.59722491120002</v>
      </c>
      <c r="N2334" s="74">
        <f t="shared" si="508"/>
        <v>384.00225982776948</v>
      </c>
      <c r="O2334" s="74">
        <f t="shared" si="509"/>
        <v>15449.758586025002</v>
      </c>
      <c r="P2334" s="39">
        <f t="shared" si="510"/>
        <v>19044</v>
      </c>
      <c r="Q2334" s="73">
        <f t="shared" si="511"/>
        <v>9482.7918243210297</v>
      </c>
      <c r="R2334" s="73">
        <f t="shared" si="512"/>
        <v>183.45793333326961</v>
      </c>
      <c r="S2334" s="73">
        <f t="shared" si="513"/>
        <v>384.00225982776948</v>
      </c>
      <c r="T2334" s="73">
        <f t="shared" si="514"/>
        <v>16176.527229724112</v>
      </c>
      <c r="U2334" s="73">
        <f t="shared" si="515"/>
        <v>19236</v>
      </c>
      <c r="V2334" s="73">
        <f t="shared" si="516"/>
        <v>164233.33956867398</v>
      </c>
      <c r="W2334" s="73">
        <f t="shared" si="517"/>
        <v>169420.84231022617</v>
      </c>
    </row>
    <row r="2335" spans="2:23">
      <c r="B2335" t="s">
        <v>3937</v>
      </c>
      <c r="C2335" t="s">
        <v>779</v>
      </c>
      <c r="D2335" t="s">
        <v>417</v>
      </c>
      <c r="E2335" s="54">
        <v>40</v>
      </c>
      <c r="F2335" s="45" t="s">
        <v>407</v>
      </c>
      <c r="G2335" s="45" t="s">
        <v>408</v>
      </c>
      <c r="H2335" s="45" t="s">
        <v>412</v>
      </c>
      <c r="I2335" s="53">
        <v>112070.13</v>
      </c>
      <c r="J2335" s="58">
        <f t="shared" si="504"/>
        <v>116328.79494000001</v>
      </c>
      <c r="K2335" s="58">
        <f t="shared" si="505"/>
        <v>120167.64517301999</v>
      </c>
      <c r="L2335" s="74">
        <f t="shared" si="506"/>
        <v>8899.1528129100006</v>
      </c>
      <c r="M2335" s="74">
        <f t="shared" si="507"/>
        <v>172.1666165112</v>
      </c>
      <c r="N2335" s="74">
        <f t="shared" si="508"/>
        <v>384.00225982776948</v>
      </c>
      <c r="O2335" s="74">
        <f t="shared" si="509"/>
        <v>14977.332348525002</v>
      </c>
      <c r="P2335" s="39">
        <f t="shared" si="510"/>
        <v>19044</v>
      </c>
      <c r="Q2335" s="73">
        <f t="shared" si="511"/>
        <v>9192.8248557360293</v>
      </c>
      <c r="R2335" s="73">
        <f t="shared" si="512"/>
        <v>177.84811485606957</v>
      </c>
      <c r="S2335" s="73">
        <f t="shared" si="513"/>
        <v>384.00225982776948</v>
      </c>
      <c r="T2335" s="73">
        <f t="shared" si="514"/>
        <v>15681.877695079109</v>
      </c>
      <c r="U2335" s="73">
        <f t="shared" si="515"/>
        <v>19236</v>
      </c>
      <c r="V2335" s="73">
        <f t="shared" si="516"/>
        <v>159805.44897777398</v>
      </c>
      <c r="W2335" s="73">
        <f t="shared" si="517"/>
        <v>164840.19809851897</v>
      </c>
    </row>
    <row r="2336" spans="2:23">
      <c r="B2336" t="s">
        <v>3938</v>
      </c>
      <c r="C2336" t="s">
        <v>1612</v>
      </c>
      <c r="D2336" t="s">
        <v>801</v>
      </c>
      <c r="E2336" s="54">
        <v>40</v>
      </c>
      <c r="F2336" s="45" t="s">
        <v>407</v>
      </c>
      <c r="G2336" s="45" t="s">
        <v>408</v>
      </c>
      <c r="H2336" s="45" t="s">
        <v>412</v>
      </c>
      <c r="I2336" s="53">
        <v>117716.96</v>
      </c>
      <c r="J2336" s="58">
        <f t="shared" si="504"/>
        <v>122190.20448000001</v>
      </c>
      <c r="K2336" s="58">
        <f t="shared" si="505"/>
        <v>126222.48122784001</v>
      </c>
      <c r="L2336" s="74">
        <f t="shared" si="506"/>
        <v>9347.5506427200016</v>
      </c>
      <c r="M2336" s="74">
        <f t="shared" si="507"/>
        <v>180.84150263040002</v>
      </c>
      <c r="N2336" s="74">
        <f t="shared" si="508"/>
        <v>384.00225982776948</v>
      </c>
      <c r="O2336" s="74">
        <f t="shared" si="509"/>
        <v>15731.988826800003</v>
      </c>
      <c r="P2336" s="39">
        <f t="shared" si="510"/>
        <v>19044</v>
      </c>
      <c r="Q2336" s="73">
        <f t="shared" si="511"/>
        <v>9656.0198139297609</v>
      </c>
      <c r="R2336" s="73">
        <f t="shared" si="512"/>
        <v>186.80927221720322</v>
      </c>
      <c r="S2336" s="73">
        <f t="shared" si="513"/>
        <v>384.00225982776948</v>
      </c>
      <c r="T2336" s="73">
        <f t="shared" si="514"/>
        <v>16472.033800233123</v>
      </c>
      <c r="U2336" s="73">
        <f t="shared" si="515"/>
        <v>19236</v>
      </c>
      <c r="V2336" s="73">
        <f t="shared" si="516"/>
        <v>166878.58771197818</v>
      </c>
      <c r="W2336" s="73">
        <f t="shared" si="517"/>
        <v>172157.34637404786</v>
      </c>
    </row>
    <row r="2337" spans="2:23">
      <c r="B2337" t="s">
        <v>3939</v>
      </c>
      <c r="C2337" t="s">
        <v>1046</v>
      </c>
      <c r="D2337" t="s">
        <v>661</v>
      </c>
      <c r="E2337" s="54">
        <v>40</v>
      </c>
      <c r="F2337" s="45" t="s">
        <v>407</v>
      </c>
      <c r="G2337" s="45" t="s">
        <v>408</v>
      </c>
      <c r="H2337" s="45" t="s">
        <v>412</v>
      </c>
      <c r="I2337" s="53">
        <v>115515.76</v>
      </c>
      <c r="J2337" s="58">
        <f t="shared" si="504"/>
        <v>119905.35888</v>
      </c>
      <c r="K2337" s="58">
        <f t="shared" si="505"/>
        <v>123862.23572303999</v>
      </c>
      <c r="L2337" s="74">
        <f t="shared" si="506"/>
        <v>9172.7599543199995</v>
      </c>
      <c r="M2337" s="74">
        <f t="shared" si="507"/>
        <v>177.45993114239999</v>
      </c>
      <c r="N2337" s="74">
        <f t="shared" si="508"/>
        <v>384.00225982776948</v>
      </c>
      <c r="O2337" s="74">
        <f t="shared" si="509"/>
        <v>15437.8149558</v>
      </c>
      <c r="P2337" s="39">
        <f t="shared" si="510"/>
        <v>19044</v>
      </c>
      <c r="Q2337" s="73">
        <f t="shared" si="511"/>
        <v>9475.46103281256</v>
      </c>
      <c r="R2337" s="73">
        <f t="shared" si="512"/>
        <v>183.31610887009919</v>
      </c>
      <c r="S2337" s="73">
        <f t="shared" si="513"/>
        <v>384.00225982776948</v>
      </c>
      <c r="T2337" s="73">
        <f t="shared" si="514"/>
        <v>16164.02176185672</v>
      </c>
      <c r="U2337" s="73">
        <f t="shared" si="515"/>
        <v>19236</v>
      </c>
      <c r="V2337" s="73">
        <f t="shared" si="516"/>
        <v>164121.39598109017</v>
      </c>
      <c r="W2337" s="73">
        <f t="shared" si="517"/>
        <v>169305.03688640715</v>
      </c>
    </row>
    <row r="2338" spans="2:23">
      <c r="B2338" t="s">
        <v>3940</v>
      </c>
      <c r="C2338" t="s">
        <v>1044</v>
      </c>
      <c r="D2338" t="s">
        <v>807</v>
      </c>
      <c r="E2338" s="54">
        <v>40</v>
      </c>
      <c r="F2338" s="45" t="s">
        <v>407</v>
      </c>
      <c r="G2338" s="45" t="s">
        <v>408</v>
      </c>
      <c r="H2338" s="45" t="s">
        <v>412</v>
      </c>
      <c r="I2338" s="53">
        <v>121668.35</v>
      </c>
      <c r="J2338" s="58">
        <f t="shared" si="504"/>
        <v>126291.74730000002</v>
      </c>
      <c r="K2338" s="58">
        <f t="shared" si="505"/>
        <v>130459.37496090001</v>
      </c>
      <c r="L2338" s="74">
        <f t="shared" si="506"/>
        <v>9661.3186684500015</v>
      </c>
      <c r="M2338" s="74">
        <f t="shared" si="507"/>
        <v>186.91178600400002</v>
      </c>
      <c r="N2338" s="74">
        <f t="shared" si="508"/>
        <v>384.00225982776948</v>
      </c>
      <c r="O2338" s="74">
        <f t="shared" si="509"/>
        <v>16260.062464875002</v>
      </c>
      <c r="P2338" s="39">
        <f t="shared" si="510"/>
        <v>19044</v>
      </c>
      <c r="Q2338" s="73">
        <f t="shared" si="511"/>
        <v>9852.4609369330501</v>
      </c>
      <c r="R2338" s="73">
        <f t="shared" si="512"/>
        <v>193.07987494213202</v>
      </c>
      <c r="S2338" s="73">
        <f t="shared" si="513"/>
        <v>384.00225982776948</v>
      </c>
      <c r="T2338" s="73">
        <f t="shared" si="514"/>
        <v>17024.94843239745</v>
      </c>
      <c r="U2338" s="73">
        <f t="shared" si="515"/>
        <v>19236</v>
      </c>
      <c r="V2338" s="73">
        <f t="shared" si="516"/>
        <v>171828.04247915681</v>
      </c>
      <c r="W2338" s="73">
        <f t="shared" si="517"/>
        <v>177149.86646500041</v>
      </c>
    </row>
    <row r="2339" spans="2:23">
      <c r="B2339" t="s">
        <v>3941</v>
      </c>
      <c r="C2339" t="s">
        <v>1042</v>
      </c>
      <c r="D2339" t="s">
        <v>420</v>
      </c>
      <c r="E2339" s="54">
        <v>40</v>
      </c>
      <c r="F2339" s="45" t="s">
        <v>407</v>
      </c>
      <c r="G2339" s="45" t="s">
        <v>408</v>
      </c>
      <c r="H2339" s="45" t="s">
        <v>412</v>
      </c>
      <c r="I2339" s="53">
        <v>112559.71</v>
      </c>
      <c r="J2339" s="58">
        <f t="shared" si="504"/>
        <v>116836.97898000001</v>
      </c>
      <c r="K2339" s="58">
        <f t="shared" si="505"/>
        <v>120692.59928634</v>
      </c>
      <c r="L2339" s="74">
        <f t="shared" si="506"/>
        <v>8938.0288919700015</v>
      </c>
      <c r="M2339" s="74">
        <f t="shared" si="507"/>
        <v>172.91872889040002</v>
      </c>
      <c r="N2339" s="74">
        <f t="shared" si="508"/>
        <v>384.00225982776948</v>
      </c>
      <c r="O2339" s="74">
        <f t="shared" si="509"/>
        <v>15042.761043675002</v>
      </c>
      <c r="P2339" s="39">
        <f t="shared" si="510"/>
        <v>19044</v>
      </c>
      <c r="Q2339" s="73">
        <f t="shared" si="511"/>
        <v>9232.9838454050096</v>
      </c>
      <c r="R2339" s="73">
        <f t="shared" si="512"/>
        <v>178.62504694378319</v>
      </c>
      <c r="S2339" s="73">
        <f t="shared" si="513"/>
        <v>384.00225982776948</v>
      </c>
      <c r="T2339" s="73">
        <f t="shared" si="514"/>
        <v>15750.384206867371</v>
      </c>
      <c r="U2339" s="73">
        <f t="shared" si="515"/>
        <v>19236</v>
      </c>
      <c r="V2339" s="73">
        <f t="shared" si="516"/>
        <v>160418.68990436319</v>
      </c>
      <c r="W2339" s="73">
        <f t="shared" si="517"/>
        <v>165474.59464538394</v>
      </c>
    </row>
    <row r="2340" spans="2:23">
      <c r="B2340" t="s">
        <v>3942</v>
      </c>
      <c r="C2340" t="s">
        <v>1048</v>
      </c>
      <c r="D2340" t="s">
        <v>446</v>
      </c>
      <c r="E2340" s="54">
        <v>86.67</v>
      </c>
      <c r="F2340" s="45" t="s">
        <v>407</v>
      </c>
      <c r="G2340" s="45" t="s">
        <v>408</v>
      </c>
      <c r="H2340" s="45" t="s">
        <v>412</v>
      </c>
      <c r="I2340" s="53">
        <v>112193.79</v>
      </c>
      <c r="J2340" s="58">
        <f t="shared" si="504"/>
        <v>116457.15402</v>
      </c>
      <c r="K2340" s="58">
        <f t="shared" si="505"/>
        <v>120300.24010266</v>
      </c>
      <c r="L2340" s="74">
        <f t="shared" si="506"/>
        <v>8908.9722825299996</v>
      </c>
      <c r="M2340" s="74">
        <f t="shared" si="507"/>
        <v>172.3565879496</v>
      </c>
      <c r="N2340" s="74">
        <f t="shared" si="508"/>
        <v>384.00225982776948</v>
      </c>
      <c r="O2340" s="74">
        <f t="shared" si="509"/>
        <v>14993.858580075001</v>
      </c>
      <c r="P2340" s="39">
        <f t="shared" si="510"/>
        <v>19044</v>
      </c>
      <c r="Q2340" s="73">
        <f t="shared" si="511"/>
        <v>9202.9683678534893</v>
      </c>
      <c r="R2340" s="73">
        <f t="shared" si="512"/>
        <v>178.04435535193679</v>
      </c>
      <c r="S2340" s="73">
        <f t="shared" si="513"/>
        <v>384.00225982776948</v>
      </c>
      <c r="T2340" s="73">
        <f t="shared" si="514"/>
        <v>15699.181333397129</v>
      </c>
      <c r="U2340" s="73">
        <f t="shared" si="515"/>
        <v>19236</v>
      </c>
      <c r="V2340" s="73">
        <f t="shared" si="516"/>
        <v>159960.34373038239</v>
      </c>
      <c r="W2340" s="73">
        <f t="shared" si="517"/>
        <v>165000.43641909031</v>
      </c>
    </row>
    <row r="2341" spans="2:23">
      <c r="B2341" t="s">
        <v>3943</v>
      </c>
      <c r="C2341" t="s">
        <v>1785</v>
      </c>
      <c r="D2341" t="s">
        <v>474</v>
      </c>
      <c r="E2341" s="54">
        <v>35</v>
      </c>
      <c r="F2341" s="45" t="s">
        <v>407</v>
      </c>
      <c r="G2341" s="45" t="s">
        <v>408</v>
      </c>
      <c r="H2341" s="45" t="s">
        <v>412</v>
      </c>
      <c r="I2341" s="53">
        <v>165269.24</v>
      </c>
      <c r="J2341" s="58">
        <f t="shared" si="504"/>
        <v>171549.47112</v>
      </c>
      <c r="K2341" s="58">
        <f t="shared" si="505"/>
        <v>177210.60366696</v>
      </c>
      <c r="L2341" s="74">
        <f t="shared" si="506"/>
        <v>10448.26733124</v>
      </c>
      <c r="M2341" s="74">
        <f t="shared" si="507"/>
        <v>253.89321725759999</v>
      </c>
      <c r="N2341" s="74">
        <f t="shared" si="508"/>
        <v>384.00225982776948</v>
      </c>
      <c r="O2341" s="74">
        <f t="shared" si="509"/>
        <v>22086.9944067</v>
      </c>
      <c r="P2341" s="39">
        <f t="shared" si="510"/>
        <v>19044</v>
      </c>
      <c r="Q2341" s="73">
        <f t="shared" si="511"/>
        <v>10530.353753170921</v>
      </c>
      <c r="R2341" s="73">
        <f t="shared" si="512"/>
        <v>262.27169342710079</v>
      </c>
      <c r="S2341" s="73">
        <f t="shared" si="513"/>
        <v>384.00225982776948</v>
      </c>
      <c r="T2341" s="73">
        <f t="shared" si="514"/>
        <v>23125.983778538281</v>
      </c>
      <c r="U2341" s="73">
        <f t="shared" si="515"/>
        <v>19236</v>
      </c>
      <c r="V2341" s="73">
        <f t="shared" si="516"/>
        <v>223766.62833502537</v>
      </c>
      <c r="W2341" s="73">
        <f t="shared" si="517"/>
        <v>230749.21515192406</v>
      </c>
    </row>
    <row r="2342" spans="2:23">
      <c r="B2342" t="s">
        <v>3944</v>
      </c>
      <c r="C2342" t="s">
        <v>1503</v>
      </c>
      <c r="D2342" t="s">
        <v>511</v>
      </c>
      <c r="E2342" s="54">
        <v>40</v>
      </c>
      <c r="F2342" s="45" t="s">
        <v>407</v>
      </c>
      <c r="G2342" s="45" t="s">
        <v>408</v>
      </c>
      <c r="H2342" s="45" t="s">
        <v>412</v>
      </c>
      <c r="I2342" s="53">
        <v>48313.17</v>
      </c>
      <c r="J2342" s="58">
        <f t="shared" si="504"/>
        <v>50149.070460000003</v>
      </c>
      <c r="K2342" s="58">
        <f t="shared" si="505"/>
        <v>51803.989785179998</v>
      </c>
      <c r="L2342" s="74">
        <f t="shared" si="506"/>
        <v>3836.4038901900003</v>
      </c>
      <c r="M2342" s="74">
        <f t="shared" si="507"/>
        <v>74.22062428080001</v>
      </c>
      <c r="N2342" s="74">
        <f t="shared" si="508"/>
        <v>384.00225982776948</v>
      </c>
      <c r="O2342" s="74">
        <f t="shared" si="509"/>
        <v>6456.6928217250006</v>
      </c>
      <c r="P2342" s="39">
        <f t="shared" si="510"/>
        <v>19044</v>
      </c>
      <c r="Q2342" s="73">
        <f t="shared" si="511"/>
        <v>3963.0052185662698</v>
      </c>
      <c r="R2342" s="73">
        <f t="shared" si="512"/>
        <v>76.66990488206639</v>
      </c>
      <c r="S2342" s="73">
        <f t="shared" si="513"/>
        <v>384.00225982776948</v>
      </c>
      <c r="T2342" s="73">
        <f t="shared" si="514"/>
        <v>6760.4206669659898</v>
      </c>
      <c r="U2342" s="73">
        <f t="shared" si="515"/>
        <v>19236</v>
      </c>
      <c r="V2342" s="73">
        <f t="shared" si="516"/>
        <v>79944.390056023578</v>
      </c>
      <c r="W2342" s="73">
        <f t="shared" si="517"/>
        <v>82224.087835422091</v>
      </c>
    </row>
    <row r="2343" spans="2:23">
      <c r="B2343" t="s">
        <v>3945</v>
      </c>
      <c r="C2343" t="s">
        <v>3482</v>
      </c>
      <c r="D2343" t="s">
        <v>511</v>
      </c>
      <c r="E2343" s="54">
        <v>40</v>
      </c>
      <c r="F2343" s="45" t="s">
        <v>407</v>
      </c>
      <c r="G2343" s="45" t="s">
        <v>408</v>
      </c>
      <c r="H2343" s="45" t="s">
        <v>412</v>
      </c>
      <c r="I2343" s="53">
        <v>43929.7</v>
      </c>
      <c r="J2343" s="58">
        <f t="shared" si="504"/>
        <v>45599.028599999998</v>
      </c>
      <c r="K2343" s="58">
        <f t="shared" si="505"/>
        <v>47103.796543799996</v>
      </c>
      <c r="L2343" s="74">
        <f t="shared" si="506"/>
        <v>3488.3256878999996</v>
      </c>
      <c r="M2343" s="74">
        <f t="shared" si="507"/>
        <v>67.486562327999991</v>
      </c>
      <c r="N2343" s="74">
        <f t="shared" si="508"/>
        <v>384.00225982776948</v>
      </c>
      <c r="O2343" s="74">
        <f t="shared" si="509"/>
        <v>5870.8749322499998</v>
      </c>
      <c r="P2343" s="39">
        <f t="shared" si="510"/>
        <v>19044</v>
      </c>
      <c r="Q2343" s="73">
        <f t="shared" si="511"/>
        <v>3603.4404356006994</v>
      </c>
      <c r="R2343" s="73">
        <f t="shared" si="512"/>
        <v>69.713618884823987</v>
      </c>
      <c r="S2343" s="73">
        <f t="shared" si="513"/>
        <v>384.00225982776948</v>
      </c>
      <c r="T2343" s="73">
        <f t="shared" si="514"/>
        <v>6147.0454489658996</v>
      </c>
      <c r="U2343" s="73">
        <f t="shared" si="515"/>
        <v>19236</v>
      </c>
      <c r="V2343" s="73">
        <f t="shared" si="516"/>
        <v>74453.718042305758</v>
      </c>
      <c r="W2343" s="73">
        <f t="shared" si="517"/>
        <v>76543.998307079193</v>
      </c>
    </row>
    <row r="2344" spans="2:23">
      <c r="B2344" t="s">
        <v>3946</v>
      </c>
      <c r="C2344" t="s">
        <v>1503</v>
      </c>
      <c r="D2344" t="s">
        <v>511</v>
      </c>
      <c r="E2344" s="54">
        <v>35</v>
      </c>
      <c r="F2344" s="45" t="s">
        <v>407</v>
      </c>
      <c r="G2344" s="45" t="s">
        <v>408</v>
      </c>
      <c r="H2344" s="45" t="s">
        <v>412</v>
      </c>
      <c r="I2344" s="53">
        <v>48313.17</v>
      </c>
      <c r="J2344" s="58">
        <f t="shared" si="504"/>
        <v>50149.070460000003</v>
      </c>
      <c r="K2344" s="58">
        <f t="shared" si="505"/>
        <v>51803.989785179998</v>
      </c>
      <c r="L2344" s="74">
        <f t="shared" si="506"/>
        <v>3836.4038901900003</v>
      </c>
      <c r="M2344" s="74">
        <f t="shared" si="507"/>
        <v>74.22062428080001</v>
      </c>
      <c r="N2344" s="74">
        <f t="shared" si="508"/>
        <v>384.00225982776948</v>
      </c>
      <c r="O2344" s="74">
        <f t="shared" si="509"/>
        <v>6456.6928217250006</v>
      </c>
      <c r="P2344" s="39">
        <f t="shared" si="510"/>
        <v>19044</v>
      </c>
      <c r="Q2344" s="73">
        <f t="shared" si="511"/>
        <v>3963.0052185662698</v>
      </c>
      <c r="R2344" s="73">
        <f t="shared" si="512"/>
        <v>76.66990488206639</v>
      </c>
      <c r="S2344" s="73">
        <f t="shared" si="513"/>
        <v>384.00225982776948</v>
      </c>
      <c r="T2344" s="73">
        <f t="shared" si="514"/>
        <v>6760.4206669659898</v>
      </c>
      <c r="U2344" s="73">
        <f t="shared" si="515"/>
        <v>19236</v>
      </c>
      <c r="V2344" s="73">
        <f t="shared" si="516"/>
        <v>79944.390056023578</v>
      </c>
      <c r="W2344" s="73">
        <f t="shared" si="517"/>
        <v>82224.087835422091</v>
      </c>
    </row>
    <row r="2345" spans="2:23">
      <c r="B2345" t="s">
        <v>3947</v>
      </c>
      <c r="C2345" t="s">
        <v>3482</v>
      </c>
      <c r="D2345" t="s">
        <v>511</v>
      </c>
      <c r="E2345" s="54">
        <v>35</v>
      </c>
      <c r="F2345" s="45" t="s">
        <v>407</v>
      </c>
      <c r="G2345" s="45" t="s">
        <v>408</v>
      </c>
      <c r="H2345" s="45" t="s">
        <v>412</v>
      </c>
      <c r="I2345" s="53">
        <v>43929.7</v>
      </c>
      <c r="J2345" s="58">
        <f t="shared" si="504"/>
        <v>45599.028599999998</v>
      </c>
      <c r="K2345" s="58">
        <f t="shared" si="505"/>
        <v>47103.796543799996</v>
      </c>
      <c r="L2345" s="74">
        <f t="shared" si="506"/>
        <v>3488.3256878999996</v>
      </c>
      <c r="M2345" s="74">
        <f t="shared" si="507"/>
        <v>67.486562327999991</v>
      </c>
      <c r="N2345" s="74">
        <f t="shared" si="508"/>
        <v>384.00225982776948</v>
      </c>
      <c r="O2345" s="74">
        <f t="shared" si="509"/>
        <v>5870.8749322499998</v>
      </c>
      <c r="P2345" s="39">
        <f t="shared" si="510"/>
        <v>19044</v>
      </c>
      <c r="Q2345" s="73">
        <f t="shared" si="511"/>
        <v>3603.4404356006994</v>
      </c>
      <c r="R2345" s="73">
        <f t="shared" si="512"/>
        <v>69.713618884823987</v>
      </c>
      <c r="S2345" s="73">
        <f t="shared" si="513"/>
        <v>384.00225982776948</v>
      </c>
      <c r="T2345" s="73">
        <f t="shared" si="514"/>
        <v>6147.0454489658996</v>
      </c>
      <c r="U2345" s="73">
        <f t="shared" si="515"/>
        <v>19236</v>
      </c>
      <c r="V2345" s="73">
        <f t="shared" si="516"/>
        <v>74453.718042305758</v>
      </c>
      <c r="W2345" s="73">
        <f t="shared" si="517"/>
        <v>76543.998307079193</v>
      </c>
    </row>
    <row r="2346" spans="2:23">
      <c r="B2346" t="s">
        <v>3948</v>
      </c>
      <c r="C2346" t="s">
        <v>1547</v>
      </c>
      <c r="D2346" t="s">
        <v>423</v>
      </c>
      <c r="E2346" s="54">
        <v>40</v>
      </c>
      <c r="F2346" s="45" t="s">
        <v>407</v>
      </c>
      <c r="G2346" s="45" t="s">
        <v>408</v>
      </c>
      <c r="H2346" s="45" t="s">
        <v>412</v>
      </c>
      <c r="I2346" s="53">
        <v>45137.03</v>
      </c>
      <c r="J2346" s="58">
        <f t="shared" si="504"/>
        <v>46852.237139999997</v>
      </c>
      <c r="K2346" s="58">
        <f t="shared" si="505"/>
        <v>48398.360965619991</v>
      </c>
      <c r="L2346" s="74">
        <f t="shared" si="506"/>
        <v>3584.19614121</v>
      </c>
      <c r="M2346" s="74">
        <f t="shared" si="507"/>
        <v>69.341310967200002</v>
      </c>
      <c r="N2346" s="74">
        <f t="shared" si="508"/>
        <v>384.00225982776948</v>
      </c>
      <c r="O2346" s="74">
        <f t="shared" si="509"/>
        <v>6032.2255317749996</v>
      </c>
      <c r="P2346" s="39">
        <f t="shared" si="510"/>
        <v>19044</v>
      </c>
      <c r="Q2346" s="73">
        <f t="shared" si="511"/>
        <v>3702.4746138699293</v>
      </c>
      <c r="R2346" s="73">
        <f t="shared" si="512"/>
        <v>71.62957422911758</v>
      </c>
      <c r="S2346" s="73">
        <f t="shared" si="513"/>
        <v>384.00225982776948</v>
      </c>
      <c r="T2346" s="73">
        <f t="shared" si="514"/>
        <v>6315.986106013409</v>
      </c>
      <c r="U2346" s="73">
        <f t="shared" si="515"/>
        <v>19236</v>
      </c>
      <c r="V2346" s="73">
        <f t="shared" si="516"/>
        <v>75966.002383779967</v>
      </c>
      <c r="W2346" s="73">
        <f t="shared" si="517"/>
        <v>78108.453519560222</v>
      </c>
    </row>
    <row r="2347" spans="2:23">
      <c r="B2347" t="s">
        <v>3949</v>
      </c>
      <c r="C2347" t="s">
        <v>3950</v>
      </c>
      <c r="D2347" t="s">
        <v>483</v>
      </c>
      <c r="E2347" s="54">
        <v>40</v>
      </c>
      <c r="F2347" s="45" t="s">
        <v>407</v>
      </c>
      <c r="G2347" s="45" t="s">
        <v>408</v>
      </c>
      <c r="H2347" s="45" t="s">
        <v>412</v>
      </c>
      <c r="I2347" s="53">
        <v>45137.03</v>
      </c>
      <c r="J2347" s="58">
        <f t="shared" si="504"/>
        <v>46852.237139999997</v>
      </c>
      <c r="K2347" s="58">
        <f t="shared" si="505"/>
        <v>48398.360965619991</v>
      </c>
      <c r="L2347" s="74">
        <f t="shared" si="506"/>
        <v>3584.19614121</v>
      </c>
      <c r="M2347" s="74">
        <f t="shared" si="507"/>
        <v>69.341310967200002</v>
      </c>
      <c r="N2347" s="74">
        <f t="shared" si="508"/>
        <v>384.00225982776948</v>
      </c>
      <c r="O2347" s="74">
        <f t="shared" si="509"/>
        <v>6032.2255317749996</v>
      </c>
      <c r="P2347" s="39">
        <f t="shared" si="510"/>
        <v>19044</v>
      </c>
      <c r="Q2347" s="73">
        <f t="shared" si="511"/>
        <v>3702.4746138699293</v>
      </c>
      <c r="R2347" s="73">
        <f t="shared" si="512"/>
        <v>71.62957422911758</v>
      </c>
      <c r="S2347" s="73">
        <f t="shared" si="513"/>
        <v>384.00225982776948</v>
      </c>
      <c r="T2347" s="73">
        <f t="shared" si="514"/>
        <v>6315.986106013409</v>
      </c>
      <c r="U2347" s="73">
        <f t="shared" si="515"/>
        <v>19236</v>
      </c>
      <c r="V2347" s="73">
        <f t="shared" si="516"/>
        <v>75966.002383779967</v>
      </c>
      <c r="W2347" s="73">
        <f t="shared" si="517"/>
        <v>78108.453519560222</v>
      </c>
    </row>
    <row r="2348" spans="2:23">
      <c r="B2348" t="s">
        <v>3951</v>
      </c>
      <c r="C2348" t="s">
        <v>1539</v>
      </c>
      <c r="D2348" t="s">
        <v>417</v>
      </c>
      <c r="E2348" s="54">
        <v>40</v>
      </c>
      <c r="F2348" s="45" t="s">
        <v>407</v>
      </c>
      <c r="G2348" s="45" t="s">
        <v>408</v>
      </c>
      <c r="H2348" s="45" t="s">
        <v>412</v>
      </c>
      <c r="I2348" s="53">
        <v>45125.81</v>
      </c>
      <c r="J2348" s="58">
        <f t="shared" si="504"/>
        <v>46840.590779999999</v>
      </c>
      <c r="K2348" s="58">
        <f t="shared" si="505"/>
        <v>48386.330275739994</v>
      </c>
      <c r="L2348" s="74">
        <f t="shared" si="506"/>
        <v>3583.3051946699998</v>
      </c>
      <c r="M2348" s="74">
        <f t="shared" si="507"/>
        <v>69.324074354399997</v>
      </c>
      <c r="N2348" s="74">
        <f t="shared" si="508"/>
        <v>384.00225982776948</v>
      </c>
      <c r="O2348" s="74">
        <f t="shared" si="509"/>
        <v>6030.7260629250004</v>
      </c>
      <c r="P2348" s="39">
        <f t="shared" si="510"/>
        <v>19044</v>
      </c>
      <c r="Q2348" s="73">
        <f t="shared" si="511"/>
        <v>3701.5542660941096</v>
      </c>
      <c r="R2348" s="73">
        <f t="shared" si="512"/>
        <v>71.611768808095192</v>
      </c>
      <c r="S2348" s="73">
        <f t="shared" si="513"/>
        <v>384.00225982776948</v>
      </c>
      <c r="T2348" s="73">
        <f t="shared" si="514"/>
        <v>6314.4161009840691</v>
      </c>
      <c r="U2348" s="73">
        <f t="shared" si="515"/>
        <v>19236</v>
      </c>
      <c r="V2348" s="73">
        <f t="shared" si="516"/>
        <v>75951.948371777165</v>
      </c>
      <c r="W2348" s="73">
        <f t="shared" si="517"/>
        <v>78093.91467145404</v>
      </c>
    </row>
    <row r="2349" spans="2:23">
      <c r="B2349" t="s">
        <v>3952</v>
      </c>
      <c r="C2349" t="s">
        <v>1541</v>
      </c>
      <c r="D2349" t="s">
        <v>486</v>
      </c>
      <c r="E2349" s="54">
        <v>40</v>
      </c>
      <c r="F2349" s="45" t="s">
        <v>407</v>
      </c>
      <c r="G2349" s="45" t="s">
        <v>408</v>
      </c>
      <c r="H2349" s="45" t="s">
        <v>412</v>
      </c>
      <c r="I2349" s="53">
        <v>44081.43</v>
      </c>
      <c r="J2349" s="58">
        <f t="shared" si="504"/>
        <v>45756.524340000004</v>
      </c>
      <c r="K2349" s="58">
        <f t="shared" si="505"/>
        <v>47266.489643219997</v>
      </c>
      <c r="L2349" s="74">
        <f t="shared" si="506"/>
        <v>3500.3741120100003</v>
      </c>
      <c r="M2349" s="74">
        <f t="shared" si="507"/>
        <v>67.719656023200002</v>
      </c>
      <c r="N2349" s="74">
        <f t="shared" si="508"/>
        <v>384.00225982776948</v>
      </c>
      <c r="O2349" s="74">
        <f t="shared" si="509"/>
        <v>5891.1525087750006</v>
      </c>
      <c r="P2349" s="39">
        <f t="shared" si="510"/>
        <v>19044</v>
      </c>
      <c r="Q2349" s="73">
        <f t="shared" si="511"/>
        <v>3615.8864577063296</v>
      </c>
      <c r="R2349" s="73">
        <f t="shared" si="512"/>
        <v>69.954404671965591</v>
      </c>
      <c r="S2349" s="73">
        <f t="shared" si="513"/>
        <v>384.00225982776948</v>
      </c>
      <c r="T2349" s="73">
        <f t="shared" si="514"/>
        <v>6168.2768984402101</v>
      </c>
      <c r="U2349" s="73">
        <f t="shared" si="515"/>
        <v>19236</v>
      </c>
      <c r="V2349" s="73">
        <f t="shared" si="516"/>
        <v>74643.77287663598</v>
      </c>
      <c r="W2349" s="73">
        <f t="shared" si="517"/>
        <v>76740.609663866271</v>
      </c>
    </row>
    <row r="2350" spans="2:23">
      <c r="B2350" t="s">
        <v>3953</v>
      </c>
      <c r="C2350" t="s">
        <v>1551</v>
      </c>
      <c r="D2350" t="s">
        <v>446</v>
      </c>
      <c r="E2350" s="54">
        <v>87</v>
      </c>
      <c r="F2350" s="45" t="s">
        <v>407</v>
      </c>
      <c r="G2350" s="45" t="s">
        <v>408</v>
      </c>
      <c r="H2350" s="45" t="s">
        <v>412</v>
      </c>
      <c r="I2350" s="53">
        <v>45306.3</v>
      </c>
      <c r="J2350" s="58">
        <f t="shared" si="504"/>
        <v>47027.939400000003</v>
      </c>
      <c r="K2350" s="58">
        <f t="shared" si="505"/>
        <v>48579.861400199996</v>
      </c>
      <c r="L2350" s="74">
        <f t="shared" si="506"/>
        <v>3597.6373641</v>
      </c>
      <c r="M2350" s="74">
        <f t="shared" si="507"/>
        <v>69.601350312000008</v>
      </c>
      <c r="N2350" s="74">
        <f t="shared" si="508"/>
        <v>384.00225982776948</v>
      </c>
      <c r="O2350" s="74">
        <f t="shared" si="509"/>
        <v>6054.8471977500003</v>
      </c>
      <c r="P2350" s="39">
        <f t="shared" si="510"/>
        <v>19044</v>
      </c>
      <c r="Q2350" s="73">
        <f t="shared" si="511"/>
        <v>3716.3593971152995</v>
      </c>
      <c r="R2350" s="73">
        <f t="shared" si="512"/>
        <v>71.898194872295988</v>
      </c>
      <c r="S2350" s="73">
        <f t="shared" si="513"/>
        <v>384.00225982776948</v>
      </c>
      <c r="T2350" s="73">
        <f t="shared" si="514"/>
        <v>6339.6719127260994</v>
      </c>
      <c r="U2350" s="73">
        <f t="shared" si="515"/>
        <v>19236</v>
      </c>
      <c r="V2350" s="73">
        <f t="shared" si="516"/>
        <v>76178.027571989776</v>
      </c>
      <c r="W2350" s="73">
        <f t="shared" si="517"/>
        <v>78327.793164741452</v>
      </c>
    </row>
    <row r="2351" spans="2:23">
      <c r="B2351" t="s">
        <v>3954</v>
      </c>
      <c r="C2351" t="s">
        <v>1555</v>
      </c>
      <c r="D2351" t="s">
        <v>417</v>
      </c>
      <c r="E2351" s="54">
        <v>40</v>
      </c>
      <c r="F2351" s="45" t="s">
        <v>407</v>
      </c>
      <c r="G2351" s="45" t="s">
        <v>408</v>
      </c>
      <c r="H2351" s="45" t="s">
        <v>412</v>
      </c>
      <c r="I2351" s="53">
        <v>51598.04</v>
      </c>
      <c r="J2351" s="58">
        <f t="shared" si="504"/>
        <v>53558.765520000001</v>
      </c>
      <c r="K2351" s="58">
        <f t="shared" si="505"/>
        <v>55326.204782159999</v>
      </c>
      <c r="L2351" s="74">
        <f t="shared" si="506"/>
        <v>4097.2455622799998</v>
      </c>
      <c r="M2351" s="74">
        <f t="shared" si="507"/>
        <v>79.266972969600005</v>
      </c>
      <c r="N2351" s="74">
        <f t="shared" si="508"/>
        <v>384.00225982776948</v>
      </c>
      <c r="O2351" s="74">
        <f t="shared" si="509"/>
        <v>6895.6910607</v>
      </c>
      <c r="P2351" s="39">
        <f t="shared" si="510"/>
        <v>19044</v>
      </c>
      <c r="Q2351" s="73">
        <f t="shared" si="511"/>
        <v>4232.4546658352401</v>
      </c>
      <c r="R2351" s="73">
        <f t="shared" si="512"/>
        <v>81.882783077596798</v>
      </c>
      <c r="S2351" s="73">
        <f t="shared" si="513"/>
        <v>384.00225982776948</v>
      </c>
      <c r="T2351" s="73">
        <f t="shared" si="514"/>
        <v>7220.06972407188</v>
      </c>
      <c r="U2351" s="73">
        <f t="shared" si="515"/>
        <v>19236</v>
      </c>
      <c r="V2351" s="73">
        <f t="shared" si="516"/>
        <v>84058.971375777372</v>
      </c>
      <c r="W2351" s="73">
        <f t="shared" si="517"/>
        <v>86480.614214972476</v>
      </c>
    </row>
    <row r="2352" spans="2:23">
      <c r="B2352" t="s">
        <v>3955</v>
      </c>
      <c r="C2352" t="s">
        <v>3956</v>
      </c>
      <c r="D2352" t="s">
        <v>483</v>
      </c>
      <c r="E2352" s="54">
        <v>40</v>
      </c>
      <c r="F2352" s="45" t="s">
        <v>407</v>
      </c>
      <c r="G2352" s="45" t="s">
        <v>408</v>
      </c>
      <c r="H2352" s="45" t="s">
        <v>412</v>
      </c>
      <c r="I2352" s="53">
        <v>49628.82</v>
      </c>
      <c r="J2352" s="58">
        <f t="shared" si="504"/>
        <v>51514.71516</v>
      </c>
      <c r="K2352" s="58">
        <f t="shared" si="505"/>
        <v>53214.700760279993</v>
      </c>
      <c r="L2352" s="74">
        <f t="shared" si="506"/>
        <v>3940.8757097399998</v>
      </c>
      <c r="M2352" s="74">
        <f t="shared" si="507"/>
        <v>76.241778436800004</v>
      </c>
      <c r="N2352" s="74">
        <f t="shared" si="508"/>
        <v>384.00225982776948</v>
      </c>
      <c r="O2352" s="74">
        <f t="shared" si="509"/>
        <v>6632.5195768499998</v>
      </c>
      <c r="P2352" s="39">
        <f t="shared" si="510"/>
        <v>19044</v>
      </c>
      <c r="Q2352" s="73">
        <f t="shared" si="511"/>
        <v>4070.9246081614192</v>
      </c>
      <c r="R2352" s="73">
        <f t="shared" si="512"/>
        <v>78.757757125214383</v>
      </c>
      <c r="S2352" s="73">
        <f t="shared" si="513"/>
        <v>384.00225982776948</v>
      </c>
      <c r="T2352" s="73">
        <f t="shared" si="514"/>
        <v>6944.518449216539</v>
      </c>
      <c r="U2352" s="73">
        <f t="shared" si="515"/>
        <v>19236</v>
      </c>
      <c r="V2352" s="73">
        <f t="shared" si="516"/>
        <v>81592.354484854572</v>
      </c>
      <c r="W2352" s="73">
        <f t="shared" si="517"/>
        <v>83928.90383461093</v>
      </c>
    </row>
    <row r="2353" spans="2:23">
      <c r="B2353" t="s">
        <v>3957</v>
      </c>
      <c r="C2353" t="s">
        <v>1566</v>
      </c>
      <c r="D2353" t="s">
        <v>423</v>
      </c>
      <c r="E2353" s="54">
        <v>40</v>
      </c>
      <c r="F2353" s="45" t="s">
        <v>407</v>
      </c>
      <c r="G2353" s="45" t="s">
        <v>408</v>
      </c>
      <c r="H2353" s="45" t="s">
        <v>412</v>
      </c>
      <c r="I2353" s="53">
        <v>53475.18</v>
      </c>
      <c r="J2353" s="58">
        <f t="shared" si="504"/>
        <v>55507.236840000005</v>
      </c>
      <c r="K2353" s="58">
        <f t="shared" si="505"/>
        <v>57338.975655720002</v>
      </c>
      <c r="L2353" s="74">
        <f t="shared" si="506"/>
        <v>4246.3036182599999</v>
      </c>
      <c r="M2353" s="74">
        <f t="shared" si="507"/>
        <v>82.150710523200004</v>
      </c>
      <c r="N2353" s="74">
        <f t="shared" si="508"/>
        <v>384.00225982776948</v>
      </c>
      <c r="O2353" s="74">
        <f t="shared" si="509"/>
        <v>7146.5567431500012</v>
      </c>
      <c r="P2353" s="39">
        <f t="shared" si="510"/>
        <v>19044</v>
      </c>
      <c r="Q2353" s="73">
        <f t="shared" si="511"/>
        <v>4386.4316376625802</v>
      </c>
      <c r="R2353" s="73">
        <f t="shared" si="512"/>
        <v>84.861683970465606</v>
      </c>
      <c r="S2353" s="73">
        <f t="shared" si="513"/>
        <v>384.00225982776948</v>
      </c>
      <c r="T2353" s="73">
        <f t="shared" si="514"/>
        <v>7482.7363230714609</v>
      </c>
      <c r="U2353" s="73">
        <f t="shared" si="515"/>
        <v>19236</v>
      </c>
      <c r="V2353" s="73">
        <f t="shared" si="516"/>
        <v>86410.25017176097</v>
      </c>
      <c r="W2353" s="73">
        <f t="shared" si="517"/>
        <v>88913.00756025227</v>
      </c>
    </row>
    <row r="2354" spans="2:23">
      <c r="B2354" t="s">
        <v>3958</v>
      </c>
      <c r="C2354" t="s">
        <v>1557</v>
      </c>
      <c r="D2354" t="s">
        <v>411</v>
      </c>
      <c r="E2354" s="54">
        <v>40</v>
      </c>
      <c r="F2354" s="45" t="s">
        <v>407</v>
      </c>
      <c r="G2354" s="45" t="s">
        <v>408</v>
      </c>
      <c r="H2354" s="45" t="s">
        <v>412</v>
      </c>
      <c r="I2354" s="53">
        <v>49628.82</v>
      </c>
      <c r="J2354" s="58">
        <f t="shared" si="504"/>
        <v>51514.71516</v>
      </c>
      <c r="K2354" s="58">
        <f t="shared" si="505"/>
        <v>53214.700760279993</v>
      </c>
      <c r="L2354" s="74">
        <f t="shared" si="506"/>
        <v>3940.8757097399998</v>
      </c>
      <c r="M2354" s="74">
        <f t="shared" si="507"/>
        <v>76.241778436800004</v>
      </c>
      <c r="N2354" s="74">
        <f t="shared" si="508"/>
        <v>384.00225982776948</v>
      </c>
      <c r="O2354" s="74">
        <f t="shared" si="509"/>
        <v>6632.5195768499998</v>
      </c>
      <c r="P2354" s="39">
        <f t="shared" si="510"/>
        <v>19044</v>
      </c>
      <c r="Q2354" s="73">
        <f t="shared" si="511"/>
        <v>4070.9246081614192</v>
      </c>
      <c r="R2354" s="73">
        <f t="shared" si="512"/>
        <v>78.757757125214383</v>
      </c>
      <c r="S2354" s="73">
        <f t="shared" si="513"/>
        <v>384.00225982776948</v>
      </c>
      <c r="T2354" s="73">
        <f t="shared" si="514"/>
        <v>6944.518449216539</v>
      </c>
      <c r="U2354" s="73">
        <f t="shared" si="515"/>
        <v>19236</v>
      </c>
      <c r="V2354" s="73">
        <f t="shared" si="516"/>
        <v>81592.354484854572</v>
      </c>
      <c r="W2354" s="73">
        <f t="shared" si="517"/>
        <v>83928.90383461093</v>
      </c>
    </row>
    <row r="2355" spans="2:23">
      <c r="B2355" t="s">
        <v>3959</v>
      </c>
      <c r="C2355" t="s">
        <v>1559</v>
      </c>
      <c r="D2355" t="s">
        <v>486</v>
      </c>
      <c r="E2355" s="54">
        <v>40</v>
      </c>
      <c r="F2355" s="45" t="s">
        <v>407</v>
      </c>
      <c r="G2355" s="45" t="s">
        <v>408</v>
      </c>
      <c r="H2355" s="45" t="s">
        <v>412</v>
      </c>
      <c r="I2355" s="53">
        <v>52472.36</v>
      </c>
      <c r="J2355" s="58">
        <f t="shared" si="504"/>
        <v>54466.309680000006</v>
      </c>
      <c r="K2355" s="58">
        <f t="shared" si="505"/>
        <v>56263.697899440005</v>
      </c>
      <c r="L2355" s="74">
        <f t="shared" si="506"/>
        <v>4166.6726905200003</v>
      </c>
      <c r="M2355" s="74">
        <f t="shared" si="507"/>
        <v>80.610138326400005</v>
      </c>
      <c r="N2355" s="74">
        <f t="shared" si="508"/>
        <v>384.00225982776948</v>
      </c>
      <c r="O2355" s="74">
        <f t="shared" si="509"/>
        <v>7012.5373713000008</v>
      </c>
      <c r="P2355" s="39">
        <f t="shared" si="510"/>
        <v>19044</v>
      </c>
      <c r="Q2355" s="73">
        <f t="shared" si="511"/>
        <v>4304.1728893071604</v>
      </c>
      <c r="R2355" s="73">
        <f t="shared" si="512"/>
        <v>83.270272891171203</v>
      </c>
      <c r="S2355" s="73">
        <f t="shared" si="513"/>
        <v>384.00225982776948</v>
      </c>
      <c r="T2355" s="73">
        <f t="shared" si="514"/>
        <v>7342.4125758769205</v>
      </c>
      <c r="U2355" s="73">
        <f t="shared" si="515"/>
        <v>19236</v>
      </c>
      <c r="V2355" s="73">
        <f t="shared" si="516"/>
        <v>85154.132139974172</v>
      </c>
      <c r="W2355" s="73">
        <f t="shared" si="517"/>
        <v>87613.555897343031</v>
      </c>
    </row>
    <row r="2356" spans="2:23">
      <c r="B2356" t="s">
        <v>3960</v>
      </c>
      <c r="C2356" t="s">
        <v>1570</v>
      </c>
      <c r="D2356" t="s">
        <v>446</v>
      </c>
      <c r="E2356" s="54">
        <v>87</v>
      </c>
      <c r="F2356" s="45" t="s">
        <v>407</v>
      </c>
      <c r="G2356" s="45" t="s">
        <v>408</v>
      </c>
      <c r="H2356" s="45" t="s">
        <v>412</v>
      </c>
      <c r="I2356" s="53">
        <v>49814.93</v>
      </c>
      <c r="J2356" s="58">
        <f t="shared" si="504"/>
        <v>51707.897340000003</v>
      </c>
      <c r="K2356" s="58">
        <f t="shared" si="505"/>
        <v>53414.257952219996</v>
      </c>
      <c r="L2356" s="74">
        <f t="shared" si="506"/>
        <v>3955.6541465100004</v>
      </c>
      <c r="M2356" s="74">
        <f t="shared" si="507"/>
        <v>76.527688063200003</v>
      </c>
      <c r="N2356" s="74">
        <f t="shared" si="508"/>
        <v>384.00225982776948</v>
      </c>
      <c r="O2356" s="74">
        <f t="shared" si="509"/>
        <v>6657.391782525001</v>
      </c>
      <c r="P2356" s="39">
        <f t="shared" si="510"/>
        <v>19044</v>
      </c>
      <c r="Q2356" s="73">
        <f t="shared" si="511"/>
        <v>4086.1907333448298</v>
      </c>
      <c r="R2356" s="73">
        <f t="shared" si="512"/>
        <v>79.05310176928559</v>
      </c>
      <c r="S2356" s="73">
        <f t="shared" si="513"/>
        <v>384.00225982776948</v>
      </c>
      <c r="T2356" s="73">
        <f t="shared" si="514"/>
        <v>6970.5606627647094</v>
      </c>
      <c r="U2356" s="73">
        <f t="shared" si="515"/>
        <v>19236</v>
      </c>
      <c r="V2356" s="73">
        <f t="shared" si="516"/>
        <v>81825.473216925981</v>
      </c>
      <c r="W2356" s="73">
        <f t="shared" si="517"/>
        <v>84170.064709926592</v>
      </c>
    </row>
    <row r="2357" spans="2:23">
      <c r="B2357" t="s">
        <v>3961</v>
      </c>
      <c r="C2357" t="s">
        <v>1572</v>
      </c>
      <c r="D2357" t="s">
        <v>417</v>
      </c>
      <c r="E2357" s="54">
        <v>40</v>
      </c>
      <c r="F2357" s="45" t="s">
        <v>407</v>
      </c>
      <c r="G2357" s="45" t="s">
        <v>408</v>
      </c>
      <c r="H2357" s="45" t="s">
        <v>412</v>
      </c>
      <c r="I2357" s="53">
        <v>58608.82</v>
      </c>
      <c r="J2357" s="58">
        <f t="shared" si="504"/>
        <v>60835.955160000005</v>
      </c>
      <c r="K2357" s="58">
        <f t="shared" si="505"/>
        <v>62843.541680280003</v>
      </c>
      <c r="L2357" s="74">
        <f t="shared" si="506"/>
        <v>4653.95056974</v>
      </c>
      <c r="M2357" s="74">
        <f t="shared" si="507"/>
        <v>90.037213636800004</v>
      </c>
      <c r="N2357" s="74">
        <f t="shared" si="508"/>
        <v>384.00225982776948</v>
      </c>
      <c r="O2357" s="74">
        <f t="shared" si="509"/>
        <v>7832.629226850001</v>
      </c>
      <c r="P2357" s="39">
        <f t="shared" si="510"/>
        <v>19044</v>
      </c>
      <c r="Q2357" s="73">
        <f t="shared" si="511"/>
        <v>4807.5309385414203</v>
      </c>
      <c r="R2357" s="73">
        <f t="shared" si="512"/>
        <v>93.008441686814407</v>
      </c>
      <c r="S2357" s="73">
        <f t="shared" si="513"/>
        <v>384.00225982776948</v>
      </c>
      <c r="T2357" s="73">
        <f t="shared" si="514"/>
        <v>8201.0821892765398</v>
      </c>
      <c r="U2357" s="73">
        <f t="shared" si="515"/>
        <v>19236</v>
      </c>
      <c r="V2357" s="73">
        <f t="shared" si="516"/>
        <v>92840.574430054578</v>
      </c>
      <c r="W2357" s="73">
        <f t="shared" si="517"/>
        <v>95565.165509612547</v>
      </c>
    </row>
    <row r="2358" spans="2:23">
      <c r="B2358" t="s">
        <v>3962</v>
      </c>
      <c r="C2358" t="s">
        <v>3963</v>
      </c>
      <c r="D2358" t="s">
        <v>483</v>
      </c>
      <c r="E2358" s="54">
        <v>40</v>
      </c>
      <c r="F2358" s="45" t="s">
        <v>407</v>
      </c>
      <c r="G2358" s="45" t="s">
        <v>408</v>
      </c>
      <c r="H2358" s="45" t="s">
        <v>412</v>
      </c>
      <c r="I2358" s="53">
        <v>54567.34</v>
      </c>
      <c r="J2358" s="58">
        <f t="shared" si="504"/>
        <v>56640.89892</v>
      </c>
      <c r="K2358" s="58">
        <f t="shared" si="505"/>
        <v>58510.048584359996</v>
      </c>
      <c r="L2358" s="74">
        <f t="shared" si="506"/>
        <v>4333.0287673800003</v>
      </c>
      <c r="M2358" s="74">
        <f t="shared" si="507"/>
        <v>83.828530401599991</v>
      </c>
      <c r="N2358" s="74">
        <f t="shared" si="508"/>
        <v>384.00225982776948</v>
      </c>
      <c r="O2358" s="74">
        <f t="shared" si="509"/>
        <v>7292.5157359499999</v>
      </c>
      <c r="P2358" s="39">
        <f t="shared" si="510"/>
        <v>19044</v>
      </c>
      <c r="Q2358" s="73">
        <f t="shared" si="511"/>
        <v>4476.0187167035392</v>
      </c>
      <c r="R2358" s="73">
        <f t="shared" si="512"/>
        <v>86.594871904852795</v>
      </c>
      <c r="S2358" s="73">
        <f t="shared" si="513"/>
        <v>384.00225982776948</v>
      </c>
      <c r="T2358" s="73">
        <f t="shared" si="514"/>
        <v>7635.5613402589797</v>
      </c>
      <c r="U2358" s="73">
        <f t="shared" si="515"/>
        <v>19236</v>
      </c>
      <c r="V2358" s="73">
        <f t="shared" si="516"/>
        <v>87778.274213559373</v>
      </c>
      <c r="W2358" s="73">
        <f t="shared" si="517"/>
        <v>90328.225773055136</v>
      </c>
    </row>
    <row r="2359" spans="2:23">
      <c r="B2359" t="s">
        <v>3964</v>
      </c>
      <c r="C2359" t="s">
        <v>1580</v>
      </c>
      <c r="D2359" t="s">
        <v>423</v>
      </c>
      <c r="E2359" s="54">
        <v>40</v>
      </c>
      <c r="F2359" s="45" t="s">
        <v>407</v>
      </c>
      <c r="G2359" s="45" t="s">
        <v>408</v>
      </c>
      <c r="H2359" s="45" t="s">
        <v>412</v>
      </c>
      <c r="I2359" s="53">
        <v>62836.07</v>
      </c>
      <c r="J2359" s="58">
        <f t="shared" si="504"/>
        <v>65223.840660000002</v>
      </c>
      <c r="K2359" s="58">
        <f t="shared" si="505"/>
        <v>67376.227401779994</v>
      </c>
      <c r="L2359" s="74">
        <f t="shared" si="506"/>
        <v>4989.6238104900003</v>
      </c>
      <c r="M2359" s="74">
        <f t="shared" si="507"/>
        <v>96.5312841768</v>
      </c>
      <c r="N2359" s="74">
        <f t="shared" si="508"/>
        <v>384.00225982776948</v>
      </c>
      <c r="O2359" s="74">
        <f t="shared" si="509"/>
        <v>8397.5694849749998</v>
      </c>
      <c r="P2359" s="39">
        <f t="shared" si="510"/>
        <v>19044</v>
      </c>
      <c r="Q2359" s="73">
        <f t="shared" si="511"/>
        <v>5154.2813962361697</v>
      </c>
      <c r="R2359" s="73">
        <f t="shared" si="512"/>
        <v>99.716816554634391</v>
      </c>
      <c r="S2359" s="73">
        <f t="shared" si="513"/>
        <v>384.00225982776948</v>
      </c>
      <c r="T2359" s="73">
        <f t="shared" si="514"/>
        <v>8792.5976759322893</v>
      </c>
      <c r="U2359" s="73">
        <f t="shared" si="515"/>
        <v>19236</v>
      </c>
      <c r="V2359" s="73">
        <f t="shared" si="516"/>
        <v>98135.567499469573</v>
      </c>
      <c r="W2359" s="73">
        <f t="shared" si="517"/>
        <v>101042.82555033086</v>
      </c>
    </row>
    <row r="2360" spans="2:23">
      <c r="B2360" t="s">
        <v>3965</v>
      </c>
      <c r="C2360" t="s">
        <v>1574</v>
      </c>
      <c r="D2360" t="s">
        <v>486</v>
      </c>
      <c r="E2360" s="54">
        <v>40</v>
      </c>
      <c r="F2360" s="45" t="s">
        <v>407</v>
      </c>
      <c r="G2360" s="45" t="s">
        <v>408</v>
      </c>
      <c r="H2360" s="45" t="s">
        <v>412</v>
      </c>
      <c r="I2360" s="53">
        <v>57173.63</v>
      </c>
      <c r="J2360" s="58">
        <f t="shared" si="504"/>
        <v>59346.227939999997</v>
      </c>
      <c r="K2360" s="58">
        <f t="shared" si="505"/>
        <v>61304.653462019989</v>
      </c>
      <c r="L2360" s="74">
        <f t="shared" si="506"/>
        <v>4539.9864374099998</v>
      </c>
      <c r="M2360" s="74">
        <f t="shared" si="507"/>
        <v>87.832417351199993</v>
      </c>
      <c r="N2360" s="74">
        <f t="shared" si="508"/>
        <v>384.00225982776948</v>
      </c>
      <c r="O2360" s="74">
        <f t="shared" si="509"/>
        <v>7640.8268472749996</v>
      </c>
      <c r="P2360" s="39">
        <f t="shared" si="510"/>
        <v>19044</v>
      </c>
      <c r="Q2360" s="73">
        <f t="shared" si="511"/>
        <v>4689.805989844529</v>
      </c>
      <c r="R2360" s="73">
        <f t="shared" si="512"/>
        <v>90.730887123789586</v>
      </c>
      <c r="S2360" s="73">
        <f t="shared" si="513"/>
        <v>384.00225982776948</v>
      </c>
      <c r="T2360" s="73">
        <f t="shared" si="514"/>
        <v>8000.257276793609</v>
      </c>
      <c r="U2360" s="73">
        <f t="shared" si="515"/>
        <v>19236</v>
      </c>
      <c r="V2360" s="73">
        <f t="shared" si="516"/>
        <v>91042.875901863968</v>
      </c>
      <c r="W2360" s="73">
        <f t="shared" si="517"/>
        <v>93705.449875609687</v>
      </c>
    </row>
    <row r="2361" spans="2:23">
      <c r="B2361" t="s">
        <v>3966</v>
      </c>
      <c r="C2361" t="s">
        <v>1582</v>
      </c>
      <c r="D2361" t="s">
        <v>446</v>
      </c>
      <c r="E2361" s="54">
        <v>87</v>
      </c>
      <c r="F2361" s="45" t="s">
        <v>407</v>
      </c>
      <c r="G2361" s="45" t="s">
        <v>408</v>
      </c>
      <c r="H2361" s="45" t="s">
        <v>412</v>
      </c>
      <c r="I2361" s="53">
        <v>55791.6</v>
      </c>
      <c r="J2361" s="58">
        <f t="shared" si="504"/>
        <v>57911.680800000002</v>
      </c>
      <c r="K2361" s="58">
        <f t="shared" si="505"/>
        <v>59822.766266399994</v>
      </c>
      <c r="L2361" s="74">
        <f t="shared" si="506"/>
        <v>4430.2435812000003</v>
      </c>
      <c r="M2361" s="74">
        <f t="shared" si="507"/>
        <v>85.709287583999995</v>
      </c>
      <c r="N2361" s="74">
        <f t="shared" si="508"/>
        <v>384.00225982776948</v>
      </c>
      <c r="O2361" s="74">
        <f t="shared" si="509"/>
        <v>7456.1289030000007</v>
      </c>
      <c r="P2361" s="39">
        <f t="shared" si="510"/>
        <v>19044</v>
      </c>
      <c r="Q2361" s="73">
        <f t="shared" si="511"/>
        <v>4576.4416193795996</v>
      </c>
      <c r="R2361" s="73">
        <f t="shared" si="512"/>
        <v>88.537694074271997</v>
      </c>
      <c r="S2361" s="73">
        <f t="shared" si="513"/>
        <v>384.00225982776948</v>
      </c>
      <c r="T2361" s="73">
        <f t="shared" si="514"/>
        <v>7806.8709977651997</v>
      </c>
      <c r="U2361" s="73">
        <f t="shared" si="515"/>
        <v>19236</v>
      </c>
      <c r="V2361" s="73">
        <f t="shared" si="516"/>
        <v>89311.76483161177</v>
      </c>
      <c r="W2361" s="73">
        <f t="shared" si="517"/>
        <v>91914.618837446833</v>
      </c>
    </row>
    <row r="2362" spans="2:23">
      <c r="B2362" t="s">
        <v>3967</v>
      </c>
      <c r="C2362" t="s">
        <v>954</v>
      </c>
      <c r="D2362" t="s">
        <v>423</v>
      </c>
      <c r="E2362" s="54">
        <v>40</v>
      </c>
      <c r="F2362" s="45" t="s">
        <v>407</v>
      </c>
      <c r="G2362" s="45" t="s">
        <v>408</v>
      </c>
      <c r="H2362" s="45" t="s">
        <v>412</v>
      </c>
      <c r="I2362" s="53">
        <v>67406.52</v>
      </c>
      <c r="J2362" s="58">
        <f t="shared" si="504"/>
        <v>69967.96776</v>
      </c>
      <c r="K2362" s="58">
        <f t="shared" si="505"/>
        <v>72276.910696079998</v>
      </c>
      <c r="L2362" s="74">
        <f t="shared" si="506"/>
        <v>5352.5495336399999</v>
      </c>
      <c r="M2362" s="74">
        <f t="shared" si="507"/>
        <v>103.5525922848</v>
      </c>
      <c r="N2362" s="74">
        <f t="shared" si="508"/>
        <v>384.00225982776948</v>
      </c>
      <c r="O2362" s="74">
        <f t="shared" si="509"/>
        <v>9008.3758491000008</v>
      </c>
      <c r="P2362" s="39">
        <f t="shared" si="510"/>
        <v>19044</v>
      </c>
      <c r="Q2362" s="73">
        <f t="shared" si="511"/>
        <v>5529.1836682501198</v>
      </c>
      <c r="R2362" s="73">
        <f t="shared" si="512"/>
        <v>106.9698278301984</v>
      </c>
      <c r="S2362" s="73">
        <f t="shared" si="513"/>
        <v>384.00225982776948</v>
      </c>
      <c r="T2362" s="73">
        <f t="shared" si="514"/>
        <v>9432.1368458384404</v>
      </c>
      <c r="U2362" s="73">
        <f t="shared" si="515"/>
        <v>19236</v>
      </c>
      <c r="V2362" s="73">
        <f t="shared" si="516"/>
        <v>103860.44799485257</v>
      </c>
      <c r="W2362" s="73">
        <f t="shared" si="517"/>
        <v>106965.20329782652</v>
      </c>
    </row>
    <row r="2363" spans="2:23">
      <c r="B2363" t="s">
        <v>3968</v>
      </c>
      <c r="C2363" t="s">
        <v>3969</v>
      </c>
      <c r="D2363" t="s">
        <v>411</v>
      </c>
      <c r="E2363" s="54">
        <v>40</v>
      </c>
      <c r="F2363" s="45" t="s">
        <v>407</v>
      </c>
      <c r="G2363" s="45" t="s">
        <v>408</v>
      </c>
      <c r="H2363" s="45" t="s">
        <v>412</v>
      </c>
      <c r="I2363" s="53">
        <v>70747.37</v>
      </c>
      <c r="J2363" s="58">
        <f t="shared" si="504"/>
        <v>73435.770059999995</v>
      </c>
      <c r="K2363" s="58">
        <f t="shared" si="505"/>
        <v>75859.150471979985</v>
      </c>
      <c r="L2363" s="74">
        <f t="shared" si="506"/>
        <v>5617.8364095899997</v>
      </c>
      <c r="M2363" s="74">
        <f t="shared" si="507"/>
        <v>108.68493968879999</v>
      </c>
      <c r="N2363" s="74">
        <f t="shared" si="508"/>
        <v>384.00225982776948</v>
      </c>
      <c r="O2363" s="74">
        <f t="shared" si="509"/>
        <v>9454.8553952250004</v>
      </c>
      <c r="P2363" s="39">
        <f t="shared" si="510"/>
        <v>19044</v>
      </c>
      <c r="Q2363" s="73">
        <f t="shared" si="511"/>
        <v>5803.2250111064686</v>
      </c>
      <c r="R2363" s="73">
        <f t="shared" si="512"/>
        <v>112.27154269853038</v>
      </c>
      <c r="S2363" s="73">
        <f t="shared" si="513"/>
        <v>384.00225982776948</v>
      </c>
      <c r="T2363" s="73">
        <f t="shared" si="514"/>
        <v>9899.6191365933882</v>
      </c>
      <c r="U2363" s="73">
        <f t="shared" si="515"/>
        <v>19236</v>
      </c>
      <c r="V2363" s="73">
        <f t="shared" si="516"/>
        <v>108045.14906433156</v>
      </c>
      <c r="W2363" s="73">
        <f t="shared" si="517"/>
        <v>111294.26842220614</v>
      </c>
    </row>
    <row r="2364" spans="2:23">
      <c r="B2364" t="s">
        <v>3970</v>
      </c>
      <c r="C2364" t="s">
        <v>952</v>
      </c>
      <c r="D2364" t="s">
        <v>417</v>
      </c>
      <c r="E2364" s="54">
        <v>40</v>
      </c>
      <c r="F2364" s="45" t="s">
        <v>407</v>
      </c>
      <c r="G2364" s="45" t="s">
        <v>408</v>
      </c>
      <c r="H2364" s="45" t="s">
        <v>412</v>
      </c>
      <c r="I2364" s="53">
        <v>64273.15</v>
      </c>
      <c r="J2364" s="58">
        <f t="shared" si="504"/>
        <v>66715.529699999999</v>
      </c>
      <c r="K2364" s="58">
        <f t="shared" si="505"/>
        <v>68917.142180099996</v>
      </c>
      <c r="L2364" s="74">
        <f t="shared" si="506"/>
        <v>5103.7380220499999</v>
      </c>
      <c r="M2364" s="74">
        <f t="shared" si="507"/>
        <v>98.738983955999998</v>
      </c>
      <c r="N2364" s="74">
        <f t="shared" si="508"/>
        <v>384.00225982776948</v>
      </c>
      <c r="O2364" s="74">
        <f t="shared" si="509"/>
        <v>8589.6244488749999</v>
      </c>
      <c r="P2364" s="39">
        <f t="shared" si="510"/>
        <v>19044</v>
      </c>
      <c r="Q2364" s="73">
        <f t="shared" si="511"/>
        <v>5272.1613767776498</v>
      </c>
      <c r="R2364" s="73">
        <f t="shared" si="512"/>
        <v>101.99737042654799</v>
      </c>
      <c r="S2364" s="73">
        <f t="shared" si="513"/>
        <v>384.00225982776948</v>
      </c>
      <c r="T2364" s="73">
        <f t="shared" si="514"/>
        <v>8993.6870545030506</v>
      </c>
      <c r="U2364" s="73">
        <f t="shared" si="515"/>
        <v>19236</v>
      </c>
      <c r="V2364" s="73">
        <f t="shared" si="516"/>
        <v>99935.633414708776</v>
      </c>
      <c r="W2364" s="73">
        <f t="shared" si="517"/>
        <v>102904.99024163501</v>
      </c>
    </row>
    <row r="2365" spans="2:23">
      <c r="B2365" t="s">
        <v>3971</v>
      </c>
      <c r="C2365" t="s">
        <v>1585</v>
      </c>
      <c r="D2365" t="s">
        <v>486</v>
      </c>
      <c r="E2365" s="54">
        <v>40</v>
      </c>
      <c r="F2365" s="45" t="s">
        <v>407</v>
      </c>
      <c r="G2365" s="45" t="s">
        <v>408</v>
      </c>
      <c r="H2365" s="45" t="s">
        <v>412</v>
      </c>
      <c r="I2365" s="53">
        <v>62620.79</v>
      </c>
      <c r="J2365" s="58">
        <f t="shared" si="504"/>
        <v>65000.380020000004</v>
      </c>
      <c r="K2365" s="58">
        <f t="shared" si="505"/>
        <v>67145.392560659995</v>
      </c>
      <c r="L2365" s="74">
        <f t="shared" si="506"/>
        <v>4972.5290715299998</v>
      </c>
      <c r="M2365" s="74">
        <f t="shared" si="507"/>
        <v>96.200562429599998</v>
      </c>
      <c r="N2365" s="74">
        <f t="shared" si="508"/>
        <v>384.00225982776948</v>
      </c>
      <c r="O2365" s="74">
        <f t="shared" si="509"/>
        <v>8368.7989275750006</v>
      </c>
      <c r="P2365" s="39">
        <f t="shared" si="510"/>
        <v>19044</v>
      </c>
      <c r="Q2365" s="73">
        <f t="shared" si="511"/>
        <v>5136.6225308904895</v>
      </c>
      <c r="R2365" s="73">
        <f t="shared" si="512"/>
        <v>99.375180989776794</v>
      </c>
      <c r="S2365" s="73">
        <f t="shared" si="513"/>
        <v>384.00225982776948</v>
      </c>
      <c r="T2365" s="73">
        <f t="shared" si="514"/>
        <v>8762.4737291661295</v>
      </c>
      <c r="U2365" s="73">
        <f t="shared" si="515"/>
        <v>19236</v>
      </c>
      <c r="V2365" s="73">
        <f t="shared" si="516"/>
        <v>97865.910841362376</v>
      </c>
      <c r="W2365" s="73">
        <f t="shared" si="517"/>
        <v>100763.86626153416</v>
      </c>
    </row>
    <row r="2366" spans="2:23">
      <c r="B2366" t="s">
        <v>3972</v>
      </c>
      <c r="C2366" t="s">
        <v>1165</v>
      </c>
      <c r="D2366" t="s">
        <v>417</v>
      </c>
      <c r="E2366" s="54">
        <v>40</v>
      </c>
      <c r="F2366" s="45" t="s">
        <v>407</v>
      </c>
      <c r="G2366" s="45" t="s">
        <v>408</v>
      </c>
      <c r="H2366" s="45" t="s">
        <v>785</v>
      </c>
      <c r="I2366" s="53">
        <v>39140.400000000001</v>
      </c>
      <c r="J2366" s="58">
        <f t="shared" si="504"/>
        <v>40627.735200000003</v>
      </c>
      <c r="K2366" s="58">
        <f t="shared" si="505"/>
        <v>41968.450461599998</v>
      </c>
      <c r="L2366" s="74">
        <f t="shared" si="506"/>
        <v>3108.0217428000001</v>
      </c>
      <c r="M2366" s="74">
        <f t="shared" si="507"/>
        <v>60.129048096000005</v>
      </c>
      <c r="N2366" s="74">
        <f t="shared" si="508"/>
        <v>384.00225982776948</v>
      </c>
      <c r="O2366" s="74">
        <f t="shared" si="509"/>
        <v>5230.8209070000003</v>
      </c>
      <c r="P2366" s="39">
        <f t="shared" si="510"/>
        <v>19044</v>
      </c>
      <c r="Q2366" s="73">
        <f t="shared" si="511"/>
        <v>3210.5864603123996</v>
      </c>
      <c r="R2366" s="73">
        <f t="shared" si="512"/>
        <v>62.113306683167998</v>
      </c>
      <c r="S2366" s="73">
        <f t="shared" si="513"/>
        <v>384.00225982776948</v>
      </c>
      <c r="T2366" s="73">
        <f t="shared" si="514"/>
        <v>5476.8827852388004</v>
      </c>
      <c r="U2366" s="73">
        <f t="shared" si="515"/>
        <v>19236</v>
      </c>
      <c r="V2366" s="73">
        <f t="shared" si="516"/>
        <v>68454.709157723773</v>
      </c>
      <c r="W2366" s="73">
        <f t="shared" si="517"/>
        <v>70338.035273662128</v>
      </c>
    </row>
    <row r="2367" spans="2:23">
      <c r="B2367" t="s">
        <v>3973</v>
      </c>
      <c r="C2367" t="s">
        <v>1117</v>
      </c>
      <c r="D2367" t="s">
        <v>417</v>
      </c>
      <c r="E2367" s="54">
        <v>40</v>
      </c>
      <c r="F2367" s="45" t="s">
        <v>407</v>
      </c>
      <c r="G2367" s="45" t="s">
        <v>408</v>
      </c>
      <c r="H2367" s="45" t="s">
        <v>412</v>
      </c>
      <c r="I2367" s="53">
        <v>93933.73</v>
      </c>
      <c r="J2367" s="58">
        <f t="shared" si="504"/>
        <v>97503.211739999999</v>
      </c>
      <c r="K2367" s="58">
        <f t="shared" si="505"/>
        <v>100720.81772741998</v>
      </c>
      <c r="L2367" s="74">
        <f t="shared" si="506"/>
        <v>7458.9956981099995</v>
      </c>
      <c r="M2367" s="74">
        <f t="shared" si="507"/>
        <v>144.30475337519999</v>
      </c>
      <c r="N2367" s="74">
        <f t="shared" si="508"/>
        <v>384.00225982776948</v>
      </c>
      <c r="O2367" s="74">
        <f t="shared" si="509"/>
        <v>12553.538511525001</v>
      </c>
      <c r="P2367" s="39">
        <f t="shared" si="510"/>
        <v>19044</v>
      </c>
      <c r="Q2367" s="73">
        <f t="shared" si="511"/>
        <v>7705.142556147629</v>
      </c>
      <c r="R2367" s="73">
        <f t="shared" si="512"/>
        <v>149.06681023658157</v>
      </c>
      <c r="S2367" s="73">
        <f t="shared" si="513"/>
        <v>384.00225982776948</v>
      </c>
      <c r="T2367" s="73">
        <f t="shared" si="514"/>
        <v>13144.066713428309</v>
      </c>
      <c r="U2367" s="73">
        <f t="shared" si="515"/>
        <v>19236</v>
      </c>
      <c r="V2367" s="73">
        <f t="shared" si="516"/>
        <v>137088.05296283797</v>
      </c>
      <c r="W2367" s="73">
        <f t="shared" si="517"/>
        <v>141339.09606706028</v>
      </c>
    </row>
    <row r="2368" spans="2:23">
      <c r="B2368" t="s">
        <v>3974</v>
      </c>
      <c r="C2368" t="s">
        <v>3975</v>
      </c>
      <c r="D2368" t="s">
        <v>801</v>
      </c>
      <c r="E2368" s="54">
        <v>40</v>
      </c>
      <c r="F2368" s="45" t="s">
        <v>407</v>
      </c>
      <c r="G2368" s="45" t="s">
        <v>408</v>
      </c>
      <c r="H2368" s="45" t="s">
        <v>412</v>
      </c>
      <c r="I2368" s="53">
        <v>95735.32</v>
      </c>
      <c r="J2368" s="58">
        <f t="shared" si="504"/>
        <v>99373.262160000013</v>
      </c>
      <c r="K2368" s="58">
        <f t="shared" si="505"/>
        <v>102652.57981128001</v>
      </c>
      <c r="L2368" s="74">
        <f t="shared" si="506"/>
        <v>7602.0545552400008</v>
      </c>
      <c r="M2368" s="74">
        <f t="shared" si="507"/>
        <v>147.07242799680003</v>
      </c>
      <c r="N2368" s="74">
        <f t="shared" si="508"/>
        <v>384.00225982776948</v>
      </c>
      <c r="O2368" s="74">
        <f t="shared" si="509"/>
        <v>12794.307503100003</v>
      </c>
      <c r="P2368" s="39">
        <f t="shared" si="510"/>
        <v>19044</v>
      </c>
      <c r="Q2368" s="73">
        <f t="shared" si="511"/>
        <v>7852.9223555629205</v>
      </c>
      <c r="R2368" s="73">
        <f t="shared" si="512"/>
        <v>151.9258181206944</v>
      </c>
      <c r="S2368" s="73">
        <f t="shared" si="513"/>
        <v>384.00225982776948</v>
      </c>
      <c r="T2368" s="73">
        <f t="shared" si="514"/>
        <v>13396.161665372041</v>
      </c>
      <c r="U2368" s="73">
        <f t="shared" si="515"/>
        <v>19236</v>
      </c>
      <c r="V2368" s="73">
        <f t="shared" si="516"/>
        <v>139344.69890616459</v>
      </c>
      <c r="W2368" s="73">
        <f t="shared" si="517"/>
        <v>143673.59191016344</v>
      </c>
    </row>
    <row r="2369" spans="2:23">
      <c r="B2369" t="s">
        <v>3976</v>
      </c>
      <c r="C2369" t="s">
        <v>1596</v>
      </c>
      <c r="D2369" t="s">
        <v>661</v>
      </c>
      <c r="E2369" s="54">
        <v>40</v>
      </c>
      <c r="F2369" s="45" t="s">
        <v>407</v>
      </c>
      <c r="G2369" s="45" t="s">
        <v>408</v>
      </c>
      <c r="H2369" s="45" t="s">
        <v>412</v>
      </c>
      <c r="I2369" s="53">
        <v>93650.79</v>
      </c>
      <c r="J2369" s="58">
        <f t="shared" si="504"/>
        <v>97209.520019999996</v>
      </c>
      <c r="K2369" s="58">
        <f t="shared" si="505"/>
        <v>100417.43418065998</v>
      </c>
      <c r="L2369" s="74">
        <f t="shared" si="506"/>
        <v>7436.5282815299997</v>
      </c>
      <c r="M2369" s="74">
        <f t="shared" si="507"/>
        <v>143.87008962959999</v>
      </c>
      <c r="N2369" s="74">
        <f t="shared" si="508"/>
        <v>384.00225982776948</v>
      </c>
      <c r="O2369" s="74">
        <f t="shared" si="509"/>
        <v>12515.725702575</v>
      </c>
      <c r="P2369" s="39">
        <f t="shared" si="510"/>
        <v>19044</v>
      </c>
      <c r="Q2369" s="73">
        <f t="shared" si="511"/>
        <v>7681.9337148204886</v>
      </c>
      <c r="R2369" s="73">
        <f t="shared" si="512"/>
        <v>148.61780258737679</v>
      </c>
      <c r="S2369" s="73">
        <f t="shared" si="513"/>
        <v>384.00225982776948</v>
      </c>
      <c r="T2369" s="73">
        <f t="shared" si="514"/>
        <v>13104.475160576128</v>
      </c>
      <c r="U2369" s="73">
        <f t="shared" si="515"/>
        <v>19236</v>
      </c>
      <c r="V2369" s="73">
        <f t="shared" si="516"/>
        <v>136733.64635356236</v>
      </c>
      <c r="W2369" s="73">
        <f t="shared" si="517"/>
        <v>140972.46311847173</v>
      </c>
    </row>
    <row r="2370" spans="2:23">
      <c r="B2370" t="s">
        <v>3977</v>
      </c>
      <c r="C2370" t="s">
        <v>1086</v>
      </c>
      <c r="D2370" t="s">
        <v>420</v>
      </c>
      <c r="E2370" s="54">
        <v>40</v>
      </c>
      <c r="F2370" s="45" t="s">
        <v>407</v>
      </c>
      <c r="G2370" s="45" t="s">
        <v>408</v>
      </c>
      <c r="H2370" s="45" t="s">
        <v>785</v>
      </c>
      <c r="I2370" s="53">
        <v>92473.16</v>
      </c>
      <c r="J2370" s="58">
        <f t="shared" si="504"/>
        <v>95987.140080000012</v>
      </c>
      <c r="K2370" s="58">
        <f t="shared" si="505"/>
        <v>99154.715702640009</v>
      </c>
      <c r="L2370" s="74">
        <f t="shared" si="506"/>
        <v>7343.0162161200005</v>
      </c>
      <c r="M2370" s="74">
        <f t="shared" si="507"/>
        <v>142.0609673184</v>
      </c>
      <c r="N2370" s="74">
        <f t="shared" si="508"/>
        <v>384.00225982776948</v>
      </c>
      <c r="O2370" s="74">
        <f t="shared" si="509"/>
        <v>12358.344285300002</v>
      </c>
      <c r="P2370" s="39">
        <f t="shared" si="510"/>
        <v>19044</v>
      </c>
      <c r="Q2370" s="73">
        <f t="shared" si="511"/>
        <v>7585.3357512519606</v>
      </c>
      <c r="R2370" s="73">
        <f t="shared" si="512"/>
        <v>146.74897923990721</v>
      </c>
      <c r="S2370" s="73">
        <f t="shared" si="513"/>
        <v>384.00225982776948</v>
      </c>
      <c r="T2370" s="73">
        <f t="shared" si="514"/>
        <v>12939.690399194522</v>
      </c>
      <c r="U2370" s="73">
        <f t="shared" si="515"/>
        <v>19236</v>
      </c>
      <c r="V2370" s="73">
        <f t="shared" si="516"/>
        <v>135258.56380856619</v>
      </c>
      <c r="W2370" s="73">
        <f t="shared" si="517"/>
        <v>139446.49309215415</v>
      </c>
    </row>
    <row r="2371" spans="2:23">
      <c r="B2371" t="s">
        <v>3978</v>
      </c>
      <c r="C2371" t="s">
        <v>1080</v>
      </c>
      <c r="D2371" t="s">
        <v>417</v>
      </c>
      <c r="E2371" s="54">
        <v>40</v>
      </c>
      <c r="F2371" s="45" t="s">
        <v>407</v>
      </c>
      <c r="G2371" s="45" t="s">
        <v>408</v>
      </c>
      <c r="H2371" s="45" t="s">
        <v>412</v>
      </c>
      <c r="I2371" s="53">
        <v>104903.46</v>
      </c>
      <c r="J2371" s="58">
        <f t="shared" si="504"/>
        <v>108889.79148000001</v>
      </c>
      <c r="K2371" s="58">
        <f t="shared" si="505"/>
        <v>112483.15459884</v>
      </c>
      <c r="L2371" s="74">
        <f t="shared" si="506"/>
        <v>8330.0690482200007</v>
      </c>
      <c r="M2371" s="74">
        <f t="shared" si="507"/>
        <v>161.15689139040001</v>
      </c>
      <c r="N2371" s="74">
        <f t="shared" si="508"/>
        <v>384.00225982776948</v>
      </c>
      <c r="O2371" s="74">
        <f t="shared" si="509"/>
        <v>14019.560653050003</v>
      </c>
      <c r="P2371" s="39">
        <f t="shared" si="510"/>
        <v>19044</v>
      </c>
      <c r="Q2371" s="73">
        <f t="shared" si="511"/>
        <v>8604.9613268112607</v>
      </c>
      <c r="R2371" s="73">
        <f t="shared" si="512"/>
        <v>166.47506880628319</v>
      </c>
      <c r="S2371" s="73">
        <f t="shared" si="513"/>
        <v>384.00225982776948</v>
      </c>
      <c r="T2371" s="73">
        <f t="shared" si="514"/>
        <v>14679.051675148621</v>
      </c>
      <c r="U2371" s="73">
        <f t="shared" si="515"/>
        <v>19236</v>
      </c>
      <c r="V2371" s="73">
        <f t="shared" si="516"/>
        <v>150828.58033248817</v>
      </c>
      <c r="W2371" s="73">
        <f t="shared" si="517"/>
        <v>155553.64492943394</v>
      </c>
    </row>
    <row r="2372" spans="2:23">
      <c r="B2372" t="s">
        <v>3979</v>
      </c>
      <c r="C2372" t="s">
        <v>3980</v>
      </c>
      <c r="D2372" t="s">
        <v>801</v>
      </c>
      <c r="E2372" s="54">
        <v>40</v>
      </c>
      <c r="F2372" s="45" t="s">
        <v>407</v>
      </c>
      <c r="G2372" s="45" t="s">
        <v>408</v>
      </c>
      <c r="H2372" s="45" t="s">
        <v>412</v>
      </c>
      <c r="I2372" s="53">
        <v>110483.11</v>
      </c>
      <c r="J2372" s="58">
        <f t="shared" si="504"/>
        <v>114681.46818000001</v>
      </c>
      <c r="K2372" s="58">
        <f t="shared" si="505"/>
        <v>118465.95662994</v>
      </c>
      <c r="L2372" s="74">
        <f t="shared" si="506"/>
        <v>8773.1323157700008</v>
      </c>
      <c r="M2372" s="74">
        <f t="shared" si="507"/>
        <v>169.72857290640002</v>
      </c>
      <c r="N2372" s="74">
        <f t="shared" si="508"/>
        <v>384.00225982776948</v>
      </c>
      <c r="O2372" s="74">
        <f t="shared" si="509"/>
        <v>14765.239028175001</v>
      </c>
      <c r="P2372" s="39">
        <f t="shared" si="510"/>
        <v>19044</v>
      </c>
      <c r="Q2372" s="73">
        <f t="shared" si="511"/>
        <v>9062.6456821904103</v>
      </c>
      <c r="R2372" s="73">
        <f t="shared" si="512"/>
        <v>175.3296158123112</v>
      </c>
      <c r="S2372" s="73">
        <f t="shared" si="513"/>
        <v>384.00225982776948</v>
      </c>
      <c r="T2372" s="73">
        <f t="shared" si="514"/>
        <v>15459.807340207171</v>
      </c>
      <c r="U2372" s="73">
        <f t="shared" si="515"/>
        <v>19236</v>
      </c>
      <c r="V2372" s="73">
        <f t="shared" si="516"/>
        <v>157817.57035667918</v>
      </c>
      <c r="W2372" s="73">
        <f t="shared" si="517"/>
        <v>162783.74152797766</v>
      </c>
    </row>
    <row r="2373" spans="2:23">
      <c r="B2373" t="s">
        <v>3981</v>
      </c>
      <c r="C2373" t="s">
        <v>1084</v>
      </c>
      <c r="D2373" t="s">
        <v>661</v>
      </c>
      <c r="E2373" s="54">
        <v>40</v>
      </c>
      <c r="F2373" s="45" t="s">
        <v>407</v>
      </c>
      <c r="G2373" s="45" t="s">
        <v>408</v>
      </c>
      <c r="H2373" s="45" t="s">
        <v>412</v>
      </c>
      <c r="I2373" s="53">
        <v>113177.84</v>
      </c>
      <c r="J2373" s="58">
        <f t="shared" si="504"/>
        <v>117478.59792</v>
      </c>
      <c r="K2373" s="58">
        <f t="shared" si="505"/>
        <v>121355.39165135998</v>
      </c>
      <c r="L2373" s="74">
        <f t="shared" si="506"/>
        <v>8987.1127408800003</v>
      </c>
      <c r="M2373" s="74">
        <f t="shared" si="507"/>
        <v>173.86832492159999</v>
      </c>
      <c r="N2373" s="74">
        <f t="shared" si="508"/>
        <v>384.00225982776948</v>
      </c>
      <c r="O2373" s="74">
        <f t="shared" si="509"/>
        <v>15125.3694822</v>
      </c>
      <c r="P2373" s="39">
        <f t="shared" si="510"/>
        <v>19044</v>
      </c>
      <c r="Q2373" s="73">
        <f t="shared" si="511"/>
        <v>9283.6874613290383</v>
      </c>
      <c r="R2373" s="73">
        <f t="shared" si="512"/>
        <v>179.60597964401276</v>
      </c>
      <c r="S2373" s="73">
        <f t="shared" si="513"/>
        <v>384.00225982776948</v>
      </c>
      <c r="T2373" s="73">
        <f t="shared" si="514"/>
        <v>15836.878610502479</v>
      </c>
      <c r="U2373" s="73">
        <f t="shared" si="515"/>
        <v>19236</v>
      </c>
      <c r="V2373" s="73">
        <f t="shared" si="516"/>
        <v>161192.95072782936</v>
      </c>
      <c r="W2373" s="73">
        <f t="shared" si="517"/>
        <v>166275.56596266327</v>
      </c>
    </row>
    <row r="2374" spans="2:23">
      <c r="B2374" t="s">
        <v>3982</v>
      </c>
      <c r="C2374" t="s">
        <v>1082</v>
      </c>
      <c r="D2374" t="s">
        <v>420</v>
      </c>
      <c r="E2374" s="54">
        <v>40</v>
      </c>
      <c r="F2374" s="45" t="s">
        <v>407</v>
      </c>
      <c r="G2374" s="45" t="s">
        <v>408</v>
      </c>
      <c r="H2374" s="45" t="s">
        <v>785</v>
      </c>
      <c r="I2374" s="53">
        <v>108303.51</v>
      </c>
      <c r="J2374" s="58">
        <f t="shared" si="504"/>
        <v>112419.04338</v>
      </c>
      <c r="K2374" s="58">
        <f t="shared" si="505"/>
        <v>116128.87181154</v>
      </c>
      <c r="L2374" s="74">
        <f t="shared" si="506"/>
        <v>8600.0568185699995</v>
      </c>
      <c r="M2374" s="74">
        <f t="shared" si="507"/>
        <v>166.38018420239999</v>
      </c>
      <c r="N2374" s="74">
        <f t="shared" si="508"/>
        <v>384.00225982776948</v>
      </c>
      <c r="O2374" s="74">
        <f t="shared" si="509"/>
        <v>14473.951835175001</v>
      </c>
      <c r="P2374" s="39">
        <f t="shared" si="510"/>
        <v>19044</v>
      </c>
      <c r="Q2374" s="73">
        <f t="shared" si="511"/>
        <v>8883.8586935828098</v>
      </c>
      <c r="R2374" s="73">
        <f t="shared" si="512"/>
        <v>171.8707302810792</v>
      </c>
      <c r="S2374" s="73">
        <f t="shared" si="513"/>
        <v>384.00225982776948</v>
      </c>
      <c r="T2374" s="73">
        <f t="shared" si="514"/>
        <v>15154.817771405969</v>
      </c>
      <c r="U2374" s="73">
        <f t="shared" si="515"/>
        <v>19236</v>
      </c>
      <c r="V2374" s="73">
        <f t="shared" si="516"/>
        <v>155087.43447777518</v>
      </c>
      <c r="W2374" s="73">
        <f t="shared" si="517"/>
        <v>159959.42126663763</v>
      </c>
    </row>
    <row r="2375" spans="2:23">
      <c r="B2375" t="s">
        <v>3983</v>
      </c>
      <c r="C2375" t="s">
        <v>2440</v>
      </c>
      <c r="D2375" t="s">
        <v>458</v>
      </c>
      <c r="E2375" s="54">
        <v>35</v>
      </c>
      <c r="F2375" s="45" t="s">
        <v>407</v>
      </c>
      <c r="G2375" s="45" t="s">
        <v>408</v>
      </c>
      <c r="H2375" s="45" t="s">
        <v>412</v>
      </c>
      <c r="I2375" s="53">
        <v>94961.79</v>
      </c>
      <c r="J2375" s="58">
        <f t="shared" si="504"/>
        <v>98570.338019999996</v>
      </c>
      <c r="K2375" s="58">
        <f t="shared" si="505"/>
        <v>101823.15917465999</v>
      </c>
      <c r="L2375" s="74">
        <f t="shared" si="506"/>
        <v>7540.6308585299994</v>
      </c>
      <c r="M2375" s="74">
        <f t="shared" si="507"/>
        <v>145.8841002696</v>
      </c>
      <c r="N2375" s="74">
        <f t="shared" si="508"/>
        <v>384.00225982776948</v>
      </c>
      <c r="O2375" s="74">
        <f t="shared" si="509"/>
        <v>12690.931020075001</v>
      </c>
      <c r="P2375" s="39">
        <f t="shared" si="510"/>
        <v>19044</v>
      </c>
      <c r="Q2375" s="73">
        <f t="shared" si="511"/>
        <v>7789.471676861489</v>
      </c>
      <c r="R2375" s="73">
        <f t="shared" si="512"/>
        <v>150.69827557849678</v>
      </c>
      <c r="S2375" s="73">
        <f t="shared" si="513"/>
        <v>384.00225982776948</v>
      </c>
      <c r="T2375" s="73">
        <f t="shared" si="514"/>
        <v>13287.922272293128</v>
      </c>
      <c r="U2375" s="73">
        <f t="shared" si="515"/>
        <v>19236</v>
      </c>
      <c r="V2375" s="73">
        <f t="shared" si="516"/>
        <v>138375.78625870237</v>
      </c>
      <c r="W2375" s="73">
        <f t="shared" si="517"/>
        <v>142671.25365922088</v>
      </c>
    </row>
    <row r="2376" spans="2:23">
      <c r="B2376" t="s">
        <v>3984</v>
      </c>
      <c r="C2376" t="s">
        <v>2915</v>
      </c>
      <c r="D2376" t="s">
        <v>455</v>
      </c>
      <c r="E2376" s="54">
        <v>40</v>
      </c>
      <c r="F2376" s="45" t="s">
        <v>407</v>
      </c>
      <c r="G2376" s="45" t="s">
        <v>408</v>
      </c>
      <c r="H2376" s="45" t="s">
        <v>412</v>
      </c>
      <c r="I2376" s="53">
        <v>86892</v>
      </c>
      <c r="J2376" s="58">
        <f t="shared" si="504"/>
        <v>90193.896000000008</v>
      </c>
      <c r="K2376" s="58">
        <f t="shared" si="505"/>
        <v>93170.294567999998</v>
      </c>
      <c r="L2376" s="74">
        <f t="shared" si="506"/>
        <v>6899.8330440000009</v>
      </c>
      <c r="M2376" s="74">
        <f t="shared" si="507"/>
        <v>133.48696608</v>
      </c>
      <c r="N2376" s="74">
        <f t="shared" si="508"/>
        <v>384.00225982776948</v>
      </c>
      <c r="O2376" s="74">
        <f t="shared" si="509"/>
        <v>11612.464110000001</v>
      </c>
      <c r="P2376" s="39">
        <f t="shared" si="510"/>
        <v>19044</v>
      </c>
      <c r="Q2376" s="73">
        <f t="shared" si="511"/>
        <v>7127.5275344519996</v>
      </c>
      <c r="R2376" s="73">
        <f t="shared" si="512"/>
        <v>137.89203596063999</v>
      </c>
      <c r="S2376" s="73">
        <f t="shared" si="513"/>
        <v>384.00225982776948</v>
      </c>
      <c r="T2376" s="73">
        <f t="shared" si="514"/>
        <v>12158.723441124001</v>
      </c>
      <c r="U2376" s="73">
        <f t="shared" si="515"/>
        <v>19236</v>
      </c>
      <c r="V2376" s="73">
        <f t="shared" si="516"/>
        <v>128267.68237990778</v>
      </c>
      <c r="W2376" s="73">
        <f t="shared" si="517"/>
        <v>132214.43983936441</v>
      </c>
    </row>
    <row r="2377" spans="2:23">
      <c r="B2377" t="s">
        <v>3985</v>
      </c>
      <c r="C2377" t="s">
        <v>3986</v>
      </c>
      <c r="D2377" t="s">
        <v>511</v>
      </c>
      <c r="E2377" s="54">
        <v>40</v>
      </c>
      <c r="F2377" s="45" t="s">
        <v>407</v>
      </c>
      <c r="G2377" s="45" t="s">
        <v>408</v>
      </c>
      <c r="H2377" s="45" t="s">
        <v>412</v>
      </c>
      <c r="I2377" s="53">
        <v>76030.5</v>
      </c>
      <c r="J2377" s="58">
        <f t="shared" si="504"/>
        <v>78919.659</v>
      </c>
      <c r="K2377" s="58">
        <f t="shared" si="505"/>
        <v>81524.007746999996</v>
      </c>
      <c r="L2377" s="74">
        <f t="shared" si="506"/>
        <v>6037.3539135000001</v>
      </c>
      <c r="M2377" s="74">
        <f t="shared" si="507"/>
        <v>116.80109532</v>
      </c>
      <c r="N2377" s="74">
        <f t="shared" si="508"/>
        <v>384.00225982776948</v>
      </c>
      <c r="O2377" s="74">
        <f t="shared" si="509"/>
        <v>10160.906096250001</v>
      </c>
      <c r="P2377" s="39">
        <f t="shared" si="510"/>
        <v>19044</v>
      </c>
      <c r="Q2377" s="73">
        <f t="shared" si="511"/>
        <v>6236.5865926454999</v>
      </c>
      <c r="R2377" s="73">
        <f t="shared" si="512"/>
        <v>120.65553146555999</v>
      </c>
      <c r="S2377" s="73">
        <f t="shared" si="513"/>
        <v>384.00225982776948</v>
      </c>
      <c r="T2377" s="73">
        <f t="shared" si="514"/>
        <v>10638.8830109835</v>
      </c>
      <c r="U2377" s="73">
        <f t="shared" si="515"/>
        <v>19236</v>
      </c>
      <c r="V2377" s="73">
        <f t="shared" si="516"/>
        <v>114662.72236489777</v>
      </c>
      <c r="W2377" s="73">
        <f t="shared" si="517"/>
        <v>118140.13514192232</v>
      </c>
    </row>
    <row r="2378" spans="2:23">
      <c r="B2378" t="s">
        <v>3987</v>
      </c>
      <c r="C2378" t="s">
        <v>1520</v>
      </c>
      <c r="D2378" t="s">
        <v>474</v>
      </c>
      <c r="E2378" s="54">
        <v>35</v>
      </c>
      <c r="F2378" s="45" t="s">
        <v>407</v>
      </c>
      <c r="G2378" s="45" t="s">
        <v>408</v>
      </c>
      <c r="H2378" s="45" t="s">
        <v>412</v>
      </c>
      <c r="I2378" s="53">
        <v>47317.71</v>
      </c>
      <c r="J2378" s="58">
        <f t="shared" ref="J2378:J2441" si="518">I2378*(1+$F$1)</f>
        <v>49115.782980000004</v>
      </c>
      <c r="K2378" s="58">
        <f t="shared" ref="K2378:K2441" si="519">J2378*(1+$F$2)</f>
        <v>50736.603818340001</v>
      </c>
      <c r="L2378" s="74">
        <f t="shared" ref="L2378:L2441" si="520">IF(J2378-$L$2&lt;0,J2378*$I$3,($L$2*$I$3)+(J2378-$L$2)*$I$4)</f>
        <v>3757.3573979700004</v>
      </c>
      <c r="M2378" s="74">
        <f t="shared" ref="M2378:M2441" si="521">J2378*0.00148</f>
        <v>72.691358810400004</v>
      </c>
      <c r="N2378" s="74">
        <f t="shared" ref="N2378:N2441" si="522">2080*0.184616471071043</f>
        <v>384.00225982776948</v>
      </c>
      <c r="O2378" s="74">
        <f t="shared" ref="O2378:O2441" si="523">J2378*0.12875</f>
        <v>6323.6570586750004</v>
      </c>
      <c r="P2378" s="39">
        <f t="shared" ref="P2378:P2441" si="524">1587*12</f>
        <v>19044</v>
      </c>
      <c r="Q2378" s="73">
        <f t="shared" ref="Q2378:Q2441" si="525">IF(K2378-$L$2&lt;0,K2378*$I$3,($L$2*$I$3)+(K2378-$L$2)*$I$4)</f>
        <v>3881.3501921030102</v>
      </c>
      <c r="R2378" s="73">
        <f t="shared" ref="R2378:R2441" si="526">K2378*0.00148</f>
        <v>75.090173651143203</v>
      </c>
      <c r="S2378" s="73">
        <f t="shared" ref="S2378:S2441" si="527">2080*0.184616471071043</f>
        <v>384.00225982776948</v>
      </c>
      <c r="T2378" s="73">
        <f t="shared" ref="T2378:T2441" si="528">K2378*0.1305</f>
        <v>6621.1267982933705</v>
      </c>
      <c r="U2378" s="73">
        <f t="shared" ref="U2378:U2441" si="529">1603*12</f>
        <v>19236</v>
      </c>
      <c r="V2378" s="73">
        <f t="shared" ref="V2378:V2441" si="530">J2378+SUM(L2378:P2378)</f>
        <v>78697.491055283172</v>
      </c>
      <c r="W2378" s="73">
        <f t="shared" ref="W2378:W2441" si="531">K2378+SUM(Q2378:U2378)</f>
        <v>80934.1732422153</v>
      </c>
    </row>
    <row r="2379" spans="2:23">
      <c r="B2379" t="s">
        <v>3988</v>
      </c>
      <c r="C2379" t="s">
        <v>2390</v>
      </c>
      <c r="D2379" t="s">
        <v>2391</v>
      </c>
      <c r="E2379" s="54">
        <v>87</v>
      </c>
      <c r="F2379" s="45" t="s">
        <v>407</v>
      </c>
      <c r="G2379" s="45" t="s">
        <v>408</v>
      </c>
      <c r="H2379" s="45" t="s">
        <v>412</v>
      </c>
      <c r="I2379" s="53">
        <v>75481.13</v>
      </c>
      <c r="J2379" s="58">
        <f t="shared" si="518"/>
        <v>78349.412940000009</v>
      </c>
      <c r="K2379" s="58">
        <f t="shared" si="519"/>
        <v>80934.943567020004</v>
      </c>
      <c r="L2379" s="74">
        <f t="shared" si="520"/>
        <v>5993.730089910001</v>
      </c>
      <c r="M2379" s="74">
        <f t="shared" si="521"/>
        <v>115.95713115120002</v>
      </c>
      <c r="N2379" s="74">
        <f t="shared" si="522"/>
        <v>384.00225982776948</v>
      </c>
      <c r="O2379" s="74">
        <f t="shared" si="523"/>
        <v>10087.486916025002</v>
      </c>
      <c r="P2379" s="39">
        <f t="shared" si="524"/>
        <v>19044</v>
      </c>
      <c r="Q2379" s="73">
        <f t="shared" si="525"/>
        <v>6191.5231828770302</v>
      </c>
      <c r="R2379" s="73">
        <f t="shared" si="526"/>
        <v>119.78371647918961</v>
      </c>
      <c r="S2379" s="73">
        <f t="shared" si="527"/>
        <v>384.00225982776948</v>
      </c>
      <c r="T2379" s="73">
        <f t="shared" si="528"/>
        <v>10562.010135496112</v>
      </c>
      <c r="U2379" s="73">
        <f t="shared" si="529"/>
        <v>19236</v>
      </c>
      <c r="V2379" s="73">
        <f t="shared" si="530"/>
        <v>113974.58933691398</v>
      </c>
      <c r="W2379" s="73">
        <f t="shared" si="531"/>
        <v>117428.2628617001</v>
      </c>
    </row>
    <row r="2380" spans="2:23">
      <c r="B2380" t="s">
        <v>3989</v>
      </c>
      <c r="C2380" t="s">
        <v>3990</v>
      </c>
      <c r="D2380" t="s">
        <v>2391</v>
      </c>
      <c r="E2380" s="54">
        <v>87</v>
      </c>
      <c r="F2380" s="45" t="s">
        <v>407</v>
      </c>
      <c r="G2380" s="45" t="s">
        <v>408</v>
      </c>
      <c r="H2380" s="45" t="s">
        <v>412</v>
      </c>
      <c r="I2380" s="53">
        <v>62785.33</v>
      </c>
      <c r="J2380" s="58">
        <f t="shared" si="518"/>
        <v>65171.172540000007</v>
      </c>
      <c r="K2380" s="58">
        <f t="shared" si="519"/>
        <v>67321.821233819996</v>
      </c>
      <c r="L2380" s="74">
        <f t="shared" si="520"/>
        <v>4985.5946993100006</v>
      </c>
      <c r="M2380" s="74">
        <f t="shared" si="521"/>
        <v>96.453335359200011</v>
      </c>
      <c r="N2380" s="74">
        <f t="shared" si="522"/>
        <v>384.00225982776948</v>
      </c>
      <c r="O2380" s="74">
        <f t="shared" si="523"/>
        <v>8390.7884645250015</v>
      </c>
      <c r="P2380" s="39">
        <f t="shared" si="524"/>
        <v>19044</v>
      </c>
      <c r="Q2380" s="73">
        <f t="shared" si="525"/>
        <v>5150.1193243872294</v>
      </c>
      <c r="R2380" s="73">
        <f t="shared" si="526"/>
        <v>99.636295426053593</v>
      </c>
      <c r="S2380" s="73">
        <f t="shared" si="527"/>
        <v>384.00225982776948</v>
      </c>
      <c r="T2380" s="73">
        <f t="shared" si="528"/>
        <v>8785.4976710135106</v>
      </c>
      <c r="U2380" s="73">
        <f t="shared" si="529"/>
        <v>19236</v>
      </c>
      <c r="V2380" s="73">
        <f t="shared" si="530"/>
        <v>98072.011299021979</v>
      </c>
      <c r="W2380" s="73">
        <f t="shared" si="531"/>
        <v>100977.07678447456</v>
      </c>
    </row>
    <row r="2381" spans="2:23">
      <c r="B2381" t="s">
        <v>3991</v>
      </c>
      <c r="C2381" t="s">
        <v>3781</v>
      </c>
      <c r="D2381" t="s">
        <v>725</v>
      </c>
      <c r="E2381" s="54">
        <v>87</v>
      </c>
      <c r="F2381" s="45" t="s">
        <v>407</v>
      </c>
      <c r="G2381" s="45" t="s">
        <v>408</v>
      </c>
      <c r="H2381" s="45" t="s">
        <v>412</v>
      </c>
      <c r="I2381" s="53">
        <v>69431.81</v>
      </c>
      <c r="J2381" s="58">
        <f t="shared" si="518"/>
        <v>72070.218779999996</v>
      </c>
      <c r="K2381" s="58">
        <f t="shared" si="519"/>
        <v>74448.535999739994</v>
      </c>
      <c r="L2381" s="74">
        <f t="shared" si="520"/>
        <v>5513.3717366699993</v>
      </c>
      <c r="M2381" s="74">
        <f t="shared" si="521"/>
        <v>106.66392379439999</v>
      </c>
      <c r="N2381" s="74">
        <f t="shared" si="522"/>
        <v>384.00225982776948</v>
      </c>
      <c r="O2381" s="74">
        <f t="shared" si="523"/>
        <v>9279.0406679249991</v>
      </c>
      <c r="P2381" s="39">
        <f t="shared" si="524"/>
        <v>19044</v>
      </c>
      <c r="Q2381" s="73">
        <f t="shared" si="525"/>
        <v>5695.313003980109</v>
      </c>
      <c r="R2381" s="73">
        <f t="shared" si="526"/>
        <v>110.18383327961519</v>
      </c>
      <c r="S2381" s="73">
        <f t="shared" si="527"/>
        <v>384.00225982776948</v>
      </c>
      <c r="T2381" s="73">
        <f t="shared" si="528"/>
        <v>9715.5339479660688</v>
      </c>
      <c r="U2381" s="73">
        <f t="shared" si="529"/>
        <v>19236</v>
      </c>
      <c r="V2381" s="73">
        <f t="shared" si="530"/>
        <v>106397.29736821717</v>
      </c>
      <c r="W2381" s="73">
        <f t="shared" si="531"/>
        <v>109589.56904479355</v>
      </c>
    </row>
    <row r="2382" spans="2:23">
      <c r="B2382" t="s">
        <v>3992</v>
      </c>
      <c r="C2382" t="s">
        <v>751</v>
      </c>
      <c r="D2382" t="s">
        <v>474</v>
      </c>
      <c r="E2382" s="54">
        <v>40</v>
      </c>
      <c r="F2382" s="45" t="s">
        <v>407</v>
      </c>
      <c r="G2382" s="45" t="s">
        <v>408</v>
      </c>
      <c r="H2382" s="45" t="s">
        <v>412</v>
      </c>
      <c r="I2382" s="53">
        <v>115410.28</v>
      </c>
      <c r="J2382" s="58">
        <f t="shared" si="518"/>
        <v>119795.87064000001</v>
      </c>
      <c r="K2382" s="58">
        <f t="shared" si="519"/>
        <v>123749.13437112</v>
      </c>
      <c r="L2382" s="74">
        <f t="shared" si="520"/>
        <v>9164.3841039600011</v>
      </c>
      <c r="M2382" s="74">
        <f t="shared" si="521"/>
        <v>177.29788854720002</v>
      </c>
      <c r="N2382" s="74">
        <f t="shared" si="522"/>
        <v>384.00225982776948</v>
      </c>
      <c r="O2382" s="74">
        <f t="shared" si="523"/>
        <v>15423.718344900002</v>
      </c>
      <c r="P2382" s="39">
        <f t="shared" si="524"/>
        <v>19044</v>
      </c>
      <c r="Q2382" s="73">
        <f t="shared" si="525"/>
        <v>9466.8087793906798</v>
      </c>
      <c r="R2382" s="73">
        <f t="shared" si="526"/>
        <v>183.14871886925761</v>
      </c>
      <c r="S2382" s="73">
        <f t="shared" si="527"/>
        <v>384.00225982776948</v>
      </c>
      <c r="T2382" s="73">
        <f t="shared" si="528"/>
        <v>16149.26203543116</v>
      </c>
      <c r="U2382" s="73">
        <f t="shared" si="529"/>
        <v>19236</v>
      </c>
      <c r="V2382" s="73">
        <f t="shared" si="530"/>
        <v>163989.27323723497</v>
      </c>
      <c r="W2382" s="73">
        <f t="shared" si="531"/>
        <v>169168.35616463888</v>
      </c>
    </row>
    <row r="2383" spans="2:23">
      <c r="B2383" t="s">
        <v>3993</v>
      </c>
      <c r="C2383" t="s">
        <v>1117</v>
      </c>
      <c r="D2383" t="s">
        <v>417</v>
      </c>
      <c r="E2383" s="54">
        <v>40</v>
      </c>
      <c r="F2383" s="45" t="s">
        <v>407</v>
      </c>
      <c r="G2383" s="45" t="s">
        <v>408</v>
      </c>
      <c r="H2383" s="45" t="s">
        <v>761</v>
      </c>
      <c r="I2383" s="53">
        <v>93933.73</v>
      </c>
      <c r="J2383" s="58">
        <f t="shared" si="518"/>
        <v>97503.211739999999</v>
      </c>
      <c r="K2383" s="58">
        <f t="shared" si="519"/>
        <v>100720.81772741998</v>
      </c>
      <c r="L2383" s="74">
        <f t="shared" si="520"/>
        <v>7458.9956981099995</v>
      </c>
      <c r="M2383" s="74">
        <f t="shared" si="521"/>
        <v>144.30475337519999</v>
      </c>
      <c r="N2383" s="74">
        <f t="shared" si="522"/>
        <v>384.00225982776948</v>
      </c>
      <c r="O2383" s="74">
        <f t="shared" si="523"/>
        <v>12553.538511525001</v>
      </c>
      <c r="P2383" s="39">
        <f t="shared" si="524"/>
        <v>19044</v>
      </c>
      <c r="Q2383" s="73">
        <f t="shared" si="525"/>
        <v>7705.142556147629</v>
      </c>
      <c r="R2383" s="73">
        <f t="shared" si="526"/>
        <v>149.06681023658157</v>
      </c>
      <c r="S2383" s="73">
        <f t="shared" si="527"/>
        <v>384.00225982776948</v>
      </c>
      <c r="T2383" s="73">
        <f t="shared" si="528"/>
        <v>13144.066713428309</v>
      </c>
      <c r="U2383" s="73">
        <f t="shared" si="529"/>
        <v>19236</v>
      </c>
      <c r="V2383" s="73">
        <f t="shared" si="530"/>
        <v>137088.05296283797</v>
      </c>
      <c r="W2383" s="73">
        <f t="shared" si="531"/>
        <v>141339.09606706028</v>
      </c>
    </row>
    <row r="2384" spans="2:23">
      <c r="B2384" t="s">
        <v>3994</v>
      </c>
      <c r="C2384" t="s">
        <v>821</v>
      </c>
      <c r="D2384" t="s">
        <v>474</v>
      </c>
      <c r="E2384" s="54">
        <v>35</v>
      </c>
      <c r="F2384" s="45" t="s">
        <v>407</v>
      </c>
      <c r="G2384" s="45" t="s">
        <v>408</v>
      </c>
      <c r="H2384" s="45" t="s">
        <v>412</v>
      </c>
      <c r="I2384" s="53">
        <v>110947.93</v>
      </c>
      <c r="J2384" s="58">
        <f t="shared" si="518"/>
        <v>115163.95134</v>
      </c>
      <c r="K2384" s="58">
        <f t="shared" si="519"/>
        <v>118964.36173421999</v>
      </c>
      <c r="L2384" s="74">
        <f t="shared" si="520"/>
        <v>8810.0422775099996</v>
      </c>
      <c r="M2384" s="74">
        <f t="shared" si="521"/>
        <v>170.4426479832</v>
      </c>
      <c r="N2384" s="74">
        <f t="shared" si="522"/>
        <v>384.00225982776948</v>
      </c>
      <c r="O2384" s="74">
        <f t="shared" si="523"/>
        <v>14827.358735025</v>
      </c>
      <c r="P2384" s="39">
        <f t="shared" si="524"/>
        <v>19044</v>
      </c>
      <c r="Q2384" s="73">
        <f t="shared" si="525"/>
        <v>9100.7736726678286</v>
      </c>
      <c r="R2384" s="73">
        <f t="shared" si="526"/>
        <v>176.06725536664558</v>
      </c>
      <c r="S2384" s="73">
        <f t="shared" si="527"/>
        <v>384.00225982776948</v>
      </c>
      <c r="T2384" s="73">
        <f t="shared" si="528"/>
        <v>15524.849206315708</v>
      </c>
      <c r="U2384" s="73">
        <f t="shared" si="529"/>
        <v>19236</v>
      </c>
      <c r="V2384" s="73">
        <f t="shared" si="530"/>
        <v>158399.79726034598</v>
      </c>
      <c r="W2384" s="73">
        <f t="shared" si="531"/>
        <v>163386.05412839795</v>
      </c>
    </row>
    <row r="2385" spans="2:23">
      <c r="B2385" t="s">
        <v>3995</v>
      </c>
      <c r="C2385" t="s">
        <v>1985</v>
      </c>
      <c r="D2385" t="s">
        <v>518</v>
      </c>
      <c r="E2385" s="54">
        <v>40</v>
      </c>
      <c r="F2385" s="45" t="s">
        <v>407</v>
      </c>
      <c r="G2385" s="45" t="s">
        <v>408</v>
      </c>
      <c r="H2385" s="45" t="s">
        <v>412</v>
      </c>
      <c r="I2385" s="53">
        <v>149159.09</v>
      </c>
      <c r="J2385" s="58">
        <f t="shared" si="518"/>
        <v>154827.13542000001</v>
      </c>
      <c r="K2385" s="58">
        <f t="shared" si="519"/>
        <v>159936.43088885999</v>
      </c>
      <c r="L2385" s="74">
        <f t="shared" si="520"/>
        <v>10205.79346359</v>
      </c>
      <c r="M2385" s="74">
        <f t="shared" si="521"/>
        <v>229.14416042159999</v>
      </c>
      <c r="N2385" s="74">
        <f t="shared" si="522"/>
        <v>384.00225982776948</v>
      </c>
      <c r="O2385" s="74">
        <f t="shared" si="523"/>
        <v>19933.993685325</v>
      </c>
      <c r="P2385" s="39">
        <f t="shared" si="524"/>
        <v>19044</v>
      </c>
      <c r="Q2385" s="73">
        <f t="shared" si="525"/>
        <v>10279.87824788847</v>
      </c>
      <c r="R2385" s="73">
        <f t="shared" si="526"/>
        <v>236.70591771551278</v>
      </c>
      <c r="S2385" s="73">
        <f t="shared" si="527"/>
        <v>384.00225982776948</v>
      </c>
      <c r="T2385" s="73">
        <f t="shared" si="528"/>
        <v>20871.704230996231</v>
      </c>
      <c r="U2385" s="73">
        <f t="shared" si="529"/>
        <v>19236</v>
      </c>
      <c r="V2385" s="73">
        <f t="shared" si="530"/>
        <v>204624.06898916437</v>
      </c>
      <c r="W2385" s="73">
        <f t="shared" si="531"/>
        <v>210944.72154528799</v>
      </c>
    </row>
    <row r="2386" spans="2:23">
      <c r="B2386" t="s">
        <v>3996</v>
      </c>
      <c r="C2386" t="s">
        <v>1918</v>
      </c>
      <c r="D2386" t="s">
        <v>1890</v>
      </c>
      <c r="E2386" s="54">
        <v>40</v>
      </c>
      <c r="F2386" s="45" t="s">
        <v>407</v>
      </c>
      <c r="G2386" s="45" t="s">
        <v>408</v>
      </c>
      <c r="H2386" s="45" t="s">
        <v>785</v>
      </c>
      <c r="I2386" s="53">
        <v>88375.25</v>
      </c>
      <c r="J2386" s="58">
        <f t="shared" si="518"/>
        <v>91733.5095</v>
      </c>
      <c r="K2386" s="58">
        <f t="shared" si="519"/>
        <v>94760.715313499997</v>
      </c>
      <c r="L2386" s="74">
        <f t="shared" si="520"/>
        <v>7017.6134767499998</v>
      </c>
      <c r="M2386" s="74">
        <f t="shared" si="521"/>
        <v>135.76559406000001</v>
      </c>
      <c r="N2386" s="74">
        <f t="shared" si="522"/>
        <v>384.00225982776948</v>
      </c>
      <c r="O2386" s="74">
        <f t="shared" si="523"/>
        <v>11810.689348125001</v>
      </c>
      <c r="P2386" s="39">
        <f t="shared" si="524"/>
        <v>19044</v>
      </c>
      <c r="Q2386" s="73">
        <f t="shared" si="525"/>
        <v>7249.1947214827496</v>
      </c>
      <c r="R2386" s="73">
        <f t="shared" si="526"/>
        <v>140.24585866397999</v>
      </c>
      <c r="S2386" s="73">
        <f t="shared" si="527"/>
        <v>384.00225982776948</v>
      </c>
      <c r="T2386" s="73">
        <f t="shared" si="528"/>
        <v>12366.273348411751</v>
      </c>
      <c r="U2386" s="73">
        <f t="shared" si="529"/>
        <v>19236</v>
      </c>
      <c r="V2386" s="73">
        <f t="shared" si="530"/>
        <v>130125.58017876277</v>
      </c>
      <c r="W2386" s="73">
        <f t="shared" si="531"/>
        <v>134136.43150188625</v>
      </c>
    </row>
    <row r="2387" spans="2:23">
      <c r="B2387" t="s">
        <v>3997</v>
      </c>
      <c r="C2387" t="s">
        <v>1918</v>
      </c>
      <c r="D2387" t="s">
        <v>1888</v>
      </c>
      <c r="E2387" s="54">
        <v>40</v>
      </c>
      <c r="F2387" s="45" t="s">
        <v>407</v>
      </c>
      <c r="G2387" s="45" t="s">
        <v>408</v>
      </c>
      <c r="H2387" s="45" t="s">
        <v>785</v>
      </c>
      <c r="I2387" s="53">
        <v>88375.25</v>
      </c>
      <c r="J2387" s="58">
        <f t="shared" si="518"/>
        <v>91733.5095</v>
      </c>
      <c r="K2387" s="58">
        <f t="shared" si="519"/>
        <v>94760.715313499997</v>
      </c>
      <c r="L2387" s="74">
        <f t="shared" si="520"/>
        <v>7017.6134767499998</v>
      </c>
      <c r="M2387" s="74">
        <f t="shared" si="521"/>
        <v>135.76559406000001</v>
      </c>
      <c r="N2387" s="74">
        <f t="shared" si="522"/>
        <v>384.00225982776948</v>
      </c>
      <c r="O2387" s="74">
        <f t="shared" si="523"/>
        <v>11810.689348125001</v>
      </c>
      <c r="P2387" s="39">
        <f t="shared" si="524"/>
        <v>19044</v>
      </c>
      <c r="Q2387" s="73">
        <f t="shared" si="525"/>
        <v>7249.1947214827496</v>
      </c>
      <c r="R2387" s="73">
        <f t="shared" si="526"/>
        <v>140.24585866397999</v>
      </c>
      <c r="S2387" s="73">
        <f t="shared" si="527"/>
        <v>384.00225982776948</v>
      </c>
      <c r="T2387" s="73">
        <f t="shared" si="528"/>
        <v>12366.273348411751</v>
      </c>
      <c r="U2387" s="73">
        <f t="shared" si="529"/>
        <v>19236</v>
      </c>
      <c r="V2387" s="73">
        <f t="shared" si="530"/>
        <v>130125.58017876277</v>
      </c>
      <c r="W2387" s="73">
        <f t="shared" si="531"/>
        <v>134136.43150188625</v>
      </c>
    </row>
    <row r="2388" spans="2:23">
      <c r="B2388" t="s">
        <v>3998</v>
      </c>
      <c r="C2388" t="s">
        <v>3999</v>
      </c>
      <c r="D2388" t="s">
        <v>1888</v>
      </c>
      <c r="E2388" s="54">
        <v>40</v>
      </c>
      <c r="F2388" s="45" t="s">
        <v>407</v>
      </c>
      <c r="G2388" s="45" t="s">
        <v>408</v>
      </c>
      <c r="H2388" s="45" t="s">
        <v>785</v>
      </c>
      <c r="I2388" s="53">
        <v>83315.320000000007</v>
      </c>
      <c r="J2388" s="58">
        <f t="shared" si="518"/>
        <v>86481.302160000007</v>
      </c>
      <c r="K2388" s="58">
        <f t="shared" si="519"/>
        <v>89335.185131279999</v>
      </c>
      <c r="L2388" s="74">
        <f t="shared" si="520"/>
        <v>6615.8196152400005</v>
      </c>
      <c r="M2388" s="74">
        <f t="shared" si="521"/>
        <v>127.99232719680001</v>
      </c>
      <c r="N2388" s="74">
        <f t="shared" si="522"/>
        <v>384.00225982776948</v>
      </c>
      <c r="O2388" s="74">
        <f t="shared" si="523"/>
        <v>11134.4676531</v>
      </c>
      <c r="P2388" s="39">
        <f t="shared" si="524"/>
        <v>19044</v>
      </c>
      <c r="Q2388" s="73">
        <f t="shared" si="525"/>
        <v>6834.1416625429201</v>
      </c>
      <c r="R2388" s="73">
        <f t="shared" si="526"/>
        <v>132.21607399429439</v>
      </c>
      <c r="S2388" s="73">
        <f t="shared" si="527"/>
        <v>384.00225982776948</v>
      </c>
      <c r="T2388" s="73">
        <f t="shared" si="528"/>
        <v>11658.24165963204</v>
      </c>
      <c r="U2388" s="73">
        <f t="shared" si="529"/>
        <v>19236</v>
      </c>
      <c r="V2388" s="73">
        <f t="shared" si="530"/>
        <v>123787.58401536458</v>
      </c>
      <c r="W2388" s="73">
        <f t="shared" si="531"/>
        <v>127579.78678727703</v>
      </c>
    </row>
    <row r="2389" spans="2:23">
      <c r="B2389" t="s">
        <v>4000</v>
      </c>
      <c r="C2389" t="s">
        <v>1352</v>
      </c>
      <c r="D2389" t="s">
        <v>498</v>
      </c>
      <c r="E2389" s="54">
        <v>40</v>
      </c>
      <c r="F2389" s="45" t="s">
        <v>407</v>
      </c>
      <c r="G2389" s="45" t="s">
        <v>492</v>
      </c>
      <c r="H2389" s="45" t="s">
        <v>412</v>
      </c>
      <c r="I2389" s="53">
        <v>83496.570000000007</v>
      </c>
      <c r="J2389" s="58">
        <f t="shared" si="518"/>
        <v>86669.439660000004</v>
      </c>
      <c r="K2389" s="58">
        <f t="shared" si="519"/>
        <v>89529.531168779999</v>
      </c>
      <c r="L2389" s="74">
        <f t="shared" si="520"/>
        <v>6630.2121339900004</v>
      </c>
      <c r="M2389" s="74">
        <f t="shared" si="521"/>
        <v>128.27077069680001</v>
      </c>
      <c r="N2389" s="74">
        <f t="shared" si="522"/>
        <v>384.00225982776948</v>
      </c>
      <c r="O2389" s="74">
        <f t="shared" si="523"/>
        <v>11158.690356225001</v>
      </c>
      <c r="P2389" s="39">
        <f t="shared" si="524"/>
        <v>19044</v>
      </c>
      <c r="Q2389" s="73">
        <f t="shared" si="525"/>
        <v>6849.0091344116699</v>
      </c>
      <c r="R2389" s="73">
        <f t="shared" si="526"/>
        <v>132.50370612979441</v>
      </c>
      <c r="S2389" s="73">
        <f t="shared" si="527"/>
        <v>384.00225982776948</v>
      </c>
      <c r="T2389" s="73">
        <f t="shared" si="528"/>
        <v>11683.603817525791</v>
      </c>
      <c r="U2389" s="73">
        <f t="shared" si="529"/>
        <v>19236</v>
      </c>
      <c r="V2389" s="73">
        <f t="shared" si="530"/>
        <v>124014.61518073958</v>
      </c>
      <c r="W2389" s="73">
        <f t="shared" si="531"/>
        <v>127814.65008667501</v>
      </c>
    </row>
    <row r="2390" spans="2:23">
      <c r="B2390" t="s">
        <v>4001</v>
      </c>
      <c r="C2390" t="s">
        <v>3571</v>
      </c>
      <c r="D2390" t="s">
        <v>3567</v>
      </c>
      <c r="E2390" s="54">
        <v>40</v>
      </c>
      <c r="F2390" s="45" t="s">
        <v>407</v>
      </c>
      <c r="G2390" s="45" t="s">
        <v>408</v>
      </c>
      <c r="H2390" s="45" t="s">
        <v>785</v>
      </c>
      <c r="I2390" s="53">
        <v>67646</v>
      </c>
      <c r="J2390" s="58">
        <f t="shared" si="518"/>
        <v>70216.547999999995</v>
      </c>
      <c r="K2390" s="58">
        <f t="shared" si="519"/>
        <v>72533.694083999988</v>
      </c>
      <c r="L2390" s="74">
        <f t="shared" si="520"/>
        <v>5371.5659219999998</v>
      </c>
      <c r="M2390" s="74">
        <f t="shared" si="521"/>
        <v>103.92049103999999</v>
      </c>
      <c r="N2390" s="74">
        <f t="shared" si="522"/>
        <v>384.00225982776948</v>
      </c>
      <c r="O2390" s="74">
        <f t="shared" si="523"/>
        <v>9040.3805549999997</v>
      </c>
      <c r="P2390" s="39">
        <f t="shared" si="524"/>
        <v>19044</v>
      </c>
      <c r="Q2390" s="73">
        <f t="shared" si="525"/>
        <v>5548.8275974259986</v>
      </c>
      <c r="R2390" s="73">
        <f t="shared" si="526"/>
        <v>107.34986724431998</v>
      </c>
      <c r="S2390" s="73">
        <f t="shared" si="527"/>
        <v>384.00225982776948</v>
      </c>
      <c r="T2390" s="73">
        <f t="shared" si="528"/>
        <v>9465.6470779619995</v>
      </c>
      <c r="U2390" s="73">
        <f t="shared" si="529"/>
        <v>19236</v>
      </c>
      <c r="V2390" s="73">
        <f t="shared" si="530"/>
        <v>104160.41722786776</v>
      </c>
      <c r="W2390" s="73">
        <f t="shared" si="531"/>
        <v>107275.52088646007</v>
      </c>
    </row>
    <row r="2391" spans="2:23">
      <c r="B2391" t="s">
        <v>4002</v>
      </c>
      <c r="C2391" t="s">
        <v>4003</v>
      </c>
      <c r="D2391" t="s">
        <v>449</v>
      </c>
      <c r="E2391" s="54">
        <v>40.159999999999997</v>
      </c>
      <c r="F2391" s="45" t="s">
        <v>450</v>
      </c>
      <c r="G2391" s="45" t="s">
        <v>408</v>
      </c>
      <c r="H2391" s="45" t="s">
        <v>412</v>
      </c>
      <c r="I2391" s="53">
        <v>65416</v>
      </c>
      <c r="J2391" s="58">
        <f t="shared" si="518"/>
        <v>67901.808000000005</v>
      </c>
      <c r="K2391" s="58">
        <f t="shared" si="519"/>
        <v>70142.567664000002</v>
      </c>
      <c r="L2391" s="74">
        <f t="shared" si="520"/>
        <v>5194.4883120000004</v>
      </c>
      <c r="M2391" s="74">
        <f t="shared" si="521"/>
        <v>100.49467584</v>
      </c>
      <c r="N2391" s="74">
        <f t="shared" si="522"/>
        <v>384.00225982776948</v>
      </c>
      <c r="O2391" s="74">
        <f t="shared" si="523"/>
        <v>8742.3577800000003</v>
      </c>
      <c r="P2391" s="39">
        <f t="shared" si="524"/>
        <v>19044</v>
      </c>
      <c r="Q2391" s="73">
        <f t="shared" si="525"/>
        <v>5365.9064262960001</v>
      </c>
      <c r="R2391" s="73">
        <f t="shared" si="526"/>
        <v>103.81100014272</v>
      </c>
      <c r="S2391" s="73">
        <f t="shared" si="527"/>
        <v>384.00225982776948</v>
      </c>
      <c r="T2391" s="73">
        <f t="shared" si="528"/>
        <v>9153.6050801520014</v>
      </c>
      <c r="U2391" s="73">
        <f t="shared" si="529"/>
        <v>19236</v>
      </c>
      <c r="V2391" s="73">
        <f t="shared" si="530"/>
        <v>101367.15102766777</v>
      </c>
      <c r="W2391" s="73">
        <f t="shared" si="531"/>
        <v>104385.89243041849</v>
      </c>
    </row>
    <row r="2392" spans="2:23">
      <c r="B2392" t="s">
        <v>4004</v>
      </c>
      <c r="C2392" t="s">
        <v>2158</v>
      </c>
      <c r="D2392" t="s">
        <v>2137</v>
      </c>
      <c r="E2392" s="54">
        <v>40</v>
      </c>
      <c r="F2392" s="45" t="s">
        <v>407</v>
      </c>
      <c r="G2392" s="45" t="s">
        <v>408</v>
      </c>
      <c r="H2392" s="45" t="s">
        <v>412</v>
      </c>
      <c r="I2392" s="53">
        <v>59770.29</v>
      </c>
      <c r="J2392" s="58">
        <f t="shared" si="518"/>
        <v>62041.561020000001</v>
      </c>
      <c r="K2392" s="58">
        <f t="shared" si="519"/>
        <v>64088.932533659994</v>
      </c>
      <c r="L2392" s="74">
        <f t="shared" si="520"/>
        <v>4746.1794180300003</v>
      </c>
      <c r="M2392" s="74">
        <f t="shared" si="521"/>
        <v>91.821510309600001</v>
      </c>
      <c r="N2392" s="74">
        <f t="shared" si="522"/>
        <v>384.00225982776948</v>
      </c>
      <c r="O2392" s="74">
        <f t="shared" si="523"/>
        <v>7987.8509813250002</v>
      </c>
      <c r="P2392" s="39">
        <f t="shared" si="524"/>
        <v>19044</v>
      </c>
      <c r="Q2392" s="73">
        <f t="shared" si="525"/>
        <v>4902.8033388249896</v>
      </c>
      <c r="R2392" s="73">
        <f t="shared" si="526"/>
        <v>94.851620149816796</v>
      </c>
      <c r="S2392" s="73">
        <f t="shared" si="527"/>
        <v>384.00225982776948</v>
      </c>
      <c r="T2392" s="73">
        <f t="shared" si="528"/>
        <v>8363.6056956426291</v>
      </c>
      <c r="U2392" s="73">
        <f t="shared" si="529"/>
        <v>19236</v>
      </c>
      <c r="V2392" s="73">
        <f t="shared" si="530"/>
        <v>94295.415189492371</v>
      </c>
      <c r="W2392" s="73">
        <f t="shared" si="531"/>
        <v>97070.195448105194</v>
      </c>
    </row>
    <row r="2393" spans="2:23">
      <c r="B2393" t="s">
        <v>4005</v>
      </c>
      <c r="C2393" t="s">
        <v>1572</v>
      </c>
      <c r="D2393" t="s">
        <v>417</v>
      </c>
      <c r="E2393" s="54">
        <v>40</v>
      </c>
      <c r="F2393" s="45" t="s">
        <v>407</v>
      </c>
      <c r="G2393" s="45" t="s">
        <v>408</v>
      </c>
      <c r="H2393" s="45" t="s">
        <v>412</v>
      </c>
      <c r="I2393" s="53">
        <v>58608.82</v>
      </c>
      <c r="J2393" s="58">
        <f t="shared" si="518"/>
        <v>60835.955160000005</v>
      </c>
      <c r="K2393" s="58">
        <f t="shared" si="519"/>
        <v>62843.541680280003</v>
      </c>
      <c r="L2393" s="74">
        <f t="shared" si="520"/>
        <v>4653.95056974</v>
      </c>
      <c r="M2393" s="74">
        <f t="shared" si="521"/>
        <v>90.037213636800004</v>
      </c>
      <c r="N2393" s="74">
        <f t="shared" si="522"/>
        <v>384.00225982776948</v>
      </c>
      <c r="O2393" s="74">
        <f t="shared" si="523"/>
        <v>7832.629226850001</v>
      </c>
      <c r="P2393" s="39">
        <f t="shared" si="524"/>
        <v>19044</v>
      </c>
      <c r="Q2393" s="73">
        <f t="shared" si="525"/>
        <v>4807.5309385414203</v>
      </c>
      <c r="R2393" s="73">
        <f t="shared" si="526"/>
        <v>93.008441686814407</v>
      </c>
      <c r="S2393" s="73">
        <f t="shared" si="527"/>
        <v>384.00225982776948</v>
      </c>
      <c r="T2393" s="73">
        <f t="shared" si="528"/>
        <v>8201.0821892765398</v>
      </c>
      <c r="U2393" s="73">
        <f t="shared" si="529"/>
        <v>19236</v>
      </c>
      <c r="V2393" s="73">
        <f t="shared" si="530"/>
        <v>92840.574430054578</v>
      </c>
      <c r="W2393" s="73">
        <f t="shared" si="531"/>
        <v>95565.165509612547</v>
      </c>
    </row>
    <row r="2394" spans="2:23">
      <c r="B2394" t="s">
        <v>4006</v>
      </c>
      <c r="C2394" t="s">
        <v>2187</v>
      </c>
      <c r="D2394" t="s">
        <v>2137</v>
      </c>
      <c r="E2394" s="54">
        <v>40</v>
      </c>
      <c r="F2394" s="45" t="s">
        <v>407</v>
      </c>
      <c r="G2394" s="45" t="s">
        <v>408</v>
      </c>
      <c r="H2394" s="45" t="s">
        <v>412</v>
      </c>
      <c r="I2394" s="53">
        <v>66694.34</v>
      </c>
      <c r="J2394" s="58">
        <f t="shared" si="518"/>
        <v>69228.724919999993</v>
      </c>
      <c r="K2394" s="58">
        <f t="shared" si="519"/>
        <v>71513.272842359991</v>
      </c>
      <c r="L2394" s="74">
        <f t="shared" si="520"/>
        <v>5295.9974563799997</v>
      </c>
      <c r="M2394" s="74">
        <f t="shared" si="521"/>
        <v>102.45851288159999</v>
      </c>
      <c r="N2394" s="74">
        <f t="shared" si="522"/>
        <v>384.00225982776948</v>
      </c>
      <c r="O2394" s="74">
        <f t="shared" si="523"/>
        <v>8913.1983334500001</v>
      </c>
      <c r="P2394" s="39">
        <f t="shared" si="524"/>
        <v>19044</v>
      </c>
      <c r="Q2394" s="73">
        <f t="shared" si="525"/>
        <v>5470.7653724405391</v>
      </c>
      <c r="R2394" s="73">
        <f t="shared" si="526"/>
        <v>105.83964380669279</v>
      </c>
      <c r="S2394" s="73">
        <f t="shared" si="527"/>
        <v>384.00225982776948</v>
      </c>
      <c r="T2394" s="73">
        <f t="shared" si="528"/>
        <v>9332.4821059279784</v>
      </c>
      <c r="U2394" s="73">
        <f t="shared" si="529"/>
        <v>19236</v>
      </c>
      <c r="V2394" s="73">
        <f t="shared" si="530"/>
        <v>102968.38148253936</v>
      </c>
      <c r="W2394" s="73">
        <f t="shared" si="531"/>
        <v>106042.36222436297</v>
      </c>
    </row>
    <row r="2395" spans="2:23">
      <c r="B2395" t="s">
        <v>4007</v>
      </c>
      <c r="C2395" t="s">
        <v>1859</v>
      </c>
      <c r="D2395" t="s">
        <v>417</v>
      </c>
      <c r="E2395" s="54">
        <v>40</v>
      </c>
      <c r="F2395" s="45" t="s">
        <v>407</v>
      </c>
      <c r="G2395" s="45" t="s">
        <v>408</v>
      </c>
      <c r="H2395" s="45" t="s">
        <v>412</v>
      </c>
      <c r="I2395" s="53">
        <v>67059.62</v>
      </c>
      <c r="J2395" s="58">
        <f t="shared" si="518"/>
        <v>69607.885559999995</v>
      </c>
      <c r="K2395" s="58">
        <f t="shared" si="519"/>
        <v>71904.945783479983</v>
      </c>
      <c r="L2395" s="74">
        <f t="shared" si="520"/>
        <v>5325.0032453399999</v>
      </c>
      <c r="M2395" s="74">
        <f t="shared" si="521"/>
        <v>103.01967062879999</v>
      </c>
      <c r="N2395" s="74">
        <f t="shared" si="522"/>
        <v>384.00225982776948</v>
      </c>
      <c r="O2395" s="74">
        <f t="shared" si="523"/>
        <v>8962.0152658499992</v>
      </c>
      <c r="P2395" s="39">
        <f t="shared" si="524"/>
        <v>19044</v>
      </c>
      <c r="Q2395" s="73">
        <f t="shared" si="525"/>
        <v>5500.7283524362183</v>
      </c>
      <c r="R2395" s="73">
        <f t="shared" si="526"/>
        <v>106.41931975955038</v>
      </c>
      <c r="S2395" s="73">
        <f t="shared" si="527"/>
        <v>384.00225982776948</v>
      </c>
      <c r="T2395" s="73">
        <f t="shared" si="528"/>
        <v>9383.5954247441387</v>
      </c>
      <c r="U2395" s="73">
        <f t="shared" si="529"/>
        <v>19236</v>
      </c>
      <c r="V2395" s="73">
        <f t="shared" si="530"/>
        <v>103425.92600164656</v>
      </c>
      <c r="W2395" s="73">
        <f t="shared" si="531"/>
        <v>106515.69114024765</v>
      </c>
    </row>
    <row r="2396" spans="2:23">
      <c r="B2396" t="s">
        <v>4008</v>
      </c>
      <c r="C2396" t="s">
        <v>4009</v>
      </c>
      <c r="D2396" t="s">
        <v>2137</v>
      </c>
      <c r="E2396" s="54">
        <v>40</v>
      </c>
      <c r="F2396" s="45" t="s">
        <v>407</v>
      </c>
      <c r="G2396" s="45" t="s">
        <v>408</v>
      </c>
      <c r="H2396" s="45" t="s">
        <v>412</v>
      </c>
      <c r="I2396" s="53">
        <v>55538.81</v>
      </c>
      <c r="J2396" s="58">
        <f t="shared" si="518"/>
        <v>57649.284780000002</v>
      </c>
      <c r="K2396" s="58">
        <f t="shared" si="519"/>
        <v>59551.711177739999</v>
      </c>
      <c r="L2396" s="74">
        <f t="shared" si="520"/>
        <v>4410.1702856700003</v>
      </c>
      <c r="M2396" s="74">
        <f t="shared" si="521"/>
        <v>85.320941474400001</v>
      </c>
      <c r="N2396" s="74">
        <f t="shared" si="522"/>
        <v>384.00225982776948</v>
      </c>
      <c r="O2396" s="74">
        <f t="shared" si="523"/>
        <v>7422.3454154250003</v>
      </c>
      <c r="P2396" s="39">
        <f t="shared" si="524"/>
        <v>19044</v>
      </c>
      <c r="Q2396" s="73">
        <f t="shared" si="525"/>
        <v>4555.7059050971102</v>
      </c>
      <c r="R2396" s="73">
        <f t="shared" si="526"/>
        <v>88.136532543055196</v>
      </c>
      <c r="S2396" s="73">
        <f t="shared" si="527"/>
        <v>384.00225982776948</v>
      </c>
      <c r="T2396" s="73">
        <f t="shared" si="528"/>
        <v>7771.4983086950697</v>
      </c>
      <c r="U2396" s="73">
        <f t="shared" si="529"/>
        <v>19236</v>
      </c>
      <c r="V2396" s="73">
        <f t="shared" si="530"/>
        <v>88995.12368239717</v>
      </c>
      <c r="W2396" s="73">
        <f t="shared" si="531"/>
        <v>91587.054183903005</v>
      </c>
    </row>
    <row r="2397" spans="2:23">
      <c r="B2397" t="s">
        <v>4010</v>
      </c>
      <c r="C2397" t="s">
        <v>3772</v>
      </c>
      <c r="D2397" t="s">
        <v>417</v>
      </c>
      <c r="E2397" s="54">
        <v>40</v>
      </c>
      <c r="F2397" s="45" t="s">
        <v>407</v>
      </c>
      <c r="G2397" s="45" t="s">
        <v>408</v>
      </c>
      <c r="H2397" s="45" t="s">
        <v>412</v>
      </c>
      <c r="I2397" s="53">
        <v>48453.599999999999</v>
      </c>
      <c r="J2397" s="58">
        <f t="shared" si="518"/>
        <v>50294.836799999997</v>
      </c>
      <c r="K2397" s="58">
        <f t="shared" si="519"/>
        <v>51954.566414399997</v>
      </c>
      <c r="L2397" s="74">
        <f t="shared" si="520"/>
        <v>3847.5550151999996</v>
      </c>
      <c r="M2397" s="74">
        <f t="shared" si="521"/>
        <v>74.436358463999994</v>
      </c>
      <c r="N2397" s="74">
        <f t="shared" si="522"/>
        <v>384.00225982776948</v>
      </c>
      <c r="O2397" s="74">
        <f t="shared" si="523"/>
        <v>6475.4602379999997</v>
      </c>
      <c r="P2397" s="39">
        <f t="shared" si="524"/>
        <v>19044</v>
      </c>
      <c r="Q2397" s="73">
        <f t="shared" si="525"/>
        <v>3974.5243307015999</v>
      </c>
      <c r="R2397" s="73">
        <f t="shared" si="526"/>
        <v>76.892758293311999</v>
      </c>
      <c r="S2397" s="73">
        <f t="shared" si="527"/>
        <v>384.00225982776948</v>
      </c>
      <c r="T2397" s="73">
        <f t="shared" si="528"/>
        <v>6780.0709170791997</v>
      </c>
      <c r="U2397" s="73">
        <f t="shared" si="529"/>
        <v>19236</v>
      </c>
      <c r="V2397" s="73">
        <f t="shared" si="530"/>
        <v>80120.290671491763</v>
      </c>
      <c r="W2397" s="73">
        <f t="shared" si="531"/>
        <v>82406.056680301874</v>
      </c>
    </row>
    <row r="2398" spans="2:23">
      <c r="B2398" t="s">
        <v>4011</v>
      </c>
      <c r="C2398" t="s">
        <v>4012</v>
      </c>
      <c r="D2398" t="s">
        <v>2137</v>
      </c>
      <c r="E2398" s="54">
        <v>40</v>
      </c>
      <c r="F2398" s="45" t="s">
        <v>407</v>
      </c>
      <c r="G2398" s="45" t="s">
        <v>408</v>
      </c>
      <c r="H2398" s="45" t="s">
        <v>412</v>
      </c>
      <c r="I2398" s="53">
        <v>60375.41</v>
      </c>
      <c r="J2398" s="58">
        <f t="shared" si="518"/>
        <v>62669.675580000003</v>
      </c>
      <c r="K2398" s="58">
        <f t="shared" si="519"/>
        <v>64737.774874139999</v>
      </c>
      <c r="L2398" s="74">
        <f t="shared" si="520"/>
        <v>4794.2301818699998</v>
      </c>
      <c r="M2398" s="74">
        <f t="shared" si="521"/>
        <v>92.751119858400003</v>
      </c>
      <c r="N2398" s="74">
        <f t="shared" si="522"/>
        <v>384.00225982776948</v>
      </c>
      <c r="O2398" s="74">
        <f t="shared" si="523"/>
        <v>8068.7207309250007</v>
      </c>
      <c r="P2398" s="39">
        <f t="shared" si="524"/>
        <v>19044</v>
      </c>
      <c r="Q2398" s="73">
        <f t="shared" si="525"/>
        <v>4952.4397778717102</v>
      </c>
      <c r="R2398" s="73">
        <f t="shared" si="526"/>
        <v>95.811906813727191</v>
      </c>
      <c r="S2398" s="73">
        <f t="shared" si="527"/>
        <v>384.00225982776948</v>
      </c>
      <c r="T2398" s="73">
        <f t="shared" si="528"/>
        <v>8448.2796210752695</v>
      </c>
      <c r="U2398" s="73">
        <f t="shared" si="529"/>
        <v>19236</v>
      </c>
      <c r="V2398" s="73">
        <f t="shared" si="530"/>
        <v>95053.379872481164</v>
      </c>
      <c r="W2398" s="73">
        <f t="shared" si="531"/>
        <v>97854.308439728484</v>
      </c>
    </row>
    <row r="2399" spans="2:23">
      <c r="B2399" t="s">
        <v>4013</v>
      </c>
      <c r="C2399" t="s">
        <v>2919</v>
      </c>
      <c r="D2399" t="s">
        <v>417</v>
      </c>
      <c r="E2399" s="54">
        <v>40</v>
      </c>
      <c r="F2399" s="45" t="s">
        <v>407</v>
      </c>
      <c r="G2399" s="45" t="s">
        <v>408</v>
      </c>
      <c r="H2399" s="45" t="s">
        <v>412</v>
      </c>
      <c r="I2399" s="53">
        <v>53324.47</v>
      </c>
      <c r="J2399" s="58">
        <f t="shared" si="518"/>
        <v>55350.799860000006</v>
      </c>
      <c r="K2399" s="58">
        <f t="shared" si="519"/>
        <v>57177.376255380004</v>
      </c>
      <c r="L2399" s="74">
        <f t="shared" si="520"/>
        <v>4234.3361892900002</v>
      </c>
      <c r="M2399" s="74">
        <f t="shared" si="521"/>
        <v>81.919183792800013</v>
      </c>
      <c r="N2399" s="74">
        <f t="shared" si="522"/>
        <v>384.00225982776948</v>
      </c>
      <c r="O2399" s="74">
        <f t="shared" si="523"/>
        <v>7126.4154819750011</v>
      </c>
      <c r="P2399" s="39">
        <f t="shared" si="524"/>
        <v>19044</v>
      </c>
      <c r="Q2399" s="73">
        <f t="shared" si="525"/>
        <v>4374.0692835365699</v>
      </c>
      <c r="R2399" s="73">
        <f t="shared" si="526"/>
        <v>84.62251685796241</v>
      </c>
      <c r="S2399" s="73">
        <f t="shared" si="527"/>
        <v>384.00225982776948</v>
      </c>
      <c r="T2399" s="73">
        <f t="shared" si="528"/>
        <v>7461.6476013270913</v>
      </c>
      <c r="U2399" s="73">
        <f t="shared" si="529"/>
        <v>19236</v>
      </c>
      <c r="V2399" s="73">
        <f t="shared" si="530"/>
        <v>86221.472974885575</v>
      </c>
      <c r="W2399" s="73">
        <f t="shared" si="531"/>
        <v>88717.717916929396</v>
      </c>
    </row>
    <row r="2400" spans="2:23">
      <c r="B2400" t="s">
        <v>4014</v>
      </c>
      <c r="C2400" t="s">
        <v>4015</v>
      </c>
      <c r="D2400" t="s">
        <v>2137</v>
      </c>
      <c r="E2400" s="54">
        <v>40</v>
      </c>
      <c r="F2400" s="45" t="s">
        <v>407</v>
      </c>
      <c r="G2400" s="45" t="s">
        <v>408</v>
      </c>
      <c r="H2400" s="45" t="s">
        <v>412</v>
      </c>
      <c r="I2400" s="53">
        <v>66712.740000000005</v>
      </c>
      <c r="J2400" s="58">
        <f t="shared" si="518"/>
        <v>69247.824120000005</v>
      </c>
      <c r="K2400" s="58">
        <f t="shared" si="519"/>
        <v>71533.002315959995</v>
      </c>
      <c r="L2400" s="74">
        <f t="shared" si="520"/>
        <v>5297.4585451800003</v>
      </c>
      <c r="M2400" s="74">
        <f t="shared" si="521"/>
        <v>102.4867796976</v>
      </c>
      <c r="N2400" s="74">
        <f t="shared" si="522"/>
        <v>384.00225982776948</v>
      </c>
      <c r="O2400" s="74">
        <f t="shared" si="523"/>
        <v>8915.657355450001</v>
      </c>
      <c r="P2400" s="39">
        <f t="shared" si="524"/>
        <v>19044</v>
      </c>
      <c r="Q2400" s="73">
        <f t="shared" si="525"/>
        <v>5472.2746771709399</v>
      </c>
      <c r="R2400" s="73">
        <f t="shared" si="526"/>
        <v>105.86884342762079</v>
      </c>
      <c r="S2400" s="73">
        <f t="shared" si="527"/>
        <v>384.00225982776948</v>
      </c>
      <c r="T2400" s="73">
        <f t="shared" si="528"/>
        <v>9335.0568022327789</v>
      </c>
      <c r="U2400" s="73">
        <f t="shared" si="529"/>
        <v>19236</v>
      </c>
      <c r="V2400" s="73">
        <f t="shared" si="530"/>
        <v>102991.42906015538</v>
      </c>
      <c r="W2400" s="73">
        <f t="shared" si="531"/>
        <v>106066.20489861911</v>
      </c>
    </row>
    <row r="2401" spans="2:23">
      <c r="B2401" t="s">
        <v>4016</v>
      </c>
      <c r="C2401" t="s">
        <v>1356</v>
      </c>
      <c r="D2401" t="s">
        <v>417</v>
      </c>
      <c r="E2401" s="54">
        <v>40</v>
      </c>
      <c r="F2401" s="45" t="s">
        <v>407</v>
      </c>
      <c r="G2401" s="45" t="s">
        <v>408</v>
      </c>
      <c r="H2401" s="45" t="s">
        <v>412</v>
      </c>
      <c r="I2401" s="53">
        <v>66741.429999999993</v>
      </c>
      <c r="J2401" s="58">
        <f t="shared" si="518"/>
        <v>69277.604339999991</v>
      </c>
      <c r="K2401" s="58">
        <f t="shared" si="519"/>
        <v>71563.765283219982</v>
      </c>
      <c r="L2401" s="74">
        <f t="shared" si="520"/>
        <v>5299.7367320099993</v>
      </c>
      <c r="M2401" s="74">
        <f t="shared" si="521"/>
        <v>102.53085442319998</v>
      </c>
      <c r="N2401" s="74">
        <f t="shared" si="522"/>
        <v>384.00225982776948</v>
      </c>
      <c r="O2401" s="74">
        <f t="shared" si="523"/>
        <v>8919.4915587749983</v>
      </c>
      <c r="P2401" s="39">
        <f t="shared" si="524"/>
        <v>19044</v>
      </c>
      <c r="Q2401" s="73">
        <f t="shared" si="525"/>
        <v>5474.6280441663284</v>
      </c>
      <c r="R2401" s="73">
        <f t="shared" si="526"/>
        <v>105.91437261916558</v>
      </c>
      <c r="S2401" s="73">
        <f t="shared" si="527"/>
        <v>384.00225982776948</v>
      </c>
      <c r="T2401" s="73">
        <f t="shared" si="528"/>
        <v>9339.0713694602073</v>
      </c>
      <c r="U2401" s="73">
        <f t="shared" si="529"/>
        <v>19236</v>
      </c>
      <c r="V2401" s="73">
        <f t="shared" si="530"/>
        <v>103027.36574503596</v>
      </c>
      <c r="W2401" s="73">
        <f t="shared" si="531"/>
        <v>106103.38132929345</v>
      </c>
    </row>
    <row r="2402" spans="2:23">
      <c r="B2402" t="s">
        <v>4017</v>
      </c>
      <c r="C2402" t="s">
        <v>3437</v>
      </c>
      <c r="D2402" t="s">
        <v>449</v>
      </c>
      <c r="E2402" s="54">
        <v>40.159999999999997</v>
      </c>
      <c r="F2402" s="45" t="s">
        <v>450</v>
      </c>
      <c r="G2402" s="45" t="s">
        <v>408</v>
      </c>
      <c r="H2402" s="45" t="s">
        <v>412</v>
      </c>
      <c r="I2402" s="53">
        <v>85981</v>
      </c>
      <c r="J2402" s="58">
        <f t="shared" si="518"/>
        <v>89248.278000000006</v>
      </c>
      <c r="K2402" s="58">
        <f t="shared" si="519"/>
        <v>92193.471174000006</v>
      </c>
      <c r="L2402" s="74">
        <f t="shared" si="520"/>
        <v>6827.4932670000007</v>
      </c>
      <c r="M2402" s="74">
        <f t="shared" si="521"/>
        <v>132.08745144</v>
      </c>
      <c r="N2402" s="74">
        <f t="shared" si="522"/>
        <v>384.00225982776948</v>
      </c>
      <c r="O2402" s="74">
        <f t="shared" si="523"/>
        <v>11490.715792500001</v>
      </c>
      <c r="P2402" s="39">
        <f t="shared" si="524"/>
        <v>19044</v>
      </c>
      <c r="Q2402" s="73">
        <f t="shared" si="525"/>
        <v>7052.8005448110007</v>
      </c>
      <c r="R2402" s="73">
        <f t="shared" si="526"/>
        <v>136.44633733752002</v>
      </c>
      <c r="S2402" s="73">
        <f t="shared" si="527"/>
        <v>384.00225982776948</v>
      </c>
      <c r="T2402" s="73">
        <f t="shared" si="528"/>
        <v>12031.247988207002</v>
      </c>
      <c r="U2402" s="73">
        <f t="shared" si="529"/>
        <v>19236</v>
      </c>
      <c r="V2402" s="73">
        <f t="shared" si="530"/>
        <v>127126.57677076777</v>
      </c>
      <c r="W2402" s="73">
        <f t="shared" si="531"/>
        <v>131033.96830418331</v>
      </c>
    </row>
    <row r="2403" spans="2:23">
      <c r="B2403" t="s">
        <v>4018</v>
      </c>
      <c r="C2403" t="s">
        <v>4019</v>
      </c>
      <c r="D2403" t="s">
        <v>449</v>
      </c>
      <c r="E2403" s="54">
        <v>40</v>
      </c>
      <c r="F2403" s="45" t="s">
        <v>450</v>
      </c>
      <c r="G2403" s="45" t="s">
        <v>408</v>
      </c>
      <c r="H2403" s="45" t="s">
        <v>412</v>
      </c>
      <c r="I2403" s="53">
        <v>89716.52</v>
      </c>
      <c r="J2403" s="58">
        <f t="shared" si="518"/>
        <v>93125.747760000013</v>
      </c>
      <c r="K2403" s="58">
        <f t="shared" si="519"/>
        <v>96198.897436080006</v>
      </c>
      <c r="L2403" s="74">
        <f t="shared" si="520"/>
        <v>7124.1197036400008</v>
      </c>
      <c r="M2403" s="74">
        <f t="shared" si="521"/>
        <v>137.82610668480001</v>
      </c>
      <c r="N2403" s="74">
        <f t="shared" si="522"/>
        <v>384.00225982776948</v>
      </c>
      <c r="O2403" s="74">
        <f t="shared" si="523"/>
        <v>11989.940024100002</v>
      </c>
      <c r="P2403" s="39">
        <f t="shared" si="524"/>
        <v>19044</v>
      </c>
      <c r="Q2403" s="73">
        <f t="shared" si="525"/>
        <v>7359.2156538601203</v>
      </c>
      <c r="R2403" s="73">
        <f t="shared" si="526"/>
        <v>142.37436820539841</v>
      </c>
      <c r="S2403" s="73">
        <f t="shared" si="527"/>
        <v>384.00225982776948</v>
      </c>
      <c r="T2403" s="73">
        <f t="shared" si="528"/>
        <v>12553.95611540844</v>
      </c>
      <c r="U2403" s="73">
        <f t="shared" si="529"/>
        <v>19236</v>
      </c>
      <c r="V2403" s="73">
        <f t="shared" si="530"/>
        <v>131805.63585425258</v>
      </c>
      <c r="W2403" s="73">
        <f t="shared" si="531"/>
        <v>135874.44583338173</v>
      </c>
    </row>
    <row r="2404" spans="2:23">
      <c r="B2404" t="s">
        <v>4020</v>
      </c>
      <c r="C2404" t="s">
        <v>3866</v>
      </c>
      <c r="D2404" t="s">
        <v>449</v>
      </c>
      <c r="E2404" s="54">
        <v>40.159999999999997</v>
      </c>
      <c r="F2404" s="45" t="s">
        <v>450</v>
      </c>
      <c r="G2404" s="45" t="s">
        <v>408</v>
      </c>
      <c r="H2404" s="45" t="s">
        <v>761</v>
      </c>
      <c r="I2404" s="53">
        <v>82471.16</v>
      </c>
      <c r="J2404" s="58">
        <f t="shared" si="518"/>
        <v>85605.064080000011</v>
      </c>
      <c r="K2404" s="58">
        <f t="shared" si="519"/>
        <v>88430.031194640003</v>
      </c>
      <c r="L2404" s="74">
        <f t="shared" si="520"/>
        <v>6548.7874021200005</v>
      </c>
      <c r="M2404" s="74">
        <f t="shared" si="521"/>
        <v>126.69549483840001</v>
      </c>
      <c r="N2404" s="74">
        <f t="shared" si="522"/>
        <v>384.00225982776948</v>
      </c>
      <c r="O2404" s="74">
        <f t="shared" si="523"/>
        <v>11021.652000300002</v>
      </c>
      <c r="P2404" s="39">
        <f t="shared" si="524"/>
        <v>19044</v>
      </c>
      <c r="Q2404" s="73">
        <f t="shared" si="525"/>
        <v>6764.89738638996</v>
      </c>
      <c r="R2404" s="73">
        <f t="shared" si="526"/>
        <v>130.87644616806719</v>
      </c>
      <c r="S2404" s="73">
        <f t="shared" si="527"/>
        <v>384.00225982776948</v>
      </c>
      <c r="T2404" s="73">
        <f t="shared" si="528"/>
        <v>11540.11907090052</v>
      </c>
      <c r="U2404" s="73">
        <f t="shared" si="529"/>
        <v>19236</v>
      </c>
      <c r="V2404" s="73">
        <f t="shared" si="530"/>
        <v>122730.20123708618</v>
      </c>
      <c r="W2404" s="73">
        <f t="shared" si="531"/>
        <v>126485.92635792632</v>
      </c>
    </row>
    <row r="2405" spans="2:23">
      <c r="B2405" t="s">
        <v>4021</v>
      </c>
      <c r="C2405" t="s">
        <v>4022</v>
      </c>
      <c r="D2405" t="s">
        <v>449</v>
      </c>
      <c r="E2405" s="54">
        <v>40.159999999999997</v>
      </c>
      <c r="F2405" s="45" t="s">
        <v>450</v>
      </c>
      <c r="G2405" s="45" t="s">
        <v>408</v>
      </c>
      <c r="H2405" s="45" t="s">
        <v>761</v>
      </c>
      <c r="I2405" s="53">
        <v>84656</v>
      </c>
      <c r="J2405" s="58">
        <f t="shared" si="518"/>
        <v>87872.928</v>
      </c>
      <c r="K2405" s="58">
        <f t="shared" si="519"/>
        <v>90772.73462399999</v>
      </c>
      <c r="L2405" s="74">
        <f t="shared" si="520"/>
        <v>6722.2789919999996</v>
      </c>
      <c r="M2405" s="74">
        <f t="shared" si="521"/>
        <v>130.05193344</v>
      </c>
      <c r="N2405" s="74">
        <f t="shared" si="522"/>
        <v>384.00225982776948</v>
      </c>
      <c r="O2405" s="74">
        <f t="shared" si="523"/>
        <v>11313.63948</v>
      </c>
      <c r="P2405" s="39">
        <f t="shared" si="524"/>
        <v>19044</v>
      </c>
      <c r="Q2405" s="73">
        <f t="shared" si="525"/>
        <v>6944.1141987359988</v>
      </c>
      <c r="R2405" s="73">
        <f t="shared" si="526"/>
        <v>134.34364724352</v>
      </c>
      <c r="S2405" s="73">
        <f t="shared" si="527"/>
        <v>384.00225982776948</v>
      </c>
      <c r="T2405" s="73">
        <f t="shared" si="528"/>
        <v>11845.841868431999</v>
      </c>
      <c r="U2405" s="73">
        <f t="shared" si="529"/>
        <v>19236</v>
      </c>
      <c r="V2405" s="73">
        <f t="shared" si="530"/>
        <v>125466.90066526776</v>
      </c>
      <c r="W2405" s="73">
        <f t="shared" si="531"/>
        <v>129317.03659823927</v>
      </c>
    </row>
    <row r="2406" spans="2:23">
      <c r="B2406" t="s">
        <v>4023</v>
      </c>
      <c r="C2406" t="s">
        <v>4024</v>
      </c>
      <c r="D2406" t="s">
        <v>449</v>
      </c>
      <c r="E2406" s="54">
        <v>40.159999999999997</v>
      </c>
      <c r="F2406" s="45" t="s">
        <v>450</v>
      </c>
      <c r="G2406" s="45" t="s">
        <v>408</v>
      </c>
      <c r="H2406" s="45" t="s">
        <v>785</v>
      </c>
      <c r="I2406" s="53">
        <v>90958.399999999994</v>
      </c>
      <c r="J2406" s="58">
        <f t="shared" si="518"/>
        <v>94414.819199999998</v>
      </c>
      <c r="K2406" s="58">
        <f t="shared" si="519"/>
        <v>97530.50823359999</v>
      </c>
      <c r="L2406" s="74">
        <f t="shared" si="520"/>
        <v>7222.7336687999996</v>
      </c>
      <c r="M2406" s="74">
        <f t="shared" si="521"/>
        <v>139.73393241599999</v>
      </c>
      <c r="N2406" s="74">
        <f t="shared" si="522"/>
        <v>384.00225982776948</v>
      </c>
      <c r="O2406" s="74">
        <f t="shared" si="523"/>
        <v>12155.907972000001</v>
      </c>
      <c r="P2406" s="39">
        <f t="shared" si="524"/>
        <v>19044</v>
      </c>
      <c r="Q2406" s="73">
        <f t="shared" si="525"/>
        <v>7461.083879870399</v>
      </c>
      <c r="R2406" s="73">
        <f t="shared" si="526"/>
        <v>144.34515218572798</v>
      </c>
      <c r="S2406" s="73">
        <f t="shared" si="527"/>
        <v>384.00225982776948</v>
      </c>
      <c r="T2406" s="73">
        <f t="shared" si="528"/>
        <v>12727.731324484799</v>
      </c>
      <c r="U2406" s="73">
        <f t="shared" si="529"/>
        <v>19236</v>
      </c>
      <c r="V2406" s="73">
        <f t="shared" si="530"/>
        <v>133361.19703304378</v>
      </c>
      <c r="W2406" s="73">
        <f t="shared" si="531"/>
        <v>137483.67084996868</v>
      </c>
    </row>
    <row r="2407" spans="2:23">
      <c r="B2407" t="s">
        <v>4025</v>
      </c>
      <c r="C2407" t="s">
        <v>4026</v>
      </c>
      <c r="D2407" t="s">
        <v>449</v>
      </c>
      <c r="E2407" s="54">
        <v>40.159999999999997</v>
      </c>
      <c r="F2407" s="45" t="s">
        <v>450</v>
      </c>
      <c r="G2407" s="45" t="s">
        <v>408</v>
      </c>
      <c r="H2407" s="45" t="s">
        <v>785</v>
      </c>
      <c r="I2407" s="53">
        <v>93121.600000000006</v>
      </c>
      <c r="J2407" s="58">
        <f t="shared" si="518"/>
        <v>96660.22080000001</v>
      </c>
      <c r="K2407" s="58">
        <f t="shared" si="519"/>
        <v>99850.008086400005</v>
      </c>
      <c r="L2407" s="74">
        <f t="shared" si="520"/>
        <v>7394.5068912000006</v>
      </c>
      <c r="M2407" s="74">
        <f t="shared" si="521"/>
        <v>143.05712678400002</v>
      </c>
      <c r="N2407" s="74">
        <f t="shared" si="522"/>
        <v>384.00225982776948</v>
      </c>
      <c r="O2407" s="74">
        <f t="shared" si="523"/>
        <v>12445.003428000002</v>
      </c>
      <c r="P2407" s="39">
        <f t="shared" si="524"/>
        <v>19044</v>
      </c>
      <c r="Q2407" s="73">
        <f t="shared" si="525"/>
        <v>7638.5256186096003</v>
      </c>
      <c r="R2407" s="73">
        <f t="shared" si="526"/>
        <v>147.778011967872</v>
      </c>
      <c r="S2407" s="73">
        <f t="shared" si="527"/>
        <v>384.00225982776948</v>
      </c>
      <c r="T2407" s="73">
        <f t="shared" si="528"/>
        <v>13030.4260552752</v>
      </c>
      <c r="U2407" s="73">
        <f t="shared" si="529"/>
        <v>19236</v>
      </c>
      <c r="V2407" s="73">
        <f t="shared" si="530"/>
        <v>136070.79050581178</v>
      </c>
      <c r="W2407" s="73">
        <f t="shared" si="531"/>
        <v>140286.74003208044</v>
      </c>
    </row>
    <row r="2408" spans="2:23">
      <c r="B2408" t="s">
        <v>4027</v>
      </c>
      <c r="C2408" t="s">
        <v>3337</v>
      </c>
      <c r="D2408" t="s">
        <v>449</v>
      </c>
      <c r="E2408" s="54">
        <v>40.159999999999997</v>
      </c>
      <c r="F2408" s="45" t="s">
        <v>450</v>
      </c>
      <c r="G2408" s="45" t="s">
        <v>408</v>
      </c>
      <c r="H2408" s="45" t="s">
        <v>761</v>
      </c>
      <c r="I2408" s="53">
        <v>77002.03</v>
      </c>
      <c r="J2408" s="58">
        <f t="shared" si="518"/>
        <v>79928.107140000007</v>
      </c>
      <c r="K2408" s="58">
        <f t="shared" si="519"/>
        <v>82565.734675619999</v>
      </c>
      <c r="L2408" s="74">
        <f t="shared" si="520"/>
        <v>6114.5001962100005</v>
      </c>
      <c r="M2408" s="74">
        <f t="shared" si="521"/>
        <v>118.29359856720001</v>
      </c>
      <c r="N2408" s="74">
        <f t="shared" si="522"/>
        <v>384.00225982776948</v>
      </c>
      <c r="O2408" s="74">
        <f t="shared" si="523"/>
        <v>10290.743794275002</v>
      </c>
      <c r="P2408" s="39">
        <f t="shared" si="524"/>
        <v>19044</v>
      </c>
      <c r="Q2408" s="73">
        <f t="shared" si="525"/>
        <v>6316.2787026849301</v>
      </c>
      <c r="R2408" s="73">
        <f t="shared" si="526"/>
        <v>122.19728731991759</v>
      </c>
      <c r="S2408" s="73">
        <f t="shared" si="527"/>
        <v>384.00225982776948</v>
      </c>
      <c r="T2408" s="73">
        <f t="shared" si="528"/>
        <v>10774.82837516841</v>
      </c>
      <c r="U2408" s="73">
        <f t="shared" si="529"/>
        <v>19236</v>
      </c>
      <c r="V2408" s="73">
        <f t="shared" si="530"/>
        <v>115879.64698887998</v>
      </c>
      <c r="W2408" s="73">
        <f t="shared" si="531"/>
        <v>119399.04130062103</v>
      </c>
    </row>
    <row r="2409" spans="2:23">
      <c r="B2409" t="s">
        <v>4028</v>
      </c>
      <c r="C2409" t="s">
        <v>4029</v>
      </c>
      <c r="D2409" t="s">
        <v>449</v>
      </c>
      <c r="E2409" s="54">
        <v>40.159999999999997</v>
      </c>
      <c r="F2409" s="45" t="s">
        <v>450</v>
      </c>
      <c r="G2409" s="45" t="s">
        <v>408</v>
      </c>
      <c r="H2409" s="45" t="s">
        <v>785</v>
      </c>
      <c r="I2409" s="53">
        <v>86632</v>
      </c>
      <c r="J2409" s="58">
        <f t="shared" si="518"/>
        <v>89924.016000000003</v>
      </c>
      <c r="K2409" s="58">
        <f t="shared" si="519"/>
        <v>92891.508527999991</v>
      </c>
      <c r="L2409" s="74">
        <f t="shared" si="520"/>
        <v>6879.1872240000002</v>
      </c>
      <c r="M2409" s="74">
        <f t="shared" si="521"/>
        <v>133.08754368000001</v>
      </c>
      <c r="N2409" s="74">
        <f t="shared" si="522"/>
        <v>384.00225982776948</v>
      </c>
      <c r="O2409" s="74">
        <f t="shared" si="523"/>
        <v>11577.717060000001</v>
      </c>
      <c r="P2409" s="39">
        <f t="shared" si="524"/>
        <v>19044</v>
      </c>
      <c r="Q2409" s="73">
        <f t="shared" si="525"/>
        <v>7106.200402391999</v>
      </c>
      <c r="R2409" s="73">
        <f t="shared" si="526"/>
        <v>137.47943262144</v>
      </c>
      <c r="S2409" s="73">
        <f t="shared" si="527"/>
        <v>384.00225982776948</v>
      </c>
      <c r="T2409" s="73">
        <f t="shared" si="528"/>
        <v>12122.341862903999</v>
      </c>
      <c r="U2409" s="73">
        <f t="shared" si="529"/>
        <v>19236</v>
      </c>
      <c r="V2409" s="73">
        <f t="shared" si="530"/>
        <v>127942.01008750778</v>
      </c>
      <c r="W2409" s="73">
        <f t="shared" si="531"/>
        <v>131877.53248574521</v>
      </c>
    </row>
    <row r="2410" spans="2:23">
      <c r="B2410" t="s">
        <v>4030</v>
      </c>
      <c r="C2410" t="s">
        <v>3866</v>
      </c>
      <c r="D2410" t="s">
        <v>449</v>
      </c>
      <c r="E2410" s="54">
        <v>40.159999999999997</v>
      </c>
      <c r="F2410" s="45" t="s">
        <v>450</v>
      </c>
      <c r="G2410" s="45" t="s">
        <v>408</v>
      </c>
      <c r="H2410" s="45" t="s">
        <v>785</v>
      </c>
      <c r="I2410" s="53">
        <v>82471.16</v>
      </c>
      <c r="J2410" s="58">
        <f t="shared" si="518"/>
        <v>85605.064080000011</v>
      </c>
      <c r="K2410" s="58">
        <f t="shared" si="519"/>
        <v>88430.031194640003</v>
      </c>
      <c r="L2410" s="74">
        <f t="shared" si="520"/>
        <v>6548.7874021200005</v>
      </c>
      <c r="M2410" s="74">
        <f t="shared" si="521"/>
        <v>126.69549483840001</v>
      </c>
      <c r="N2410" s="74">
        <f t="shared" si="522"/>
        <v>384.00225982776948</v>
      </c>
      <c r="O2410" s="74">
        <f t="shared" si="523"/>
        <v>11021.652000300002</v>
      </c>
      <c r="P2410" s="39">
        <f t="shared" si="524"/>
        <v>19044</v>
      </c>
      <c r="Q2410" s="73">
        <f t="shared" si="525"/>
        <v>6764.89738638996</v>
      </c>
      <c r="R2410" s="73">
        <f t="shared" si="526"/>
        <v>130.87644616806719</v>
      </c>
      <c r="S2410" s="73">
        <f t="shared" si="527"/>
        <v>384.00225982776948</v>
      </c>
      <c r="T2410" s="73">
        <f t="shared" si="528"/>
        <v>11540.11907090052</v>
      </c>
      <c r="U2410" s="73">
        <f t="shared" si="529"/>
        <v>19236</v>
      </c>
      <c r="V2410" s="73">
        <f t="shared" si="530"/>
        <v>122730.20123708618</v>
      </c>
      <c r="W2410" s="73">
        <f t="shared" si="531"/>
        <v>126485.92635792632</v>
      </c>
    </row>
    <row r="2411" spans="2:23">
      <c r="B2411" t="s">
        <v>4031</v>
      </c>
      <c r="C2411" t="s">
        <v>4022</v>
      </c>
      <c r="D2411" t="s">
        <v>449</v>
      </c>
      <c r="E2411" s="54">
        <v>40.159999999999997</v>
      </c>
      <c r="F2411" s="45" t="s">
        <v>450</v>
      </c>
      <c r="G2411" s="45" t="s">
        <v>408</v>
      </c>
      <c r="H2411" s="45" t="s">
        <v>785</v>
      </c>
      <c r="I2411" s="53">
        <v>84656</v>
      </c>
      <c r="J2411" s="58">
        <f t="shared" si="518"/>
        <v>87872.928</v>
      </c>
      <c r="K2411" s="58">
        <f t="shared" si="519"/>
        <v>90772.73462399999</v>
      </c>
      <c r="L2411" s="74">
        <f t="shared" si="520"/>
        <v>6722.2789919999996</v>
      </c>
      <c r="M2411" s="74">
        <f t="shared" si="521"/>
        <v>130.05193344</v>
      </c>
      <c r="N2411" s="74">
        <f t="shared" si="522"/>
        <v>384.00225982776948</v>
      </c>
      <c r="O2411" s="74">
        <f t="shared" si="523"/>
        <v>11313.63948</v>
      </c>
      <c r="P2411" s="39">
        <f t="shared" si="524"/>
        <v>19044</v>
      </c>
      <c r="Q2411" s="73">
        <f t="shared" si="525"/>
        <v>6944.1141987359988</v>
      </c>
      <c r="R2411" s="73">
        <f t="shared" si="526"/>
        <v>134.34364724352</v>
      </c>
      <c r="S2411" s="73">
        <f t="shared" si="527"/>
        <v>384.00225982776948</v>
      </c>
      <c r="T2411" s="73">
        <f t="shared" si="528"/>
        <v>11845.841868431999</v>
      </c>
      <c r="U2411" s="73">
        <f t="shared" si="529"/>
        <v>19236</v>
      </c>
      <c r="V2411" s="73">
        <f t="shared" si="530"/>
        <v>125466.90066526776</v>
      </c>
      <c r="W2411" s="73">
        <f t="shared" si="531"/>
        <v>129317.03659823927</v>
      </c>
    </row>
    <row r="2412" spans="2:23">
      <c r="B2412" t="s">
        <v>4032</v>
      </c>
      <c r="C2412" t="s">
        <v>4024</v>
      </c>
      <c r="D2412" t="s">
        <v>449</v>
      </c>
      <c r="E2412" s="54">
        <v>40</v>
      </c>
      <c r="F2412" s="45" t="s">
        <v>450</v>
      </c>
      <c r="G2412" s="45" t="s">
        <v>408</v>
      </c>
      <c r="H2412" s="45" t="s">
        <v>785</v>
      </c>
      <c r="I2412" s="53">
        <v>90958.399999999994</v>
      </c>
      <c r="J2412" s="58">
        <f t="shared" si="518"/>
        <v>94414.819199999998</v>
      </c>
      <c r="K2412" s="58">
        <f t="shared" si="519"/>
        <v>97530.50823359999</v>
      </c>
      <c r="L2412" s="74">
        <f t="shared" si="520"/>
        <v>7222.7336687999996</v>
      </c>
      <c r="M2412" s="74">
        <f t="shared" si="521"/>
        <v>139.73393241599999</v>
      </c>
      <c r="N2412" s="74">
        <f t="shared" si="522"/>
        <v>384.00225982776948</v>
      </c>
      <c r="O2412" s="74">
        <f t="shared" si="523"/>
        <v>12155.907972000001</v>
      </c>
      <c r="P2412" s="39">
        <f t="shared" si="524"/>
        <v>19044</v>
      </c>
      <c r="Q2412" s="73">
        <f t="shared" si="525"/>
        <v>7461.083879870399</v>
      </c>
      <c r="R2412" s="73">
        <f t="shared" si="526"/>
        <v>144.34515218572798</v>
      </c>
      <c r="S2412" s="73">
        <f t="shared" si="527"/>
        <v>384.00225982776948</v>
      </c>
      <c r="T2412" s="73">
        <f t="shared" si="528"/>
        <v>12727.731324484799</v>
      </c>
      <c r="U2412" s="73">
        <f t="shared" si="529"/>
        <v>19236</v>
      </c>
      <c r="V2412" s="73">
        <f t="shared" si="530"/>
        <v>133361.19703304378</v>
      </c>
      <c r="W2412" s="73">
        <f t="shared" si="531"/>
        <v>137483.67084996868</v>
      </c>
    </row>
    <row r="2413" spans="2:23">
      <c r="B2413" t="s">
        <v>4033</v>
      </c>
      <c r="C2413" t="s">
        <v>4026</v>
      </c>
      <c r="D2413" t="s">
        <v>449</v>
      </c>
      <c r="E2413" s="54">
        <v>40</v>
      </c>
      <c r="F2413" s="45" t="s">
        <v>450</v>
      </c>
      <c r="G2413" s="45" t="s">
        <v>408</v>
      </c>
      <c r="H2413" s="45" t="s">
        <v>785</v>
      </c>
      <c r="I2413" s="53">
        <v>93121.600000000006</v>
      </c>
      <c r="J2413" s="58">
        <f t="shared" si="518"/>
        <v>96660.22080000001</v>
      </c>
      <c r="K2413" s="58">
        <f t="shared" si="519"/>
        <v>99850.008086400005</v>
      </c>
      <c r="L2413" s="74">
        <f t="shared" si="520"/>
        <v>7394.5068912000006</v>
      </c>
      <c r="M2413" s="74">
        <f t="shared" si="521"/>
        <v>143.05712678400002</v>
      </c>
      <c r="N2413" s="74">
        <f t="shared" si="522"/>
        <v>384.00225982776948</v>
      </c>
      <c r="O2413" s="74">
        <f t="shared" si="523"/>
        <v>12445.003428000002</v>
      </c>
      <c r="P2413" s="39">
        <f t="shared" si="524"/>
        <v>19044</v>
      </c>
      <c r="Q2413" s="73">
        <f t="shared" si="525"/>
        <v>7638.5256186096003</v>
      </c>
      <c r="R2413" s="73">
        <f t="shared" si="526"/>
        <v>147.778011967872</v>
      </c>
      <c r="S2413" s="73">
        <f t="shared" si="527"/>
        <v>384.00225982776948</v>
      </c>
      <c r="T2413" s="73">
        <f t="shared" si="528"/>
        <v>13030.4260552752</v>
      </c>
      <c r="U2413" s="73">
        <f t="shared" si="529"/>
        <v>19236</v>
      </c>
      <c r="V2413" s="73">
        <f t="shared" si="530"/>
        <v>136070.79050581178</v>
      </c>
      <c r="W2413" s="73">
        <f t="shared" si="531"/>
        <v>140286.74003208044</v>
      </c>
    </row>
    <row r="2414" spans="2:23">
      <c r="B2414" t="s">
        <v>4034</v>
      </c>
      <c r="C2414" t="s">
        <v>4029</v>
      </c>
      <c r="D2414" t="s">
        <v>449</v>
      </c>
      <c r="E2414" s="54">
        <v>40</v>
      </c>
      <c r="F2414" s="45" t="s">
        <v>450</v>
      </c>
      <c r="G2414" s="45" t="s">
        <v>408</v>
      </c>
      <c r="H2414" s="45" t="s">
        <v>785</v>
      </c>
      <c r="I2414" s="53">
        <v>86632</v>
      </c>
      <c r="J2414" s="58">
        <f t="shared" si="518"/>
        <v>89924.016000000003</v>
      </c>
      <c r="K2414" s="58">
        <f t="shared" si="519"/>
        <v>92891.508527999991</v>
      </c>
      <c r="L2414" s="74">
        <f t="shared" si="520"/>
        <v>6879.1872240000002</v>
      </c>
      <c r="M2414" s="74">
        <f t="shared" si="521"/>
        <v>133.08754368000001</v>
      </c>
      <c r="N2414" s="74">
        <f t="shared" si="522"/>
        <v>384.00225982776948</v>
      </c>
      <c r="O2414" s="74">
        <f t="shared" si="523"/>
        <v>11577.717060000001</v>
      </c>
      <c r="P2414" s="39">
        <f t="shared" si="524"/>
        <v>19044</v>
      </c>
      <c r="Q2414" s="73">
        <f t="shared" si="525"/>
        <v>7106.200402391999</v>
      </c>
      <c r="R2414" s="73">
        <f t="shared" si="526"/>
        <v>137.47943262144</v>
      </c>
      <c r="S2414" s="73">
        <f t="shared" si="527"/>
        <v>384.00225982776948</v>
      </c>
      <c r="T2414" s="73">
        <f t="shared" si="528"/>
        <v>12122.341862903999</v>
      </c>
      <c r="U2414" s="73">
        <f t="shared" si="529"/>
        <v>19236</v>
      </c>
      <c r="V2414" s="73">
        <f t="shared" si="530"/>
        <v>127942.01008750778</v>
      </c>
      <c r="W2414" s="73">
        <f t="shared" si="531"/>
        <v>131877.53248574521</v>
      </c>
    </row>
    <row r="2415" spans="2:23">
      <c r="B2415" t="s">
        <v>4035</v>
      </c>
      <c r="C2415" t="s">
        <v>3337</v>
      </c>
      <c r="D2415" t="s">
        <v>449</v>
      </c>
      <c r="E2415" s="54">
        <v>40.159999999999997</v>
      </c>
      <c r="F2415" s="45" t="s">
        <v>450</v>
      </c>
      <c r="G2415" s="45" t="s">
        <v>408</v>
      </c>
      <c r="H2415" s="45" t="s">
        <v>785</v>
      </c>
      <c r="I2415" s="53">
        <v>77002.03</v>
      </c>
      <c r="J2415" s="58">
        <f t="shared" si="518"/>
        <v>79928.107140000007</v>
      </c>
      <c r="K2415" s="58">
        <f t="shared" si="519"/>
        <v>82565.734675619999</v>
      </c>
      <c r="L2415" s="74">
        <f t="shared" si="520"/>
        <v>6114.5001962100005</v>
      </c>
      <c r="M2415" s="74">
        <f t="shared" si="521"/>
        <v>118.29359856720001</v>
      </c>
      <c r="N2415" s="74">
        <f t="shared" si="522"/>
        <v>384.00225982776948</v>
      </c>
      <c r="O2415" s="74">
        <f t="shared" si="523"/>
        <v>10290.743794275002</v>
      </c>
      <c r="P2415" s="39">
        <f t="shared" si="524"/>
        <v>19044</v>
      </c>
      <c r="Q2415" s="73">
        <f t="shared" si="525"/>
        <v>6316.2787026849301</v>
      </c>
      <c r="R2415" s="73">
        <f t="shared" si="526"/>
        <v>122.19728731991759</v>
      </c>
      <c r="S2415" s="73">
        <f t="shared" si="527"/>
        <v>384.00225982776948</v>
      </c>
      <c r="T2415" s="73">
        <f t="shared" si="528"/>
        <v>10774.82837516841</v>
      </c>
      <c r="U2415" s="73">
        <f t="shared" si="529"/>
        <v>19236</v>
      </c>
      <c r="V2415" s="73">
        <f t="shared" si="530"/>
        <v>115879.64698887998</v>
      </c>
      <c r="W2415" s="73">
        <f t="shared" si="531"/>
        <v>119399.04130062103</v>
      </c>
    </row>
    <row r="2416" spans="2:23">
      <c r="B2416" t="s">
        <v>4036</v>
      </c>
      <c r="C2416" t="s">
        <v>4037</v>
      </c>
      <c r="D2416" t="s">
        <v>4038</v>
      </c>
      <c r="E2416" s="54">
        <v>40</v>
      </c>
      <c r="F2416" s="45" t="s">
        <v>407</v>
      </c>
      <c r="G2416" s="45" t="s">
        <v>408</v>
      </c>
      <c r="H2416" s="45" t="s">
        <v>412</v>
      </c>
      <c r="I2416" s="53">
        <v>117820.16</v>
      </c>
      <c r="J2416" s="58">
        <f t="shared" si="518"/>
        <v>122297.32608000001</v>
      </c>
      <c r="K2416" s="58">
        <f t="shared" si="519"/>
        <v>126333.13784064</v>
      </c>
      <c r="L2416" s="74">
        <f t="shared" si="520"/>
        <v>9355.745445120001</v>
      </c>
      <c r="M2416" s="74">
        <f t="shared" si="521"/>
        <v>181.00004259840003</v>
      </c>
      <c r="N2416" s="74">
        <f t="shared" si="522"/>
        <v>384.00225982776948</v>
      </c>
      <c r="O2416" s="74">
        <f t="shared" si="523"/>
        <v>15745.780732800002</v>
      </c>
      <c r="P2416" s="39">
        <f t="shared" si="524"/>
        <v>19044</v>
      </c>
      <c r="Q2416" s="73">
        <f t="shared" si="525"/>
        <v>9664.4850448089601</v>
      </c>
      <c r="R2416" s="73">
        <f t="shared" si="526"/>
        <v>186.9730440041472</v>
      </c>
      <c r="S2416" s="73">
        <f t="shared" si="527"/>
        <v>384.00225982776948</v>
      </c>
      <c r="T2416" s="73">
        <f t="shared" si="528"/>
        <v>16486.474488203519</v>
      </c>
      <c r="U2416" s="73">
        <f t="shared" si="529"/>
        <v>19236</v>
      </c>
      <c r="V2416" s="73">
        <f t="shared" si="530"/>
        <v>167007.85456034617</v>
      </c>
      <c r="W2416" s="73">
        <f t="shared" si="531"/>
        <v>172291.07267748439</v>
      </c>
    </row>
    <row r="2417" spans="2:23">
      <c r="B2417" t="s">
        <v>4039</v>
      </c>
      <c r="C2417" t="s">
        <v>4037</v>
      </c>
      <c r="D2417" t="s">
        <v>4038</v>
      </c>
      <c r="E2417" s="54">
        <v>40</v>
      </c>
      <c r="F2417" s="45" t="s">
        <v>407</v>
      </c>
      <c r="G2417" s="45" t="s">
        <v>408</v>
      </c>
      <c r="H2417" s="45" t="s">
        <v>412</v>
      </c>
      <c r="I2417" s="53">
        <v>117820.16</v>
      </c>
      <c r="J2417" s="58">
        <f t="shared" si="518"/>
        <v>122297.32608000001</v>
      </c>
      <c r="K2417" s="58">
        <f t="shared" si="519"/>
        <v>126333.13784064</v>
      </c>
      <c r="L2417" s="74">
        <f t="shared" si="520"/>
        <v>9355.745445120001</v>
      </c>
      <c r="M2417" s="74">
        <f t="shared" si="521"/>
        <v>181.00004259840003</v>
      </c>
      <c r="N2417" s="74">
        <f t="shared" si="522"/>
        <v>384.00225982776948</v>
      </c>
      <c r="O2417" s="74">
        <f t="shared" si="523"/>
        <v>15745.780732800002</v>
      </c>
      <c r="P2417" s="39">
        <f t="shared" si="524"/>
        <v>19044</v>
      </c>
      <c r="Q2417" s="73">
        <f t="shared" si="525"/>
        <v>9664.4850448089601</v>
      </c>
      <c r="R2417" s="73">
        <f t="shared" si="526"/>
        <v>186.9730440041472</v>
      </c>
      <c r="S2417" s="73">
        <f t="shared" si="527"/>
        <v>384.00225982776948</v>
      </c>
      <c r="T2417" s="73">
        <f t="shared" si="528"/>
        <v>16486.474488203519</v>
      </c>
      <c r="U2417" s="73">
        <f t="shared" si="529"/>
        <v>19236</v>
      </c>
      <c r="V2417" s="73">
        <f t="shared" si="530"/>
        <v>167007.85456034617</v>
      </c>
      <c r="W2417" s="73">
        <f t="shared" si="531"/>
        <v>172291.07267748439</v>
      </c>
    </row>
    <row r="2418" spans="2:23">
      <c r="B2418" t="s">
        <v>4040</v>
      </c>
      <c r="C2418" t="s">
        <v>4037</v>
      </c>
      <c r="D2418" t="s">
        <v>4038</v>
      </c>
      <c r="E2418" s="54">
        <v>40</v>
      </c>
      <c r="F2418" s="45" t="s">
        <v>407</v>
      </c>
      <c r="G2418" s="45" t="s">
        <v>408</v>
      </c>
      <c r="H2418" s="45" t="s">
        <v>412</v>
      </c>
      <c r="I2418" s="53">
        <v>117820.16</v>
      </c>
      <c r="J2418" s="58">
        <f t="shared" si="518"/>
        <v>122297.32608000001</v>
      </c>
      <c r="K2418" s="58">
        <f t="shared" si="519"/>
        <v>126333.13784064</v>
      </c>
      <c r="L2418" s="74">
        <f t="shared" si="520"/>
        <v>9355.745445120001</v>
      </c>
      <c r="M2418" s="74">
        <f t="shared" si="521"/>
        <v>181.00004259840003</v>
      </c>
      <c r="N2418" s="74">
        <f t="shared" si="522"/>
        <v>384.00225982776948</v>
      </c>
      <c r="O2418" s="74">
        <f t="shared" si="523"/>
        <v>15745.780732800002</v>
      </c>
      <c r="P2418" s="39">
        <f t="shared" si="524"/>
        <v>19044</v>
      </c>
      <c r="Q2418" s="73">
        <f t="shared" si="525"/>
        <v>9664.4850448089601</v>
      </c>
      <c r="R2418" s="73">
        <f t="shared" si="526"/>
        <v>186.9730440041472</v>
      </c>
      <c r="S2418" s="73">
        <f t="shared" si="527"/>
        <v>384.00225982776948</v>
      </c>
      <c r="T2418" s="73">
        <f t="shared" si="528"/>
        <v>16486.474488203519</v>
      </c>
      <c r="U2418" s="73">
        <f t="shared" si="529"/>
        <v>19236</v>
      </c>
      <c r="V2418" s="73">
        <f t="shared" si="530"/>
        <v>167007.85456034617</v>
      </c>
      <c r="W2418" s="73">
        <f t="shared" si="531"/>
        <v>172291.07267748439</v>
      </c>
    </row>
    <row r="2419" spans="2:23">
      <c r="B2419" t="s">
        <v>4041</v>
      </c>
      <c r="C2419" t="s">
        <v>4037</v>
      </c>
      <c r="D2419" t="s">
        <v>4038</v>
      </c>
      <c r="E2419" s="54">
        <v>40</v>
      </c>
      <c r="F2419" s="45" t="s">
        <v>407</v>
      </c>
      <c r="G2419" s="45" t="s">
        <v>408</v>
      </c>
      <c r="H2419" s="45" t="s">
        <v>412</v>
      </c>
      <c r="I2419" s="53">
        <v>117820.16</v>
      </c>
      <c r="J2419" s="58">
        <f t="shared" si="518"/>
        <v>122297.32608000001</v>
      </c>
      <c r="K2419" s="58">
        <f t="shared" si="519"/>
        <v>126333.13784064</v>
      </c>
      <c r="L2419" s="74">
        <f t="shared" si="520"/>
        <v>9355.745445120001</v>
      </c>
      <c r="M2419" s="74">
        <f t="shared" si="521"/>
        <v>181.00004259840003</v>
      </c>
      <c r="N2419" s="74">
        <f t="shared" si="522"/>
        <v>384.00225982776948</v>
      </c>
      <c r="O2419" s="74">
        <f t="shared" si="523"/>
        <v>15745.780732800002</v>
      </c>
      <c r="P2419" s="39">
        <f t="shared" si="524"/>
        <v>19044</v>
      </c>
      <c r="Q2419" s="73">
        <f t="shared" si="525"/>
        <v>9664.4850448089601</v>
      </c>
      <c r="R2419" s="73">
        <f t="shared" si="526"/>
        <v>186.9730440041472</v>
      </c>
      <c r="S2419" s="73">
        <f t="shared" si="527"/>
        <v>384.00225982776948</v>
      </c>
      <c r="T2419" s="73">
        <f t="shared" si="528"/>
        <v>16486.474488203519</v>
      </c>
      <c r="U2419" s="73">
        <f t="shared" si="529"/>
        <v>19236</v>
      </c>
      <c r="V2419" s="73">
        <f t="shared" si="530"/>
        <v>167007.85456034617</v>
      </c>
      <c r="W2419" s="73">
        <f t="shared" si="531"/>
        <v>172291.07267748439</v>
      </c>
    </row>
    <row r="2420" spans="2:23">
      <c r="B2420" t="s">
        <v>4042</v>
      </c>
      <c r="C2420" t="s">
        <v>4043</v>
      </c>
      <c r="D2420" t="s">
        <v>4038</v>
      </c>
      <c r="E2420" s="54">
        <v>40</v>
      </c>
      <c r="F2420" s="45" t="s">
        <v>407</v>
      </c>
      <c r="G2420" s="45" t="s">
        <v>408</v>
      </c>
      <c r="H2420" s="45" t="s">
        <v>412</v>
      </c>
      <c r="I2420" s="53">
        <v>134960.84</v>
      </c>
      <c r="J2420" s="58">
        <f t="shared" si="518"/>
        <v>140089.35191999999</v>
      </c>
      <c r="K2420" s="58">
        <f t="shared" si="519"/>
        <v>144712.30053335999</v>
      </c>
      <c r="L2420" s="74">
        <f t="shared" si="520"/>
        <v>9992.0956028399996</v>
      </c>
      <c r="M2420" s="74">
        <f t="shared" si="521"/>
        <v>207.33224084159997</v>
      </c>
      <c r="N2420" s="74">
        <f t="shared" si="522"/>
        <v>384.00225982776948</v>
      </c>
      <c r="O2420" s="74">
        <f t="shared" si="523"/>
        <v>18036.504059699997</v>
      </c>
      <c r="P2420" s="39">
        <f t="shared" si="524"/>
        <v>19044</v>
      </c>
      <c r="Q2420" s="73">
        <f t="shared" si="525"/>
        <v>10059.12835773372</v>
      </c>
      <c r="R2420" s="73">
        <f t="shared" si="526"/>
        <v>214.17420478937277</v>
      </c>
      <c r="S2420" s="73">
        <f t="shared" si="527"/>
        <v>384.00225982776948</v>
      </c>
      <c r="T2420" s="73">
        <f t="shared" si="528"/>
        <v>18884.955219603478</v>
      </c>
      <c r="U2420" s="73">
        <f t="shared" si="529"/>
        <v>19236</v>
      </c>
      <c r="V2420" s="73">
        <f t="shared" si="530"/>
        <v>187753.28608320936</v>
      </c>
      <c r="W2420" s="73">
        <f t="shared" si="531"/>
        <v>193490.56057531433</v>
      </c>
    </row>
    <row r="2421" spans="2:23">
      <c r="B2421" t="s">
        <v>4044</v>
      </c>
      <c r="C2421" t="s">
        <v>4037</v>
      </c>
      <c r="D2421" t="s">
        <v>4038</v>
      </c>
      <c r="E2421" s="54">
        <v>40</v>
      </c>
      <c r="F2421" s="45" t="s">
        <v>407</v>
      </c>
      <c r="G2421" s="45" t="s">
        <v>408</v>
      </c>
      <c r="H2421" s="45" t="s">
        <v>412</v>
      </c>
      <c r="I2421" s="53">
        <v>117820.16</v>
      </c>
      <c r="J2421" s="58">
        <f t="shared" si="518"/>
        <v>122297.32608000001</v>
      </c>
      <c r="K2421" s="58">
        <f t="shared" si="519"/>
        <v>126333.13784064</v>
      </c>
      <c r="L2421" s="74">
        <f t="shared" si="520"/>
        <v>9355.745445120001</v>
      </c>
      <c r="M2421" s="74">
        <f t="shared" si="521"/>
        <v>181.00004259840003</v>
      </c>
      <c r="N2421" s="74">
        <f t="shared" si="522"/>
        <v>384.00225982776948</v>
      </c>
      <c r="O2421" s="74">
        <f t="shared" si="523"/>
        <v>15745.780732800002</v>
      </c>
      <c r="P2421" s="39">
        <f t="shared" si="524"/>
        <v>19044</v>
      </c>
      <c r="Q2421" s="73">
        <f t="shared" si="525"/>
        <v>9664.4850448089601</v>
      </c>
      <c r="R2421" s="73">
        <f t="shared" si="526"/>
        <v>186.9730440041472</v>
      </c>
      <c r="S2421" s="73">
        <f t="shared" si="527"/>
        <v>384.00225982776948</v>
      </c>
      <c r="T2421" s="73">
        <f t="shared" si="528"/>
        <v>16486.474488203519</v>
      </c>
      <c r="U2421" s="73">
        <f t="shared" si="529"/>
        <v>19236</v>
      </c>
      <c r="V2421" s="73">
        <f t="shared" si="530"/>
        <v>167007.85456034617</v>
      </c>
      <c r="W2421" s="73">
        <f t="shared" si="531"/>
        <v>172291.07267748439</v>
      </c>
    </row>
    <row r="2422" spans="2:23">
      <c r="B2422" t="s">
        <v>4045</v>
      </c>
      <c r="C2422" t="s">
        <v>4037</v>
      </c>
      <c r="D2422" t="s">
        <v>4038</v>
      </c>
      <c r="E2422" s="54">
        <v>40</v>
      </c>
      <c r="F2422" s="45" t="s">
        <v>407</v>
      </c>
      <c r="G2422" s="45" t="s">
        <v>408</v>
      </c>
      <c r="H2422" s="45" t="s">
        <v>412</v>
      </c>
      <c r="I2422" s="53">
        <v>117820.16</v>
      </c>
      <c r="J2422" s="58">
        <f t="shared" si="518"/>
        <v>122297.32608000001</v>
      </c>
      <c r="K2422" s="58">
        <f t="shared" si="519"/>
        <v>126333.13784064</v>
      </c>
      <c r="L2422" s="74">
        <f t="shared" si="520"/>
        <v>9355.745445120001</v>
      </c>
      <c r="M2422" s="74">
        <f t="shared" si="521"/>
        <v>181.00004259840003</v>
      </c>
      <c r="N2422" s="74">
        <f t="shared" si="522"/>
        <v>384.00225982776948</v>
      </c>
      <c r="O2422" s="74">
        <f t="shared" si="523"/>
        <v>15745.780732800002</v>
      </c>
      <c r="P2422" s="39">
        <f t="shared" si="524"/>
        <v>19044</v>
      </c>
      <c r="Q2422" s="73">
        <f t="shared" si="525"/>
        <v>9664.4850448089601</v>
      </c>
      <c r="R2422" s="73">
        <f t="shared" si="526"/>
        <v>186.9730440041472</v>
      </c>
      <c r="S2422" s="73">
        <f t="shared" si="527"/>
        <v>384.00225982776948</v>
      </c>
      <c r="T2422" s="73">
        <f t="shared" si="528"/>
        <v>16486.474488203519</v>
      </c>
      <c r="U2422" s="73">
        <f t="shared" si="529"/>
        <v>19236</v>
      </c>
      <c r="V2422" s="73">
        <f t="shared" si="530"/>
        <v>167007.85456034617</v>
      </c>
      <c r="W2422" s="73">
        <f t="shared" si="531"/>
        <v>172291.07267748439</v>
      </c>
    </row>
    <row r="2423" spans="2:23">
      <c r="B2423" t="s">
        <v>4046</v>
      </c>
      <c r="C2423" t="s">
        <v>4043</v>
      </c>
      <c r="D2423" t="s">
        <v>4038</v>
      </c>
      <c r="E2423" s="54">
        <v>40</v>
      </c>
      <c r="F2423" s="45" t="s">
        <v>407</v>
      </c>
      <c r="G2423" s="45" t="s">
        <v>408</v>
      </c>
      <c r="H2423" s="45" t="s">
        <v>412</v>
      </c>
      <c r="I2423" s="53">
        <v>134960.84</v>
      </c>
      <c r="J2423" s="58">
        <f t="shared" si="518"/>
        <v>140089.35191999999</v>
      </c>
      <c r="K2423" s="58">
        <f t="shared" si="519"/>
        <v>144712.30053335999</v>
      </c>
      <c r="L2423" s="74">
        <f t="shared" si="520"/>
        <v>9992.0956028399996</v>
      </c>
      <c r="M2423" s="74">
        <f t="shared" si="521"/>
        <v>207.33224084159997</v>
      </c>
      <c r="N2423" s="74">
        <f t="shared" si="522"/>
        <v>384.00225982776948</v>
      </c>
      <c r="O2423" s="74">
        <f t="shared" si="523"/>
        <v>18036.504059699997</v>
      </c>
      <c r="P2423" s="39">
        <f t="shared" si="524"/>
        <v>19044</v>
      </c>
      <c r="Q2423" s="73">
        <f t="shared" si="525"/>
        <v>10059.12835773372</v>
      </c>
      <c r="R2423" s="73">
        <f t="shared" si="526"/>
        <v>214.17420478937277</v>
      </c>
      <c r="S2423" s="73">
        <f t="shared" si="527"/>
        <v>384.00225982776948</v>
      </c>
      <c r="T2423" s="73">
        <f t="shared" si="528"/>
        <v>18884.955219603478</v>
      </c>
      <c r="U2423" s="73">
        <f t="shared" si="529"/>
        <v>19236</v>
      </c>
      <c r="V2423" s="73">
        <f t="shared" si="530"/>
        <v>187753.28608320936</v>
      </c>
      <c r="W2423" s="73">
        <f t="shared" si="531"/>
        <v>193490.56057531433</v>
      </c>
    </row>
    <row r="2424" spans="2:23">
      <c r="B2424" t="s">
        <v>4047</v>
      </c>
      <c r="C2424" t="s">
        <v>4037</v>
      </c>
      <c r="D2424" t="s">
        <v>4038</v>
      </c>
      <c r="E2424" s="54">
        <v>40</v>
      </c>
      <c r="F2424" s="45" t="s">
        <v>407</v>
      </c>
      <c r="G2424" s="45" t="s">
        <v>408</v>
      </c>
      <c r="H2424" s="45" t="s">
        <v>412</v>
      </c>
      <c r="I2424" s="53">
        <v>117820.16</v>
      </c>
      <c r="J2424" s="58">
        <f t="shared" si="518"/>
        <v>122297.32608000001</v>
      </c>
      <c r="K2424" s="58">
        <f t="shared" si="519"/>
        <v>126333.13784064</v>
      </c>
      <c r="L2424" s="74">
        <f t="shared" si="520"/>
        <v>9355.745445120001</v>
      </c>
      <c r="M2424" s="74">
        <f t="shared" si="521"/>
        <v>181.00004259840003</v>
      </c>
      <c r="N2424" s="74">
        <f t="shared" si="522"/>
        <v>384.00225982776948</v>
      </c>
      <c r="O2424" s="74">
        <f t="shared" si="523"/>
        <v>15745.780732800002</v>
      </c>
      <c r="P2424" s="39">
        <f t="shared" si="524"/>
        <v>19044</v>
      </c>
      <c r="Q2424" s="73">
        <f t="shared" si="525"/>
        <v>9664.4850448089601</v>
      </c>
      <c r="R2424" s="73">
        <f t="shared" si="526"/>
        <v>186.9730440041472</v>
      </c>
      <c r="S2424" s="73">
        <f t="shared" si="527"/>
        <v>384.00225982776948</v>
      </c>
      <c r="T2424" s="73">
        <f t="shared" si="528"/>
        <v>16486.474488203519</v>
      </c>
      <c r="U2424" s="73">
        <f t="shared" si="529"/>
        <v>19236</v>
      </c>
      <c r="V2424" s="73">
        <f t="shared" si="530"/>
        <v>167007.85456034617</v>
      </c>
      <c r="W2424" s="73">
        <f t="shared" si="531"/>
        <v>172291.07267748439</v>
      </c>
    </row>
    <row r="2425" spans="2:23">
      <c r="B2425" t="s">
        <v>4048</v>
      </c>
      <c r="C2425" t="s">
        <v>4037</v>
      </c>
      <c r="D2425" t="s">
        <v>4038</v>
      </c>
      <c r="E2425" s="54">
        <v>40</v>
      </c>
      <c r="F2425" s="45" t="s">
        <v>407</v>
      </c>
      <c r="G2425" s="45" t="s">
        <v>408</v>
      </c>
      <c r="H2425" s="45" t="s">
        <v>412</v>
      </c>
      <c r="I2425" s="53">
        <v>117820.16</v>
      </c>
      <c r="J2425" s="58">
        <f t="shared" si="518"/>
        <v>122297.32608000001</v>
      </c>
      <c r="K2425" s="58">
        <f t="shared" si="519"/>
        <v>126333.13784064</v>
      </c>
      <c r="L2425" s="74">
        <f t="shared" si="520"/>
        <v>9355.745445120001</v>
      </c>
      <c r="M2425" s="74">
        <f t="shared" si="521"/>
        <v>181.00004259840003</v>
      </c>
      <c r="N2425" s="74">
        <f t="shared" si="522"/>
        <v>384.00225982776948</v>
      </c>
      <c r="O2425" s="74">
        <f t="shared" si="523"/>
        <v>15745.780732800002</v>
      </c>
      <c r="P2425" s="39">
        <f t="shared" si="524"/>
        <v>19044</v>
      </c>
      <c r="Q2425" s="73">
        <f t="shared" si="525"/>
        <v>9664.4850448089601</v>
      </c>
      <c r="R2425" s="73">
        <f t="shared" si="526"/>
        <v>186.9730440041472</v>
      </c>
      <c r="S2425" s="73">
        <f t="shared" si="527"/>
        <v>384.00225982776948</v>
      </c>
      <c r="T2425" s="73">
        <f t="shared" si="528"/>
        <v>16486.474488203519</v>
      </c>
      <c r="U2425" s="73">
        <f t="shared" si="529"/>
        <v>19236</v>
      </c>
      <c r="V2425" s="73">
        <f t="shared" si="530"/>
        <v>167007.85456034617</v>
      </c>
      <c r="W2425" s="73">
        <f t="shared" si="531"/>
        <v>172291.07267748439</v>
      </c>
    </row>
    <row r="2426" spans="2:23">
      <c r="B2426" t="s">
        <v>4049</v>
      </c>
      <c r="C2426" t="s">
        <v>4037</v>
      </c>
      <c r="D2426" t="s">
        <v>4038</v>
      </c>
      <c r="E2426" s="54">
        <v>40</v>
      </c>
      <c r="F2426" s="45" t="s">
        <v>407</v>
      </c>
      <c r="G2426" s="45" t="s">
        <v>408</v>
      </c>
      <c r="H2426" s="45" t="s">
        <v>412</v>
      </c>
      <c r="I2426" s="53">
        <v>117820.16</v>
      </c>
      <c r="J2426" s="58">
        <f t="shared" si="518"/>
        <v>122297.32608000001</v>
      </c>
      <c r="K2426" s="58">
        <f t="shared" si="519"/>
        <v>126333.13784064</v>
      </c>
      <c r="L2426" s="74">
        <f t="shared" si="520"/>
        <v>9355.745445120001</v>
      </c>
      <c r="M2426" s="74">
        <f t="shared" si="521"/>
        <v>181.00004259840003</v>
      </c>
      <c r="N2426" s="74">
        <f t="shared" si="522"/>
        <v>384.00225982776948</v>
      </c>
      <c r="O2426" s="74">
        <f t="shared" si="523"/>
        <v>15745.780732800002</v>
      </c>
      <c r="P2426" s="39">
        <f t="shared" si="524"/>
        <v>19044</v>
      </c>
      <c r="Q2426" s="73">
        <f t="shared" si="525"/>
        <v>9664.4850448089601</v>
      </c>
      <c r="R2426" s="73">
        <f t="shared" si="526"/>
        <v>186.9730440041472</v>
      </c>
      <c r="S2426" s="73">
        <f t="shared" si="527"/>
        <v>384.00225982776948</v>
      </c>
      <c r="T2426" s="73">
        <f t="shared" si="528"/>
        <v>16486.474488203519</v>
      </c>
      <c r="U2426" s="73">
        <f t="shared" si="529"/>
        <v>19236</v>
      </c>
      <c r="V2426" s="73">
        <f t="shared" si="530"/>
        <v>167007.85456034617</v>
      </c>
      <c r="W2426" s="73">
        <f t="shared" si="531"/>
        <v>172291.07267748439</v>
      </c>
    </row>
    <row r="2427" spans="2:23">
      <c r="B2427" t="s">
        <v>4050</v>
      </c>
      <c r="C2427" t="s">
        <v>4037</v>
      </c>
      <c r="D2427" t="s">
        <v>4038</v>
      </c>
      <c r="E2427" s="54">
        <v>40</v>
      </c>
      <c r="F2427" s="45" t="s">
        <v>407</v>
      </c>
      <c r="G2427" s="45" t="s">
        <v>408</v>
      </c>
      <c r="H2427" s="45" t="s">
        <v>412</v>
      </c>
      <c r="I2427" s="53">
        <v>117820.16</v>
      </c>
      <c r="J2427" s="58">
        <f t="shared" si="518"/>
        <v>122297.32608000001</v>
      </c>
      <c r="K2427" s="58">
        <f t="shared" si="519"/>
        <v>126333.13784064</v>
      </c>
      <c r="L2427" s="74">
        <f t="shared" si="520"/>
        <v>9355.745445120001</v>
      </c>
      <c r="M2427" s="74">
        <f t="shared" si="521"/>
        <v>181.00004259840003</v>
      </c>
      <c r="N2427" s="74">
        <f t="shared" si="522"/>
        <v>384.00225982776948</v>
      </c>
      <c r="O2427" s="74">
        <f t="shared" si="523"/>
        <v>15745.780732800002</v>
      </c>
      <c r="P2427" s="39">
        <f t="shared" si="524"/>
        <v>19044</v>
      </c>
      <c r="Q2427" s="73">
        <f t="shared" si="525"/>
        <v>9664.4850448089601</v>
      </c>
      <c r="R2427" s="73">
        <f t="shared" si="526"/>
        <v>186.9730440041472</v>
      </c>
      <c r="S2427" s="73">
        <f t="shared" si="527"/>
        <v>384.00225982776948</v>
      </c>
      <c r="T2427" s="73">
        <f t="shared" si="528"/>
        <v>16486.474488203519</v>
      </c>
      <c r="U2427" s="73">
        <f t="shared" si="529"/>
        <v>19236</v>
      </c>
      <c r="V2427" s="73">
        <f t="shared" si="530"/>
        <v>167007.85456034617</v>
      </c>
      <c r="W2427" s="73">
        <f t="shared" si="531"/>
        <v>172291.07267748439</v>
      </c>
    </row>
    <row r="2428" spans="2:23">
      <c r="B2428" t="s">
        <v>4051</v>
      </c>
      <c r="C2428" t="s">
        <v>471</v>
      </c>
      <c r="D2428" t="s">
        <v>417</v>
      </c>
      <c r="E2428" s="54">
        <v>40</v>
      </c>
      <c r="F2428" s="45" t="s">
        <v>407</v>
      </c>
      <c r="G2428" s="45" t="s">
        <v>408</v>
      </c>
      <c r="H2428" s="45" t="s">
        <v>412</v>
      </c>
      <c r="I2428" s="53">
        <v>116856.44</v>
      </c>
      <c r="J2428" s="58">
        <f t="shared" si="518"/>
        <v>121296.98472000001</v>
      </c>
      <c r="K2428" s="58">
        <f t="shared" si="519"/>
        <v>125299.78521576</v>
      </c>
      <c r="L2428" s="74">
        <f t="shared" si="520"/>
        <v>9279.2193310800012</v>
      </c>
      <c r="M2428" s="74">
        <f t="shared" si="521"/>
        <v>179.51953738560002</v>
      </c>
      <c r="N2428" s="74">
        <f t="shared" si="522"/>
        <v>384.00225982776948</v>
      </c>
      <c r="O2428" s="74">
        <f t="shared" si="523"/>
        <v>15616.986782700002</v>
      </c>
      <c r="P2428" s="39">
        <f t="shared" si="524"/>
        <v>19044</v>
      </c>
      <c r="Q2428" s="73">
        <f t="shared" si="525"/>
        <v>9585.4335690056396</v>
      </c>
      <c r="R2428" s="73">
        <f t="shared" si="526"/>
        <v>185.44368211932479</v>
      </c>
      <c r="S2428" s="73">
        <f t="shared" si="527"/>
        <v>384.00225982776948</v>
      </c>
      <c r="T2428" s="73">
        <f t="shared" si="528"/>
        <v>16351.621970656681</v>
      </c>
      <c r="U2428" s="73">
        <f t="shared" si="529"/>
        <v>19236</v>
      </c>
      <c r="V2428" s="73">
        <f t="shared" si="530"/>
        <v>165800.7126309934</v>
      </c>
      <c r="W2428" s="73">
        <f t="shared" si="531"/>
        <v>171042.28669736942</v>
      </c>
    </row>
    <row r="2429" spans="2:23">
      <c r="B2429" t="s">
        <v>4052</v>
      </c>
      <c r="C2429" t="s">
        <v>4019</v>
      </c>
      <c r="D2429" t="s">
        <v>449</v>
      </c>
      <c r="E2429" s="54">
        <v>40</v>
      </c>
      <c r="F2429" s="45" t="s">
        <v>450</v>
      </c>
      <c r="G2429" s="45" t="s">
        <v>408</v>
      </c>
      <c r="H2429" s="45" t="s">
        <v>412</v>
      </c>
      <c r="I2429" s="53">
        <v>89716.52</v>
      </c>
      <c r="J2429" s="58">
        <f t="shared" si="518"/>
        <v>93125.747760000013</v>
      </c>
      <c r="K2429" s="58">
        <f t="shared" si="519"/>
        <v>96198.897436080006</v>
      </c>
      <c r="L2429" s="74">
        <f t="shared" si="520"/>
        <v>7124.1197036400008</v>
      </c>
      <c r="M2429" s="74">
        <f t="shared" si="521"/>
        <v>137.82610668480001</v>
      </c>
      <c r="N2429" s="74">
        <f t="shared" si="522"/>
        <v>384.00225982776948</v>
      </c>
      <c r="O2429" s="74">
        <f t="shared" si="523"/>
        <v>11989.940024100002</v>
      </c>
      <c r="P2429" s="39">
        <f t="shared" si="524"/>
        <v>19044</v>
      </c>
      <c r="Q2429" s="73">
        <f t="shared" si="525"/>
        <v>7359.2156538601203</v>
      </c>
      <c r="R2429" s="73">
        <f t="shared" si="526"/>
        <v>142.37436820539841</v>
      </c>
      <c r="S2429" s="73">
        <f t="shared" si="527"/>
        <v>384.00225982776948</v>
      </c>
      <c r="T2429" s="73">
        <f t="shared" si="528"/>
        <v>12553.95611540844</v>
      </c>
      <c r="U2429" s="73">
        <f t="shared" si="529"/>
        <v>19236</v>
      </c>
      <c r="V2429" s="73">
        <f t="shared" si="530"/>
        <v>131805.63585425258</v>
      </c>
      <c r="W2429" s="73">
        <f t="shared" si="531"/>
        <v>135874.44583338173</v>
      </c>
    </row>
    <row r="2430" spans="2:23">
      <c r="B2430" t="s">
        <v>4053</v>
      </c>
      <c r="C2430" t="s">
        <v>3433</v>
      </c>
      <c r="D2430" t="s">
        <v>449</v>
      </c>
      <c r="E2430" s="54">
        <v>40.159999999999997</v>
      </c>
      <c r="F2430" s="45" t="s">
        <v>450</v>
      </c>
      <c r="G2430" s="45" t="s">
        <v>408</v>
      </c>
      <c r="H2430" s="45" t="s">
        <v>412</v>
      </c>
      <c r="I2430" s="53">
        <v>89299.6</v>
      </c>
      <c r="J2430" s="58">
        <f t="shared" si="518"/>
        <v>92692.984800000006</v>
      </c>
      <c r="K2430" s="58">
        <f t="shared" si="519"/>
        <v>95751.853298400005</v>
      </c>
      <c r="L2430" s="74">
        <f t="shared" si="520"/>
        <v>7091.0133372</v>
      </c>
      <c r="M2430" s="74">
        <f t="shared" si="521"/>
        <v>137.18561750399999</v>
      </c>
      <c r="N2430" s="74">
        <f t="shared" si="522"/>
        <v>384.00225982776948</v>
      </c>
      <c r="O2430" s="74">
        <f t="shared" si="523"/>
        <v>11934.221793000001</v>
      </c>
      <c r="P2430" s="39">
        <f t="shared" si="524"/>
        <v>19044</v>
      </c>
      <c r="Q2430" s="73">
        <f t="shared" si="525"/>
        <v>7325.0167773275998</v>
      </c>
      <c r="R2430" s="73">
        <f t="shared" si="526"/>
        <v>141.71274288163201</v>
      </c>
      <c r="S2430" s="73">
        <f t="shared" si="527"/>
        <v>384.00225982776948</v>
      </c>
      <c r="T2430" s="73">
        <f t="shared" si="528"/>
        <v>12495.616855441202</v>
      </c>
      <c r="U2430" s="73">
        <f t="shared" si="529"/>
        <v>19236</v>
      </c>
      <c r="V2430" s="73">
        <f t="shared" si="530"/>
        <v>131283.40780753177</v>
      </c>
      <c r="W2430" s="73">
        <f t="shared" si="531"/>
        <v>135334.20193387821</v>
      </c>
    </row>
    <row r="2431" spans="2:23">
      <c r="B2431" t="s">
        <v>4054</v>
      </c>
      <c r="C2431" t="s">
        <v>3457</v>
      </c>
      <c r="D2431" t="s">
        <v>501</v>
      </c>
      <c r="E2431" s="54">
        <v>40</v>
      </c>
      <c r="F2431" s="45" t="s">
        <v>407</v>
      </c>
      <c r="G2431" s="45" t="s">
        <v>408</v>
      </c>
      <c r="H2431" s="45" t="s">
        <v>412</v>
      </c>
      <c r="I2431" s="53">
        <v>64064</v>
      </c>
      <c r="J2431" s="58">
        <f t="shared" si="518"/>
        <v>66498.432000000001</v>
      </c>
      <c r="K2431" s="58">
        <f t="shared" si="519"/>
        <v>68692.880255999989</v>
      </c>
      <c r="L2431" s="74">
        <f t="shared" si="520"/>
        <v>5087.130048</v>
      </c>
      <c r="M2431" s="74">
        <f t="shared" si="521"/>
        <v>98.417679359999994</v>
      </c>
      <c r="N2431" s="74">
        <f t="shared" si="522"/>
        <v>384.00225982776948</v>
      </c>
      <c r="O2431" s="74">
        <f t="shared" si="523"/>
        <v>8561.6731199999995</v>
      </c>
      <c r="P2431" s="39">
        <f t="shared" si="524"/>
        <v>19044</v>
      </c>
      <c r="Q2431" s="73">
        <f t="shared" si="525"/>
        <v>5255.0053395839986</v>
      </c>
      <c r="R2431" s="73">
        <f t="shared" si="526"/>
        <v>101.66546277887998</v>
      </c>
      <c r="S2431" s="73">
        <f t="shared" si="527"/>
        <v>384.00225982776948</v>
      </c>
      <c r="T2431" s="73">
        <f t="shared" si="528"/>
        <v>8964.4208734079984</v>
      </c>
      <c r="U2431" s="73">
        <f t="shared" si="529"/>
        <v>19236</v>
      </c>
      <c r="V2431" s="73">
        <f t="shared" si="530"/>
        <v>99673.655107187777</v>
      </c>
      <c r="W2431" s="73">
        <f t="shared" si="531"/>
        <v>102633.97419159864</v>
      </c>
    </row>
    <row r="2432" spans="2:23">
      <c r="B2432" t="s">
        <v>4055</v>
      </c>
      <c r="C2432" t="s">
        <v>4056</v>
      </c>
      <c r="D2432" t="s">
        <v>501</v>
      </c>
      <c r="E2432" s="54">
        <v>40</v>
      </c>
      <c r="F2432" s="45" t="s">
        <v>407</v>
      </c>
      <c r="G2432" s="45" t="s">
        <v>408</v>
      </c>
      <c r="H2432" s="45" t="s">
        <v>412</v>
      </c>
      <c r="I2432" s="53">
        <v>86409.44</v>
      </c>
      <c r="J2432" s="58">
        <f t="shared" si="518"/>
        <v>89692.998720000003</v>
      </c>
      <c r="K2432" s="58">
        <f t="shared" si="519"/>
        <v>92652.86767775999</v>
      </c>
      <c r="L2432" s="74">
        <f t="shared" si="520"/>
        <v>6861.5144020799999</v>
      </c>
      <c r="M2432" s="74">
        <f t="shared" si="521"/>
        <v>132.74563810559999</v>
      </c>
      <c r="N2432" s="74">
        <f t="shared" si="522"/>
        <v>384.00225982776948</v>
      </c>
      <c r="O2432" s="74">
        <f t="shared" si="523"/>
        <v>11547.973585200001</v>
      </c>
      <c r="P2432" s="39">
        <f t="shared" si="524"/>
        <v>19044</v>
      </c>
      <c r="Q2432" s="73">
        <f t="shared" si="525"/>
        <v>7087.9443773486391</v>
      </c>
      <c r="R2432" s="73">
        <f t="shared" si="526"/>
        <v>137.12624416308478</v>
      </c>
      <c r="S2432" s="73">
        <f t="shared" si="527"/>
        <v>384.00225982776948</v>
      </c>
      <c r="T2432" s="73">
        <f t="shared" si="528"/>
        <v>12091.199231947679</v>
      </c>
      <c r="U2432" s="73">
        <f t="shared" si="529"/>
        <v>19236</v>
      </c>
      <c r="V2432" s="73">
        <f t="shared" si="530"/>
        <v>127663.23460521337</v>
      </c>
      <c r="W2432" s="73">
        <f t="shared" si="531"/>
        <v>131589.13979104717</v>
      </c>
    </row>
    <row r="2433" spans="2:23">
      <c r="B2433" t="s">
        <v>4057</v>
      </c>
      <c r="C2433" t="s">
        <v>1031</v>
      </c>
      <c r="D2433" t="s">
        <v>501</v>
      </c>
      <c r="E2433" s="54">
        <v>40</v>
      </c>
      <c r="F2433" s="45" t="s">
        <v>407</v>
      </c>
      <c r="G2433" s="45" t="s">
        <v>408</v>
      </c>
      <c r="H2433" s="45" t="s">
        <v>412</v>
      </c>
      <c r="I2433" s="53">
        <v>101617.01</v>
      </c>
      <c r="J2433" s="58">
        <f t="shared" si="518"/>
        <v>105478.45638</v>
      </c>
      <c r="K2433" s="58">
        <f t="shared" si="519"/>
        <v>108959.24544053999</v>
      </c>
      <c r="L2433" s="74">
        <f t="shared" si="520"/>
        <v>8069.1019130699997</v>
      </c>
      <c r="M2433" s="74">
        <f t="shared" si="521"/>
        <v>156.10811544239999</v>
      </c>
      <c r="N2433" s="74">
        <f t="shared" si="522"/>
        <v>384.00225982776948</v>
      </c>
      <c r="O2433" s="74">
        <f t="shared" si="523"/>
        <v>13580.351258925</v>
      </c>
      <c r="P2433" s="39">
        <f t="shared" si="524"/>
        <v>19044</v>
      </c>
      <c r="Q2433" s="73">
        <f t="shared" si="525"/>
        <v>8335.3822762013097</v>
      </c>
      <c r="R2433" s="73">
        <f t="shared" si="526"/>
        <v>161.25968325199918</v>
      </c>
      <c r="S2433" s="73">
        <f t="shared" si="527"/>
        <v>384.00225982776948</v>
      </c>
      <c r="T2433" s="73">
        <f t="shared" si="528"/>
        <v>14219.18152999047</v>
      </c>
      <c r="U2433" s="73">
        <f t="shared" si="529"/>
        <v>19236</v>
      </c>
      <c r="V2433" s="73">
        <f t="shared" si="530"/>
        <v>146712.01992726518</v>
      </c>
      <c r="W2433" s="73">
        <f t="shared" si="531"/>
        <v>151295.07118981154</v>
      </c>
    </row>
    <row r="2434" spans="2:23">
      <c r="B2434" t="s">
        <v>4058</v>
      </c>
      <c r="C2434" t="s">
        <v>3475</v>
      </c>
      <c r="D2434" t="s">
        <v>501</v>
      </c>
      <c r="E2434" s="54">
        <v>40</v>
      </c>
      <c r="F2434" s="45" t="s">
        <v>407</v>
      </c>
      <c r="G2434" s="45" t="s">
        <v>408</v>
      </c>
      <c r="H2434" s="45" t="s">
        <v>412</v>
      </c>
      <c r="I2434" s="53">
        <v>121795.44</v>
      </c>
      <c r="J2434" s="58">
        <f t="shared" si="518"/>
        <v>126423.66672000001</v>
      </c>
      <c r="K2434" s="58">
        <f t="shared" si="519"/>
        <v>130595.64772176</v>
      </c>
      <c r="L2434" s="74">
        <f t="shared" si="520"/>
        <v>9671.4105040800005</v>
      </c>
      <c r="M2434" s="74">
        <f t="shared" si="521"/>
        <v>187.10702674560002</v>
      </c>
      <c r="N2434" s="74">
        <f t="shared" si="522"/>
        <v>384.00225982776948</v>
      </c>
      <c r="O2434" s="74">
        <f t="shared" si="523"/>
        <v>16277.047090200002</v>
      </c>
      <c r="P2434" s="39">
        <f t="shared" si="524"/>
        <v>19044</v>
      </c>
      <c r="Q2434" s="73">
        <f t="shared" si="525"/>
        <v>9854.4368919655208</v>
      </c>
      <c r="R2434" s="73">
        <f t="shared" si="526"/>
        <v>193.28155862820481</v>
      </c>
      <c r="S2434" s="73">
        <f t="shared" si="527"/>
        <v>384.00225982776948</v>
      </c>
      <c r="T2434" s="73">
        <f t="shared" si="528"/>
        <v>17042.732027689683</v>
      </c>
      <c r="U2434" s="73">
        <f t="shared" si="529"/>
        <v>19236</v>
      </c>
      <c r="V2434" s="73">
        <f t="shared" si="530"/>
        <v>171987.23360085339</v>
      </c>
      <c r="W2434" s="73">
        <f t="shared" si="531"/>
        <v>177306.10045987117</v>
      </c>
    </row>
    <row r="2435" spans="2:23">
      <c r="B2435" t="s">
        <v>4059</v>
      </c>
      <c r="C2435" t="s">
        <v>4060</v>
      </c>
      <c r="D2435" t="s">
        <v>501</v>
      </c>
      <c r="E2435" s="54">
        <v>40</v>
      </c>
      <c r="F2435" s="45" t="s">
        <v>407</v>
      </c>
      <c r="G2435" s="45" t="s">
        <v>408</v>
      </c>
      <c r="H2435" s="45" t="s">
        <v>412</v>
      </c>
      <c r="I2435" s="53">
        <v>137373.6</v>
      </c>
      <c r="J2435" s="58">
        <f t="shared" si="518"/>
        <v>142593.79680000001</v>
      </c>
      <c r="K2435" s="58">
        <f t="shared" si="519"/>
        <v>147299.39209440001</v>
      </c>
      <c r="L2435" s="74">
        <f t="shared" si="520"/>
        <v>10028.410053600001</v>
      </c>
      <c r="M2435" s="74">
        <f t="shared" si="521"/>
        <v>211.03881926400001</v>
      </c>
      <c r="N2435" s="74">
        <f t="shared" si="522"/>
        <v>384.00225982776948</v>
      </c>
      <c r="O2435" s="74">
        <f t="shared" si="523"/>
        <v>18358.951338000003</v>
      </c>
      <c r="P2435" s="39">
        <f t="shared" si="524"/>
        <v>19044</v>
      </c>
      <c r="Q2435" s="73">
        <f t="shared" si="525"/>
        <v>10096.641185368801</v>
      </c>
      <c r="R2435" s="73">
        <f t="shared" si="526"/>
        <v>218.003100299712</v>
      </c>
      <c r="S2435" s="73">
        <f t="shared" si="527"/>
        <v>384.00225982776948</v>
      </c>
      <c r="T2435" s="73">
        <f t="shared" si="528"/>
        <v>19222.570668319204</v>
      </c>
      <c r="U2435" s="73">
        <f t="shared" si="529"/>
        <v>19236</v>
      </c>
      <c r="V2435" s="73">
        <f t="shared" si="530"/>
        <v>190620.19927069178</v>
      </c>
      <c r="W2435" s="73">
        <f t="shared" si="531"/>
        <v>196456.6093082155</v>
      </c>
    </row>
    <row r="2436" spans="2:23">
      <c r="B2436" t="s">
        <v>4061</v>
      </c>
      <c r="C2436" t="s">
        <v>4062</v>
      </c>
      <c r="D2436" t="s">
        <v>501</v>
      </c>
      <c r="E2436" s="54">
        <v>40</v>
      </c>
      <c r="F2436" s="45" t="s">
        <v>407</v>
      </c>
      <c r="G2436" s="45" t="s">
        <v>408</v>
      </c>
      <c r="H2436" s="45" t="s">
        <v>412</v>
      </c>
      <c r="I2436" s="53">
        <v>117696.8</v>
      </c>
      <c r="J2436" s="58">
        <f t="shared" si="518"/>
        <v>122169.27840000001</v>
      </c>
      <c r="K2436" s="58">
        <f t="shared" si="519"/>
        <v>126200.86458720001</v>
      </c>
      <c r="L2436" s="74">
        <f t="shared" si="520"/>
        <v>9345.9497976000002</v>
      </c>
      <c r="M2436" s="74">
        <f t="shared" si="521"/>
        <v>180.81053203200003</v>
      </c>
      <c r="N2436" s="74">
        <f t="shared" si="522"/>
        <v>384.00225982776948</v>
      </c>
      <c r="O2436" s="74">
        <f t="shared" si="523"/>
        <v>15729.294594000001</v>
      </c>
      <c r="P2436" s="39">
        <f t="shared" si="524"/>
        <v>19044</v>
      </c>
      <c r="Q2436" s="73">
        <f t="shared" si="525"/>
        <v>9654.3661409207998</v>
      </c>
      <c r="R2436" s="73">
        <f t="shared" si="526"/>
        <v>186.77727958905601</v>
      </c>
      <c r="S2436" s="73">
        <f t="shared" si="527"/>
        <v>384.00225982776948</v>
      </c>
      <c r="T2436" s="73">
        <f t="shared" si="528"/>
        <v>16469.212828629603</v>
      </c>
      <c r="U2436" s="73">
        <f t="shared" si="529"/>
        <v>19236</v>
      </c>
      <c r="V2436" s="73">
        <f t="shared" si="530"/>
        <v>166853.33558345979</v>
      </c>
      <c r="W2436" s="73">
        <f t="shared" si="531"/>
        <v>172131.22309616723</v>
      </c>
    </row>
    <row r="2437" spans="2:23">
      <c r="B2437" t="s">
        <v>4063</v>
      </c>
      <c r="C2437" t="s">
        <v>4064</v>
      </c>
      <c r="D2437" t="s">
        <v>449</v>
      </c>
      <c r="E2437" s="54">
        <v>40</v>
      </c>
      <c r="F2437" s="45" t="s">
        <v>450</v>
      </c>
      <c r="G2437" s="45" t="s">
        <v>408</v>
      </c>
      <c r="H2437" s="45" t="s">
        <v>412</v>
      </c>
      <c r="I2437" s="53">
        <v>52020.800000000003</v>
      </c>
      <c r="J2437" s="58">
        <f t="shared" si="518"/>
        <v>53997.590400000008</v>
      </c>
      <c r="K2437" s="58">
        <f t="shared" si="519"/>
        <v>55779.510883200004</v>
      </c>
      <c r="L2437" s="74">
        <f t="shared" si="520"/>
        <v>4130.8156656000001</v>
      </c>
      <c r="M2437" s="74">
        <f t="shared" si="521"/>
        <v>79.916433792000007</v>
      </c>
      <c r="N2437" s="74">
        <f t="shared" si="522"/>
        <v>384.00225982776948</v>
      </c>
      <c r="O2437" s="74">
        <f t="shared" si="523"/>
        <v>6952.1897640000016</v>
      </c>
      <c r="P2437" s="39">
        <f t="shared" si="524"/>
        <v>19044</v>
      </c>
      <c r="Q2437" s="73">
        <f t="shared" si="525"/>
        <v>4267.1325825648</v>
      </c>
      <c r="R2437" s="73">
        <f t="shared" si="526"/>
        <v>82.553676107135999</v>
      </c>
      <c r="S2437" s="73">
        <f t="shared" si="527"/>
        <v>384.00225982776948</v>
      </c>
      <c r="T2437" s="73">
        <f t="shared" si="528"/>
        <v>7279.2261702576006</v>
      </c>
      <c r="U2437" s="73">
        <f t="shared" si="529"/>
        <v>19236</v>
      </c>
      <c r="V2437" s="73">
        <f t="shared" si="530"/>
        <v>84588.514523219783</v>
      </c>
      <c r="W2437" s="73">
        <f t="shared" si="531"/>
        <v>87028.425571957312</v>
      </c>
    </row>
    <row r="2438" spans="2:23">
      <c r="B2438" t="s">
        <v>4065</v>
      </c>
      <c r="C2438" t="s">
        <v>4066</v>
      </c>
      <c r="D2438" t="s">
        <v>449</v>
      </c>
      <c r="E2438" s="54">
        <v>40</v>
      </c>
      <c r="F2438" s="45" t="s">
        <v>450</v>
      </c>
      <c r="G2438" s="45" t="s">
        <v>408</v>
      </c>
      <c r="H2438" s="45" t="s">
        <v>412</v>
      </c>
      <c r="I2438" s="53">
        <v>52540.800000000003</v>
      </c>
      <c r="J2438" s="58">
        <f t="shared" si="518"/>
        <v>54537.350400000003</v>
      </c>
      <c r="K2438" s="58">
        <f t="shared" si="519"/>
        <v>56337.082963200002</v>
      </c>
      <c r="L2438" s="74">
        <f t="shared" si="520"/>
        <v>4172.1073056000005</v>
      </c>
      <c r="M2438" s="74">
        <f t="shared" si="521"/>
        <v>80.715278592000004</v>
      </c>
      <c r="N2438" s="74">
        <f t="shared" si="522"/>
        <v>384.00225982776948</v>
      </c>
      <c r="O2438" s="74">
        <f t="shared" si="523"/>
        <v>7021.6838640000005</v>
      </c>
      <c r="P2438" s="39">
        <f t="shared" si="524"/>
        <v>19044</v>
      </c>
      <c r="Q2438" s="73">
        <f t="shared" si="525"/>
        <v>4309.7868466848004</v>
      </c>
      <c r="R2438" s="73">
        <f t="shared" si="526"/>
        <v>83.378882785536007</v>
      </c>
      <c r="S2438" s="73">
        <f t="shared" si="527"/>
        <v>384.00225982776948</v>
      </c>
      <c r="T2438" s="73">
        <f t="shared" si="528"/>
        <v>7351.9893266976005</v>
      </c>
      <c r="U2438" s="73">
        <f t="shared" si="529"/>
        <v>19236</v>
      </c>
      <c r="V2438" s="73">
        <f t="shared" si="530"/>
        <v>85239.859108019766</v>
      </c>
      <c r="W2438" s="73">
        <f t="shared" si="531"/>
        <v>87702.240279195714</v>
      </c>
    </row>
    <row r="2439" spans="2:23">
      <c r="B2439" t="s">
        <v>4067</v>
      </c>
      <c r="C2439" t="s">
        <v>4068</v>
      </c>
      <c r="D2439" t="s">
        <v>449</v>
      </c>
      <c r="E2439" s="54">
        <v>40</v>
      </c>
      <c r="F2439" s="45" t="s">
        <v>450</v>
      </c>
      <c r="G2439" s="45" t="s">
        <v>408</v>
      </c>
      <c r="H2439" s="45" t="s">
        <v>412</v>
      </c>
      <c r="I2439" s="53">
        <v>55225.26</v>
      </c>
      <c r="J2439" s="58">
        <f t="shared" si="518"/>
        <v>57323.819880000003</v>
      </c>
      <c r="K2439" s="58">
        <f t="shared" si="519"/>
        <v>59215.505936039997</v>
      </c>
      <c r="L2439" s="74">
        <f t="shared" si="520"/>
        <v>4385.2722208200003</v>
      </c>
      <c r="M2439" s="74">
        <f t="shared" si="521"/>
        <v>84.839253422400006</v>
      </c>
      <c r="N2439" s="74">
        <f t="shared" si="522"/>
        <v>384.00225982776948</v>
      </c>
      <c r="O2439" s="74">
        <f t="shared" si="523"/>
        <v>7380.4418095500005</v>
      </c>
      <c r="P2439" s="39">
        <f t="shared" si="524"/>
        <v>19044</v>
      </c>
      <c r="Q2439" s="73">
        <f t="shared" si="525"/>
        <v>4529.9862041070601</v>
      </c>
      <c r="R2439" s="73">
        <f t="shared" si="526"/>
        <v>87.638948785339196</v>
      </c>
      <c r="S2439" s="73">
        <f t="shared" si="527"/>
        <v>384.00225982776948</v>
      </c>
      <c r="T2439" s="73">
        <f t="shared" si="528"/>
        <v>7727.6235246532196</v>
      </c>
      <c r="U2439" s="73">
        <f t="shared" si="529"/>
        <v>19236</v>
      </c>
      <c r="V2439" s="73">
        <f t="shared" si="530"/>
        <v>88602.375423620164</v>
      </c>
      <c r="W2439" s="73">
        <f t="shared" si="531"/>
        <v>91180.756873413382</v>
      </c>
    </row>
    <row r="2440" spans="2:23">
      <c r="B2440" t="s">
        <v>4069</v>
      </c>
      <c r="C2440" t="s">
        <v>4064</v>
      </c>
      <c r="D2440" t="s">
        <v>449</v>
      </c>
      <c r="E2440" s="54">
        <v>40</v>
      </c>
      <c r="F2440" s="45" t="s">
        <v>450</v>
      </c>
      <c r="G2440" s="45" t="s">
        <v>408</v>
      </c>
      <c r="H2440" s="45" t="s">
        <v>412</v>
      </c>
      <c r="I2440" s="53">
        <v>52020.800000000003</v>
      </c>
      <c r="J2440" s="58">
        <f t="shared" si="518"/>
        <v>53997.590400000008</v>
      </c>
      <c r="K2440" s="58">
        <f t="shared" si="519"/>
        <v>55779.510883200004</v>
      </c>
      <c r="L2440" s="74">
        <f t="shared" si="520"/>
        <v>4130.8156656000001</v>
      </c>
      <c r="M2440" s="74">
        <f t="shared" si="521"/>
        <v>79.916433792000007</v>
      </c>
      <c r="N2440" s="74">
        <f t="shared" si="522"/>
        <v>384.00225982776948</v>
      </c>
      <c r="O2440" s="74">
        <f t="shared" si="523"/>
        <v>6952.1897640000016</v>
      </c>
      <c r="P2440" s="39">
        <f t="shared" si="524"/>
        <v>19044</v>
      </c>
      <c r="Q2440" s="73">
        <f t="shared" si="525"/>
        <v>4267.1325825648</v>
      </c>
      <c r="R2440" s="73">
        <f t="shared" si="526"/>
        <v>82.553676107135999</v>
      </c>
      <c r="S2440" s="73">
        <f t="shared" si="527"/>
        <v>384.00225982776948</v>
      </c>
      <c r="T2440" s="73">
        <f t="shared" si="528"/>
        <v>7279.2261702576006</v>
      </c>
      <c r="U2440" s="73">
        <f t="shared" si="529"/>
        <v>19236</v>
      </c>
      <c r="V2440" s="73">
        <f t="shared" si="530"/>
        <v>84588.514523219783</v>
      </c>
      <c r="W2440" s="73">
        <f t="shared" si="531"/>
        <v>87028.425571957312</v>
      </c>
    </row>
    <row r="2441" spans="2:23">
      <c r="B2441" t="s">
        <v>4070</v>
      </c>
      <c r="C2441" t="s">
        <v>4066</v>
      </c>
      <c r="D2441" t="s">
        <v>449</v>
      </c>
      <c r="E2441" s="54">
        <v>40</v>
      </c>
      <c r="F2441" s="45" t="s">
        <v>450</v>
      </c>
      <c r="G2441" s="45" t="s">
        <v>408</v>
      </c>
      <c r="H2441" s="45" t="s">
        <v>412</v>
      </c>
      <c r="I2441" s="53">
        <v>52540.800000000003</v>
      </c>
      <c r="J2441" s="58">
        <f t="shared" si="518"/>
        <v>54537.350400000003</v>
      </c>
      <c r="K2441" s="58">
        <f t="shared" si="519"/>
        <v>56337.082963200002</v>
      </c>
      <c r="L2441" s="74">
        <f t="shared" si="520"/>
        <v>4172.1073056000005</v>
      </c>
      <c r="M2441" s="74">
        <f t="shared" si="521"/>
        <v>80.715278592000004</v>
      </c>
      <c r="N2441" s="74">
        <f t="shared" si="522"/>
        <v>384.00225982776948</v>
      </c>
      <c r="O2441" s="74">
        <f t="shared" si="523"/>
        <v>7021.6838640000005</v>
      </c>
      <c r="P2441" s="39">
        <f t="shared" si="524"/>
        <v>19044</v>
      </c>
      <c r="Q2441" s="73">
        <f t="shared" si="525"/>
        <v>4309.7868466848004</v>
      </c>
      <c r="R2441" s="73">
        <f t="shared" si="526"/>
        <v>83.378882785536007</v>
      </c>
      <c r="S2441" s="73">
        <f t="shared" si="527"/>
        <v>384.00225982776948</v>
      </c>
      <c r="T2441" s="73">
        <f t="shared" si="528"/>
        <v>7351.9893266976005</v>
      </c>
      <c r="U2441" s="73">
        <f t="shared" si="529"/>
        <v>19236</v>
      </c>
      <c r="V2441" s="73">
        <f t="shared" si="530"/>
        <v>85239.859108019766</v>
      </c>
      <c r="W2441" s="73">
        <f t="shared" si="531"/>
        <v>87702.240279195714</v>
      </c>
    </row>
    <row r="2442" spans="2:23">
      <c r="B2442" t="s">
        <v>4071</v>
      </c>
      <c r="C2442" t="s">
        <v>3011</v>
      </c>
      <c r="D2442" t="s">
        <v>3012</v>
      </c>
      <c r="E2442" s="54">
        <v>40</v>
      </c>
      <c r="F2442" s="45" t="s">
        <v>407</v>
      </c>
      <c r="G2442" s="45" t="s">
        <v>408</v>
      </c>
      <c r="H2442" s="45" t="s">
        <v>412</v>
      </c>
      <c r="I2442" s="53">
        <v>148771.62</v>
      </c>
      <c r="J2442" s="58">
        <f t="shared" ref="J2442:J2505" si="532">I2442*(1+$F$1)</f>
        <v>154424.94156000001</v>
      </c>
      <c r="K2442" s="58">
        <f t="shared" ref="K2442:K2505" si="533">J2442*(1+$F$2)</f>
        <v>159520.96463147999</v>
      </c>
      <c r="L2442" s="74">
        <f t="shared" ref="L2442:L2505" si="534">IF(J2442-$L$2&lt;0,J2442*$I$3,($L$2*$I$3)+(J2442-$L$2)*$I$4)</f>
        <v>10199.961652620001</v>
      </c>
      <c r="M2442" s="74">
        <f t="shared" ref="M2442:M2505" si="535">J2442*0.00148</f>
        <v>228.54891350880001</v>
      </c>
      <c r="N2442" s="74">
        <f t="shared" ref="N2442:N2505" si="536">2080*0.184616471071043</f>
        <v>384.00225982776948</v>
      </c>
      <c r="O2442" s="74">
        <f t="shared" ref="O2442:O2505" si="537">J2442*0.12875</f>
        <v>19882.211225850002</v>
      </c>
      <c r="P2442" s="39">
        <f t="shared" ref="P2442:P2505" si="538">1587*12</f>
        <v>19044</v>
      </c>
      <c r="Q2442" s="73">
        <f t="shared" ref="Q2442:Q2505" si="539">IF(K2442-$L$2&lt;0,K2442*$I$3,($L$2*$I$3)+(K2442-$L$2)*$I$4)</f>
        <v>10273.853987156461</v>
      </c>
      <c r="R2442" s="73">
        <f t="shared" ref="R2442:R2505" si="540">K2442*0.00148</f>
        <v>236.09102765459039</v>
      </c>
      <c r="S2442" s="73">
        <f t="shared" ref="S2442:S2505" si="541">2080*0.184616471071043</f>
        <v>384.00225982776948</v>
      </c>
      <c r="T2442" s="73">
        <f t="shared" ref="T2442:T2505" si="542">K2442*0.1305</f>
        <v>20817.485884408139</v>
      </c>
      <c r="U2442" s="73">
        <f t="shared" ref="U2442:U2505" si="543">1603*12</f>
        <v>19236</v>
      </c>
      <c r="V2442" s="73">
        <f t="shared" ref="V2442:V2505" si="544">J2442+SUM(L2442:P2442)</f>
        <v>204163.66561180659</v>
      </c>
      <c r="W2442" s="73">
        <f t="shared" ref="W2442:W2505" si="545">K2442+SUM(Q2442:U2442)</f>
        <v>210468.39779052694</v>
      </c>
    </row>
    <row r="2443" spans="2:23">
      <c r="B2443" t="s">
        <v>4072</v>
      </c>
      <c r="C2443" t="s">
        <v>4073</v>
      </c>
      <c r="D2443" t="s">
        <v>449</v>
      </c>
      <c r="E2443" s="54">
        <v>40</v>
      </c>
      <c r="F2443" s="45" t="s">
        <v>450</v>
      </c>
      <c r="G2443" s="45" t="s">
        <v>408</v>
      </c>
      <c r="H2443" s="45" t="s">
        <v>412</v>
      </c>
      <c r="I2443" s="53">
        <v>56825.599999999999</v>
      </c>
      <c r="J2443" s="58">
        <f t="shared" si="532"/>
        <v>58984.972800000003</v>
      </c>
      <c r="K2443" s="58">
        <f t="shared" si="533"/>
        <v>60931.476902399998</v>
      </c>
      <c r="L2443" s="74">
        <f t="shared" si="534"/>
        <v>4512.3504192</v>
      </c>
      <c r="M2443" s="74">
        <f t="shared" si="535"/>
        <v>87.297759744000004</v>
      </c>
      <c r="N2443" s="74">
        <f t="shared" si="536"/>
        <v>384.00225982776948</v>
      </c>
      <c r="O2443" s="74">
        <f t="shared" si="537"/>
        <v>7594.3152480000008</v>
      </c>
      <c r="P2443" s="39">
        <f t="shared" si="538"/>
        <v>19044</v>
      </c>
      <c r="Q2443" s="73">
        <f t="shared" si="539"/>
        <v>4661.2579830335999</v>
      </c>
      <c r="R2443" s="73">
        <f t="shared" si="540"/>
        <v>90.178585815551997</v>
      </c>
      <c r="S2443" s="73">
        <f t="shared" si="541"/>
        <v>384.00225982776948</v>
      </c>
      <c r="T2443" s="73">
        <f t="shared" si="542"/>
        <v>7951.5577357632001</v>
      </c>
      <c r="U2443" s="73">
        <f t="shared" si="543"/>
        <v>19236</v>
      </c>
      <c r="V2443" s="73">
        <f t="shared" si="544"/>
        <v>90606.938486771774</v>
      </c>
      <c r="W2443" s="73">
        <f t="shared" si="545"/>
        <v>93254.473466840122</v>
      </c>
    </row>
    <row r="2444" spans="2:23">
      <c r="B2444" t="s">
        <v>4074</v>
      </c>
      <c r="C2444" t="s">
        <v>4075</v>
      </c>
      <c r="D2444" t="s">
        <v>449</v>
      </c>
      <c r="E2444" s="54">
        <v>40.159999999999997</v>
      </c>
      <c r="F2444" s="45" t="s">
        <v>450</v>
      </c>
      <c r="G2444" s="45" t="s">
        <v>408</v>
      </c>
      <c r="H2444" s="45" t="s">
        <v>785</v>
      </c>
      <c r="I2444" s="53">
        <v>61838.400000000001</v>
      </c>
      <c r="J2444" s="58">
        <f t="shared" si="532"/>
        <v>64188.2592</v>
      </c>
      <c r="K2444" s="58">
        <f t="shared" si="533"/>
        <v>66306.471753599995</v>
      </c>
      <c r="L2444" s="74">
        <f t="shared" si="534"/>
        <v>4910.4018287999997</v>
      </c>
      <c r="M2444" s="74">
        <f t="shared" si="535"/>
        <v>94.998623616000003</v>
      </c>
      <c r="N2444" s="74">
        <f t="shared" si="536"/>
        <v>384.00225982776948</v>
      </c>
      <c r="O2444" s="74">
        <f t="shared" si="537"/>
        <v>8264.2383719999998</v>
      </c>
      <c r="P2444" s="39">
        <f t="shared" si="538"/>
        <v>19044</v>
      </c>
      <c r="Q2444" s="73">
        <f t="shared" si="539"/>
        <v>5072.4450891503993</v>
      </c>
      <c r="R2444" s="73">
        <f t="shared" si="540"/>
        <v>98.133578195327985</v>
      </c>
      <c r="S2444" s="73">
        <f t="shared" si="541"/>
        <v>384.00225982776948</v>
      </c>
      <c r="T2444" s="73">
        <f t="shared" si="542"/>
        <v>8652.9945638447989</v>
      </c>
      <c r="U2444" s="73">
        <f t="shared" si="543"/>
        <v>19236</v>
      </c>
      <c r="V2444" s="73">
        <f t="shared" si="544"/>
        <v>96885.900284243777</v>
      </c>
      <c r="W2444" s="73">
        <f t="shared" si="545"/>
        <v>99750.047244618298</v>
      </c>
    </row>
    <row r="2445" spans="2:23">
      <c r="B2445" t="s">
        <v>4076</v>
      </c>
      <c r="C2445" t="s">
        <v>4077</v>
      </c>
      <c r="D2445" t="s">
        <v>449</v>
      </c>
      <c r="E2445" s="54">
        <v>40.159999999999997</v>
      </c>
      <c r="F2445" s="45" t="s">
        <v>450</v>
      </c>
      <c r="G2445" s="45" t="s">
        <v>408</v>
      </c>
      <c r="H2445" s="45" t="s">
        <v>785</v>
      </c>
      <c r="I2445" s="53">
        <v>64937.599999999999</v>
      </c>
      <c r="J2445" s="58">
        <f t="shared" si="532"/>
        <v>67405.228799999997</v>
      </c>
      <c r="K2445" s="58">
        <f t="shared" si="533"/>
        <v>69629.601350399986</v>
      </c>
      <c r="L2445" s="74">
        <f t="shared" si="534"/>
        <v>5156.5000031999998</v>
      </c>
      <c r="M2445" s="74">
        <f t="shared" si="535"/>
        <v>99.759738623999993</v>
      </c>
      <c r="N2445" s="74">
        <f t="shared" si="536"/>
        <v>384.00225982776948</v>
      </c>
      <c r="O2445" s="74">
        <f t="shared" si="537"/>
        <v>8678.4232080000002</v>
      </c>
      <c r="P2445" s="39">
        <f t="shared" si="538"/>
        <v>19044</v>
      </c>
      <c r="Q2445" s="73">
        <f t="shared" si="539"/>
        <v>5326.6645033055984</v>
      </c>
      <c r="R2445" s="73">
        <f t="shared" si="540"/>
        <v>103.05180999859198</v>
      </c>
      <c r="S2445" s="73">
        <f t="shared" si="541"/>
        <v>384.00225982776948</v>
      </c>
      <c r="T2445" s="73">
        <f t="shared" si="542"/>
        <v>9086.6629762271987</v>
      </c>
      <c r="U2445" s="73">
        <f t="shared" si="543"/>
        <v>19236</v>
      </c>
      <c r="V2445" s="73">
        <f t="shared" si="544"/>
        <v>100767.91400965177</v>
      </c>
      <c r="W2445" s="73">
        <f t="shared" si="545"/>
        <v>103765.98289975914</v>
      </c>
    </row>
    <row r="2446" spans="2:23">
      <c r="B2446" t="s">
        <v>4078</v>
      </c>
      <c r="C2446" t="s">
        <v>4079</v>
      </c>
      <c r="D2446" t="s">
        <v>449</v>
      </c>
      <c r="E2446" s="54">
        <v>40.159999999999997</v>
      </c>
      <c r="F2446" s="45" t="s">
        <v>450</v>
      </c>
      <c r="G2446" s="45" t="s">
        <v>408</v>
      </c>
      <c r="H2446" s="45" t="s">
        <v>785</v>
      </c>
      <c r="I2446" s="53">
        <v>66476.800000000003</v>
      </c>
      <c r="J2446" s="58">
        <f t="shared" si="532"/>
        <v>69002.91840000001</v>
      </c>
      <c r="K2446" s="58">
        <f t="shared" si="533"/>
        <v>71280.014707200011</v>
      </c>
      <c r="L2446" s="74">
        <f t="shared" si="534"/>
        <v>5278.7232576000006</v>
      </c>
      <c r="M2446" s="74">
        <f t="shared" si="535"/>
        <v>102.12431923200002</v>
      </c>
      <c r="N2446" s="74">
        <f t="shared" si="536"/>
        <v>384.00225982776948</v>
      </c>
      <c r="O2446" s="74">
        <f t="shared" si="537"/>
        <v>8884.1257440000009</v>
      </c>
      <c r="P2446" s="39">
        <f t="shared" si="538"/>
        <v>19044</v>
      </c>
      <c r="Q2446" s="73">
        <f t="shared" si="539"/>
        <v>5452.921125100801</v>
      </c>
      <c r="R2446" s="73">
        <f t="shared" si="540"/>
        <v>105.49442176665602</v>
      </c>
      <c r="S2446" s="73">
        <f t="shared" si="541"/>
        <v>384.00225982776948</v>
      </c>
      <c r="T2446" s="73">
        <f t="shared" si="542"/>
        <v>9302.0419192896024</v>
      </c>
      <c r="U2446" s="73">
        <f t="shared" si="543"/>
        <v>19236</v>
      </c>
      <c r="V2446" s="73">
        <f t="shared" si="544"/>
        <v>102695.89398065978</v>
      </c>
      <c r="W2446" s="73">
        <f t="shared" si="545"/>
        <v>105760.47443318483</v>
      </c>
    </row>
    <row r="2447" spans="2:23">
      <c r="B2447" t="s">
        <v>4080</v>
      </c>
      <c r="C2447" t="s">
        <v>4081</v>
      </c>
      <c r="D2447" t="s">
        <v>449</v>
      </c>
      <c r="E2447" s="54">
        <v>40.159999999999997</v>
      </c>
      <c r="F2447" s="45" t="s">
        <v>450</v>
      </c>
      <c r="G2447" s="45" t="s">
        <v>408</v>
      </c>
      <c r="H2447" s="45" t="s">
        <v>761</v>
      </c>
      <c r="I2447" s="53">
        <v>45510.400000000001</v>
      </c>
      <c r="J2447" s="58">
        <f t="shared" si="532"/>
        <v>47239.7952</v>
      </c>
      <c r="K2447" s="58">
        <f t="shared" si="533"/>
        <v>48798.7084416</v>
      </c>
      <c r="L2447" s="74">
        <f t="shared" si="534"/>
        <v>3613.8443327999998</v>
      </c>
      <c r="M2447" s="74">
        <f t="shared" si="535"/>
        <v>69.914896896000002</v>
      </c>
      <c r="N2447" s="74">
        <f t="shared" si="536"/>
        <v>384.00225982776948</v>
      </c>
      <c r="O2447" s="74">
        <f t="shared" si="537"/>
        <v>6082.1236319999998</v>
      </c>
      <c r="P2447" s="39">
        <f t="shared" si="538"/>
        <v>19044</v>
      </c>
      <c r="Q2447" s="73">
        <f t="shared" si="539"/>
        <v>3733.1011957823998</v>
      </c>
      <c r="R2447" s="73">
        <f t="shared" si="540"/>
        <v>72.222088493567995</v>
      </c>
      <c r="S2447" s="73">
        <f t="shared" si="541"/>
        <v>384.00225982776948</v>
      </c>
      <c r="T2447" s="73">
        <f t="shared" si="542"/>
        <v>6368.2314516288006</v>
      </c>
      <c r="U2447" s="73">
        <f t="shared" si="543"/>
        <v>19236</v>
      </c>
      <c r="V2447" s="73">
        <f t="shared" si="544"/>
        <v>76433.680321523774</v>
      </c>
      <c r="W2447" s="73">
        <f t="shared" si="545"/>
        <v>78592.265437332535</v>
      </c>
    </row>
    <row r="2448" spans="2:23">
      <c r="B2448" t="s">
        <v>4082</v>
      </c>
      <c r="C2448" t="s">
        <v>3359</v>
      </c>
      <c r="D2448" t="s">
        <v>449</v>
      </c>
      <c r="E2448" s="54">
        <v>40.159999999999997</v>
      </c>
      <c r="F2448" s="45" t="s">
        <v>450</v>
      </c>
      <c r="G2448" s="45" t="s">
        <v>408</v>
      </c>
      <c r="H2448" s="45" t="s">
        <v>761</v>
      </c>
      <c r="I2448" s="53">
        <v>45247.8</v>
      </c>
      <c r="J2448" s="58">
        <f t="shared" si="532"/>
        <v>46967.216400000005</v>
      </c>
      <c r="K2448" s="58">
        <f t="shared" si="533"/>
        <v>48517.134541200001</v>
      </c>
      <c r="L2448" s="74">
        <f t="shared" si="534"/>
        <v>3592.9920546000003</v>
      </c>
      <c r="M2448" s="74">
        <f t="shared" si="535"/>
        <v>69.511480272</v>
      </c>
      <c r="N2448" s="74">
        <f t="shared" si="536"/>
        <v>384.00225982776948</v>
      </c>
      <c r="O2448" s="74">
        <f t="shared" si="537"/>
        <v>6047.0291115000009</v>
      </c>
      <c r="P2448" s="39">
        <f t="shared" si="538"/>
        <v>19044</v>
      </c>
      <c r="Q2448" s="73">
        <f t="shared" si="539"/>
        <v>3711.5607924018</v>
      </c>
      <c r="R2448" s="73">
        <f t="shared" si="540"/>
        <v>71.805359120976007</v>
      </c>
      <c r="S2448" s="73">
        <f t="shared" si="541"/>
        <v>384.00225982776948</v>
      </c>
      <c r="T2448" s="73">
        <f t="shared" si="542"/>
        <v>6331.4860576266001</v>
      </c>
      <c r="U2448" s="73">
        <f t="shared" si="543"/>
        <v>19236</v>
      </c>
      <c r="V2448" s="73">
        <f t="shared" si="544"/>
        <v>76104.751306199774</v>
      </c>
      <c r="W2448" s="73">
        <f t="shared" si="545"/>
        <v>78251.989010177145</v>
      </c>
    </row>
    <row r="2449" spans="2:23">
      <c r="B2449" t="s">
        <v>4083</v>
      </c>
      <c r="C2449" t="s">
        <v>3431</v>
      </c>
      <c r="D2449" t="s">
        <v>449</v>
      </c>
      <c r="E2449" s="54">
        <v>40.159999999999997</v>
      </c>
      <c r="F2449" s="45" t="s">
        <v>450</v>
      </c>
      <c r="G2449" s="45" t="s">
        <v>408</v>
      </c>
      <c r="H2449" s="45" t="s">
        <v>785</v>
      </c>
      <c r="I2449" s="53">
        <v>52785.78</v>
      </c>
      <c r="J2449" s="58">
        <f t="shared" si="532"/>
        <v>54791.639640000001</v>
      </c>
      <c r="K2449" s="58">
        <f t="shared" si="533"/>
        <v>56599.76374812</v>
      </c>
      <c r="L2449" s="74">
        <f t="shared" si="534"/>
        <v>4191.5604324599999</v>
      </c>
      <c r="M2449" s="74">
        <f t="shared" si="535"/>
        <v>81.091626667200003</v>
      </c>
      <c r="N2449" s="74">
        <f t="shared" si="536"/>
        <v>384.00225982776948</v>
      </c>
      <c r="O2449" s="74">
        <f t="shared" si="537"/>
        <v>7054.4236036500006</v>
      </c>
      <c r="P2449" s="39">
        <f t="shared" si="538"/>
        <v>19044</v>
      </c>
      <c r="Q2449" s="73">
        <f t="shared" si="539"/>
        <v>4329.8819267311801</v>
      </c>
      <c r="R2449" s="73">
        <f t="shared" si="540"/>
        <v>83.767650347217597</v>
      </c>
      <c r="S2449" s="73">
        <f t="shared" si="541"/>
        <v>384.00225982776948</v>
      </c>
      <c r="T2449" s="73">
        <f t="shared" si="542"/>
        <v>7386.2691691296604</v>
      </c>
      <c r="U2449" s="73">
        <f t="shared" si="543"/>
        <v>19236</v>
      </c>
      <c r="V2449" s="73">
        <f t="shared" si="544"/>
        <v>85546.717562604972</v>
      </c>
      <c r="W2449" s="73">
        <f t="shared" si="545"/>
        <v>88019.684754155824</v>
      </c>
    </row>
    <row r="2450" spans="2:23">
      <c r="B2450" t="s">
        <v>4084</v>
      </c>
      <c r="C2450" t="s">
        <v>4085</v>
      </c>
      <c r="D2450" t="s">
        <v>449</v>
      </c>
      <c r="E2450" s="54">
        <v>40.159999999999997</v>
      </c>
      <c r="F2450" s="45" t="s">
        <v>450</v>
      </c>
      <c r="G2450" s="45" t="s">
        <v>408</v>
      </c>
      <c r="H2450" s="45" t="s">
        <v>785</v>
      </c>
      <c r="I2450" s="53">
        <v>58397.49</v>
      </c>
      <c r="J2450" s="58">
        <f t="shared" si="532"/>
        <v>60616.594620000003</v>
      </c>
      <c r="K2450" s="58">
        <f t="shared" si="533"/>
        <v>62616.942242459998</v>
      </c>
      <c r="L2450" s="74">
        <f t="shared" si="534"/>
        <v>4637.1694884300005</v>
      </c>
      <c r="M2450" s="74">
        <f t="shared" si="535"/>
        <v>89.712560037599999</v>
      </c>
      <c r="N2450" s="74">
        <f t="shared" si="536"/>
        <v>384.00225982776948</v>
      </c>
      <c r="O2450" s="74">
        <f t="shared" si="537"/>
        <v>7804.3865573250005</v>
      </c>
      <c r="P2450" s="39">
        <f t="shared" si="538"/>
        <v>19044</v>
      </c>
      <c r="Q2450" s="73">
        <f t="shared" si="539"/>
        <v>4790.1960815481898</v>
      </c>
      <c r="R2450" s="73">
        <f t="shared" si="540"/>
        <v>92.673074518840792</v>
      </c>
      <c r="S2450" s="73">
        <f t="shared" si="541"/>
        <v>384.00225982776948</v>
      </c>
      <c r="T2450" s="73">
        <f t="shared" si="542"/>
        <v>8171.5109626410303</v>
      </c>
      <c r="U2450" s="73">
        <f t="shared" si="543"/>
        <v>19236</v>
      </c>
      <c r="V2450" s="73">
        <f t="shared" si="544"/>
        <v>92575.865485620365</v>
      </c>
      <c r="W2450" s="73">
        <f t="shared" si="545"/>
        <v>95291.324620995831</v>
      </c>
    </row>
    <row r="2451" spans="2:23">
      <c r="B2451" t="s">
        <v>4086</v>
      </c>
      <c r="C2451" t="s">
        <v>4087</v>
      </c>
      <c r="D2451" t="s">
        <v>449</v>
      </c>
      <c r="E2451" s="54">
        <v>40.159999999999997</v>
      </c>
      <c r="F2451" s="45" t="s">
        <v>450</v>
      </c>
      <c r="G2451" s="45" t="s">
        <v>408</v>
      </c>
      <c r="H2451" s="45" t="s">
        <v>785</v>
      </c>
      <c r="I2451" s="53">
        <v>59436</v>
      </c>
      <c r="J2451" s="58">
        <f t="shared" si="532"/>
        <v>61694.567999999999</v>
      </c>
      <c r="K2451" s="58">
        <f t="shared" si="533"/>
        <v>63730.488743999995</v>
      </c>
      <c r="L2451" s="74">
        <f t="shared" si="534"/>
        <v>4719.6344520000002</v>
      </c>
      <c r="M2451" s="74">
        <f t="shared" si="535"/>
        <v>91.307960640000005</v>
      </c>
      <c r="N2451" s="74">
        <f t="shared" si="536"/>
        <v>384.00225982776948</v>
      </c>
      <c r="O2451" s="74">
        <f t="shared" si="537"/>
        <v>7943.1756299999997</v>
      </c>
      <c r="P2451" s="39">
        <f t="shared" si="538"/>
        <v>19044</v>
      </c>
      <c r="Q2451" s="73">
        <f t="shared" si="539"/>
        <v>4875.3823889159994</v>
      </c>
      <c r="R2451" s="73">
        <f t="shared" si="540"/>
        <v>94.321123341119986</v>
      </c>
      <c r="S2451" s="73">
        <f t="shared" si="541"/>
        <v>384.00225982776948</v>
      </c>
      <c r="T2451" s="73">
        <f t="shared" si="542"/>
        <v>8316.8287810919992</v>
      </c>
      <c r="U2451" s="73">
        <f t="shared" si="543"/>
        <v>19236</v>
      </c>
      <c r="V2451" s="73">
        <f t="shared" si="544"/>
        <v>93876.688302467766</v>
      </c>
      <c r="W2451" s="73">
        <f t="shared" si="545"/>
        <v>96637.023297176871</v>
      </c>
    </row>
    <row r="2452" spans="2:23">
      <c r="B2452" t="s">
        <v>4088</v>
      </c>
      <c r="C2452" t="s">
        <v>4068</v>
      </c>
      <c r="D2452" t="s">
        <v>449</v>
      </c>
      <c r="E2452" s="54">
        <v>40</v>
      </c>
      <c r="F2452" s="45" t="s">
        <v>450</v>
      </c>
      <c r="G2452" s="45" t="s">
        <v>408</v>
      </c>
      <c r="H2452" s="45" t="s">
        <v>412</v>
      </c>
      <c r="I2452" s="53">
        <v>55225.26</v>
      </c>
      <c r="J2452" s="58">
        <f t="shared" si="532"/>
        <v>57323.819880000003</v>
      </c>
      <c r="K2452" s="58">
        <f t="shared" si="533"/>
        <v>59215.505936039997</v>
      </c>
      <c r="L2452" s="74">
        <f t="shared" si="534"/>
        <v>4385.2722208200003</v>
      </c>
      <c r="M2452" s="74">
        <f t="shared" si="535"/>
        <v>84.839253422400006</v>
      </c>
      <c r="N2452" s="74">
        <f t="shared" si="536"/>
        <v>384.00225982776948</v>
      </c>
      <c r="O2452" s="74">
        <f t="shared" si="537"/>
        <v>7380.4418095500005</v>
      </c>
      <c r="P2452" s="39">
        <f t="shared" si="538"/>
        <v>19044</v>
      </c>
      <c r="Q2452" s="73">
        <f t="shared" si="539"/>
        <v>4529.9862041070601</v>
      </c>
      <c r="R2452" s="73">
        <f t="shared" si="540"/>
        <v>87.638948785339196</v>
      </c>
      <c r="S2452" s="73">
        <f t="shared" si="541"/>
        <v>384.00225982776948</v>
      </c>
      <c r="T2452" s="73">
        <f t="shared" si="542"/>
        <v>7727.6235246532196</v>
      </c>
      <c r="U2452" s="73">
        <f t="shared" si="543"/>
        <v>19236</v>
      </c>
      <c r="V2452" s="73">
        <f t="shared" si="544"/>
        <v>88602.375423620164</v>
      </c>
      <c r="W2452" s="73">
        <f t="shared" si="545"/>
        <v>91180.756873413382</v>
      </c>
    </row>
    <row r="2453" spans="2:23">
      <c r="B2453" t="s">
        <v>4089</v>
      </c>
      <c r="C2453" t="s">
        <v>4090</v>
      </c>
      <c r="D2453" t="s">
        <v>449</v>
      </c>
      <c r="E2453" s="54">
        <v>40</v>
      </c>
      <c r="F2453" s="45" t="s">
        <v>450</v>
      </c>
      <c r="G2453" s="45" t="s">
        <v>408</v>
      </c>
      <c r="H2453" s="45" t="s">
        <v>412</v>
      </c>
      <c r="I2453" s="53">
        <v>58510.400000000001</v>
      </c>
      <c r="J2453" s="58">
        <f t="shared" si="532"/>
        <v>60733.7952</v>
      </c>
      <c r="K2453" s="58">
        <f t="shared" si="533"/>
        <v>62738.010441599996</v>
      </c>
      <c r="L2453" s="74">
        <f t="shared" si="534"/>
        <v>4646.1353327999996</v>
      </c>
      <c r="M2453" s="74">
        <f t="shared" si="535"/>
        <v>89.886016896000001</v>
      </c>
      <c r="N2453" s="74">
        <f t="shared" si="536"/>
        <v>384.00225982776948</v>
      </c>
      <c r="O2453" s="74">
        <f t="shared" si="537"/>
        <v>7819.4761320000007</v>
      </c>
      <c r="P2453" s="39">
        <f t="shared" si="538"/>
        <v>19044</v>
      </c>
      <c r="Q2453" s="73">
        <f t="shared" si="539"/>
        <v>4799.4577987823995</v>
      </c>
      <c r="R2453" s="73">
        <f t="shared" si="540"/>
        <v>92.852255453567992</v>
      </c>
      <c r="S2453" s="73">
        <f t="shared" si="541"/>
        <v>384.00225982776948</v>
      </c>
      <c r="T2453" s="73">
        <f t="shared" si="542"/>
        <v>8187.3103626287993</v>
      </c>
      <c r="U2453" s="73">
        <f t="shared" si="543"/>
        <v>19236</v>
      </c>
      <c r="V2453" s="73">
        <f t="shared" si="544"/>
        <v>92717.294941523767</v>
      </c>
      <c r="W2453" s="73">
        <f t="shared" si="545"/>
        <v>95437.633118292535</v>
      </c>
    </row>
    <row r="2454" spans="2:23">
      <c r="B2454" t="s">
        <v>4091</v>
      </c>
      <c r="C2454" t="s">
        <v>4092</v>
      </c>
      <c r="D2454" t="s">
        <v>2137</v>
      </c>
      <c r="E2454" s="54">
        <v>40</v>
      </c>
      <c r="F2454" s="45" t="s">
        <v>407</v>
      </c>
      <c r="G2454" s="45" t="s">
        <v>408</v>
      </c>
      <c r="H2454" s="45" t="s">
        <v>412</v>
      </c>
      <c r="I2454" s="53">
        <v>63969.57</v>
      </c>
      <c r="J2454" s="58">
        <f t="shared" si="532"/>
        <v>66400.413660000006</v>
      </c>
      <c r="K2454" s="58">
        <f t="shared" si="533"/>
        <v>68591.627310779993</v>
      </c>
      <c r="L2454" s="74">
        <f t="shared" si="534"/>
        <v>5079.6316449900005</v>
      </c>
      <c r="M2454" s="74">
        <f t="shared" si="535"/>
        <v>98.272612216800013</v>
      </c>
      <c r="N2454" s="74">
        <f t="shared" si="536"/>
        <v>384.00225982776948</v>
      </c>
      <c r="O2454" s="74">
        <f t="shared" si="537"/>
        <v>8549.0532587250018</v>
      </c>
      <c r="P2454" s="39">
        <f t="shared" si="538"/>
        <v>19044</v>
      </c>
      <c r="Q2454" s="73">
        <f t="shared" si="539"/>
        <v>5247.2594892746692</v>
      </c>
      <c r="R2454" s="73">
        <f t="shared" si="540"/>
        <v>101.51560841995439</v>
      </c>
      <c r="S2454" s="73">
        <f t="shared" si="541"/>
        <v>384.00225982776948</v>
      </c>
      <c r="T2454" s="73">
        <f t="shared" si="542"/>
        <v>8951.2073640567887</v>
      </c>
      <c r="U2454" s="73">
        <f t="shared" si="543"/>
        <v>19236</v>
      </c>
      <c r="V2454" s="73">
        <f t="shared" si="544"/>
        <v>99555.373435759568</v>
      </c>
      <c r="W2454" s="73">
        <f t="shared" si="545"/>
        <v>102511.61203235917</v>
      </c>
    </row>
    <row r="2455" spans="2:23">
      <c r="B2455" t="s">
        <v>4093</v>
      </c>
      <c r="C2455" t="s">
        <v>967</v>
      </c>
      <c r="D2455" t="s">
        <v>417</v>
      </c>
      <c r="E2455" s="54">
        <v>40</v>
      </c>
      <c r="F2455" s="45" t="s">
        <v>407</v>
      </c>
      <c r="G2455" s="45" t="s">
        <v>408</v>
      </c>
      <c r="H2455" s="45" t="s">
        <v>412</v>
      </c>
      <c r="I2455" s="53">
        <v>62065.65</v>
      </c>
      <c r="J2455" s="58">
        <f t="shared" si="532"/>
        <v>64424.144700000004</v>
      </c>
      <c r="K2455" s="58">
        <f t="shared" si="533"/>
        <v>66550.141475099997</v>
      </c>
      <c r="L2455" s="74">
        <f t="shared" si="534"/>
        <v>4928.4470695500004</v>
      </c>
      <c r="M2455" s="74">
        <f t="shared" si="535"/>
        <v>95.347734156000001</v>
      </c>
      <c r="N2455" s="74">
        <f t="shared" si="536"/>
        <v>384.00225982776948</v>
      </c>
      <c r="O2455" s="74">
        <f t="shared" si="537"/>
        <v>8294.6086301250016</v>
      </c>
      <c r="P2455" s="39">
        <f t="shared" si="538"/>
        <v>19044</v>
      </c>
      <c r="Q2455" s="73">
        <f t="shared" si="539"/>
        <v>5091.0858228451498</v>
      </c>
      <c r="R2455" s="73">
        <f t="shared" si="540"/>
        <v>98.494209383147989</v>
      </c>
      <c r="S2455" s="73">
        <f t="shared" si="541"/>
        <v>384.00225982776948</v>
      </c>
      <c r="T2455" s="73">
        <f t="shared" si="542"/>
        <v>8684.7934625005491</v>
      </c>
      <c r="U2455" s="73">
        <f t="shared" si="543"/>
        <v>19236</v>
      </c>
      <c r="V2455" s="73">
        <f t="shared" si="544"/>
        <v>97170.550393658777</v>
      </c>
      <c r="W2455" s="73">
        <f t="shared" si="545"/>
        <v>100044.51722965662</v>
      </c>
    </row>
    <row r="2456" spans="2:23">
      <c r="B2456" t="s">
        <v>4094</v>
      </c>
      <c r="C2456" t="s">
        <v>3011</v>
      </c>
      <c r="D2456" t="s">
        <v>3012</v>
      </c>
      <c r="E2456" s="54">
        <v>40</v>
      </c>
      <c r="F2456" s="45" t="s">
        <v>407</v>
      </c>
      <c r="G2456" s="45" t="s">
        <v>408</v>
      </c>
      <c r="H2456" s="45" t="s">
        <v>412</v>
      </c>
      <c r="I2456" s="53">
        <v>148771.62</v>
      </c>
      <c r="J2456" s="58">
        <f t="shared" si="532"/>
        <v>154424.94156000001</v>
      </c>
      <c r="K2456" s="58">
        <f t="shared" si="533"/>
        <v>159520.96463147999</v>
      </c>
      <c r="L2456" s="74">
        <f t="shared" si="534"/>
        <v>10199.961652620001</v>
      </c>
      <c r="M2456" s="74">
        <f t="shared" si="535"/>
        <v>228.54891350880001</v>
      </c>
      <c r="N2456" s="74">
        <f t="shared" si="536"/>
        <v>384.00225982776948</v>
      </c>
      <c r="O2456" s="74">
        <f t="shared" si="537"/>
        <v>19882.211225850002</v>
      </c>
      <c r="P2456" s="39">
        <f t="shared" si="538"/>
        <v>19044</v>
      </c>
      <c r="Q2456" s="73">
        <f t="shared" si="539"/>
        <v>10273.853987156461</v>
      </c>
      <c r="R2456" s="73">
        <f t="shared" si="540"/>
        <v>236.09102765459039</v>
      </c>
      <c r="S2456" s="73">
        <f t="shared" si="541"/>
        <v>384.00225982776948</v>
      </c>
      <c r="T2456" s="73">
        <f t="shared" si="542"/>
        <v>20817.485884408139</v>
      </c>
      <c r="U2456" s="73">
        <f t="shared" si="543"/>
        <v>19236</v>
      </c>
      <c r="V2456" s="73">
        <f t="shared" si="544"/>
        <v>204163.66561180659</v>
      </c>
      <c r="W2456" s="73">
        <f t="shared" si="545"/>
        <v>210468.39779052694</v>
      </c>
    </row>
    <row r="2457" spans="2:23">
      <c r="B2457" t="s">
        <v>4095</v>
      </c>
      <c r="C2457" t="s">
        <v>4096</v>
      </c>
      <c r="D2457" t="s">
        <v>501</v>
      </c>
      <c r="E2457" s="54">
        <v>40</v>
      </c>
      <c r="F2457" s="45" t="s">
        <v>407</v>
      </c>
      <c r="G2457" s="45" t="s">
        <v>408</v>
      </c>
      <c r="H2457" s="45" t="s">
        <v>412</v>
      </c>
      <c r="I2457" s="53">
        <v>52582.400000000001</v>
      </c>
      <c r="J2457" s="58">
        <f t="shared" si="532"/>
        <v>54580.531200000005</v>
      </c>
      <c r="K2457" s="58">
        <f t="shared" si="533"/>
        <v>56381.688729599999</v>
      </c>
      <c r="L2457" s="74">
        <f t="shared" si="534"/>
        <v>4175.4106368000002</v>
      </c>
      <c r="M2457" s="74">
        <f t="shared" si="535"/>
        <v>80.77918617600001</v>
      </c>
      <c r="N2457" s="74">
        <f t="shared" si="536"/>
        <v>384.00225982776948</v>
      </c>
      <c r="O2457" s="74">
        <f t="shared" si="537"/>
        <v>7027.2433920000012</v>
      </c>
      <c r="P2457" s="39">
        <f t="shared" si="538"/>
        <v>19044</v>
      </c>
      <c r="Q2457" s="73">
        <f t="shared" si="539"/>
        <v>4313.1991878143999</v>
      </c>
      <c r="R2457" s="73">
        <f t="shared" si="540"/>
        <v>83.444899319808002</v>
      </c>
      <c r="S2457" s="73">
        <f t="shared" si="541"/>
        <v>384.00225982776948</v>
      </c>
      <c r="T2457" s="73">
        <f t="shared" si="542"/>
        <v>7357.8103792128004</v>
      </c>
      <c r="U2457" s="73">
        <f t="shared" si="543"/>
        <v>19236</v>
      </c>
      <c r="V2457" s="73">
        <f t="shared" si="544"/>
        <v>85291.966674803771</v>
      </c>
      <c r="W2457" s="73">
        <f t="shared" si="545"/>
        <v>87756.145455774778</v>
      </c>
    </row>
    <row r="2458" spans="2:23">
      <c r="B2458" t="s">
        <v>4097</v>
      </c>
      <c r="C2458" t="s">
        <v>4098</v>
      </c>
      <c r="D2458" t="s">
        <v>501</v>
      </c>
      <c r="E2458" s="54">
        <v>40</v>
      </c>
      <c r="F2458" s="45" t="s">
        <v>407</v>
      </c>
      <c r="G2458" s="45" t="s">
        <v>408</v>
      </c>
      <c r="H2458" s="45" t="s">
        <v>412</v>
      </c>
      <c r="I2458" s="53">
        <v>60871.199999999997</v>
      </c>
      <c r="J2458" s="58">
        <f t="shared" si="532"/>
        <v>63184.3056</v>
      </c>
      <c r="K2458" s="58">
        <f t="shared" si="533"/>
        <v>65269.387684799993</v>
      </c>
      <c r="L2458" s="74">
        <f t="shared" si="534"/>
        <v>4833.5993784000002</v>
      </c>
      <c r="M2458" s="74">
        <f t="shared" si="535"/>
        <v>93.512772287999994</v>
      </c>
      <c r="N2458" s="74">
        <f t="shared" si="536"/>
        <v>384.00225982776948</v>
      </c>
      <c r="O2458" s="74">
        <f t="shared" si="537"/>
        <v>8134.9793460000001</v>
      </c>
      <c r="P2458" s="39">
        <f t="shared" si="538"/>
        <v>19044</v>
      </c>
      <c r="Q2458" s="73">
        <f t="shared" si="539"/>
        <v>4993.108157887199</v>
      </c>
      <c r="R2458" s="73">
        <f t="shared" si="540"/>
        <v>96.598693773503982</v>
      </c>
      <c r="S2458" s="73">
        <f t="shared" si="541"/>
        <v>384.00225982776948</v>
      </c>
      <c r="T2458" s="73">
        <f t="shared" si="542"/>
        <v>8517.6550928664001</v>
      </c>
      <c r="U2458" s="73">
        <f t="shared" si="543"/>
        <v>19236</v>
      </c>
      <c r="V2458" s="73">
        <f t="shared" si="544"/>
        <v>95674.399356515773</v>
      </c>
      <c r="W2458" s="73">
        <f t="shared" si="545"/>
        <v>98496.751889154868</v>
      </c>
    </row>
    <row r="2459" spans="2:23">
      <c r="B2459" t="s">
        <v>4099</v>
      </c>
      <c r="C2459" t="s">
        <v>4100</v>
      </c>
      <c r="D2459" t="s">
        <v>501</v>
      </c>
      <c r="E2459" s="54">
        <v>40</v>
      </c>
      <c r="F2459" s="45" t="s">
        <v>407</v>
      </c>
      <c r="G2459" s="45" t="s">
        <v>408</v>
      </c>
      <c r="H2459" s="45" t="s">
        <v>412</v>
      </c>
      <c r="I2459" s="53">
        <v>70896.800000000003</v>
      </c>
      <c r="J2459" s="58">
        <f t="shared" si="532"/>
        <v>73590.878400000001</v>
      </c>
      <c r="K2459" s="58">
        <f t="shared" si="533"/>
        <v>76019.377387200002</v>
      </c>
      <c r="L2459" s="74">
        <f t="shared" si="534"/>
        <v>5629.7021975999996</v>
      </c>
      <c r="M2459" s="74">
        <f t="shared" si="535"/>
        <v>108.91450003200001</v>
      </c>
      <c r="N2459" s="74">
        <f t="shared" si="536"/>
        <v>384.00225982776948</v>
      </c>
      <c r="O2459" s="74">
        <f t="shared" si="537"/>
        <v>9474.8255939999999</v>
      </c>
      <c r="P2459" s="39">
        <f t="shared" si="538"/>
        <v>19044</v>
      </c>
      <c r="Q2459" s="73">
        <f t="shared" si="539"/>
        <v>5815.4823701207997</v>
      </c>
      <c r="R2459" s="73">
        <f t="shared" si="540"/>
        <v>112.508678533056</v>
      </c>
      <c r="S2459" s="73">
        <f t="shared" si="541"/>
        <v>384.00225982776948</v>
      </c>
      <c r="T2459" s="73">
        <f t="shared" si="542"/>
        <v>9920.5287490296014</v>
      </c>
      <c r="U2459" s="73">
        <f t="shared" si="543"/>
        <v>19236</v>
      </c>
      <c r="V2459" s="73">
        <f t="shared" si="544"/>
        <v>108232.32295145976</v>
      </c>
      <c r="W2459" s="73">
        <f t="shared" si="545"/>
        <v>111487.89944471122</v>
      </c>
    </row>
    <row r="2460" spans="2:23">
      <c r="B2460" t="s">
        <v>4101</v>
      </c>
      <c r="C2460" t="s">
        <v>4056</v>
      </c>
      <c r="D2460" t="s">
        <v>501</v>
      </c>
      <c r="E2460" s="54">
        <v>40</v>
      </c>
      <c r="F2460" s="45" t="s">
        <v>407</v>
      </c>
      <c r="G2460" s="45" t="s">
        <v>408</v>
      </c>
      <c r="H2460" s="45" t="s">
        <v>412</v>
      </c>
      <c r="I2460" s="53">
        <v>86409.44</v>
      </c>
      <c r="J2460" s="58">
        <f t="shared" si="532"/>
        <v>89692.998720000003</v>
      </c>
      <c r="K2460" s="58">
        <f t="shared" si="533"/>
        <v>92652.86767775999</v>
      </c>
      <c r="L2460" s="74">
        <f t="shared" si="534"/>
        <v>6861.5144020799999</v>
      </c>
      <c r="M2460" s="74">
        <f t="shared" si="535"/>
        <v>132.74563810559999</v>
      </c>
      <c r="N2460" s="74">
        <f t="shared" si="536"/>
        <v>384.00225982776948</v>
      </c>
      <c r="O2460" s="74">
        <f t="shared" si="537"/>
        <v>11547.973585200001</v>
      </c>
      <c r="P2460" s="39">
        <f t="shared" si="538"/>
        <v>19044</v>
      </c>
      <c r="Q2460" s="73">
        <f t="shared" si="539"/>
        <v>7087.9443773486391</v>
      </c>
      <c r="R2460" s="73">
        <f t="shared" si="540"/>
        <v>137.12624416308478</v>
      </c>
      <c r="S2460" s="73">
        <f t="shared" si="541"/>
        <v>384.00225982776948</v>
      </c>
      <c r="T2460" s="73">
        <f t="shared" si="542"/>
        <v>12091.199231947679</v>
      </c>
      <c r="U2460" s="73">
        <f t="shared" si="543"/>
        <v>19236</v>
      </c>
      <c r="V2460" s="73">
        <f t="shared" si="544"/>
        <v>127663.23460521337</v>
      </c>
      <c r="W2460" s="73">
        <f t="shared" si="545"/>
        <v>131589.13979104717</v>
      </c>
    </row>
    <row r="2461" spans="2:23">
      <c r="B2461" t="s">
        <v>4102</v>
      </c>
      <c r="C2461" t="s">
        <v>1632</v>
      </c>
      <c r="D2461" t="s">
        <v>501</v>
      </c>
      <c r="E2461" s="54">
        <v>40</v>
      </c>
      <c r="F2461" s="45" t="s">
        <v>407</v>
      </c>
      <c r="G2461" s="45" t="s">
        <v>408</v>
      </c>
      <c r="H2461" s="45" t="s">
        <v>412</v>
      </c>
      <c r="I2461" s="53">
        <v>92653.15</v>
      </c>
      <c r="J2461" s="58">
        <f t="shared" si="532"/>
        <v>96173.969700000001</v>
      </c>
      <c r="K2461" s="58">
        <f t="shared" si="533"/>
        <v>99347.710700099997</v>
      </c>
      <c r="L2461" s="74">
        <f t="shared" si="534"/>
        <v>7357.3086820500002</v>
      </c>
      <c r="M2461" s="74">
        <f t="shared" si="535"/>
        <v>142.33747515600001</v>
      </c>
      <c r="N2461" s="74">
        <f t="shared" si="536"/>
        <v>384.00225982776948</v>
      </c>
      <c r="O2461" s="74">
        <f t="shared" si="537"/>
        <v>12382.398598875001</v>
      </c>
      <c r="P2461" s="39">
        <f t="shared" si="538"/>
        <v>19044</v>
      </c>
      <c r="Q2461" s="73">
        <f t="shared" si="539"/>
        <v>7600.0998685576496</v>
      </c>
      <c r="R2461" s="73">
        <f t="shared" si="540"/>
        <v>147.034611836148</v>
      </c>
      <c r="S2461" s="73">
        <f t="shared" si="541"/>
        <v>384.00225982776948</v>
      </c>
      <c r="T2461" s="73">
        <f t="shared" si="542"/>
        <v>12964.87624636305</v>
      </c>
      <c r="U2461" s="73">
        <f t="shared" si="543"/>
        <v>19236</v>
      </c>
      <c r="V2461" s="73">
        <f t="shared" si="544"/>
        <v>135484.01671590877</v>
      </c>
      <c r="W2461" s="73">
        <f t="shared" si="545"/>
        <v>139679.72368668462</v>
      </c>
    </row>
    <row r="2462" spans="2:23">
      <c r="B2462" t="s">
        <v>4103</v>
      </c>
      <c r="C2462" t="s">
        <v>1055</v>
      </c>
      <c r="D2462" t="s">
        <v>501</v>
      </c>
      <c r="E2462" s="54">
        <v>40</v>
      </c>
      <c r="F2462" s="45" t="s">
        <v>407</v>
      </c>
      <c r="G2462" s="45" t="s">
        <v>408</v>
      </c>
      <c r="H2462" s="45" t="s">
        <v>412</v>
      </c>
      <c r="I2462" s="53">
        <v>109177.81</v>
      </c>
      <c r="J2462" s="58">
        <f t="shared" si="532"/>
        <v>113326.56678000001</v>
      </c>
      <c r="K2462" s="58">
        <f t="shared" si="533"/>
        <v>117066.34348374</v>
      </c>
      <c r="L2462" s="74">
        <f t="shared" si="534"/>
        <v>8669.4823586700004</v>
      </c>
      <c r="M2462" s="74">
        <f t="shared" si="535"/>
        <v>167.7233188344</v>
      </c>
      <c r="N2462" s="74">
        <f t="shared" si="536"/>
        <v>384.00225982776948</v>
      </c>
      <c r="O2462" s="74">
        <f t="shared" si="537"/>
        <v>14590.795472925001</v>
      </c>
      <c r="P2462" s="39">
        <f t="shared" si="538"/>
        <v>19044</v>
      </c>
      <c r="Q2462" s="73">
        <f t="shared" si="539"/>
        <v>8955.5752765061097</v>
      </c>
      <c r="R2462" s="73">
        <f t="shared" si="540"/>
        <v>173.2581883559352</v>
      </c>
      <c r="S2462" s="73">
        <f t="shared" si="541"/>
        <v>384.00225982776948</v>
      </c>
      <c r="T2462" s="73">
        <f t="shared" si="542"/>
        <v>15277.15782462807</v>
      </c>
      <c r="U2462" s="73">
        <f t="shared" si="543"/>
        <v>19236</v>
      </c>
      <c r="V2462" s="73">
        <f t="shared" si="544"/>
        <v>156182.57019025719</v>
      </c>
      <c r="W2462" s="73">
        <f t="shared" si="545"/>
        <v>161092.33703305788</v>
      </c>
    </row>
    <row r="2463" spans="2:23">
      <c r="B2463" t="s">
        <v>4104</v>
      </c>
      <c r="C2463" t="s">
        <v>3345</v>
      </c>
      <c r="D2463" t="s">
        <v>449</v>
      </c>
      <c r="E2463" s="54">
        <v>40.159999999999997</v>
      </c>
      <c r="F2463" s="45" t="s">
        <v>450</v>
      </c>
      <c r="G2463" s="45" t="s">
        <v>408</v>
      </c>
      <c r="H2463" s="45" t="s">
        <v>785</v>
      </c>
      <c r="I2463" s="53">
        <v>90958.399999999994</v>
      </c>
      <c r="J2463" s="58">
        <f t="shared" si="532"/>
        <v>94414.819199999998</v>
      </c>
      <c r="K2463" s="58">
        <f t="shared" si="533"/>
        <v>97530.50823359999</v>
      </c>
      <c r="L2463" s="74">
        <f t="shared" si="534"/>
        <v>7222.7336687999996</v>
      </c>
      <c r="M2463" s="74">
        <f t="shared" si="535"/>
        <v>139.73393241599999</v>
      </c>
      <c r="N2463" s="74">
        <f t="shared" si="536"/>
        <v>384.00225982776948</v>
      </c>
      <c r="O2463" s="74">
        <f t="shared" si="537"/>
        <v>12155.907972000001</v>
      </c>
      <c r="P2463" s="39">
        <f t="shared" si="538"/>
        <v>19044</v>
      </c>
      <c r="Q2463" s="73">
        <f t="shared" si="539"/>
        <v>7461.083879870399</v>
      </c>
      <c r="R2463" s="73">
        <f t="shared" si="540"/>
        <v>144.34515218572798</v>
      </c>
      <c r="S2463" s="73">
        <f t="shared" si="541"/>
        <v>384.00225982776948</v>
      </c>
      <c r="T2463" s="73">
        <f t="shared" si="542"/>
        <v>12727.731324484799</v>
      </c>
      <c r="U2463" s="73">
        <f t="shared" si="543"/>
        <v>19236</v>
      </c>
      <c r="V2463" s="73">
        <f t="shared" si="544"/>
        <v>133361.19703304378</v>
      </c>
      <c r="W2463" s="73">
        <f t="shared" si="545"/>
        <v>137483.67084996868</v>
      </c>
    </row>
    <row r="2464" spans="2:23">
      <c r="B2464" t="s">
        <v>4105</v>
      </c>
      <c r="C2464" t="s">
        <v>3347</v>
      </c>
      <c r="D2464" t="s">
        <v>449</v>
      </c>
      <c r="E2464" s="54">
        <v>40.159999999999997</v>
      </c>
      <c r="F2464" s="45" t="s">
        <v>450</v>
      </c>
      <c r="G2464" s="45" t="s">
        <v>408</v>
      </c>
      <c r="H2464" s="45" t="s">
        <v>785</v>
      </c>
      <c r="I2464" s="53">
        <v>93121.600000000006</v>
      </c>
      <c r="J2464" s="58">
        <f t="shared" si="532"/>
        <v>96660.22080000001</v>
      </c>
      <c r="K2464" s="58">
        <f t="shared" si="533"/>
        <v>99850.008086400005</v>
      </c>
      <c r="L2464" s="74">
        <f t="shared" si="534"/>
        <v>7394.5068912000006</v>
      </c>
      <c r="M2464" s="74">
        <f t="shared" si="535"/>
        <v>143.05712678400002</v>
      </c>
      <c r="N2464" s="74">
        <f t="shared" si="536"/>
        <v>384.00225982776948</v>
      </c>
      <c r="O2464" s="74">
        <f t="shared" si="537"/>
        <v>12445.003428000002</v>
      </c>
      <c r="P2464" s="39">
        <f t="shared" si="538"/>
        <v>19044</v>
      </c>
      <c r="Q2464" s="73">
        <f t="shared" si="539"/>
        <v>7638.5256186096003</v>
      </c>
      <c r="R2464" s="73">
        <f t="shared" si="540"/>
        <v>147.778011967872</v>
      </c>
      <c r="S2464" s="73">
        <f t="shared" si="541"/>
        <v>384.00225982776948</v>
      </c>
      <c r="T2464" s="73">
        <f t="shared" si="542"/>
        <v>13030.4260552752</v>
      </c>
      <c r="U2464" s="73">
        <f t="shared" si="543"/>
        <v>19236</v>
      </c>
      <c r="V2464" s="73">
        <f t="shared" si="544"/>
        <v>136070.79050581178</v>
      </c>
      <c r="W2464" s="73">
        <f t="shared" si="545"/>
        <v>140286.74003208044</v>
      </c>
    </row>
    <row r="2465" spans="2:23">
      <c r="B2465" t="s">
        <v>4106</v>
      </c>
      <c r="C2465" t="s">
        <v>4107</v>
      </c>
      <c r="D2465" t="s">
        <v>449</v>
      </c>
      <c r="E2465" s="54">
        <v>40</v>
      </c>
      <c r="F2465" s="45" t="s">
        <v>450</v>
      </c>
      <c r="G2465" s="45" t="s">
        <v>408</v>
      </c>
      <c r="H2465" s="45" t="s">
        <v>761</v>
      </c>
      <c r="I2465" s="53">
        <v>54922.400000000001</v>
      </c>
      <c r="J2465" s="58">
        <f t="shared" si="532"/>
        <v>57009.451200000003</v>
      </c>
      <c r="K2465" s="58">
        <f t="shared" si="533"/>
        <v>58890.763089599997</v>
      </c>
      <c r="L2465" s="74">
        <f t="shared" si="534"/>
        <v>4361.2230168000006</v>
      </c>
      <c r="M2465" s="74">
        <f t="shared" si="535"/>
        <v>84.373987776000007</v>
      </c>
      <c r="N2465" s="74">
        <f t="shared" si="536"/>
        <v>384.00225982776948</v>
      </c>
      <c r="O2465" s="74">
        <f t="shared" si="537"/>
        <v>7339.9668420000007</v>
      </c>
      <c r="P2465" s="39">
        <f t="shared" si="538"/>
        <v>19044</v>
      </c>
      <c r="Q2465" s="73">
        <f t="shared" si="539"/>
        <v>4505.1433763544001</v>
      </c>
      <c r="R2465" s="73">
        <f t="shared" si="540"/>
        <v>87.158329372607994</v>
      </c>
      <c r="S2465" s="73">
        <f t="shared" si="541"/>
        <v>384.00225982776948</v>
      </c>
      <c r="T2465" s="73">
        <f t="shared" si="542"/>
        <v>7685.2445831927998</v>
      </c>
      <c r="U2465" s="73">
        <f t="shared" si="543"/>
        <v>19236</v>
      </c>
      <c r="V2465" s="73">
        <f t="shared" si="544"/>
        <v>88223.017306403781</v>
      </c>
      <c r="W2465" s="73">
        <f t="shared" si="545"/>
        <v>90788.311638347572</v>
      </c>
    </row>
    <row r="2466" spans="2:23">
      <c r="B2466" t="s">
        <v>4108</v>
      </c>
      <c r="C2466" t="s">
        <v>4109</v>
      </c>
      <c r="D2466" t="s">
        <v>449</v>
      </c>
      <c r="E2466" s="54">
        <v>40</v>
      </c>
      <c r="F2466" s="45" t="s">
        <v>450</v>
      </c>
      <c r="G2466" s="45" t="s">
        <v>408</v>
      </c>
      <c r="H2466" s="45" t="s">
        <v>761</v>
      </c>
      <c r="I2466" s="53">
        <v>56222.400000000001</v>
      </c>
      <c r="J2466" s="58">
        <f t="shared" si="532"/>
        <v>58358.851200000005</v>
      </c>
      <c r="K2466" s="58">
        <f t="shared" si="533"/>
        <v>60284.6932896</v>
      </c>
      <c r="L2466" s="74">
        <f t="shared" si="534"/>
        <v>4464.4521168000001</v>
      </c>
      <c r="M2466" s="74">
        <f t="shared" si="535"/>
        <v>86.371099776000008</v>
      </c>
      <c r="N2466" s="74">
        <f t="shared" si="536"/>
        <v>384.00225982776948</v>
      </c>
      <c r="O2466" s="74">
        <f t="shared" si="537"/>
        <v>7513.7020920000004</v>
      </c>
      <c r="P2466" s="39">
        <f t="shared" si="538"/>
        <v>19044</v>
      </c>
      <c r="Q2466" s="73">
        <f t="shared" si="539"/>
        <v>4611.7790366543995</v>
      </c>
      <c r="R2466" s="73">
        <f t="shared" si="540"/>
        <v>89.221346068608</v>
      </c>
      <c r="S2466" s="73">
        <f t="shared" si="541"/>
        <v>384.00225982776948</v>
      </c>
      <c r="T2466" s="73">
        <f t="shared" si="542"/>
        <v>7867.1524742928004</v>
      </c>
      <c r="U2466" s="73">
        <f t="shared" si="543"/>
        <v>19236</v>
      </c>
      <c r="V2466" s="73">
        <f t="shared" si="544"/>
        <v>89851.378768403782</v>
      </c>
      <c r="W2466" s="73">
        <f t="shared" si="545"/>
        <v>92472.848406443576</v>
      </c>
    </row>
    <row r="2467" spans="2:23">
      <c r="B2467" t="s">
        <v>4110</v>
      </c>
      <c r="C2467" t="s">
        <v>4111</v>
      </c>
      <c r="D2467" t="s">
        <v>449</v>
      </c>
      <c r="E2467" s="54">
        <v>40</v>
      </c>
      <c r="F2467" s="45" t="s">
        <v>450</v>
      </c>
      <c r="G2467" s="45" t="s">
        <v>408</v>
      </c>
      <c r="H2467" s="45" t="s">
        <v>761</v>
      </c>
      <c r="I2467" s="53">
        <v>61526.400000000001</v>
      </c>
      <c r="J2467" s="58">
        <f t="shared" si="532"/>
        <v>63864.403200000001</v>
      </c>
      <c r="K2467" s="58">
        <f t="shared" si="533"/>
        <v>65971.928505599994</v>
      </c>
      <c r="L2467" s="74">
        <f t="shared" si="534"/>
        <v>4885.6268448000001</v>
      </c>
      <c r="M2467" s="74">
        <f t="shared" si="535"/>
        <v>94.519316735999993</v>
      </c>
      <c r="N2467" s="74">
        <f t="shared" si="536"/>
        <v>384.00225982776948</v>
      </c>
      <c r="O2467" s="74">
        <f t="shared" si="537"/>
        <v>8222.5419120000006</v>
      </c>
      <c r="P2467" s="39">
        <f t="shared" si="538"/>
        <v>19044</v>
      </c>
      <c r="Q2467" s="73">
        <f t="shared" si="539"/>
        <v>5046.8525306783995</v>
      </c>
      <c r="R2467" s="73">
        <f t="shared" si="540"/>
        <v>97.638454188287994</v>
      </c>
      <c r="S2467" s="73">
        <f t="shared" si="541"/>
        <v>384.00225982776948</v>
      </c>
      <c r="T2467" s="73">
        <f t="shared" si="542"/>
        <v>8609.3366699807993</v>
      </c>
      <c r="U2467" s="73">
        <f t="shared" si="543"/>
        <v>19236</v>
      </c>
      <c r="V2467" s="73">
        <f t="shared" si="544"/>
        <v>96495.093533363775</v>
      </c>
      <c r="W2467" s="73">
        <f t="shared" si="545"/>
        <v>99345.758420275248</v>
      </c>
    </row>
    <row r="2468" spans="2:23">
      <c r="B2468" t="s">
        <v>4112</v>
      </c>
      <c r="C2468" t="s">
        <v>3335</v>
      </c>
      <c r="D2468" t="s">
        <v>449</v>
      </c>
      <c r="E2468" s="54">
        <v>40.159999999999997</v>
      </c>
      <c r="F2468" s="45" t="s">
        <v>450</v>
      </c>
      <c r="G2468" s="45" t="s">
        <v>408</v>
      </c>
      <c r="H2468" s="45" t="s">
        <v>785</v>
      </c>
      <c r="I2468" s="53">
        <v>86632</v>
      </c>
      <c r="J2468" s="58">
        <f t="shared" si="532"/>
        <v>89924.016000000003</v>
      </c>
      <c r="K2468" s="58">
        <f t="shared" si="533"/>
        <v>92891.508527999991</v>
      </c>
      <c r="L2468" s="74">
        <f t="shared" si="534"/>
        <v>6879.1872240000002</v>
      </c>
      <c r="M2468" s="74">
        <f t="shared" si="535"/>
        <v>133.08754368000001</v>
      </c>
      <c r="N2468" s="74">
        <f t="shared" si="536"/>
        <v>384.00225982776948</v>
      </c>
      <c r="O2468" s="74">
        <f t="shared" si="537"/>
        <v>11577.717060000001</v>
      </c>
      <c r="P2468" s="39">
        <f t="shared" si="538"/>
        <v>19044</v>
      </c>
      <c r="Q2468" s="73">
        <f t="shared" si="539"/>
        <v>7106.200402391999</v>
      </c>
      <c r="R2468" s="73">
        <f t="shared" si="540"/>
        <v>137.47943262144</v>
      </c>
      <c r="S2468" s="73">
        <f t="shared" si="541"/>
        <v>384.00225982776948</v>
      </c>
      <c r="T2468" s="73">
        <f t="shared" si="542"/>
        <v>12122.341862903999</v>
      </c>
      <c r="U2468" s="73">
        <f t="shared" si="543"/>
        <v>19236</v>
      </c>
      <c r="V2468" s="73">
        <f t="shared" si="544"/>
        <v>127942.01008750778</v>
      </c>
      <c r="W2468" s="73">
        <f t="shared" si="545"/>
        <v>131877.53248574521</v>
      </c>
    </row>
    <row r="2469" spans="2:23">
      <c r="B2469" t="s">
        <v>4113</v>
      </c>
      <c r="C2469" t="s">
        <v>3866</v>
      </c>
      <c r="D2469" t="s">
        <v>449</v>
      </c>
      <c r="E2469" s="54">
        <v>40.159999999999997</v>
      </c>
      <c r="F2469" s="45" t="s">
        <v>450</v>
      </c>
      <c r="G2469" s="45" t="s">
        <v>408</v>
      </c>
      <c r="H2469" s="45" t="s">
        <v>785</v>
      </c>
      <c r="I2469" s="53">
        <v>82471.16</v>
      </c>
      <c r="J2469" s="58">
        <f t="shared" si="532"/>
        <v>85605.064080000011</v>
      </c>
      <c r="K2469" s="58">
        <f t="shared" si="533"/>
        <v>88430.031194640003</v>
      </c>
      <c r="L2469" s="74">
        <f t="shared" si="534"/>
        <v>6548.7874021200005</v>
      </c>
      <c r="M2469" s="74">
        <f t="shared" si="535"/>
        <v>126.69549483840001</v>
      </c>
      <c r="N2469" s="74">
        <f t="shared" si="536"/>
        <v>384.00225982776948</v>
      </c>
      <c r="O2469" s="74">
        <f t="shared" si="537"/>
        <v>11021.652000300002</v>
      </c>
      <c r="P2469" s="39">
        <f t="shared" si="538"/>
        <v>19044</v>
      </c>
      <c r="Q2469" s="73">
        <f t="shared" si="539"/>
        <v>6764.89738638996</v>
      </c>
      <c r="R2469" s="73">
        <f t="shared" si="540"/>
        <v>130.87644616806719</v>
      </c>
      <c r="S2469" s="73">
        <f t="shared" si="541"/>
        <v>384.00225982776948</v>
      </c>
      <c r="T2469" s="73">
        <f t="shared" si="542"/>
        <v>11540.11907090052</v>
      </c>
      <c r="U2469" s="73">
        <f t="shared" si="543"/>
        <v>19236</v>
      </c>
      <c r="V2469" s="73">
        <f t="shared" si="544"/>
        <v>122730.20123708618</v>
      </c>
      <c r="W2469" s="73">
        <f t="shared" si="545"/>
        <v>126485.92635792632</v>
      </c>
    </row>
    <row r="2470" spans="2:23">
      <c r="B2470" t="s">
        <v>4114</v>
      </c>
      <c r="C2470" t="s">
        <v>3868</v>
      </c>
      <c r="D2470" t="s">
        <v>449</v>
      </c>
      <c r="E2470" s="54">
        <v>40.159999999999997</v>
      </c>
      <c r="F2470" s="45" t="s">
        <v>450</v>
      </c>
      <c r="G2470" s="45" t="s">
        <v>408</v>
      </c>
      <c r="H2470" s="45" t="s">
        <v>785</v>
      </c>
      <c r="I2470" s="53">
        <v>83905.88</v>
      </c>
      <c r="J2470" s="58">
        <f t="shared" si="532"/>
        <v>87094.303440000003</v>
      </c>
      <c r="K2470" s="58">
        <f t="shared" si="533"/>
        <v>89968.415453519992</v>
      </c>
      <c r="L2470" s="74">
        <f t="shared" si="534"/>
        <v>6662.7142131600003</v>
      </c>
      <c r="M2470" s="74">
        <f t="shared" si="535"/>
        <v>128.89956909119999</v>
      </c>
      <c r="N2470" s="74">
        <f t="shared" si="536"/>
        <v>384.00225982776948</v>
      </c>
      <c r="O2470" s="74">
        <f t="shared" si="537"/>
        <v>11213.3915679</v>
      </c>
      <c r="P2470" s="39">
        <f t="shared" si="538"/>
        <v>19044</v>
      </c>
      <c r="Q2470" s="73">
        <f t="shared" si="539"/>
        <v>6882.5837821942796</v>
      </c>
      <c r="R2470" s="73">
        <f t="shared" si="540"/>
        <v>133.15325487120958</v>
      </c>
      <c r="S2470" s="73">
        <f t="shared" si="541"/>
        <v>384.00225982776948</v>
      </c>
      <c r="T2470" s="73">
        <f t="shared" si="542"/>
        <v>11740.878216684359</v>
      </c>
      <c r="U2470" s="73">
        <f t="shared" si="543"/>
        <v>19236</v>
      </c>
      <c r="V2470" s="73">
        <f t="shared" si="544"/>
        <v>124527.31104997898</v>
      </c>
      <c r="W2470" s="73">
        <f t="shared" si="545"/>
        <v>128345.03296709761</v>
      </c>
    </row>
    <row r="2471" spans="2:23">
      <c r="B2471" t="s">
        <v>4115</v>
      </c>
      <c r="C2471" t="s">
        <v>3337</v>
      </c>
      <c r="D2471" t="s">
        <v>449</v>
      </c>
      <c r="E2471" s="54">
        <v>40.159999999999997</v>
      </c>
      <c r="F2471" s="45" t="s">
        <v>450</v>
      </c>
      <c r="G2471" s="45" t="s">
        <v>408</v>
      </c>
      <c r="H2471" s="45" t="s">
        <v>785</v>
      </c>
      <c r="I2471" s="53">
        <v>77002.03</v>
      </c>
      <c r="J2471" s="58">
        <f t="shared" si="532"/>
        <v>79928.107140000007</v>
      </c>
      <c r="K2471" s="58">
        <f t="shared" si="533"/>
        <v>82565.734675619999</v>
      </c>
      <c r="L2471" s="74">
        <f t="shared" si="534"/>
        <v>6114.5001962100005</v>
      </c>
      <c r="M2471" s="74">
        <f t="shared" si="535"/>
        <v>118.29359856720001</v>
      </c>
      <c r="N2471" s="74">
        <f t="shared" si="536"/>
        <v>384.00225982776948</v>
      </c>
      <c r="O2471" s="74">
        <f t="shared" si="537"/>
        <v>10290.743794275002</v>
      </c>
      <c r="P2471" s="39">
        <f t="shared" si="538"/>
        <v>19044</v>
      </c>
      <c r="Q2471" s="73">
        <f t="shared" si="539"/>
        <v>6316.2787026849301</v>
      </c>
      <c r="R2471" s="73">
        <f t="shared" si="540"/>
        <v>122.19728731991759</v>
      </c>
      <c r="S2471" s="73">
        <f t="shared" si="541"/>
        <v>384.00225982776948</v>
      </c>
      <c r="T2471" s="73">
        <f t="shared" si="542"/>
        <v>10774.82837516841</v>
      </c>
      <c r="U2471" s="73">
        <f t="shared" si="543"/>
        <v>19236</v>
      </c>
      <c r="V2471" s="73">
        <f t="shared" si="544"/>
        <v>115879.64698887998</v>
      </c>
      <c r="W2471" s="73">
        <f t="shared" si="545"/>
        <v>119399.04130062103</v>
      </c>
    </row>
    <row r="2472" spans="2:23">
      <c r="B2472" t="s">
        <v>4116</v>
      </c>
      <c r="C2472" t="s">
        <v>4100</v>
      </c>
      <c r="D2472" t="s">
        <v>501</v>
      </c>
      <c r="E2472" s="54">
        <v>40</v>
      </c>
      <c r="F2472" s="45" t="s">
        <v>407</v>
      </c>
      <c r="G2472" s="45" t="s">
        <v>408</v>
      </c>
      <c r="H2472" s="45" t="s">
        <v>412</v>
      </c>
      <c r="I2472" s="53">
        <v>70896.800000000003</v>
      </c>
      <c r="J2472" s="58">
        <f t="shared" si="532"/>
        <v>73590.878400000001</v>
      </c>
      <c r="K2472" s="58">
        <f t="shared" si="533"/>
        <v>76019.377387200002</v>
      </c>
      <c r="L2472" s="74">
        <f t="shared" si="534"/>
        <v>5629.7021975999996</v>
      </c>
      <c r="M2472" s="74">
        <f t="shared" si="535"/>
        <v>108.91450003200001</v>
      </c>
      <c r="N2472" s="74">
        <f t="shared" si="536"/>
        <v>384.00225982776948</v>
      </c>
      <c r="O2472" s="74">
        <f t="shared" si="537"/>
        <v>9474.8255939999999</v>
      </c>
      <c r="P2472" s="39">
        <f t="shared" si="538"/>
        <v>19044</v>
      </c>
      <c r="Q2472" s="73">
        <f t="shared" si="539"/>
        <v>5815.4823701207997</v>
      </c>
      <c r="R2472" s="73">
        <f t="shared" si="540"/>
        <v>112.508678533056</v>
      </c>
      <c r="S2472" s="73">
        <f t="shared" si="541"/>
        <v>384.00225982776948</v>
      </c>
      <c r="T2472" s="73">
        <f t="shared" si="542"/>
        <v>9920.5287490296014</v>
      </c>
      <c r="U2472" s="73">
        <f t="shared" si="543"/>
        <v>19236</v>
      </c>
      <c r="V2472" s="73">
        <f t="shared" si="544"/>
        <v>108232.32295145976</v>
      </c>
      <c r="W2472" s="73">
        <f t="shared" si="545"/>
        <v>111487.89944471122</v>
      </c>
    </row>
    <row r="2473" spans="2:23">
      <c r="B2473" t="s">
        <v>4117</v>
      </c>
      <c r="C2473" t="s">
        <v>1632</v>
      </c>
      <c r="D2473" t="s">
        <v>501</v>
      </c>
      <c r="E2473" s="54">
        <v>40</v>
      </c>
      <c r="F2473" s="45" t="s">
        <v>407</v>
      </c>
      <c r="G2473" s="45" t="s">
        <v>408</v>
      </c>
      <c r="H2473" s="45" t="s">
        <v>761</v>
      </c>
      <c r="I2473" s="53">
        <v>92653.15</v>
      </c>
      <c r="J2473" s="58">
        <f t="shared" si="532"/>
        <v>96173.969700000001</v>
      </c>
      <c r="K2473" s="58">
        <f t="shared" si="533"/>
        <v>99347.710700099997</v>
      </c>
      <c r="L2473" s="74">
        <f t="shared" si="534"/>
        <v>7357.3086820500002</v>
      </c>
      <c r="M2473" s="74">
        <f t="shared" si="535"/>
        <v>142.33747515600001</v>
      </c>
      <c r="N2473" s="74">
        <f t="shared" si="536"/>
        <v>384.00225982776948</v>
      </c>
      <c r="O2473" s="74">
        <f t="shared" si="537"/>
        <v>12382.398598875001</v>
      </c>
      <c r="P2473" s="39">
        <f t="shared" si="538"/>
        <v>19044</v>
      </c>
      <c r="Q2473" s="73">
        <f t="shared" si="539"/>
        <v>7600.0998685576496</v>
      </c>
      <c r="R2473" s="73">
        <f t="shared" si="540"/>
        <v>147.034611836148</v>
      </c>
      <c r="S2473" s="73">
        <f t="shared" si="541"/>
        <v>384.00225982776948</v>
      </c>
      <c r="T2473" s="73">
        <f t="shared" si="542"/>
        <v>12964.87624636305</v>
      </c>
      <c r="U2473" s="73">
        <f t="shared" si="543"/>
        <v>19236</v>
      </c>
      <c r="V2473" s="73">
        <f t="shared" si="544"/>
        <v>135484.01671590877</v>
      </c>
      <c r="W2473" s="73">
        <f t="shared" si="545"/>
        <v>139679.72368668462</v>
      </c>
    </row>
    <row r="2474" spans="2:23">
      <c r="B2474" t="s">
        <v>4118</v>
      </c>
      <c r="C2474" t="s">
        <v>1055</v>
      </c>
      <c r="D2474" t="s">
        <v>501</v>
      </c>
      <c r="E2474" s="54">
        <v>40</v>
      </c>
      <c r="F2474" s="45" t="s">
        <v>407</v>
      </c>
      <c r="G2474" s="45" t="s">
        <v>408</v>
      </c>
      <c r="H2474" s="45" t="s">
        <v>761</v>
      </c>
      <c r="I2474" s="53">
        <v>109177.81</v>
      </c>
      <c r="J2474" s="58">
        <f t="shared" si="532"/>
        <v>113326.56678000001</v>
      </c>
      <c r="K2474" s="58">
        <f t="shared" si="533"/>
        <v>117066.34348374</v>
      </c>
      <c r="L2474" s="74">
        <f t="shared" si="534"/>
        <v>8669.4823586700004</v>
      </c>
      <c r="M2474" s="74">
        <f t="shared" si="535"/>
        <v>167.7233188344</v>
      </c>
      <c r="N2474" s="74">
        <f t="shared" si="536"/>
        <v>384.00225982776948</v>
      </c>
      <c r="O2474" s="74">
        <f t="shared" si="537"/>
        <v>14590.795472925001</v>
      </c>
      <c r="P2474" s="39">
        <f t="shared" si="538"/>
        <v>19044</v>
      </c>
      <c r="Q2474" s="73">
        <f t="shared" si="539"/>
        <v>8955.5752765061097</v>
      </c>
      <c r="R2474" s="73">
        <f t="shared" si="540"/>
        <v>173.2581883559352</v>
      </c>
      <c r="S2474" s="73">
        <f t="shared" si="541"/>
        <v>384.00225982776948</v>
      </c>
      <c r="T2474" s="73">
        <f t="shared" si="542"/>
        <v>15277.15782462807</v>
      </c>
      <c r="U2474" s="73">
        <f t="shared" si="543"/>
        <v>19236</v>
      </c>
      <c r="V2474" s="73">
        <f t="shared" si="544"/>
        <v>156182.57019025719</v>
      </c>
      <c r="W2474" s="73">
        <f t="shared" si="545"/>
        <v>161092.33703305788</v>
      </c>
    </row>
    <row r="2475" spans="2:23">
      <c r="B2475" t="s">
        <v>4119</v>
      </c>
      <c r="C2475" t="s">
        <v>3835</v>
      </c>
      <c r="D2475" t="s">
        <v>501</v>
      </c>
      <c r="E2475" s="54">
        <v>40</v>
      </c>
      <c r="F2475" s="45" t="s">
        <v>407</v>
      </c>
      <c r="G2475" s="45" t="s">
        <v>408</v>
      </c>
      <c r="H2475" s="45" t="s">
        <v>412</v>
      </c>
      <c r="I2475" s="53">
        <v>124065.62</v>
      </c>
      <c r="J2475" s="58">
        <f t="shared" si="532"/>
        <v>128780.11356</v>
      </c>
      <c r="K2475" s="58">
        <f t="shared" si="533"/>
        <v>133029.85730747998</v>
      </c>
      <c r="L2475" s="74">
        <f t="shared" si="534"/>
        <v>9828.1116466200001</v>
      </c>
      <c r="M2475" s="74">
        <f t="shared" si="535"/>
        <v>190.59456806879999</v>
      </c>
      <c r="N2475" s="74">
        <f t="shared" si="536"/>
        <v>384.00225982776948</v>
      </c>
      <c r="O2475" s="74">
        <f t="shared" si="537"/>
        <v>16580.43962085</v>
      </c>
      <c r="P2475" s="39">
        <f t="shared" si="538"/>
        <v>19044</v>
      </c>
      <c r="Q2475" s="73">
        <f t="shared" si="539"/>
        <v>9889.7329309584602</v>
      </c>
      <c r="R2475" s="73">
        <f t="shared" si="540"/>
        <v>196.88418881507036</v>
      </c>
      <c r="S2475" s="73">
        <f t="shared" si="541"/>
        <v>384.00225982776948</v>
      </c>
      <c r="T2475" s="73">
        <f t="shared" si="542"/>
        <v>17360.396378626137</v>
      </c>
      <c r="U2475" s="73">
        <f t="shared" si="543"/>
        <v>19236</v>
      </c>
      <c r="V2475" s="73">
        <f t="shared" si="544"/>
        <v>174807.26165536657</v>
      </c>
      <c r="W2475" s="73">
        <f t="shared" si="545"/>
        <v>180096.87306570742</v>
      </c>
    </row>
    <row r="2476" spans="2:23">
      <c r="B2476" t="s">
        <v>4120</v>
      </c>
      <c r="C2476" t="s">
        <v>4060</v>
      </c>
      <c r="D2476" t="s">
        <v>501</v>
      </c>
      <c r="E2476" s="54">
        <v>40</v>
      </c>
      <c r="F2476" s="45" t="s">
        <v>407</v>
      </c>
      <c r="G2476" s="45" t="s">
        <v>408</v>
      </c>
      <c r="H2476" s="45" t="s">
        <v>412</v>
      </c>
      <c r="I2476" s="53">
        <v>137373.6</v>
      </c>
      <c r="J2476" s="58">
        <f t="shared" si="532"/>
        <v>142593.79680000001</v>
      </c>
      <c r="K2476" s="58">
        <f t="shared" si="533"/>
        <v>147299.39209440001</v>
      </c>
      <c r="L2476" s="74">
        <f t="shared" si="534"/>
        <v>10028.410053600001</v>
      </c>
      <c r="M2476" s="74">
        <f t="shared" si="535"/>
        <v>211.03881926400001</v>
      </c>
      <c r="N2476" s="74">
        <f t="shared" si="536"/>
        <v>384.00225982776948</v>
      </c>
      <c r="O2476" s="74">
        <f t="shared" si="537"/>
        <v>18358.951338000003</v>
      </c>
      <c r="P2476" s="39">
        <f t="shared" si="538"/>
        <v>19044</v>
      </c>
      <c r="Q2476" s="73">
        <f t="shared" si="539"/>
        <v>10096.641185368801</v>
      </c>
      <c r="R2476" s="73">
        <f t="shared" si="540"/>
        <v>218.003100299712</v>
      </c>
      <c r="S2476" s="73">
        <f t="shared" si="541"/>
        <v>384.00225982776948</v>
      </c>
      <c r="T2476" s="73">
        <f t="shared" si="542"/>
        <v>19222.570668319204</v>
      </c>
      <c r="U2476" s="73">
        <f t="shared" si="543"/>
        <v>19236</v>
      </c>
      <c r="V2476" s="73">
        <f t="shared" si="544"/>
        <v>190620.19927069178</v>
      </c>
      <c r="W2476" s="73">
        <f t="shared" si="545"/>
        <v>196456.6093082155</v>
      </c>
    </row>
    <row r="2477" spans="2:23">
      <c r="B2477" t="s">
        <v>4121</v>
      </c>
      <c r="C2477" t="s">
        <v>4122</v>
      </c>
      <c r="D2477" t="s">
        <v>1137</v>
      </c>
      <c r="E2477" s="54">
        <v>40</v>
      </c>
      <c r="F2477" s="45" t="s">
        <v>407</v>
      </c>
      <c r="G2477" s="45" t="s">
        <v>408</v>
      </c>
      <c r="H2477" s="45" t="s">
        <v>412</v>
      </c>
      <c r="I2477" s="53">
        <v>123712.84</v>
      </c>
      <c r="J2477" s="58">
        <f t="shared" si="532"/>
        <v>128413.92792</v>
      </c>
      <c r="K2477" s="58">
        <f t="shared" si="533"/>
        <v>132651.58754136</v>
      </c>
      <c r="L2477" s="74">
        <f t="shared" si="534"/>
        <v>9822.8019548400007</v>
      </c>
      <c r="M2477" s="74">
        <f t="shared" si="535"/>
        <v>190.05261332160001</v>
      </c>
      <c r="N2477" s="74">
        <f t="shared" si="536"/>
        <v>384.00225982776948</v>
      </c>
      <c r="O2477" s="74">
        <f t="shared" si="537"/>
        <v>16533.293219700001</v>
      </c>
      <c r="P2477" s="39">
        <f t="shared" si="538"/>
        <v>19044</v>
      </c>
      <c r="Q2477" s="73">
        <f t="shared" si="539"/>
        <v>9884.2480193497195</v>
      </c>
      <c r="R2477" s="73">
        <f t="shared" si="540"/>
        <v>196.32434956121278</v>
      </c>
      <c r="S2477" s="73">
        <f t="shared" si="541"/>
        <v>384.00225982776948</v>
      </c>
      <c r="T2477" s="73">
        <f t="shared" si="542"/>
        <v>17311.03217414748</v>
      </c>
      <c r="U2477" s="73">
        <f t="shared" si="543"/>
        <v>19236</v>
      </c>
      <c r="V2477" s="73">
        <f t="shared" si="544"/>
        <v>174388.07796768937</v>
      </c>
      <c r="W2477" s="73">
        <f t="shared" si="545"/>
        <v>179663.19434424618</v>
      </c>
    </row>
    <row r="2478" spans="2:23">
      <c r="B2478" t="s">
        <v>4123</v>
      </c>
      <c r="C2478" t="s">
        <v>4062</v>
      </c>
      <c r="D2478" t="s">
        <v>501</v>
      </c>
      <c r="E2478" s="54">
        <v>40</v>
      </c>
      <c r="F2478" s="45" t="s">
        <v>407</v>
      </c>
      <c r="G2478" s="45" t="s">
        <v>408</v>
      </c>
      <c r="H2478" s="45" t="s">
        <v>412</v>
      </c>
      <c r="I2478" s="53">
        <v>117696.8</v>
      </c>
      <c r="J2478" s="58">
        <f t="shared" si="532"/>
        <v>122169.27840000001</v>
      </c>
      <c r="K2478" s="58">
        <f t="shared" si="533"/>
        <v>126200.86458720001</v>
      </c>
      <c r="L2478" s="74">
        <f t="shared" si="534"/>
        <v>9345.9497976000002</v>
      </c>
      <c r="M2478" s="74">
        <f t="shared" si="535"/>
        <v>180.81053203200003</v>
      </c>
      <c r="N2478" s="74">
        <f t="shared" si="536"/>
        <v>384.00225982776948</v>
      </c>
      <c r="O2478" s="74">
        <f t="shared" si="537"/>
        <v>15729.294594000001</v>
      </c>
      <c r="P2478" s="39">
        <f t="shared" si="538"/>
        <v>19044</v>
      </c>
      <c r="Q2478" s="73">
        <f t="shared" si="539"/>
        <v>9654.3661409207998</v>
      </c>
      <c r="R2478" s="73">
        <f t="shared" si="540"/>
        <v>186.77727958905601</v>
      </c>
      <c r="S2478" s="73">
        <f t="shared" si="541"/>
        <v>384.00225982776948</v>
      </c>
      <c r="T2478" s="73">
        <f t="shared" si="542"/>
        <v>16469.212828629603</v>
      </c>
      <c r="U2478" s="73">
        <f t="shared" si="543"/>
        <v>19236</v>
      </c>
      <c r="V2478" s="73">
        <f t="shared" si="544"/>
        <v>166853.33558345979</v>
      </c>
      <c r="W2478" s="73">
        <f t="shared" si="545"/>
        <v>172131.22309616723</v>
      </c>
    </row>
    <row r="2479" spans="2:23">
      <c r="B2479" t="s">
        <v>4124</v>
      </c>
      <c r="C2479" t="s">
        <v>1136</v>
      </c>
      <c r="D2479" t="s">
        <v>1137</v>
      </c>
      <c r="E2479" s="54">
        <v>40</v>
      </c>
      <c r="F2479" s="45" t="s">
        <v>407</v>
      </c>
      <c r="G2479" s="45" t="s">
        <v>408</v>
      </c>
      <c r="H2479" s="45" t="s">
        <v>412</v>
      </c>
      <c r="I2479" s="53">
        <v>130033.60000000001</v>
      </c>
      <c r="J2479" s="58">
        <f t="shared" si="532"/>
        <v>134974.8768</v>
      </c>
      <c r="K2479" s="58">
        <f t="shared" si="533"/>
        <v>139429.0477344</v>
      </c>
      <c r="L2479" s="74">
        <f t="shared" si="534"/>
        <v>9917.9357135999999</v>
      </c>
      <c r="M2479" s="74">
        <f t="shared" si="535"/>
        <v>199.76281766399998</v>
      </c>
      <c r="N2479" s="74">
        <f t="shared" si="536"/>
        <v>384.00225982776948</v>
      </c>
      <c r="O2479" s="74">
        <f t="shared" si="537"/>
        <v>17378.015388</v>
      </c>
      <c r="P2479" s="39">
        <f t="shared" si="538"/>
        <v>19044</v>
      </c>
      <c r="Q2479" s="73">
        <f t="shared" si="539"/>
        <v>9982.5211921488008</v>
      </c>
      <c r="R2479" s="73">
        <f t="shared" si="540"/>
        <v>206.354990646912</v>
      </c>
      <c r="S2479" s="73">
        <f t="shared" si="541"/>
        <v>384.00225982776948</v>
      </c>
      <c r="T2479" s="73">
        <f t="shared" si="542"/>
        <v>18195.490729339199</v>
      </c>
      <c r="U2479" s="73">
        <f t="shared" si="543"/>
        <v>19236</v>
      </c>
      <c r="V2479" s="73">
        <f t="shared" si="544"/>
        <v>181898.59297909177</v>
      </c>
      <c r="W2479" s="73">
        <f t="shared" si="545"/>
        <v>187433.41690636269</v>
      </c>
    </row>
    <row r="2480" spans="2:23">
      <c r="B2480" t="s">
        <v>4125</v>
      </c>
      <c r="C2480" t="s">
        <v>1055</v>
      </c>
      <c r="D2480" t="s">
        <v>501</v>
      </c>
      <c r="E2480" s="54">
        <v>40</v>
      </c>
      <c r="F2480" s="45" t="s">
        <v>407</v>
      </c>
      <c r="G2480" s="45" t="s">
        <v>408</v>
      </c>
      <c r="H2480" s="45" t="s">
        <v>412</v>
      </c>
      <c r="I2480" s="53">
        <v>109177.81</v>
      </c>
      <c r="J2480" s="58">
        <f t="shared" si="532"/>
        <v>113326.56678000001</v>
      </c>
      <c r="K2480" s="58">
        <f t="shared" si="533"/>
        <v>117066.34348374</v>
      </c>
      <c r="L2480" s="74">
        <f t="shared" si="534"/>
        <v>8669.4823586700004</v>
      </c>
      <c r="M2480" s="74">
        <f t="shared" si="535"/>
        <v>167.7233188344</v>
      </c>
      <c r="N2480" s="74">
        <f t="shared" si="536"/>
        <v>384.00225982776948</v>
      </c>
      <c r="O2480" s="74">
        <f t="shared" si="537"/>
        <v>14590.795472925001</v>
      </c>
      <c r="P2480" s="39">
        <f t="shared" si="538"/>
        <v>19044</v>
      </c>
      <c r="Q2480" s="73">
        <f t="shared" si="539"/>
        <v>8955.5752765061097</v>
      </c>
      <c r="R2480" s="73">
        <f t="shared" si="540"/>
        <v>173.2581883559352</v>
      </c>
      <c r="S2480" s="73">
        <f t="shared" si="541"/>
        <v>384.00225982776948</v>
      </c>
      <c r="T2480" s="73">
        <f t="shared" si="542"/>
        <v>15277.15782462807</v>
      </c>
      <c r="U2480" s="73">
        <f t="shared" si="543"/>
        <v>19236</v>
      </c>
      <c r="V2480" s="73">
        <f t="shared" si="544"/>
        <v>156182.57019025719</v>
      </c>
      <c r="W2480" s="73">
        <f t="shared" si="545"/>
        <v>161092.33703305788</v>
      </c>
    </row>
    <row r="2481" spans="2:23">
      <c r="B2481" t="s">
        <v>4126</v>
      </c>
      <c r="C2481" t="s">
        <v>4127</v>
      </c>
      <c r="D2481" t="s">
        <v>449</v>
      </c>
      <c r="E2481" s="54">
        <v>40.159999999999997</v>
      </c>
      <c r="F2481" s="45" t="s">
        <v>450</v>
      </c>
      <c r="G2481" s="45" t="s">
        <v>408</v>
      </c>
      <c r="H2481" s="45" t="s">
        <v>785</v>
      </c>
      <c r="I2481" s="53">
        <v>61661.599999999999</v>
      </c>
      <c r="J2481" s="58">
        <f t="shared" si="532"/>
        <v>64004.7408</v>
      </c>
      <c r="K2481" s="58">
        <f t="shared" si="533"/>
        <v>66116.897246399996</v>
      </c>
      <c r="L2481" s="74">
        <f t="shared" si="534"/>
        <v>4896.3626711999996</v>
      </c>
      <c r="M2481" s="74">
        <f t="shared" si="535"/>
        <v>94.727016383999995</v>
      </c>
      <c r="N2481" s="74">
        <f t="shared" si="536"/>
        <v>384.00225982776948</v>
      </c>
      <c r="O2481" s="74">
        <f t="shared" si="537"/>
        <v>8240.6103779999994</v>
      </c>
      <c r="P2481" s="39">
        <f t="shared" si="538"/>
        <v>19044</v>
      </c>
      <c r="Q2481" s="73">
        <f t="shared" si="539"/>
        <v>5057.9426393495996</v>
      </c>
      <c r="R2481" s="73">
        <f t="shared" si="540"/>
        <v>97.853007924671999</v>
      </c>
      <c r="S2481" s="73">
        <f t="shared" si="541"/>
        <v>384.00225982776948</v>
      </c>
      <c r="T2481" s="73">
        <f t="shared" si="542"/>
        <v>8628.2550906552005</v>
      </c>
      <c r="U2481" s="73">
        <f t="shared" si="543"/>
        <v>19236</v>
      </c>
      <c r="V2481" s="73">
        <f t="shared" si="544"/>
        <v>96664.443125411766</v>
      </c>
      <c r="W2481" s="73">
        <f t="shared" si="545"/>
        <v>99520.95024415724</v>
      </c>
    </row>
    <row r="2482" spans="2:23">
      <c r="B2482" t="s">
        <v>4128</v>
      </c>
      <c r="C2482" t="s">
        <v>4129</v>
      </c>
      <c r="D2482" t="s">
        <v>449</v>
      </c>
      <c r="E2482" s="54">
        <v>40.159999999999997</v>
      </c>
      <c r="F2482" s="45" t="s">
        <v>450</v>
      </c>
      <c r="G2482" s="45" t="s">
        <v>408</v>
      </c>
      <c r="H2482" s="45" t="s">
        <v>785</v>
      </c>
      <c r="I2482" s="53">
        <v>74276.800000000003</v>
      </c>
      <c r="J2482" s="58">
        <f t="shared" si="532"/>
        <v>77099.318400000004</v>
      </c>
      <c r="K2482" s="58">
        <f t="shared" si="533"/>
        <v>79643.595907199997</v>
      </c>
      <c r="L2482" s="74">
        <f t="shared" si="534"/>
        <v>5898.0978575999998</v>
      </c>
      <c r="M2482" s="74">
        <f t="shared" si="535"/>
        <v>114.106991232</v>
      </c>
      <c r="N2482" s="74">
        <f t="shared" si="536"/>
        <v>384.00225982776948</v>
      </c>
      <c r="O2482" s="74">
        <f t="shared" si="537"/>
        <v>9926.537244000001</v>
      </c>
      <c r="P2482" s="39">
        <f t="shared" si="538"/>
        <v>19044</v>
      </c>
      <c r="Q2482" s="73">
        <f t="shared" si="539"/>
        <v>6092.7350869007996</v>
      </c>
      <c r="R2482" s="73">
        <f t="shared" si="540"/>
        <v>117.87252194265599</v>
      </c>
      <c r="S2482" s="73">
        <f t="shared" si="541"/>
        <v>384.00225982776948</v>
      </c>
      <c r="T2482" s="73">
        <f t="shared" si="542"/>
        <v>10393.489265889601</v>
      </c>
      <c r="U2482" s="73">
        <f t="shared" si="543"/>
        <v>19236</v>
      </c>
      <c r="V2482" s="73">
        <f t="shared" si="544"/>
        <v>112466.06275265978</v>
      </c>
      <c r="W2482" s="73">
        <f t="shared" si="545"/>
        <v>115867.69504176083</v>
      </c>
    </row>
    <row r="2483" spans="2:23">
      <c r="B2483" t="s">
        <v>4130</v>
      </c>
      <c r="C2483" t="s">
        <v>3335</v>
      </c>
      <c r="D2483" t="s">
        <v>449</v>
      </c>
      <c r="E2483" s="54">
        <v>40.159999999999997</v>
      </c>
      <c r="F2483" s="45" t="s">
        <v>450</v>
      </c>
      <c r="G2483" s="45" t="s">
        <v>408</v>
      </c>
      <c r="H2483" s="45" t="s">
        <v>785</v>
      </c>
      <c r="I2483" s="53">
        <v>86632</v>
      </c>
      <c r="J2483" s="58">
        <f t="shared" si="532"/>
        <v>89924.016000000003</v>
      </c>
      <c r="K2483" s="58">
        <f t="shared" si="533"/>
        <v>92891.508527999991</v>
      </c>
      <c r="L2483" s="74">
        <f t="shared" si="534"/>
        <v>6879.1872240000002</v>
      </c>
      <c r="M2483" s="74">
        <f t="shared" si="535"/>
        <v>133.08754368000001</v>
      </c>
      <c r="N2483" s="74">
        <f t="shared" si="536"/>
        <v>384.00225982776948</v>
      </c>
      <c r="O2483" s="74">
        <f t="shared" si="537"/>
        <v>11577.717060000001</v>
      </c>
      <c r="P2483" s="39">
        <f t="shared" si="538"/>
        <v>19044</v>
      </c>
      <c r="Q2483" s="73">
        <f t="shared" si="539"/>
        <v>7106.200402391999</v>
      </c>
      <c r="R2483" s="73">
        <f t="shared" si="540"/>
        <v>137.47943262144</v>
      </c>
      <c r="S2483" s="73">
        <f t="shared" si="541"/>
        <v>384.00225982776948</v>
      </c>
      <c r="T2483" s="73">
        <f t="shared" si="542"/>
        <v>12122.341862903999</v>
      </c>
      <c r="U2483" s="73">
        <f t="shared" si="543"/>
        <v>19236</v>
      </c>
      <c r="V2483" s="73">
        <f t="shared" si="544"/>
        <v>127942.01008750778</v>
      </c>
      <c r="W2483" s="73">
        <f t="shared" si="545"/>
        <v>131877.53248574521</v>
      </c>
    </row>
    <row r="2484" spans="2:23">
      <c r="B2484" t="s">
        <v>4131</v>
      </c>
      <c r="C2484" t="s">
        <v>3866</v>
      </c>
      <c r="D2484" t="s">
        <v>449</v>
      </c>
      <c r="E2484" s="54">
        <v>40.159999999999997</v>
      </c>
      <c r="F2484" s="45" t="s">
        <v>450</v>
      </c>
      <c r="G2484" s="45" t="s">
        <v>408</v>
      </c>
      <c r="H2484" s="45" t="s">
        <v>785</v>
      </c>
      <c r="I2484" s="53">
        <v>82471.16</v>
      </c>
      <c r="J2484" s="58">
        <f t="shared" si="532"/>
        <v>85605.064080000011</v>
      </c>
      <c r="K2484" s="58">
        <f t="shared" si="533"/>
        <v>88430.031194640003</v>
      </c>
      <c r="L2484" s="74">
        <f t="shared" si="534"/>
        <v>6548.7874021200005</v>
      </c>
      <c r="M2484" s="74">
        <f t="shared" si="535"/>
        <v>126.69549483840001</v>
      </c>
      <c r="N2484" s="74">
        <f t="shared" si="536"/>
        <v>384.00225982776948</v>
      </c>
      <c r="O2484" s="74">
        <f t="shared" si="537"/>
        <v>11021.652000300002</v>
      </c>
      <c r="P2484" s="39">
        <f t="shared" si="538"/>
        <v>19044</v>
      </c>
      <c r="Q2484" s="73">
        <f t="shared" si="539"/>
        <v>6764.89738638996</v>
      </c>
      <c r="R2484" s="73">
        <f t="shared" si="540"/>
        <v>130.87644616806719</v>
      </c>
      <c r="S2484" s="73">
        <f t="shared" si="541"/>
        <v>384.00225982776948</v>
      </c>
      <c r="T2484" s="73">
        <f t="shared" si="542"/>
        <v>11540.11907090052</v>
      </c>
      <c r="U2484" s="73">
        <f t="shared" si="543"/>
        <v>19236</v>
      </c>
      <c r="V2484" s="73">
        <f t="shared" si="544"/>
        <v>122730.20123708618</v>
      </c>
      <c r="W2484" s="73">
        <f t="shared" si="545"/>
        <v>126485.92635792632</v>
      </c>
    </row>
    <row r="2485" spans="2:23">
      <c r="B2485" t="s">
        <v>4132</v>
      </c>
      <c r="C2485" t="s">
        <v>3868</v>
      </c>
      <c r="D2485" t="s">
        <v>449</v>
      </c>
      <c r="E2485" s="54">
        <v>40.159999999999997</v>
      </c>
      <c r="F2485" s="45" t="s">
        <v>450</v>
      </c>
      <c r="G2485" s="45" t="s">
        <v>408</v>
      </c>
      <c r="H2485" s="45" t="s">
        <v>785</v>
      </c>
      <c r="I2485" s="53">
        <v>83905.88</v>
      </c>
      <c r="J2485" s="58">
        <f t="shared" si="532"/>
        <v>87094.303440000003</v>
      </c>
      <c r="K2485" s="58">
        <f t="shared" si="533"/>
        <v>89968.415453519992</v>
      </c>
      <c r="L2485" s="74">
        <f t="shared" si="534"/>
        <v>6662.7142131600003</v>
      </c>
      <c r="M2485" s="74">
        <f t="shared" si="535"/>
        <v>128.89956909119999</v>
      </c>
      <c r="N2485" s="74">
        <f t="shared" si="536"/>
        <v>384.00225982776948</v>
      </c>
      <c r="O2485" s="74">
        <f t="shared" si="537"/>
        <v>11213.3915679</v>
      </c>
      <c r="P2485" s="39">
        <f t="shared" si="538"/>
        <v>19044</v>
      </c>
      <c r="Q2485" s="73">
        <f t="shared" si="539"/>
        <v>6882.5837821942796</v>
      </c>
      <c r="R2485" s="73">
        <f t="shared" si="540"/>
        <v>133.15325487120958</v>
      </c>
      <c r="S2485" s="73">
        <f t="shared" si="541"/>
        <v>384.00225982776948</v>
      </c>
      <c r="T2485" s="73">
        <f t="shared" si="542"/>
        <v>11740.878216684359</v>
      </c>
      <c r="U2485" s="73">
        <f t="shared" si="543"/>
        <v>19236</v>
      </c>
      <c r="V2485" s="73">
        <f t="shared" si="544"/>
        <v>124527.31104997898</v>
      </c>
      <c r="W2485" s="73">
        <f t="shared" si="545"/>
        <v>128345.03296709761</v>
      </c>
    </row>
    <row r="2486" spans="2:23">
      <c r="B2486" t="s">
        <v>4133</v>
      </c>
      <c r="C2486" t="s">
        <v>3345</v>
      </c>
      <c r="D2486" t="s">
        <v>449</v>
      </c>
      <c r="E2486" s="54">
        <v>40.159999999999997</v>
      </c>
      <c r="F2486" s="45" t="s">
        <v>450</v>
      </c>
      <c r="G2486" s="45" t="s">
        <v>408</v>
      </c>
      <c r="H2486" s="45" t="s">
        <v>785</v>
      </c>
      <c r="I2486" s="53">
        <v>90958.399999999994</v>
      </c>
      <c r="J2486" s="58">
        <f t="shared" si="532"/>
        <v>94414.819199999998</v>
      </c>
      <c r="K2486" s="58">
        <f t="shared" si="533"/>
        <v>97530.50823359999</v>
      </c>
      <c r="L2486" s="74">
        <f t="shared" si="534"/>
        <v>7222.7336687999996</v>
      </c>
      <c r="M2486" s="74">
        <f t="shared" si="535"/>
        <v>139.73393241599999</v>
      </c>
      <c r="N2486" s="74">
        <f t="shared" si="536"/>
        <v>384.00225982776948</v>
      </c>
      <c r="O2486" s="74">
        <f t="shared" si="537"/>
        <v>12155.907972000001</v>
      </c>
      <c r="P2486" s="39">
        <f t="shared" si="538"/>
        <v>19044</v>
      </c>
      <c r="Q2486" s="73">
        <f t="shared" si="539"/>
        <v>7461.083879870399</v>
      </c>
      <c r="R2486" s="73">
        <f t="shared" si="540"/>
        <v>144.34515218572798</v>
      </c>
      <c r="S2486" s="73">
        <f t="shared" si="541"/>
        <v>384.00225982776948</v>
      </c>
      <c r="T2486" s="73">
        <f t="shared" si="542"/>
        <v>12727.731324484799</v>
      </c>
      <c r="U2486" s="73">
        <f t="shared" si="543"/>
        <v>19236</v>
      </c>
      <c r="V2486" s="73">
        <f t="shared" si="544"/>
        <v>133361.19703304378</v>
      </c>
      <c r="W2486" s="73">
        <f t="shared" si="545"/>
        <v>137483.67084996868</v>
      </c>
    </row>
    <row r="2487" spans="2:23">
      <c r="B2487" t="s">
        <v>4134</v>
      </c>
      <c r="C2487" t="s">
        <v>3347</v>
      </c>
      <c r="D2487" t="s">
        <v>449</v>
      </c>
      <c r="E2487" s="54">
        <v>40.159999999999997</v>
      </c>
      <c r="F2487" s="45" t="s">
        <v>450</v>
      </c>
      <c r="G2487" s="45" t="s">
        <v>408</v>
      </c>
      <c r="H2487" s="45" t="s">
        <v>785</v>
      </c>
      <c r="I2487" s="53">
        <v>93121.600000000006</v>
      </c>
      <c r="J2487" s="58">
        <f t="shared" si="532"/>
        <v>96660.22080000001</v>
      </c>
      <c r="K2487" s="58">
        <f t="shared" si="533"/>
        <v>99850.008086400005</v>
      </c>
      <c r="L2487" s="74">
        <f t="shared" si="534"/>
        <v>7394.5068912000006</v>
      </c>
      <c r="M2487" s="74">
        <f t="shared" si="535"/>
        <v>143.05712678400002</v>
      </c>
      <c r="N2487" s="74">
        <f t="shared" si="536"/>
        <v>384.00225982776948</v>
      </c>
      <c r="O2487" s="74">
        <f t="shared" si="537"/>
        <v>12445.003428000002</v>
      </c>
      <c r="P2487" s="39">
        <f t="shared" si="538"/>
        <v>19044</v>
      </c>
      <c r="Q2487" s="73">
        <f t="shared" si="539"/>
        <v>7638.5256186096003</v>
      </c>
      <c r="R2487" s="73">
        <f t="shared" si="540"/>
        <v>147.778011967872</v>
      </c>
      <c r="S2487" s="73">
        <f t="shared" si="541"/>
        <v>384.00225982776948</v>
      </c>
      <c r="T2487" s="73">
        <f t="shared" si="542"/>
        <v>13030.4260552752</v>
      </c>
      <c r="U2487" s="73">
        <f t="shared" si="543"/>
        <v>19236</v>
      </c>
      <c r="V2487" s="73">
        <f t="shared" si="544"/>
        <v>136070.79050581178</v>
      </c>
      <c r="W2487" s="73">
        <f t="shared" si="545"/>
        <v>140286.74003208044</v>
      </c>
    </row>
    <row r="2488" spans="2:23">
      <c r="B2488" t="s">
        <v>4135</v>
      </c>
      <c r="C2488" t="s">
        <v>4136</v>
      </c>
      <c r="D2488" t="s">
        <v>449</v>
      </c>
      <c r="E2488" s="54">
        <v>40.159999999999997</v>
      </c>
      <c r="F2488" s="45" t="s">
        <v>450</v>
      </c>
      <c r="G2488" s="45" t="s">
        <v>408</v>
      </c>
      <c r="H2488" s="45" t="s">
        <v>785</v>
      </c>
      <c r="I2488" s="53">
        <v>63151.81</v>
      </c>
      <c r="J2488" s="58">
        <f t="shared" si="532"/>
        <v>65551.578779999996</v>
      </c>
      <c r="K2488" s="58">
        <f t="shared" si="533"/>
        <v>67714.780879739992</v>
      </c>
      <c r="L2488" s="74">
        <f t="shared" si="534"/>
        <v>5014.6957766699998</v>
      </c>
      <c r="M2488" s="74">
        <f t="shared" si="535"/>
        <v>97.016336594399988</v>
      </c>
      <c r="N2488" s="74">
        <f t="shared" si="536"/>
        <v>384.00225982776948</v>
      </c>
      <c r="O2488" s="74">
        <f t="shared" si="537"/>
        <v>8439.7657679250005</v>
      </c>
      <c r="P2488" s="39">
        <f t="shared" si="538"/>
        <v>19044</v>
      </c>
      <c r="Q2488" s="73">
        <f t="shared" si="539"/>
        <v>5180.1807373001093</v>
      </c>
      <c r="R2488" s="73">
        <f t="shared" si="540"/>
        <v>100.21787570201519</v>
      </c>
      <c r="S2488" s="73">
        <f t="shared" si="541"/>
        <v>384.00225982776948</v>
      </c>
      <c r="T2488" s="73">
        <f t="shared" si="542"/>
        <v>8836.7789048060695</v>
      </c>
      <c r="U2488" s="73">
        <f t="shared" si="543"/>
        <v>19236</v>
      </c>
      <c r="V2488" s="73">
        <f t="shared" si="544"/>
        <v>98531.05892101716</v>
      </c>
      <c r="W2488" s="73">
        <f t="shared" si="545"/>
        <v>101451.96065737595</v>
      </c>
    </row>
    <row r="2489" spans="2:23">
      <c r="B2489" t="s">
        <v>4137</v>
      </c>
      <c r="C2489" t="s">
        <v>4138</v>
      </c>
      <c r="D2489" t="s">
        <v>449</v>
      </c>
      <c r="E2489" s="54">
        <v>40.159999999999997</v>
      </c>
      <c r="F2489" s="45" t="s">
        <v>450</v>
      </c>
      <c r="G2489" s="45" t="s">
        <v>408</v>
      </c>
      <c r="H2489" s="45" t="s">
        <v>785</v>
      </c>
      <c r="I2489" s="53">
        <v>65388.959999999999</v>
      </c>
      <c r="J2489" s="58">
        <f t="shared" si="532"/>
        <v>67873.740480000008</v>
      </c>
      <c r="K2489" s="58">
        <f t="shared" si="533"/>
        <v>70113.573915839996</v>
      </c>
      <c r="L2489" s="74">
        <f t="shared" si="534"/>
        <v>5192.3411467200003</v>
      </c>
      <c r="M2489" s="74">
        <f t="shared" si="535"/>
        <v>100.45313591040001</v>
      </c>
      <c r="N2489" s="74">
        <f t="shared" si="536"/>
        <v>384.00225982776948</v>
      </c>
      <c r="O2489" s="74">
        <f t="shared" si="537"/>
        <v>8738.7440868000012</v>
      </c>
      <c r="P2489" s="39">
        <f t="shared" si="538"/>
        <v>19044</v>
      </c>
      <c r="Q2489" s="73">
        <f t="shared" si="539"/>
        <v>5363.6884045617599</v>
      </c>
      <c r="R2489" s="73">
        <f t="shared" si="540"/>
        <v>103.7680893954432</v>
      </c>
      <c r="S2489" s="73">
        <f t="shared" si="541"/>
        <v>384.00225982776948</v>
      </c>
      <c r="T2489" s="73">
        <f t="shared" si="542"/>
        <v>9149.8213960171197</v>
      </c>
      <c r="U2489" s="73">
        <f t="shared" si="543"/>
        <v>19236</v>
      </c>
      <c r="V2489" s="73">
        <f t="shared" si="544"/>
        <v>101333.28110925818</v>
      </c>
      <c r="W2489" s="73">
        <f t="shared" si="545"/>
        <v>104350.85406564208</v>
      </c>
    </row>
    <row r="2490" spans="2:23">
      <c r="B2490" t="s">
        <v>4139</v>
      </c>
      <c r="C2490" t="s">
        <v>3397</v>
      </c>
      <c r="D2490" t="s">
        <v>449</v>
      </c>
      <c r="E2490" s="54">
        <v>40.159999999999997</v>
      </c>
      <c r="F2490" s="45" t="s">
        <v>450</v>
      </c>
      <c r="G2490" s="45" t="s">
        <v>408</v>
      </c>
      <c r="H2490" s="45" t="s">
        <v>785</v>
      </c>
      <c r="I2490" s="53">
        <v>73840</v>
      </c>
      <c r="J2490" s="58">
        <f t="shared" si="532"/>
        <v>76645.919999999998</v>
      </c>
      <c r="K2490" s="58">
        <f t="shared" si="533"/>
        <v>79175.235359999991</v>
      </c>
      <c r="L2490" s="74">
        <f t="shared" si="534"/>
        <v>5863.4128799999999</v>
      </c>
      <c r="M2490" s="74">
        <f t="shared" si="535"/>
        <v>113.4359616</v>
      </c>
      <c r="N2490" s="74">
        <f t="shared" si="536"/>
        <v>384.00225982776948</v>
      </c>
      <c r="O2490" s="74">
        <f t="shared" si="537"/>
        <v>9868.1622000000007</v>
      </c>
      <c r="P2490" s="39">
        <f t="shared" si="538"/>
        <v>19044</v>
      </c>
      <c r="Q2490" s="73">
        <f t="shared" si="539"/>
        <v>6056.9055050399993</v>
      </c>
      <c r="R2490" s="73">
        <f t="shared" si="540"/>
        <v>117.17934833279999</v>
      </c>
      <c r="S2490" s="73">
        <f t="shared" si="541"/>
        <v>384.00225982776948</v>
      </c>
      <c r="T2490" s="73">
        <f t="shared" si="542"/>
        <v>10332.368214479999</v>
      </c>
      <c r="U2490" s="73">
        <f t="shared" si="543"/>
        <v>19236</v>
      </c>
      <c r="V2490" s="73">
        <f t="shared" si="544"/>
        <v>111918.93330142777</v>
      </c>
      <c r="W2490" s="73">
        <f t="shared" si="545"/>
        <v>115301.69068768056</v>
      </c>
    </row>
    <row r="2491" spans="2:23">
      <c r="B2491" t="s">
        <v>4140</v>
      </c>
      <c r="C2491" t="s">
        <v>3399</v>
      </c>
      <c r="D2491" t="s">
        <v>449</v>
      </c>
      <c r="E2491" s="54">
        <v>40.159999999999997</v>
      </c>
      <c r="F2491" s="45" t="s">
        <v>450</v>
      </c>
      <c r="G2491" s="45" t="s">
        <v>408</v>
      </c>
      <c r="H2491" s="45" t="s">
        <v>785</v>
      </c>
      <c r="I2491" s="53">
        <v>75608</v>
      </c>
      <c r="J2491" s="58">
        <f t="shared" si="532"/>
        <v>78481.104000000007</v>
      </c>
      <c r="K2491" s="58">
        <f t="shared" si="533"/>
        <v>81070.980431999997</v>
      </c>
      <c r="L2491" s="74">
        <f t="shared" si="534"/>
        <v>6003.8044560000008</v>
      </c>
      <c r="M2491" s="74">
        <f t="shared" si="535"/>
        <v>116.15203392000001</v>
      </c>
      <c r="N2491" s="74">
        <f t="shared" si="536"/>
        <v>384.00225982776948</v>
      </c>
      <c r="O2491" s="74">
        <f t="shared" si="537"/>
        <v>10104.442140000001</v>
      </c>
      <c r="P2491" s="39">
        <f t="shared" si="538"/>
        <v>19044</v>
      </c>
      <c r="Q2491" s="73">
        <f t="shared" si="539"/>
        <v>6201.9300030479999</v>
      </c>
      <c r="R2491" s="73">
        <f t="shared" si="540"/>
        <v>119.98505103935999</v>
      </c>
      <c r="S2491" s="73">
        <f t="shared" si="541"/>
        <v>384.00225982776948</v>
      </c>
      <c r="T2491" s="73">
        <f t="shared" si="542"/>
        <v>10579.762946376</v>
      </c>
      <c r="U2491" s="73">
        <f t="shared" si="543"/>
        <v>19236</v>
      </c>
      <c r="V2491" s="73">
        <f t="shared" si="544"/>
        <v>114133.50488974777</v>
      </c>
      <c r="W2491" s="73">
        <f t="shared" si="545"/>
        <v>117592.66069229113</v>
      </c>
    </row>
    <row r="2492" spans="2:23">
      <c r="B2492" t="s">
        <v>4141</v>
      </c>
      <c r="C2492" t="s">
        <v>4136</v>
      </c>
      <c r="D2492" t="s">
        <v>449</v>
      </c>
      <c r="E2492" s="54">
        <v>40</v>
      </c>
      <c r="F2492" s="45" t="s">
        <v>450</v>
      </c>
      <c r="G2492" s="45" t="s">
        <v>408</v>
      </c>
      <c r="H2492" s="45" t="s">
        <v>761</v>
      </c>
      <c r="I2492" s="53">
        <v>63151.81</v>
      </c>
      <c r="J2492" s="58">
        <f t="shared" si="532"/>
        <v>65551.578779999996</v>
      </c>
      <c r="K2492" s="58">
        <f t="shared" si="533"/>
        <v>67714.780879739992</v>
      </c>
      <c r="L2492" s="74">
        <f t="shared" si="534"/>
        <v>5014.6957766699998</v>
      </c>
      <c r="M2492" s="74">
        <f t="shared" si="535"/>
        <v>97.016336594399988</v>
      </c>
      <c r="N2492" s="74">
        <f t="shared" si="536"/>
        <v>384.00225982776948</v>
      </c>
      <c r="O2492" s="74">
        <f t="shared" si="537"/>
        <v>8439.7657679250005</v>
      </c>
      <c r="P2492" s="39">
        <f t="shared" si="538"/>
        <v>19044</v>
      </c>
      <c r="Q2492" s="73">
        <f t="shared" si="539"/>
        <v>5180.1807373001093</v>
      </c>
      <c r="R2492" s="73">
        <f t="shared" si="540"/>
        <v>100.21787570201519</v>
      </c>
      <c r="S2492" s="73">
        <f t="shared" si="541"/>
        <v>384.00225982776948</v>
      </c>
      <c r="T2492" s="73">
        <f t="shared" si="542"/>
        <v>8836.7789048060695</v>
      </c>
      <c r="U2492" s="73">
        <f t="shared" si="543"/>
        <v>19236</v>
      </c>
      <c r="V2492" s="73">
        <f t="shared" si="544"/>
        <v>98531.05892101716</v>
      </c>
      <c r="W2492" s="73">
        <f t="shared" si="545"/>
        <v>101451.96065737595</v>
      </c>
    </row>
    <row r="2493" spans="2:23">
      <c r="B2493" t="s">
        <v>4142</v>
      </c>
      <c r="C2493" t="s">
        <v>4138</v>
      </c>
      <c r="D2493" t="s">
        <v>449</v>
      </c>
      <c r="E2493" s="54">
        <v>40</v>
      </c>
      <c r="F2493" s="45" t="s">
        <v>450</v>
      </c>
      <c r="G2493" s="45" t="s">
        <v>408</v>
      </c>
      <c r="H2493" s="45" t="s">
        <v>761</v>
      </c>
      <c r="I2493" s="53">
        <v>65388.959999999999</v>
      </c>
      <c r="J2493" s="58">
        <f t="shared" si="532"/>
        <v>67873.740480000008</v>
      </c>
      <c r="K2493" s="58">
        <f t="shared" si="533"/>
        <v>70113.573915839996</v>
      </c>
      <c r="L2493" s="74">
        <f t="shared" si="534"/>
        <v>5192.3411467200003</v>
      </c>
      <c r="M2493" s="74">
        <f t="shared" si="535"/>
        <v>100.45313591040001</v>
      </c>
      <c r="N2493" s="74">
        <f t="shared" si="536"/>
        <v>384.00225982776948</v>
      </c>
      <c r="O2493" s="74">
        <f t="shared" si="537"/>
        <v>8738.7440868000012</v>
      </c>
      <c r="P2493" s="39">
        <f t="shared" si="538"/>
        <v>19044</v>
      </c>
      <c r="Q2493" s="73">
        <f t="shared" si="539"/>
        <v>5363.6884045617599</v>
      </c>
      <c r="R2493" s="73">
        <f t="shared" si="540"/>
        <v>103.7680893954432</v>
      </c>
      <c r="S2493" s="73">
        <f t="shared" si="541"/>
        <v>384.00225982776948</v>
      </c>
      <c r="T2493" s="73">
        <f t="shared" si="542"/>
        <v>9149.8213960171197</v>
      </c>
      <c r="U2493" s="73">
        <f t="shared" si="543"/>
        <v>19236</v>
      </c>
      <c r="V2493" s="73">
        <f t="shared" si="544"/>
        <v>101333.28110925818</v>
      </c>
      <c r="W2493" s="73">
        <f t="shared" si="545"/>
        <v>104350.85406564208</v>
      </c>
    </row>
    <row r="2494" spans="2:23">
      <c r="B2494" t="s">
        <v>4143</v>
      </c>
      <c r="C2494" t="s">
        <v>3407</v>
      </c>
      <c r="D2494" t="s">
        <v>449</v>
      </c>
      <c r="E2494" s="54">
        <v>40</v>
      </c>
      <c r="F2494" s="45" t="s">
        <v>450</v>
      </c>
      <c r="G2494" s="45" t="s">
        <v>408</v>
      </c>
      <c r="H2494" s="45" t="s">
        <v>761</v>
      </c>
      <c r="I2494" s="53">
        <v>62276.86</v>
      </c>
      <c r="J2494" s="58">
        <f t="shared" si="532"/>
        <v>64643.380680000002</v>
      </c>
      <c r="K2494" s="58">
        <f t="shared" si="533"/>
        <v>66776.612242439995</v>
      </c>
      <c r="L2494" s="74">
        <f t="shared" si="534"/>
        <v>4945.2186220200001</v>
      </c>
      <c r="M2494" s="74">
        <f t="shared" si="535"/>
        <v>95.672203406400001</v>
      </c>
      <c r="N2494" s="74">
        <f t="shared" si="536"/>
        <v>384.00225982776948</v>
      </c>
      <c r="O2494" s="74">
        <f t="shared" si="537"/>
        <v>8322.8352625500011</v>
      </c>
      <c r="P2494" s="39">
        <f t="shared" si="538"/>
        <v>19044</v>
      </c>
      <c r="Q2494" s="73">
        <f t="shared" si="539"/>
        <v>5108.4108365466591</v>
      </c>
      <c r="R2494" s="73">
        <f t="shared" si="540"/>
        <v>98.829386118811186</v>
      </c>
      <c r="S2494" s="73">
        <f t="shared" si="541"/>
        <v>384.00225982776948</v>
      </c>
      <c r="T2494" s="73">
        <f t="shared" si="542"/>
        <v>8714.3478976384195</v>
      </c>
      <c r="U2494" s="73">
        <f t="shared" si="543"/>
        <v>19236</v>
      </c>
      <c r="V2494" s="73">
        <f t="shared" si="544"/>
        <v>97435.109027804167</v>
      </c>
      <c r="W2494" s="73">
        <f t="shared" si="545"/>
        <v>100318.20262257165</v>
      </c>
    </row>
    <row r="2495" spans="2:23">
      <c r="B2495" t="s">
        <v>4144</v>
      </c>
      <c r="C2495" t="s">
        <v>3407</v>
      </c>
      <c r="D2495" t="s">
        <v>449</v>
      </c>
      <c r="E2495" s="54">
        <v>40.159999999999997</v>
      </c>
      <c r="F2495" s="45" t="s">
        <v>450</v>
      </c>
      <c r="G2495" s="45" t="s">
        <v>408</v>
      </c>
      <c r="H2495" s="45" t="s">
        <v>785</v>
      </c>
      <c r="I2495" s="53">
        <v>62276.86</v>
      </c>
      <c r="J2495" s="58">
        <f t="shared" si="532"/>
        <v>64643.380680000002</v>
      </c>
      <c r="K2495" s="58">
        <f t="shared" si="533"/>
        <v>66776.612242439995</v>
      </c>
      <c r="L2495" s="74">
        <f t="shared" si="534"/>
        <v>4945.2186220200001</v>
      </c>
      <c r="M2495" s="74">
        <f t="shared" si="535"/>
        <v>95.672203406400001</v>
      </c>
      <c r="N2495" s="74">
        <f t="shared" si="536"/>
        <v>384.00225982776948</v>
      </c>
      <c r="O2495" s="74">
        <f t="shared" si="537"/>
        <v>8322.8352625500011</v>
      </c>
      <c r="P2495" s="39">
        <f t="shared" si="538"/>
        <v>19044</v>
      </c>
      <c r="Q2495" s="73">
        <f t="shared" si="539"/>
        <v>5108.4108365466591</v>
      </c>
      <c r="R2495" s="73">
        <f t="shared" si="540"/>
        <v>98.829386118811186</v>
      </c>
      <c r="S2495" s="73">
        <f t="shared" si="541"/>
        <v>384.00225982776948</v>
      </c>
      <c r="T2495" s="73">
        <f t="shared" si="542"/>
        <v>8714.3478976384195</v>
      </c>
      <c r="U2495" s="73">
        <f t="shared" si="543"/>
        <v>19236</v>
      </c>
      <c r="V2495" s="73">
        <f t="shared" si="544"/>
        <v>97435.109027804167</v>
      </c>
      <c r="W2495" s="73">
        <f t="shared" si="545"/>
        <v>100318.20262257165</v>
      </c>
    </row>
    <row r="2496" spans="2:23">
      <c r="B2496" t="s">
        <v>4145</v>
      </c>
      <c r="C2496" t="s">
        <v>4146</v>
      </c>
      <c r="D2496" t="s">
        <v>449</v>
      </c>
      <c r="E2496" s="54">
        <v>40.159999999999997</v>
      </c>
      <c r="F2496" s="45" t="s">
        <v>450</v>
      </c>
      <c r="G2496" s="45" t="s">
        <v>408</v>
      </c>
      <c r="H2496" s="45" t="s">
        <v>412</v>
      </c>
      <c r="I2496" s="53">
        <v>71468.800000000003</v>
      </c>
      <c r="J2496" s="58">
        <f t="shared" si="532"/>
        <v>74184.614400000006</v>
      </c>
      <c r="K2496" s="58">
        <f t="shared" si="533"/>
        <v>76632.706675199996</v>
      </c>
      <c r="L2496" s="74">
        <f t="shared" si="534"/>
        <v>5675.1230016</v>
      </c>
      <c r="M2496" s="74">
        <f t="shared" si="535"/>
        <v>109.79322931200001</v>
      </c>
      <c r="N2496" s="74">
        <f t="shared" si="536"/>
        <v>384.00225982776948</v>
      </c>
      <c r="O2496" s="74">
        <f t="shared" si="537"/>
        <v>9551.2691040000009</v>
      </c>
      <c r="P2496" s="39">
        <f t="shared" si="538"/>
        <v>19044</v>
      </c>
      <c r="Q2496" s="73">
        <f t="shared" si="539"/>
        <v>5862.4020606527993</v>
      </c>
      <c r="R2496" s="73">
        <f t="shared" si="540"/>
        <v>113.41640587929599</v>
      </c>
      <c r="S2496" s="73">
        <f t="shared" si="541"/>
        <v>384.00225982776948</v>
      </c>
      <c r="T2496" s="73">
        <f t="shared" si="542"/>
        <v>10000.568221113599</v>
      </c>
      <c r="U2496" s="73">
        <f t="shared" si="543"/>
        <v>19236</v>
      </c>
      <c r="V2496" s="73">
        <f t="shared" si="544"/>
        <v>108948.80199473977</v>
      </c>
      <c r="W2496" s="73">
        <f t="shared" si="545"/>
        <v>112229.09562267346</v>
      </c>
    </row>
    <row r="2497" spans="2:23">
      <c r="B2497" t="s">
        <v>4147</v>
      </c>
      <c r="C2497" t="s">
        <v>4148</v>
      </c>
      <c r="D2497" t="s">
        <v>449</v>
      </c>
      <c r="E2497" s="54">
        <v>40.159999999999997</v>
      </c>
      <c r="F2497" s="45" t="s">
        <v>450</v>
      </c>
      <c r="G2497" s="45" t="s">
        <v>408</v>
      </c>
      <c r="H2497" s="45" t="s">
        <v>412</v>
      </c>
      <c r="I2497" s="53">
        <v>73153.600000000006</v>
      </c>
      <c r="J2497" s="58">
        <f t="shared" si="532"/>
        <v>75933.43680000001</v>
      </c>
      <c r="K2497" s="58">
        <f t="shared" si="533"/>
        <v>78439.240214400008</v>
      </c>
      <c r="L2497" s="74">
        <f t="shared" si="534"/>
        <v>5808.9079152000004</v>
      </c>
      <c r="M2497" s="74">
        <f t="shared" si="535"/>
        <v>112.38148646400002</v>
      </c>
      <c r="N2497" s="74">
        <f t="shared" si="536"/>
        <v>384.00225982776948</v>
      </c>
      <c r="O2497" s="74">
        <f t="shared" si="537"/>
        <v>9776.4299880000017</v>
      </c>
      <c r="P2497" s="39">
        <f t="shared" si="538"/>
        <v>19044</v>
      </c>
      <c r="Q2497" s="73">
        <f t="shared" si="539"/>
        <v>6000.6018764016007</v>
      </c>
      <c r="R2497" s="73">
        <f t="shared" si="540"/>
        <v>116.09007551731202</v>
      </c>
      <c r="S2497" s="73">
        <f t="shared" si="541"/>
        <v>384.00225982776948</v>
      </c>
      <c r="T2497" s="73">
        <f t="shared" si="542"/>
        <v>10236.320847979201</v>
      </c>
      <c r="U2497" s="73">
        <f t="shared" si="543"/>
        <v>19236</v>
      </c>
      <c r="V2497" s="73">
        <f t="shared" si="544"/>
        <v>111059.15844949178</v>
      </c>
      <c r="W2497" s="73">
        <f t="shared" si="545"/>
        <v>114412.2552741259</v>
      </c>
    </row>
    <row r="2498" spans="2:23">
      <c r="B2498" t="s">
        <v>4149</v>
      </c>
      <c r="C2498" t="s">
        <v>3405</v>
      </c>
      <c r="D2498" t="s">
        <v>449</v>
      </c>
      <c r="E2498" s="54">
        <v>40.159999999999997</v>
      </c>
      <c r="F2498" s="45" t="s">
        <v>450</v>
      </c>
      <c r="G2498" s="45" t="s">
        <v>408</v>
      </c>
      <c r="H2498" s="45" t="s">
        <v>785</v>
      </c>
      <c r="I2498" s="53">
        <v>70324.800000000003</v>
      </c>
      <c r="J2498" s="58">
        <f t="shared" si="532"/>
        <v>72997.142400000012</v>
      </c>
      <c r="K2498" s="58">
        <f t="shared" si="533"/>
        <v>75406.048099200008</v>
      </c>
      <c r="L2498" s="74">
        <f t="shared" si="534"/>
        <v>5584.2813936000011</v>
      </c>
      <c r="M2498" s="74">
        <f t="shared" si="535"/>
        <v>108.03577075200002</v>
      </c>
      <c r="N2498" s="74">
        <f t="shared" si="536"/>
        <v>384.00225982776948</v>
      </c>
      <c r="O2498" s="74">
        <f t="shared" si="537"/>
        <v>9398.3820840000026</v>
      </c>
      <c r="P2498" s="39">
        <f t="shared" si="538"/>
        <v>19044</v>
      </c>
      <c r="Q2498" s="73">
        <f t="shared" si="539"/>
        <v>5768.5626795888002</v>
      </c>
      <c r="R2498" s="73">
        <f t="shared" si="540"/>
        <v>111.600951186816</v>
      </c>
      <c r="S2498" s="73">
        <f t="shared" si="541"/>
        <v>384.00225982776948</v>
      </c>
      <c r="T2498" s="73">
        <f t="shared" si="542"/>
        <v>9840.4892769456019</v>
      </c>
      <c r="U2498" s="73">
        <f t="shared" si="543"/>
        <v>19236</v>
      </c>
      <c r="V2498" s="73">
        <f t="shared" si="544"/>
        <v>107515.84390817978</v>
      </c>
      <c r="W2498" s="73">
        <f t="shared" si="545"/>
        <v>110746.703266749</v>
      </c>
    </row>
    <row r="2499" spans="2:23">
      <c r="B2499" t="s">
        <v>4150</v>
      </c>
      <c r="C2499" t="s">
        <v>4151</v>
      </c>
      <c r="D2499" t="s">
        <v>449</v>
      </c>
      <c r="E2499" s="54">
        <v>40.159999999999997</v>
      </c>
      <c r="F2499" s="45" t="s">
        <v>450</v>
      </c>
      <c r="G2499" s="45" t="s">
        <v>408</v>
      </c>
      <c r="H2499" s="45" t="s">
        <v>412</v>
      </c>
      <c r="I2499" s="53">
        <v>68057.600000000006</v>
      </c>
      <c r="J2499" s="58">
        <f t="shared" si="532"/>
        <v>70643.788800000009</v>
      </c>
      <c r="K2499" s="58">
        <f t="shared" si="533"/>
        <v>72975.033830400003</v>
      </c>
      <c r="L2499" s="74">
        <f t="shared" si="534"/>
        <v>5404.2498432000002</v>
      </c>
      <c r="M2499" s="74">
        <f t="shared" si="535"/>
        <v>104.55280742400001</v>
      </c>
      <c r="N2499" s="74">
        <f t="shared" si="536"/>
        <v>384.00225982776948</v>
      </c>
      <c r="O2499" s="74">
        <f t="shared" si="537"/>
        <v>9095.3878080000013</v>
      </c>
      <c r="P2499" s="39">
        <f t="shared" si="538"/>
        <v>19044</v>
      </c>
      <c r="Q2499" s="73">
        <f t="shared" si="539"/>
        <v>5582.5900880256004</v>
      </c>
      <c r="R2499" s="73">
        <f t="shared" si="540"/>
        <v>108.00305006899201</v>
      </c>
      <c r="S2499" s="73">
        <f t="shared" si="541"/>
        <v>384.00225982776948</v>
      </c>
      <c r="T2499" s="73">
        <f t="shared" si="542"/>
        <v>9523.2419148672016</v>
      </c>
      <c r="U2499" s="73">
        <f t="shared" si="543"/>
        <v>19236</v>
      </c>
      <c r="V2499" s="73">
        <f t="shared" si="544"/>
        <v>104675.98151845178</v>
      </c>
      <c r="W2499" s="73">
        <f t="shared" si="545"/>
        <v>107808.87114318956</v>
      </c>
    </row>
    <row r="2500" spans="2:23">
      <c r="B2500" t="s">
        <v>4152</v>
      </c>
      <c r="C2500" t="s">
        <v>4153</v>
      </c>
      <c r="D2500" t="s">
        <v>449</v>
      </c>
      <c r="E2500" s="54">
        <v>40.159999999999997</v>
      </c>
      <c r="F2500" s="45" t="s">
        <v>450</v>
      </c>
      <c r="G2500" s="45" t="s">
        <v>408</v>
      </c>
      <c r="H2500" s="45" t="s">
        <v>785</v>
      </c>
      <c r="I2500" s="53">
        <v>69097.600000000006</v>
      </c>
      <c r="J2500" s="58">
        <f t="shared" si="532"/>
        <v>71723.308800000013</v>
      </c>
      <c r="K2500" s="58">
        <f t="shared" si="533"/>
        <v>74090.177990400014</v>
      </c>
      <c r="L2500" s="74">
        <f t="shared" si="534"/>
        <v>5486.833123200001</v>
      </c>
      <c r="M2500" s="74">
        <f t="shared" si="535"/>
        <v>106.15049702400002</v>
      </c>
      <c r="N2500" s="74">
        <f t="shared" si="536"/>
        <v>384.00225982776948</v>
      </c>
      <c r="O2500" s="74">
        <f t="shared" si="537"/>
        <v>9234.3760080000011</v>
      </c>
      <c r="P2500" s="39">
        <f t="shared" si="538"/>
        <v>19044</v>
      </c>
      <c r="Q2500" s="73">
        <f t="shared" si="539"/>
        <v>5667.898616265601</v>
      </c>
      <c r="R2500" s="73">
        <f t="shared" si="540"/>
        <v>109.65346342579203</v>
      </c>
      <c r="S2500" s="73">
        <f t="shared" si="541"/>
        <v>384.00225982776948</v>
      </c>
      <c r="T2500" s="73">
        <f t="shared" si="542"/>
        <v>9668.7682277472013</v>
      </c>
      <c r="U2500" s="73">
        <f t="shared" si="543"/>
        <v>19236</v>
      </c>
      <c r="V2500" s="73">
        <f t="shared" si="544"/>
        <v>105978.67068805179</v>
      </c>
      <c r="W2500" s="73">
        <f t="shared" si="545"/>
        <v>109156.50055766638</v>
      </c>
    </row>
    <row r="2501" spans="2:23">
      <c r="B2501" t="s">
        <v>4154</v>
      </c>
      <c r="C2501" t="s">
        <v>3337</v>
      </c>
      <c r="D2501" t="s">
        <v>449</v>
      </c>
      <c r="E2501" s="54">
        <v>40.159999999999997</v>
      </c>
      <c r="F2501" s="45" t="s">
        <v>450</v>
      </c>
      <c r="G2501" s="45" t="s">
        <v>408</v>
      </c>
      <c r="H2501" s="45" t="s">
        <v>785</v>
      </c>
      <c r="I2501" s="53">
        <v>77002.03</v>
      </c>
      <c r="J2501" s="58">
        <f t="shared" si="532"/>
        <v>79928.107140000007</v>
      </c>
      <c r="K2501" s="58">
        <f t="shared" si="533"/>
        <v>82565.734675619999</v>
      </c>
      <c r="L2501" s="74">
        <f t="shared" si="534"/>
        <v>6114.5001962100005</v>
      </c>
      <c r="M2501" s="74">
        <f t="shared" si="535"/>
        <v>118.29359856720001</v>
      </c>
      <c r="N2501" s="74">
        <f t="shared" si="536"/>
        <v>384.00225982776948</v>
      </c>
      <c r="O2501" s="74">
        <f t="shared" si="537"/>
        <v>10290.743794275002</v>
      </c>
      <c r="P2501" s="39">
        <f t="shared" si="538"/>
        <v>19044</v>
      </c>
      <c r="Q2501" s="73">
        <f t="shared" si="539"/>
        <v>6316.2787026849301</v>
      </c>
      <c r="R2501" s="73">
        <f t="shared" si="540"/>
        <v>122.19728731991759</v>
      </c>
      <c r="S2501" s="73">
        <f t="shared" si="541"/>
        <v>384.00225982776948</v>
      </c>
      <c r="T2501" s="73">
        <f t="shared" si="542"/>
        <v>10774.82837516841</v>
      </c>
      <c r="U2501" s="73">
        <f t="shared" si="543"/>
        <v>19236</v>
      </c>
      <c r="V2501" s="73">
        <f t="shared" si="544"/>
        <v>115879.64698887998</v>
      </c>
      <c r="W2501" s="73">
        <f t="shared" si="545"/>
        <v>119399.04130062103</v>
      </c>
    </row>
    <row r="2502" spans="2:23">
      <c r="B2502" t="s">
        <v>4155</v>
      </c>
      <c r="C2502" t="s">
        <v>1894</v>
      </c>
      <c r="D2502" t="s">
        <v>1091</v>
      </c>
      <c r="E2502" s="54">
        <v>40</v>
      </c>
      <c r="F2502" s="45" t="s">
        <v>407</v>
      </c>
      <c r="G2502" s="45" t="s">
        <v>408</v>
      </c>
      <c r="H2502" s="45" t="s">
        <v>412</v>
      </c>
      <c r="I2502" s="53">
        <v>109926.54</v>
      </c>
      <c r="J2502" s="58">
        <f t="shared" si="532"/>
        <v>114103.74851999999</v>
      </c>
      <c r="K2502" s="58">
        <f t="shared" si="533"/>
        <v>117869.17222115998</v>
      </c>
      <c r="L2502" s="74">
        <f t="shared" si="534"/>
        <v>8728.9367617799999</v>
      </c>
      <c r="M2502" s="74">
        <f t="shared" si="535"/>
        <v>168.87354780959998</v>
      </c>
      <c r="N2502" s="74">
        <f t="shared" si="536"/>
        <v>384.00225982776948</v>
      </c>
      <c r="O2502" s="74">
        <f t="shared" si="537"/>
        <v>14690.857621949999</v>
      </c>
      <c r="P2502" s="39">
        <f t="shared" si="538"/>
        <v>19044</v>
      </c>
      <c r="Q2502" s="73">
        <f t="shared" si="539"/>
        <v>9016.9916749187378</v>
      </c>
      <c r="R2502" s="73">
        <f t="shared" si="540"/>
        <v>174.44637488731678</v>
      </c>
      <c r="S2502" s="73">
        <f t="shared" si="541"/>
        <v>384.00225982776948</v>
      </c>
      <c r="T2502" s="73">
        <f t="shared" si="542"/>
        <v>15381.926974861379</v>
      </c>
      <c r="U2502" s="73">
        <f t="shared" si="543"/>
        <v>19236</v>
      </c>
      <c r="V2502" s="73">
        <f t="shared" si="544"/>
        <v>157120.41871136735</v>
      </c>
      <c r="W2502" s="73">
        <f t="shared" si="545"/>
        <v>162062.53950565518</v>
      </c>
    </row>
    <row r="2503" spans="2:23">
      <c r="B2503" t="s">
        <v>4156</v>
      </c>
      <c r="C2503" t="s">
        <v>4157</v>
      </c>
      <c r="D2503" t="s">
        <v>1091</v>
      </c>
      <c r="E2503" s="54">
        <v>40</v>
      </c>
      <c r="F2503" s="45" t="s">
        <v>407</v>
      </c>
      <c r="G2503" s="45" t="s">
        <v>408</v>
      </c>
      <c r="H2503" s="45" t="s">
        <v>785</v>
      </c>
      <c r="I2503" s="53">
        <v>102749.5</v>
      </c>
      <c r="J2503" s="58">
        <f t="shared" si="532"/>
        <v>106653.981</v>
      </c>
      <c r="K2503" s="58">
        <f t="shared" si="533"/>
        <v>110173.56237299999</v>
      </c>
      <c r="L2503" s="74">
        <f t="shared" si="534"/>
        <v>8159.0295464999999</v>
      </c>
      <c r="M2503" s="74">
        <f t="shared" si="535"/>
        <v>157.84789187999999</v>
      </c>
      <c r="N2503" s="74">
        <f t="shared" si="536"/>
        <v>384.00225982776948</v>
      </c>
      <c r="O2503" s="74">
        <f t="shared" si="537"/>
        <v>13731.700053750001</v>
      </c>
      <c r="P2503" s="39">
        <f t="shared" si="538"/>
        <v>19044</v>
      </c>
      <c r="Q2503" s="73">
        <f t="shared" si="539"/>
        <v>8428.2775215344991</v>
      </c>
      <c r="R2503" s="73">
        <f t="shared" si="540"/>
        <v>163.05687231203999</v>
      </c>
      <c r="S2503" s="73">
        <f t="shared" si="541"/>
        <v>384.00225982776948</v>
      </c>
      <c r="T2503" s="73">
        <f t="shared" si="542"/>
        <v>14377.649889676499</v>
      </c>
      <c r="U2503" s="73">
        <f t="shared" si="543"/>
        <v>19236</v>
      </c>
      <c r="V2503" s="73">
        <f t="shared" si="544"/>
        <v>148130.56075195776</v>
      </c>
      <c r="W2503" s="73">
        <f t="shared" si="545"/>
        <v>152762.54891635082</v>
      </c>
    </row>
    <row r="2504" spans="2:23">
      <c r="B2504" t="s">
        <v>4158</v>
      </c>
      <c r="C2504" t="s">
        <v>4157</v>
      </c>
      <c r="D2504" t="s">
        <v>1091</v>
      </c>
      <c r="E2504" s="54">
        <v>40</v>
      </c>
      <c r="F2504" s="45" t="s">
        <v>407</v>
      </c>
      <c r="G2504" s="45" t="s">
        <v>408</v>
      </c>
      <c r="H2504" s="45" t="s">
        <v>785</v>
      </c>
      <c r="I2504" s="53">
        <v>102749.5</v>
      </c>
      <c r="J2504" s="58">
        <f t="shared" si="532"/>
        <v>106653.981</v>
      </c>
      <c r="K2504" s="58">
        <f t="shared" si="533"/>
        <v>110173.56237299999</v>
      </c>
      <c r="L2504" s="74">
        <f t="shared" si="534"/>
        <v>8159.0295464999999</v>
      </c>
      <c r="M2504" s="74">
        <f t="shared" si="535"/>
        <v>157.84789187999999</v>
      </c>
      <c r="N2504" s="74">
        <f t="shared" si="536"/>
        <v>384.00225982776948</v>
      </c>
      <c r="O2504" s="74">
        <f t="shared" si="537"/>
        <v>13731.700053750001</v>
      </c>
      <c r="P2504" s="39">
        <f t="shared" si="538"/>
        <v>19044</v>
      </c>
      <c r="Q2504" s="73">
        <f t="shared" si="539"/>
        <v>8428.2775215344991</v>
      </c>
      <c r="R2504" s="73">
        <f t="shared" si="540"/>
        <v>163.05687231203999</v>
      </c>
      <c r="S2504" s="73">
        <f t="shared" si="541"/>
        <v>384.00225982776948</v>
      </c>
      <c r="T2504" s="73">
        <f t="shared" si="542"/>
        <v>14377.649889676499</v>
      </c>
      <c r="U2504" s="73">
        <f t="shared" si="543"/>
        <v>19236</v>
      </c>
      <c r="V2504" s="73">
        <f t="shared" si="544"/>
        <v>148130.56075195776</v>
      </c>
      <c r="W2504" s="73">
        <f t="shared" si="545"/>
        <v>152762.54891635082</v>
      </c>
    </row>
    <row r="2505" spans="2:23">
      <c r="B2505" t="s">
        <v>4159</v>
      </c>
      <c r="C2505" t="s">
        <v>1896</v>
      </c>
      <c r="D2505" t="s">
        <v>1091</v>
      </c>
      <c r="E2505" s="54">
        <v>40</v>
      </c>
      <c r="F2505" s="45" t="s">
        <v>407</v>
      </c>
      <c r="G2505" s="45" t="s">
        <v>408</v>
      </c>
      <c r="H2505" s="45" t="s">
        <v>785</v>
      </c>
      <c r="I2505" s="53">
        <v>102963.74</v>
      </c>
      <c r="J2505" s="58">
        <f t="shared" si="532"/>
        <v>106876.36212000001</v>
      </c>
      <c r="K2505" s="58">
        <f t="shared" si="533"/>
        <v>110403.28206996</v>
      </c>
      <c r="L2505" s="74">
        <f t="shared" si="534"/>
        <v>8176.0417021800004</v>
      </c>
      <c r="M2505" s="74">
        <f t="shared" si="535"/>
        <v>158.1770159376</v>
      </c>
      <c r="N2505" s="74">
        <f t="shared" si="536"/>
        <v>384.00225982776948</v>
      </c>
      <c r="O2505" s="74">
        <f t="shared" si="537"/>
        <v>13760.331622950001</v>
      </c>
      <c r="P2505" s="39">
        <f t="shared" si="538"/>
        <v>19044</v>
      </c>
      <c r="Q2505" s="73">
        <f t="shared" si="539"/>
        <v>8445.8510783519396</v>
      </c>
      <c r="R2505" s="73">
        <f t="shared" si="540"/>
        <v>163.39685746354078</v>
      </c>
      <c r="S2505" s="73">
        <f t="shared" si="541"/>
        <v>384.00225982776948</v>
      </c>
      <c r="T2505" s="73">
        <f t="shared" si="542"/>
        <v>14407.628310129779</v>
      </c>
      <c r="U2505" s="73">
        <f t="shared" si="543"/>
        <v>19236</v>
      </c>
      <c r="V2505" s="73">
        <f t="shared" si="544"/>
        <v>148398.91472089538</v>
      </c>
      <c r="W2505" s="73">
        <f t="shared" si="545"/>
        <v>153040.16057573303</v>
      </c>
    </row>
    <row r="2506" spans="2:23">
      <c r="B2506" t="s">
        <v>4160</v>
      </c>
      <c r="C2506" t="s">
        <v>4161</v>
      </c>
      <c r="D2506" t="s">
        <v>449</v>
      </c>
      <c r="E2506" s="54">
        <v>40.159999999999997</v>
      </c>
      <c r="F2506" s="45" t="s">
        <v>450</v>
      </c>
      <c r="G2506" s="45" t="s">
        <v>408</v>
      </c>
      <c r="H2506" s="45" t="s">
        <v>785</v>
      </c>
      <c r="I2506" s="53">
        <v>44678.400000000001</v>
      </c>
      <c r="J2506" s="58">
        <f t="shared" ref="J2506:J2569" si="546">I2506*(1+$F$1)</f>
        <v>46376.179200000006</v>
      </c>
      <c r="K2506" s="58">
        <f t="shared" ref="K2506:K2569" si="547">J2506*(1+$F$2)</f>
        <v>47906.5931136</v>
      </c>
      <c r="L2506" s="74">
        <f t="shared" ref="L2506:L2569" si="548">IF(J2506-$L$2&lt;0,J2506*$I$3,($L$2*$I$3)+(J2506-$L$2)*$I$4)</f>
        <v>3547.7777088000003</v>
      </c>
      <c r="M2506" s="74">
        <f t="shared" ref="M2506:M2569" si="549">J2506*0.00148</f>
        <v>68.636745216000008</v>
      </c>
      <c r="N2506" s="74">
        <f t="shared" ref="N2506:N2569" si="550">2080*0.184616471071043</f>
        <v>384.00225982776948</v>
      </c>
      <c r="O2506" s="74">
        <f t="shared" ref="O2506:O2569" si="551">J2506*0.12875</f>
        <v>5970.9330720000007</v>
      </c>
      <c r="P2506" s="39">
        <f t="shared" ref="P2506:P2569" si="552">1587*12</f>
        <v>19044</v>
      </c>
      <c r="Q2506" s="73">
        <f t="shared" ref="Q2506:Q2569" si="553">IF(K2506-$L$2&lt;0,K2506*$I$3,($L$2*$I$3)+(K2506-$L$2)*$I$4)</f>
        <v>3664.8543731904001</v>
      </c>
      <c r="R2506" s="73">
        <f t="shared" ref="R2506:R2569" si="554">K2506*0.00148</f>
        <v>70.901757808127996</v>
      </c>
      <c r="S2506" s="73">
        <f t="shared" ref="S2506:S2569" si="555">2080*0.184616471071043</f>
        <v>384.00225982776948</v>
      </c>
      <c r="T2506" s="73">
        <f t="shared" ref="T2506:T2569" si="556">K2506*0.1305</f>
        <v>6251.8104013248003</v>
      </c>
      <c r="U2506" s="73">
        <f t="shared" ref="U2506:U2569" si="557">1603*12</f>
        <v>19236</v>
      </c>
      <c r="V2506" s="73">
        <f t="shared" ref="V2506:V2569" si="558">J2506+SUM(L2506:P2506)</f>
        <v>75391.528985843775</v>
      </c>
      <c r="W2506" s="73">
        <f t="shared" ref="W2506:W2569" si="559">K2506+SUM(Q2506:U2506)</f>
        <v>77514.161905751098</v>
      </c>
    </row>
    <row r="2507" spans="2:23">
      <c r="B2507" t="s">
        <v>4162</v>
      </c>
      <c r="C2507" t="s">
        <v>4163</v>
      </c>
      <c r="D2507" t="s">
        <v>449</v>
      </c>
      <c r="E2507" s="54">
        <v>40.159999999999997</v>
      </c>
      <c r="F2507" s="45" t="s">
        <v>450</v>
      </c>
      <c r="G2507" s="45" t="s">
        <v>408</v>
      </c>
      <c r="H2507" s="45" t="s">
        <v>785</v>
      </c>
      <c r="I2507" s="53">
        <v>45749.599999999999</v>
      </c>
      <c r="J2507" s="58">
        <f t="shared" si="546"/>
        <v>47488.084799999997</v>
      </c>
      <c r="K2507" s="58">
        <f t="shared" si="547"/>
        <v>49055.191598399993</v>
      </c>
      <c r="L2507" s="74">
        <f t="shared" si="548"/>
        <v>3632.8384871999997</v>
      </c>
      <c r="M2507" s="74">
        <f t="shared" si="549"/>
        <v>70.282365503999998</v>
      </c>
      <c r="N2507" s="74">
        <f t="shared" si="550"/>
        <v>384.00225982776948</v>
      </c>
      <c r="O2507" s="74">
        <f t="shared" si="551"/>
        <v>6114.0909179999999</v>
      </c>
      <c r="P2507" s="39">
        <f t="shared" si="552"/>
        <v>19044</v>
      </c>
      <c r="Q2507" s="73">
        <f t="shared" si="553"/>
        <v>3752.7221572775993</v>
      </c>
      <c r="R2507" s="73">
        <f t="shared" si="554"/>
        <v>72.601683565631987</v>
      </c>
      <c r="S2507" s="73">
        <f t="shared" si="555"/>
        <v>384.00225982776948</v>
      </c>
      <c r="T2507" s="73">
        <f t="shared" si="556"/>
        <v>6401.7025035911993</v>
      </c>
      <c r="U2507" s="73">
        <f t="shared" si="557"/>
        <v>19236</v>
      </c>
      <c r="V2507" s="73">
        <f t="shared" si="558"/>
        <v>76733.29883053177</v>
      </c>
      <c r="W2507" s="73">
        <f t="shared" si="559"/>
        <v>78902.220202662196</v>
      </c>
    </row>
    <row r="2508" spans="2:23">
      <c r="B2508" t="s">
        <v>4164</v>
      </c>
      <c r="C2508" t="s">
        <v>4165</v>
      </c>
      <c r="D2508" t="s">
        <v>1091</v>
      </c>
      <c r="E2508" s="54">
        <v>40</v>
      </c>
      <c r="F2508" s="45" t="s">
        <v>407</v>
      </c>
      <c r="G2508" s="45" t="s">
        <v>408</v>
      </c>
      <c r="H2508" s="45" t="s">
        <v>412</v>
      </c>
      <c r="I2508" s="53">
        <v>95786.7</v>
      </c>
      <c r="J2508" s="58">
        <f t="shared" si="546"/>
        <v>99426.594599999997</v>
      </c>
      <c r="K2508" s="58">
        <f t="shared" si="547"/>
        <v>102707.67222179999</v>
      </c>
      <c r="L2508" s="74">
        <f t="shared" si="548"/>
        <v>7606.1344868999995</v>
      </c>
      <c r="M2508" s="74">
        <f t="shared" si="549"/>
        <v>147.15136000799998</v>
      </c>
      <c r="N2508" s="74">
        <f t="shared" si="550"/>
        <v>384.00225982776948</v>
      </c>
      <c r="O2508" s="74">
        <f t="shared" si="551"/>
        <v>12801.174054749999</v>
      </c>
      <c r="P2508" s="39">
        <f t="shared" si="552"/>
        <v>19044</v>
      </c>
      <c r="Q2508" s="73">
        <f t="shared" si="553"/>
        <v>7857.1369249676991</v>
      </c>
      <c r="R2508" s="73">
        <f t="shared" si="554"/>
        <v>152.00735488826399</v>
      </c>
      <c r="S2508" s="73">
        <f t="shared" si="555"/>
        <v>384.00225982776948</v>
      </c>
      <c r="T2508" s="73">
        <f t="shared" si="556"/>
        <v>13403.3512249449</v>
      </c>
      <c r="U2508" s="73">
        <f t="shared" si="557"/>
        <v>19236</v>
      </c>
      <c r="V2508" s="73">
        <f t="shared" si="558"/>
        <v>139409.05676148576</v>
      </c>
      <c r="W2508" s="73">
        <f t="shared" si="559"/>
        <v>143740.16998642863</v>
      </c>
    </row>
    <row r="2509" spans="2:23">
      <c r="B2509" t="s">
        <v>4166</v>
      </c>
      <c r="C2509" t="s">
        <v>4167</v>
      </c>
      <c r="D2509" t="s">
        <v>449</v>
      </c>
      <c r="E2509" s="54">
        <v>40.159999999999997</v>
      </c>
      <c r="F2509" s="45" t="s">
        <v>450</v>
      </c>
      <c r="G2509" s="45" t="s">
        <v>408</v>
      </c>
      <c r="H2509" s="45" t="s">
        <v>785</v>
      </c>
      <c r="I2509" s="53">
        <v>44561.919999999998</v>
      </c>
      <c r="J2509" s="58">
        <f t="shared" si="546"/>
        <v>46255.272960000002</v>
      </c>
      <c r="K2509" s="58">
        <f t="shared" si="547"/>
        <v>47781.69696768</v>
      </c>
      <c r="L2509" s="74">
        <f t="shared" si="548"/>
        <v>3538.52838144</v>
      </c>
      <c r="M2509" s="74">
        <f t="shared" si="549"/>
        <v>68.457803980800009</v>
      </c>
      <c r="N2509" s="74">
        <f t="shared" si="550"/>
        <v>384.00225982776948</v>
      </c>
      <c r="O2509" s="74">
        <f t="shared" si="551"/>
        <v>5955.3663936000003</v>
      </c>
      <c r="P2509" s="39">
        <f t="shared" si="552"/>
        <v>19044</v>
      </c>
      <c r="Q2509" s="73">
        <f t="shared" si="553"/>
        <v>3655.2998180275199</v>
      </c>
      <c r="R2509" s="73">
        <f t="shared" si="554"/>
        <v>70.716911512166405</v>
      </c>
      <c r="S2509" s="73">
        <f t="shared" si="555"/>
        <v>384.00225982776948</v>
      </c>
      <c r="T2509" s="73">
        <f t="shared" si="556"/>
        <v>6235.5114542822403</v>
      </c>
      <c r="U2509" s="73">
        <f t="shared" si="557"/>
        <v>19236</v>
      </c>
      <c r="V2509" s="73">
        <f t="shared" si="558"/>
        <v>75245.627798848582</v>
      </c>
      <c r="W2509" s="73">
        <f t="shared" si="559"/>
        <v>77363.227411329688</v>
      </c>
    </row>
    <row r="2510" spans="2:23">
      <c r="B2510" t="s">
        <v>4168</v>
      </c>
      <c r="C2510" t="s">
        <v>4169</v>
      </c>
      <c r="D2510" t="s">
        <v>449</v>
      </c>
      <c r="E2510" s="54">
        <v>40.159999999999997</v>
      </c>
      <c r="F2510" s="45" t="s">
        <v>450</v>
      </c>
      <c r="G2510" s="45" t="s">
        <v>408</v>
      </c>
      <c r="H2510" s="45" t="s">
        <v>785</v>
      </c>
      <c r="I2510" s="53">
        <v>73216</v>
      </c>
      <c r="J2510" s="58">
        <f t="shared" si="546"/>
        <v>75998.207999999999</v>
      </c>
      <c r="K2510" s="58">
        <f t="shared" si="547"/>
        <v>78506.148863999988</v>
      </c>
      <c r="L2510" s="74">
        <f t="shared" si="548"/>
        <v>5813.8629119999996</v>
      </c>
      <c r="M2510" s="74">
        <f t="shared" si="549"/>
        <v>112.47734783999999</v>
      </c>
      <c r="N2510" s="74">
        <f t="shared" si="550"/>
        <v>384.00225982776948</v>
      </c>
      <c r="O2510" s="74">
        <f t="shared" si="551"/>
        <v>9784.7692800000004</v>
      </c>
      <c r="P2510" s="39">
        <f t="shared" si="552"/>
        <v>19044</v>
      </c>
      <c r="Q2510" s="73">
        <f t="shared" si="553"/>
        <v>6005.7203880959987</v>
      </c>
      <c r="R2510" s="73">
        <f t="shared" si="554"/>
        <v>116.18910031871998</v>
      </c>
      <c r="S2510" s="73">
        <f t="shared" si="555"/>
        <v>384.00225982776948</v>
      </c>
      <c r="T2510" s="73">
        <f t="shared" si="556"/>
        <v>10245.052426752</v>
      </c>
      <c r="U2510" s="73">
        <f t="shared" si="557"/>
        <v>19236</v>
      </c>
      <c r="V2510" s="73">
        <f t="shared" si="558"/>
        <v>111137.31979966778</v>
      </c>
      <c r="W2510" s="73">
        <f t="shared" si="559"/>
        <v>114493.11303899447</v>
      </c>
    </row>
    <row r="2511" spans="2:23">
      <c r="B2511" t="s">
        <v>4170</v>
      </c>
      <c r="C2511" t="s">
        <v>4171</v>
      </c>
      <c r="D2511" t="s">
        <v>449</v>
      </c>
      <c r="E2511" s="54">
        <v>40.159999999999997</v>
      </c>
      <c r="F2511" s="45" t="s">
        <v>450</v>
      </c>
      <c r="G2511" s="45" t="s">
        <v>408</v>
      </c>
      <c r="H2511" s="45" t="s">
        <v>785</v>
      </c>
      <c r="I2511" s="53">
        <v>59404.800000000003</v>
      </c>
      <c r="J2511" s="58">
        <f t="shared" si="546"/>
        <v>61662.182400000005</v>
      </c>
      <c r="K2511" s="58">
        <f t="shared" si="547"/>
        <v>63697.034419199998</v>
      </c>
      <c r="L2511" s="74">
        <f t="shared" si="548"/>
        <v>4717.1569536000006</v>
      </c>
      <c r="M2511" s="74">
        <f t="shared" si="549"/>
        <v>91.260029952000011</v>
      </c>
      <c r="N2511" s="74">
        <f t="shared" si="550"/>
        <v>384.00225982776948</v>
      </c>
      <c r="O2511" s="74">
        <f t="shared" si="551"/>
        <v>7939.0059840000013</v>
      </c>
      <c r="P2511" s="39">
        <f t="shared" si="552"/>
        <v>19044</v>
      </c>
      <c r="Q2511" s="73">
        <f t="shared" si="553"/>
        <v>4872.8231330687995</v>
      </c>
      <c r="R2511" s="73">
        <f t="shared" si="554"/>
        <v>94.271610940415997</v>
      </c>
      <c r="S2511" s="73">
        <f t="shared" si="555"/>
        <v>384.00225982776948</v>
      </c>
      <c r="T2511" s="73">
        <f t="shared" si="556"/>
        <v>8312.4629917056009</v>
      </c>
      <c r="U2511" s="73">
        <f t="shared" si="557"/>
        <v>19236</v>
      </c>
      <c r="V2511" s="73">
        <f t="shared" si="558"/>
        <v>93837.607627379781</v>
      </c>
      <c r="W2511" s="73">
        <f t="shared" si="559"/>
        <v>96596.594414742576</v>
      </c>
    </row>
    <row r="2512" spans="2:23">
      <c r="B2512" t="s">
        <v>4172</v>
      </c>
      <c r="C2512" t="s">
        <v>4173</v>
      </c>
      <c r="D2512" t="s">
        <v>449</v>
      </c>
      <c r="E2512" s="54">
        <v>40.159999999999997</v>
      </c>
      <c r="F2512" s="45" t="s">
        <v>450</v>
      </c>
      <c r="G2512" s="45" t="s">
        <v>408</v>
      </c>
      <c r="H2512" s="45" t="s">
        <v>785</v>
      </c>
      <c r="I2512" s="53">
        <v>60819.199999999997</v>
      </c>
      <c r="J2512" s="58">
        <f t="shared" si="546"/>
        <v>63130.329599999997</v>
      </c>
      <c r="K2512" s="58">
        <f t="shared" si="547"/>
        <v>65213.63047679999</v>
      </c>
      <c r="L2512" s="74">
        <f t="shared" si="548"/>
        <v>4829.4702143999993</v>
      </c>
      <c r="M2512" s="74">
        <f t="shared" si="549"/>
        <v>93.43288780799999</v>
      </c>
      <c r="N2512" s="74">
        <f t="shared" si="550"/>
        <v>384.00225982776948</v>
      </c>
      <c r="O2512" s="74">
        <f t="shared" si="551"/>
        <v>8128.0299359999999</v>
      </c>
      <c r="P2512" s="39">
        <f t="shared" si="552"/>
        <v>19044</v>
      </c>
      <c r="Q2512" s="73">
        <f t="shared" si="553"/>
        <v>4988.8427314751989</v>
      </c>
      <c r="R2512" s="73">
        <f t="shared" si="554"/>
        <v>96.516173105663981</v>
      </c>
      <c r="S2512" s="73">
        <f t="shared" si="555"/>
        <v>384.00225982776948</v>
      </c>
      <c r="T2512" s="73">
        <f t="shared" si="556"/>
        <v>8510.3787772223986</v>
      </c>
      <c r="U2512" s="73">
        <f t="shared" si="557"/>
        <v>19236</v>
      </c>
      <c r="V2512" s="73">
        <f t="shared" si="558"/>
        <v>95609.264898035763</v>
      </c>
      <c r="W2512" s="73">
        <f t="shared" si="559"/>
        <v>98429.370418431019</v>
      </c>
    </row>
    <row r="2513" spans="2:23">
      <c r="B2513" t="s">
        <v>4174</v>
      </c>
      <c r="C2513" t="s">
        <v>4175</v>
      </c>
      <c r="D2513" t="s">
        <v>449</v>
      </c>
      <c r="E2513" s="54">
        <v>40.159999999999997</v>
      </c>
      <c r="F2513" s="45" t="s">
        <v>450</v>
      </c>
      <c r="G2513" s="45" t="s">
        <v>408</v>
      </c>
      <c r="H2513" s="45" t="s">
        <v>785</v>
      </c>
      <c r="I2513" s="53">
        <v>76876.800000000003</v>
      </c>
      <c r="J2513" s="58">
        <f t="shared" si="546"/>
        <v>79798.118400000007</v>
      </c>
      <c r="K2513" s="58">
        <f t="shared" si="547"/>
        <v>82431.456307200002</v>
      </c>
      <c r="L2513" s="74">
        <f t="shared" si="548"/>
        <v>6104.5560576000007</v>
      </c>
      <c r="M2513" s="74">
        <f t="shared" si="549"/>
        <v>118.101215232</v>
      </c>
      <c r="N2513" s="74">
        <f t="shared" si="550"/>
        <v>384.00225982776948</v>
      </c>
      <c r="O2513" s="74">
        <f t="shared" si="551"/>
        <v>10274.007744</v>
      </c>
      <c r="P2513" s="39">
        <f t="shared" si="552"/>
        <v>19044</v>
      </c>
      <c r="Q2513" s="73">
        <f t="shared" si="553"/>
        <v>6306.0064075008004</v>
      </c>
      <c r="R2513" s="73">
        <f t="shared" si="554"/>
        <v>121.998555334656</v>
      </c>
      <c r="S2513" s="73">
        <f t="shared" si="555"/>
        <v>384.00225982776948</v>
      </c>
      <c r="T2513" s="73">
        <f t="shared" si="556"/>
        <v>10757.3050480896</v>
      </c>
      <c r="U2513" s="73">
        <f t="shared" si="557"/>
        <v>19236</v>
      </c>
      <c r="V2513" s="73">
        <f t="shared" si="558"/>
        <v>115722.78567665978</v>
      </c>
      <c r="W2513" s="73">
        <f t="shared" si="559"/>
        <v>119236.76857795283</v>
      </c>
    </row>
    <row r="2514" spans="2:23">
      <c r="B2514" t="s">
        <v>4176</v>
      </c>
      <c r="C2514" t="s">
        <v>4177</v>
      </c>
      <c r="D2514" t="s">
        <v>449</v>
      </c>
      <c r="E2514" s="54">
        <v>40.159999999999997</v>
      </c>
      <c r="F2514" s="45" t="s">
        <v>450</v>
      </c>
      <c r="G2514" s="45" t="s">
        <v>408</v>
      </c>
      <c r="H2514" s="45" t="s">
        <v>785</v>
      </c>
      <c r="I2514" s="53">
        <v>78707.199999999997</v>
      </c>
      <c r="J2514" s="58">
        <f t="shared" si="546"/>
        <v>81698.073600000003</v>
      </c>
      <c r="K2514" s="58">
        <f t="shared" si="547"/>
        <v>84394.110028800002</v>
      </c>
      <c r="L2514" s="74">
        <f t="shared" si="548"/>
        <v>6249.9026303999999</v>
      </c>
      <c r="M2514" s="74">
        <f t="shared" si="549"/>
        <v>120.913148928</v>
      </c>
      <c r="N2514" s="74">
        <f t="shared" si="550"/>
        <v>384.00225982776948</v>
      </c>
      <c r="O2514" s="74">
        <f t="shared" si="551"/>
        <v>10518.626976000001</v>
      </c>
      <c r="P2514" s="39">
        <f t="shared" si="552"/>
        <v>19044</v>
      </c>
      <c r="Q2514" s="73">
        <f t="shared" si="553"/>
        <v>6456.1494172031998</v>
      </c>
      <c r="R2514" s="73">
        <f t="shared" si="554"/>
        <v>124.90328284262399</v>
      </c>
      <c r="S2514" s="73">
        <f t="shared" si="555"/>
        <v>384.00225982776948</v>
      </c>
      <c r="T2514" s="73">
        <f t="shared" si="556"/>
        <v>11013.4313587584</v>
      </c>
      <c r="U2514" s="73">
        <f t="shared" si="557"/>
        <v>19236</v>
      </c>
      <c r="V2514" s="73">
        <f t="shared" si="558"/>
        <v>118015.51861515577</v>
      </c>
      <c r="W2514" s="73">
        <f t="shared" si="559"/>
        <v>121608.596347432</v>
      </c>
    </row>
    <row r="2515" spans="2:23">
      <c r="B2515" t="s">
        <v>4178</v>
      </c>
      <c r="C2515" t="s">
        <v>4179</v>
      </c>
      <c r="D2515" t="s">
        <v>449</v>
      </c>
      <c r="E2515" s="54">
        <v>40.159999999999997</v>
      </c>
      <c r="F2515" s="45" t="s">
        <v>450</v>
      </c>
      <c r="G2515" s="45" t="s">
        <v>408</v>
      </c>
      <c r="H2515" s="45" t="s">
        <v>785</v>
      </c>
      <c r="I2515" s="53">
        <v>64896</v>
      </c>
      <c r="J2515" s="58">
        <f t="shared" si="546"/>
        <v>67362.047999999995</v>
      </c>
      <c r="K2515" s="58">
        <f t="shared" si="547"/>
        <v>69584.995583999989</v>
      </c>
      <c r="L2515" s="74">
        <f t="shared" si="548"/>
        <v>5153.1966719999991</v>
      </c>
      <c r="M2515" s="74">
        <f t="shared" si="549"/>
        <v>99.695831039999987</v>
      </c>
      <c r="N2515" s="74">
        <f t="shared" si="550"/>
        <v>384.00225982776948</v>
      </c>
      <c r="O2515" s="74">
        <f t="shared" si="551"/>
        <v>8672.8636800000004</v>
      </c>
      <c r="P2515" s="39">
        <f t="shared" si="552"/>
        <v>19044</v>
      </c>
      <c r="Q2515" s="73">
        <f t="shared" si="553"/>
        <v>5323.2521621759988</v>
      </c>
      <c r="R2515" s="73">
        <f t="shared" si="554"/>
        <v>102.98579346431998</v>
      </c>
      <c r="S2515" s="73">
        <f t="shared" si="555"/>
        <v>384.00225982776948</v>
      </c>
      <c r="T2515" s="73">
        <f t="shared" si="556"/>
        <v>9080.8419237119997</v>
      </c>
      <c r="U2515" s="73">
        <f t="shared" si="557"/>
        <v>19236</v>
      </c>
      <c r="V2515" s="73">
        <f t="shared" si="558"/>
        <v>100715.80644286776</v>
      </c>
      <c r="W2515" s="73">
        <f t="shared" si="559"/>
        <v>103712.07772318007</v>
      </c>
    </row>
    <row r="2516" spans="2:23">
      <c r="B2516" t="s">
        <v>4180</v>
      </c>
      <c r="C2516" t="s">
        <v>4181</v>
      </c>
      <c r="D2516" t="s">
        <v>449</v>
      </c>
      <c r="E2516" s="54">
        <v>40.159999999999997</v>
      </c>
      <c r="F2516" s="45" t="s">
        <v>450</v>
      </c>
      <c r="G2516" s="45" t="s">
        <v>408</v>
      </c>
      <c r="H2516" s="45" t="s">
        <v>412</v>
      </c>
      <c r="I2516" s="53">
        <v>56992</v>
      </c>
      <c r="J2516" s="58">
        <f t="shared" si="546"/>
        <v>59157.696000000004</v>
      </c>
      <c r="K2516" s="58">
        <f t="shared" si="547"/>
        <v>61109.899967999998</v>
      </c>
      <c r="L2516" s="74">
        <f t="shared" si="548"/>
        <v>4525.563744</v>
      </c>
      <c r="M2516" s="74">
        <f t="shared" si="549"/>
        <v>87.55339008</v>
      </c>
      <c r="N2516" s="74">
        <f t="shared" si="550"/>
        <v>384.00225982776948</v>
      </c>
      <c r="O2516" s="74">
        <f t="shared" si="551"/>
        <v>7616.5533600000008</v>
      </c>
      <c r="P2516" s="39">
        <f t="shared" si="552"/>
        <v>19044</v>
      </c>
      <c r="Q2516" s="73">
        <f t="shared" si="553"/>
        <v>4674.9073475519999</v>
      </c>
      <c r="R2516" s="73">
        <f t="shared" si="554"/>
        <v>90.442651952639991</v>
      </c>
      <c r="S2516" s="73">
        <f t="shared" si="555"/>
        <v>384.00225982776948</v>
      </c>
      <c r="T2516" s="73">
        <f t="shared" si="556"/>
        <v>7974.8419458239996</v>
      </c>
      <c r="U2516" s="73">
        <f t="shared" si="557"/>
        <v>19236</v>
      </c>
      <c r="V2516" s="73">
        <f t="shared" si="558"/>
        <v>90815.368753907765</v>
      </c>
      <c r="W2516" s="73">
        <f t="shared" si="559"/>
        <v>93470.094173156409</v>
      </c>
    </row>
    <row r="2517" spans="2:23">
      <c r="B2517" t="s">
        <v>4182</v>
      </c>
      <c r="C2517" t="s">
        <v>4183</v>
      </c>
      <c r="D2517" t="s">
        <v>449</v>
      </c>
      <c r="E2517" s="54">
        <v>40.159999999999997</v>
      </c>
      <c r="F2517" s="45" t="s">
        <v>450</v>
      </c>
      <c r="G2517" s="45" t="s">
        <v>408</v>
      </c>
      <c r="H2517" s="45" t="s">
        <v>412</v>
      </c>
      <c r="I2517" s="53">
        <v>75795.199999999997</v>
      </c>
      <c r="J2517" s="58">
        <f t="shared" si="546"/>
        <v>78675.417600000001</v>
      </c>
      <c r="K2517" s="58">
        <f t="shared" si="547"/>
        <v>81271.706380799995</v>
      </c>
      <c r="L2517" s="74">
        <f t="shared" si="548"/>
        <v>6018.6694464000002</v>
      </c>
      <c r="M2517" s="74">
        <f t="shared" si="549"/>
        <v>116.439618048</v>
      </c>
      <c r="N2517" s="74">
        <f t="shared" si="550"/>
        <v>384.00225982776948</v>
      </c>
      <c r="O2517" s="74">
        <f t="shared" si="551"/>
        <v>10129.460016000001</v>
      </c>
      <c r="P2517" s="39">
        <f t="shared" si="552"/>
        <v>19044</v>
      </c>
      <c r="Q2517" s="73">
        <f t="shared" si="553"/>
        <v>6217.2855381311992</v>
      </c>
      <c r="R2517" s="73">
        <f t="shared" si="554"/>
        <v>120.28212544358399</v>
      </c>
      <c r="S2517" s="73">
        <f t="shared" si="555"/>
        <v>384.00225982776948</v>
      </c>
      <c r="T2517" s="73">
        <f t="shared" si="556"/>
        <v>10605.957682694399</v>
      </c>
      <c r="U2517" s="73">
        <f t="shared" si="557"/>
        <v>19236</v>
      </c>
      <c r="V2517" s="73">
        <f t="shared" si="558"/>
        <v>114367.98894027577</v>
      </c>
      <c r="W2517" s="73">
        <f t="shared" si="559"/>
        <v>117835.23398689694</v>
      </c>
    </row>
    <row r="2518" spans="2:23">
      <c r="B2518" t="s">
        <v>4184</v>
      </c>
      <c r="C2518" t="s">
        <v>3437</v>
      </c>
      <c r="D2518" t="s">
        <v>449</v>
      </c>
      <c r="E2518" s="54">
        <v>40.159999999999997</v>
      </c>
      <c r="F2518" s="45" t="s">
        <v>450</v>
      </c>
      <c r="G2518" s="45" t="s">
        <v>408</v>
      </c>
      <c r="H2518" s="45" t="s">
        <v>4185</v>
      </c>
      <c r="I2518" s="53">
        <v>85981</v>
      </c>
      <c r="J2518" s="58">
        <f t="shared" si="546"/>
        <v>89248.278000000006</v>
      </c>
      <c r="K2518" s="58">
        <f t="shared" si="547"/>
        <v>92193.471174000006</v>
      </c>
      <c r="L2518" s="74">
        <f t="shared" si="548"/>
        <v>6827.4932670000007</v>
      </c>
      <c r="M2518" s="74">
        <f t="shared" si="549"/>
        <v>132.08745144</v>
      </c>
      <c r="N2518" s="74">
        <f t="shared" si="550"/>
        <v>384.00225982776948</v>
      </c>
      <c r="O2518" s="74">
        <f t="shared" si="551"/>
        <v>11490.715792500001</v>
      </c>
      <c r="P2518" s="39">
        <f t="shared" si="552"/>
        <v>19044</v>
      </c>
      <c r="Q2518" s="73">
        <f t="shared" si="553"/>
        <v>7052.8005448110007</v>
      </c>
      <c r="R2518" s="73">
        <f t="shared" si="554"/>
        <v>136.44633733752002</v>
      </c>
      <c r="S2518" s="73">
        <f t="shared" si="555"/>
        <v>384.00225982776948</v>
      </c>
      <c r="T2518" s="73">
        <f t="shared" si="556"/>
        <v>12031.247988207002</v>
      </c>
      <c r="U2518" s="73">
        <f t="shared" si="557"/>
        <v>19236</v>
      </c>
      <c r="V2518" s="73">
        <f t="shared" si="558"/>
        <v>127126.57677076777</v>
      </c>
      <c r="W2518" s="73">
        <f t="shared" si="559"/>
        <v>131033.96830418331</v>
      </c>
    </row>
    <row r="2519" spans="2:23">
      <c r="B2519" t="s">
        <v>4186</v>
      </c>
      <c r="C2519" t="s">
        <v>4019</v>
      </c>
      <c r="D2519" t="s">
        <v>449</v>
      </c>
      <c r="E2519" s="54">
        <v>40</v>
      </c>
      <c r="F2519" s="45" t="s">
        <v>450</v>
      </c>
      <c r="G2519" s="45" t="s">
        <v>408</v>
      </c>
      <c r="H2519" s="45" t="s">
        <v>412</v>
      </c>
      <c r="I2519" s="53">
        <v>89716.52</v>
      </c>
      <c r="J2519" s="58">
        <f t="shared" si="546"/>
        <v>93125.747760000013</v>
      </c>
      <c r="K2519" s="58">
        <f t="shared" si="547"/>
        <v>96198.897436080006</v>
      </c>
      <c r="L2519" s="74">
        <f t="shared" si="548"/>
        <v>7124.1197036400008</v>
      </c>
      <c r="M2519" s="74">
        <f t="shared" si="549"/>
        <v>137.82610668480001</v>
      </c>
      <c r="N2519" s="74">
        <f t="shared" si="550"/>
        <v>384.00225982776948</v>
      </c>
      <c r="O2519" s="74">
        <f t="shared" si="551"/>
        <v>11989.940024100002</v>
      </c>
      <c r="P2519" s="39">
        <f t="shared" si="552"/>
        <v>19044</v>
      </c>
      <c r="Q2519" s="73">
        <f t="shared" si="553"/>
        <v>7359.2156538601203</v>
      </c>
      <c r="R2519" s="73">
        <f t="shared" si="554"/>
        <v>142.37436820539841</v>
      </c>
      <c r="S2519" s="73">
        <f t="shared" si="555"/>
        <v>384.00225982776948</v>
      </c>
      <c r="T2519" s="73">
        <f t="shared" si="556"/>
        <v>12553.95611540844</v>
      </c>
      <c r="U2519" s="73">
        <f t="shared" si="557"/>
        <v>19236</v>
      </c>
      <c r="V2519" s="73">
        <f t="shared" si="558"/>
        <v>131805.63585425258</v>
      </c>
      <c r="W2519" s="73">
        <f t="shared" si="559"/>
        <v>135874.44583338173</v>
      </c>
    </row>
    <row r="2520" spans="2:23">
      <c r="B2520" t="s">
        <v>4187</v>
      </c>
      <c r="C2520" t="s">
        <v>4188</v>
      </c>
      <c r="D2520" t="s">
        <v>3012</v>
      </c>
      <c r="E2520" s="54">
        <v>40</v>
      </c>
      <c r="F2520" s="45" t="s">
        <v>407</v>
      </c>
      <c r="G2520" s="45" t="s">
        <v>408</v>
      </c>
      <c r="H2520" s="45" t="s">
        <v>412</v>
      </c>
      <c r="I2520" s="53">
        <v>168166.37</v>
      </c>
      <c r="J2520" s="58">
        <f t="shared" si="546"/>
        <v>174556.69206</v>
      </c>
      <c r="K2520" s="58">
        <f t="shared" si="547"/>
        <v>180317.06289797998</v>
      </c>
      <c r="L2520" s="74">
        <f t="shared" si="548"/>
        <v>10491.872034870001</v>
      </c>
      <c r="M2520" s="74">
        <f t="shared" si="549"/>
        <v>258.34390424880002</v>
      </c>
      <c r="N2520" s="74">
        <f t="shared" si="550"/>
        <v>384.00225982776948</v>
      </c>
      <c r="O2520" s="74">
        <f t="shared" si="551"/>
        <v>22474.174102724999</v>
      </c>
      <c r="P2520" s="39">
        <f t="shared" si="552"/>
        <v>19044</v>
      </c>
      <c r="Q2520" s="73">
        <f t="shared" si="553"/>
        <v>10575.397412020709</v>
      </c>
      <c r="R2520" s="73">
        <f t="shared" si="554"/>
        <v>266.86925308901039</v>
      </c>
      <c r="S2520" s="73">
        <f t="shared" si="555"/>
        <v>384.00225982776948</v>
      </c>
      <c r="T2520" s="73">
        <f t="shared" si="556"/>
        <v>23531.376708186388</v>
      </c>
      <c r="U2520" s="73">
        <f t="shared" si="557"/>
        <v>19236</v>
      </c>
      <c r="V2520" s="73">
        <f t="shared" si="558"/>
        <v>227209.08436167159</v>
      </c>
      <c r="W2520" s="73">
        <f t="shared" si="559"/>
        <v>234310.70853110385</v>
      </c>
    </row>
    <row r="2521" spans="2:23">
      <c r="B2521" t="s">
        <v>4189</v>
      </c>
      <c r="C2521" t="s">
        <v>3866</v>
      </c>
      <c r="D2521" t="s">
        <v>449</v>
      </c>
      <c r="E2521" s="54">
        <v>40.159999999999997</v>
      </c>
      <c r="F2521" s="45" t="s">
        <v>450</v>
      </c>
      <c r="G2521" s="45" t="s">
        <v>408</v>
      </c>
      <c r="H2521" s="45" t="s">
        <v>785</v>
      </c>
      <c r="I2521" s="53">
        <v>82471.16</v>
      </c>
      <c r="J2521" s="58">
        <f t="shared" si="546"/>
        <v>85605.064080000011</v>
      </c>
      <c r="K2521" s="58">
        <f t="shared" si="547"/>
        <v>88430.031194640003</v>
      </c>
      <c r="L2521" s="74">
        <f t="shared" si="548"/>
        <v>6548.7874021200005</v>
      </c>
      <c r="M2521" s="74">
        <f t="shared" si="549"/>
        <v>126.69549483840001</v>
      </c>
      <c r="N2521" s="74">
        <f t="shared" si="550"/>
        <v>384.00225982776948</v>
      </c>
      <c r="O2521" s="74">
        <f t="shared" si="551"/>
        <v>11021.652000300002</v>
      </c>
      <c r="P2521" s="39">
        <f t="shared" si="552"/>
        <v>19044</v>
      </c>
      <c r="Q2521" s="73">
        <f t="shared" si="553"/>
        <v>6764.89738638996</v>
      </c>
      <c r="R2521" s="73">
        <f t="shared" si="554"/>
        <v>130.87644616806719</v>
      </c>
      <c r="S2521" s="73">
        <f t="shared" si="555"/>
        <v>384.00225982776948</v>
      </c>
      <c r="T2521" s="73">
        <f t="shared" si="556"/>
        <v>11540.11907090052</v>
      </c>
      <c r="U2521" s="73">
        <f t="shared" si="557"/>
        <v>19236</v>
      </c>
      <c r="V2521" s="73">
        <f t="shared" si="558"/>
        <v>122730.20123708618</v>
      </c>
      <c r="W2521" s="73">
        <f t="shared" si="559"/>
        <v>126485.92635792632</v>
      </c>
    </row>
    <row r="2522" spans="2:23">
      <c r="B2522" t="s">
        <v>4190</v>
      </c>
      <c r="C2522" t="s">
        <v>4022</v>
      </c>
      <c r="D2522" t="s">
        <v>449</v>
      </c>
      <c r="E2522" s="54">
        <v>40.159999999999997</v>
      </c>
      <c r="F2522" s="45" t="s">
        <v>450</v>
      </c>
      <c r="G2522" s="45" t="s">
        <v>408</v>
      </c>
      <c r="H2522" s="45" t="s">
        <v>785</v>
      </c>
      <c r="I2522" s="53">
        <v>84656</v>
      </c>
      <c r="J2522" s="58">
        <f t="shared" si="546"/>
        <v>87872.928</v>
      </c>
      <c r="K2522" s="58">
        <f t="shared" si="547"/>
        <v>90772.73462399999</v>
      </c>
      <c r="L2522" s="74">
        <f t="shared" si="548"/>
        <v>6722.2789919999996</v>
      </c>
      <c r="M2522" s="74">
        <f t="shared" si="549"/>
        <v>130.05193344</v>
      </c>
      <c r="N2522" s="74">
        <f t="shared" si="550"/>
        <v>384.00225982776948</v>
      </c>
      <c r="O2522" s="74">
        <f t="shared" si="551"/>
        <v>11313.63948</v>
      </c>
      <c r="P2522" s="39">
        <f t="shared" si="552"/>
        <v>19044</v>
      </c>
      <c r="Q2522" s="73">
        <f t="shared" si="553"/>
        <v>6944.1141987359988</v>
      </c>
      <c r="R2522" s="73">
        <f t="shared" si="554"/>
        <v>134.34364724352</v>
      </c>
      <c r="S2522" s="73">
        <f t="shared" si="555"/>
        <v>384.00225982776948</v>
      </c>
      <c r="T2522" s="73">
        <f t="shared" si="556"/>
        <v>11845.841868431999</v>
      </c>
      <c r="U2522" s="73">
        <f t="shared" si="557"/>
        <v>19236</v>
      </c>
      <c r="V2522" s="73">
        <f t="shared" si="558"/>
        <v>125466.90066526776</v>
      </c>
      <c r="W2522" s="73">
        <f t="shared" si="559"/>
        <v>129317.03659823927</v>
      </c>
    </row>
    <row r="2523" spans="2:23">
      <c r="B2523" t="s">
        <v>4191</v>
      </c>
      <c r="C2523" t="s">
        <v>4024</v>
      </c>
      <c r="D2523" t="s">
        <v>449</v>
      </c>
      <c r="E2523" s="54">
        <v>40</v>
      </c>
      <c r="F2523" s="45" t="s">
        <v>450</v>
      </c>
      <c r="G2523" s="45" t="s">
        <v>408</v>
      </c>
      <c r="H2523" s="45" t="s">
        <v>761</v>
      </c>
      <c r="I2523" s="53">
        <v>90958.399999999994</v>
      </c>
      <c r="J2523" s="58">
        <f t="shared" si="546"/>
        <v>94414.819199999998</v>
      </c>
      <c r="K2523" s="58">
        <f t="shared" si="547"/>
        <v>97530.50823359999</v>
      </c>
      <c r="L2523" s="74">
        <f t="shared" si="548"/>
        <v>7222.7336687999996</v>
      </c>
      <c r="M2523" s="74">
        <f t="shared" si="549"/>
        <v>139.73393241599999</v>
      </c>
      <c r="N2523" s="74">
        <f t="shared" si="550"/>
        <v>384.00225982776948</v>
      </c>
      <c r="O2523" s="74">
        <f t="shared" si="551"/>
        <v>12155.907972000001</v>
      </c>
      <c r="P2523" s="39">
        <f t="shared" si="552"/>
        <v>19044</v>
      </c>
      <c r="Q2523" s="73">
        <f t="shared" si="553"/>
        <v>7461.083879870399</v>
      </c>
      <c r="R2523" s="73">
        <f t="shared" si="554"/>
        <v>144.34515218572798</v>
      </c>
      <c r="S2523" s="73">
        <f t="shared" si="555"/>
        <v>384.00225982776948</v>
      </c>
      <c r="T2523" s="73">
        <f t="shared" si="556"/>
        <v>12727.731324484799</v>
      </c>
      <c r="U2523" s="73">
        <f t="shared" si="557"/>
        <v>19236</v>
      </c>
      <c r="V2523" s="73">
        <f t="shared" si="558"/>
        <v>133361.19703304378</v>
      </c>
      <c r="W2523" s="73">
        <f t="shared" si="559"/>
        <v>137483.67084996868</v>
      </c>
    </row>
    <row r="2524" spans="2:23">
      <c r="B2524" t="s">
        <v>4192</v>
      </c>
      <c r="C2524" t="s">
        <v>4026</v>
      </c>
      <c r="D2524" t="s">
        <v>449</v>
      </c>
      <c r="E2524" s="54">
        <v>40</v>
      </c>
      <c r="F2524" s="45" t="s">
        <v>450</v>
      </c>
      <c r="G2524" s="45" t="s">
        <v>408</v>
      </c>
      <c r="H2524" s="45" t="s">
        <v>761</v>
      </c>
      <c r="I2524" s="53">
        <v>93121.600000000006</v>
      </c>
      <c r="J2524" s="58">
        <f t="shared" si="546"/>
        <v>96660.22080000001</v>
      </c>
      <c r="K2524" s="58">
        <f t="shared" si="547"/>
        <v>99850.008086400005</v>
      </c>
      <c r="L2524" s="74">
        <f t="shared" si="548"/>
        <v>7394.5068912000006</v>
      </c>
      <c r="M2524" s="74">
        <f t="shared" si="549"/>
        <v>143.05712678400002</v>
      </c>
      <c r="N2524" s="74">
        <f t="shared" si="550"/>
        <v>384.00225982776948</v>
      </c>
      <c r="O2524" s="74">
        <f t="shared" si="551"/>
        <v>12445.003428000002</v>
      </c>
      <c r="P2524" s="39">
        <f t="shared" si="552"/>
        <v>19044</v>
      </c>
      <c r="Q2524" s="73">
        <f t="shared" si="553"/>
        <v>7638.5256186096003</v>
      </c>
      <c r="R2524" s="73">
        <f t="shared" si="554"/>
        <v>147.778011967872</v>
      </c>
      <c r="S2524" s="73">
        <f t="shared" si="555"/>
        <v>384.00225982776948</v>
      </c>
      <c r="T2524" s="73">
        <f t="shared" si="556"/>
        <v>13030.4260552752</v>
      </c>
      <c r="U2524" s="73">
        <f t="shared" si="557"/>
        <v>19236</v>
      </c>
      <c r="V2524" s="73">
        <f t="shared" si="558"/>
        <v>136070.79050581178</v>
      </c>
      <c r="W2524" s="73">
        <f t="shared" si="559"/>
        <v>140286.74003208044</v>
      </c>
    </row>
    <row r="2525" spans="2:23">
      <c r="B2525" t="s">
        <v>4193</v>
      </c>
      <c r="C2525" t="s">
        <v>3337</v>
      </c>
      <c r="D2525" t="s">
        <v>449</v>
      </c>
      <c r="E2525" s="54">
        <v>40.159999999999997</v>
      </c>
      <c r="F2525" s="45" t="s">
        <v>450</v>
      </c>
      <c r="G2525" s="45" t="s">
        <v>408</v>
      </c>
      <c r="H2525" s="45" t="s">
        <v>785</v>
      </c>
      <c r="I2525" s="53">
        <v>77002.03</v>
      </c>
      <c r="J2525" s="58">
        <f t="shared" si="546"/>
        <v>79928.107140000007</v>
      </c>
      <c r="K2525" s="58">
        <f t="shared" si="547"/>
        <v>82565.734675619999</v>
      </c>
      <c r="L2525" s="74">
        <f t="shared" si="548"/>
        <v>6114.5001962100005</v>
      </c>
      <c r="M2525" s="74">
        <f t="shared" si="549"/>
        <v>118.29359856720001</v>
      </c>
      <c r="N2525" s="74">
        <f t="shared" si="550"/>
        <v>384.00225982776948</v>
      </c>
      <c r="O2525" s="74">
        <f t="shared" si="551"/>
        <v>10290.743794275002</v>
      </c>
      <c r="P2525" s="39">
        <f t="shared" si="552"/>
        <v>19044</v>
      </c>
      <c r="Q2525" s="73">
        <f t="shared" si="553"/>
        <v>6316.2787026849301</v>
      </c>
      <c r="R2525" s="73">
        <f t="shared" si="554"/>
        <v>122.19728731991759</v>
      </c>
      <c r="S2525" s="73">
        <f t="shared" si="555"/>
        <v>384.00225982776948</v>
      </c>
      <c r="T2525" s="73">
        <f t="shared" si="556"/>
        <v>10774.82837516841</v>
      </c>
      <c r="U2525" s="73">
        <f t="shared" si="557"/>
        <v>19236</v>
      </c>
      <c r="V2525" s="73">
        <f t="shared" si="558"/>
        <v>115879.64698887998</v>
      </c>
      <c r="W2525" s="73">
        <f t="shared" si="559"/>
        <v>119399.04130062103</v>
      </c>
    </row>
    <row r="2526" spans="2:23">
      <c r="B2526" t="s">
        <v>4194</v>
      </c>
      <c r="C2526" t="s">
        <v>4029</v>
      </c>
      <c r="D2526" t="s">
        <v>449</v>
      </c>
      <c r="E2526" s="54">
        <v>40</v>
      </c>
      <c r="F2526" s="45" t="s">
        <v>450</v>
      </c>
      <c r="G2526" s="45" t="s">
        <v>408</v>
      </c>
      <c r="H2526" s="45" t="s">
        <v>761</v>
      </c>
      <c r="I2526" s="53">
        <v>86632</v>
      </c>
      <c r="J2526" s="58">
        <f t="shared" si="546"/>
        <v>89924.016000000003</v>
      </c>
      <c r="K2526" s="58">
        <f t="shared" si="547"/>
        <v>92891.508527999991</v>
      </c>
      <c r="L2526" s="74">
        <f t="shared" si="548"/>
        <v>6879.1872240000002</v>
      </c>
      <c r="M2526" s="74">
        <f t="shared" si="549"/>
        <v>133.08754368000001</v>
      </c>
      <c r="N2526" s="74">
        <f t="shared" si="550"/>
        <v>384.00225982776948</v>
      </c>
      <c r="O2526" s="74">
        <f t="shared" si="551"/>
        <v>11577.717060000001</v>
      </c>
      <c r="P2526" s="39">
        <f t="shared" si="552"/>
        <v>19044</v>
      </c>
      <c r="Q2526" s="73">
        <f t="shared" si="553"/>
        <v>7106.200402391999</v>
      </c>
      <c r="R2526" s="73">
        <f t="shared" si="554"/>
        <v>137.47943262144</v>
      </c>
      <c r="S2526" s="73">
        <f t="shared" si="555"/>
        <v>384.00225982776948</v>
      </c>
      <c r="T2526" s="73">
        <f t="shared" si="556"/>
        <v>12122.341862903999</v>
      </c>
      <c r="U2526" s="73">
        <f t="shared" si="557"/>
        <v>19236</v>
      </c>
      <c r="V2526" s="73">
        <f t="shared" si="558"/>
        <v>127942.01008750778</v>
      </c>
      <c r="W2526" s="73">
        <f t="shared" si="559"/>
        <v>131877.53248574521</v>
      </c>
    </row>
    <row r="2527" spans="2:23">
      <c r="B2527" t="s">
        <v>4195</v>
      </c>
      <c r="C2527" t="s">
        <v>3335</v>
      </c>
      <c r="D2527" t="s">
        <v>449</v>
      </c>
      <c r="E2527" s="54">
        <v>40.159999999999997</v>
      </c>
      <c r="F2527" s="45" t="s">
        <v>450</v>
      </c>
      <c r="G2527" s="45" t="s">
        <v>408</v>
      </c>
      <c r="H2527" s="45" t="s">
        <v>785</v>
      </c>
      <c r="I2527" s="53">
        <v>86632</v>
      </c>
      <c r="J2527" s="58">
        <f t="shared" si="546"/>
        <v>89924.016000000003</v>
      </c>
      <c r="K2527" s="58">
        <f t="shared" si="547"/>
        <v>92891.508527999991</v>
      </c>
      <c r="L2527" s="74">
        <f t="shared" si="548"/>
        <v>6879.1872240000002</v>
      </c>
      <c r="M2527" s="74">
        <f t="shared" si="549"/>
        <v>133.08754368000001</v>
      </c>
      <c r="N2527" s="74">
        <f t="shared" si="550"/>
        <v>384.00225982776948</v>
      </c>
      <c r="O2527" s="74">
        <f t="shared" si="551"/>
        <v>11577.717060000001</v>
      </c>
      <c r="P2527" s="39">
        <f t="shared" si="552"/>
        <v>19044</v>
      </c>
      <c r="Q2527" s="73">
        <f t="shared" si="553"/>
        <v>7106.200402391999</v>
      </c>
      <c r="R2527" s="73">
        <f t="shared" si="554"/>
        <v>137.47943262144</v>
      </c>
      <c r="S2527" s="73">
        <f t="shared" si="555"/>
        <v>384.00225982776948</v>
      </c>
      <c r="T2527" s="73">
        <f t="shared" si="556"/>
        <v>12122.341862903999</v>
      </c>
      <c r="U2527" s="73">
        <f t="shared" si="557"/>
        <v>19236</v>
      </c>
      <c r="V2527" s="73">
        <f t="shared" si="558"/>
        <v>127942.01008750778</v>
      </c>
      <c r="W2527" s="73">
        <f t="shared" si="559"/>
        <v>131877.53248574521</v>
      </c>
    </row>
    <row r="2528" spans="2:23">
      <c r="B2528" t="s">
        <v>4196</v>
      </c>
      <c r="C2528" t="s">
        <v>3866</v>
      </c>
      <c r="D2528" t="s">
        <v>449</v>
      </c>
      <c r="E2528" s="54">
        <v>40.159999999999997</v>
      </c>
      <c r="F2528" s="45" t="s">
        <v>450</v>
      </c>
      <c r="G2528" s="45" t="s">
        <v>408</v>
      </c>
      <c r="H2528" s="45" t="s">
        <v>785</v>
      </c>
      <c r="I2528" s="53">
        <v>82471.16</v>
      </c>
      <c r="J2528" s="58">
        <f t="shared" si="546"/>
        <v>85605.064080000011</v>
      </c>
      <c r="K2528" s="58">
        <f t="shared" si="547"/>
        <v>88430.031194640003</v>
      </c>
      <c r="L2528" s="74">
        <f t="shared" si="548"/>
        <v>6548.7874021200005</v>
      </c>
      <c r="M2528" s="74">
        <f t="shared" si="549"/>
        <v>126.69549483840001</v>
      </c>
      <c r="N2528" s="74">
        <f t="shared" si="550"/>
        <v>384.00225982776948</v>
      </c>
      <c r="O2528" s="74">
        <f t="shared" si="551"/>
        <v>11021.652000300002</v>
      </c>
      <c r="P2528" s="39">
        <f t="shared" si="552"/>
        <v>19044</v>
      </c>
      <c r="Q2528" s="73">
        <f t="shared" si="553"/>
        <v>6764.89738638996</v>
      </c>
      <c r="R2528" s="73">
        <f t="shared" si="554"/>
        <v>130.87644616806719</v>
      </c>
      <c r="S2528" s="73">
        <f t="shared" si="555"/>
        <v>384.00225982776948</v>
      </c>
      <c r="T2528" s="73">
        <f t="shared" si="556"/>
        <v>11540.11907090052</v>
      </c>
      <c r="U2528" s="73">
        <f t="shared" si="557"/>
        <v>19236</v>
      </c>
      <c r="V2528" s="73">
        <f t="shared" si="558"/>
        <v>122730.20123708618</v>
      </c>
      <c r="W2528" s="73">
        <f t="shared" si="559"/>
        <v>126485.92635792632</v>
      </c>
    </row>
    <row r="2529" spans="2:23">
      <c r="B2529" t="s">
        <v>4197</v>
      </c>
      <c r="C2529" t="s">
        <v>3868</v>
      </c>
      <c r="D2529" t="s">
        <v>449</v>
      </c>
      <c r="E2529" s="54">
        <v>40.159999999999997</v>
      </c>
      <c r="F2529" s="45" t="s">
        <v>450</v>
      </c>
      <c r="G2529" s="45" t="s">
        <v>408</v>
      </c>
      <c r="H2529" s="45" t="s">
        <v>785</v>
      </c>
      <c r="I2529" s="53">
        <v>83905.88</v>
      </c>
      <c r="J2529" s="58">
        <f t="shared" si="546"/>
        <v>87094.303440000003</v>
      </c>
      <c r="K2529" s="58">
        <f t="shared" si="547"/>
        <v>89968.415453519992</v>
      </c>
      <c r="L2529" s="74">
        <f t="shared" si="548"/>
        <v>6662.7142131600003</v>
      </c>
      <c r="M2529" s="74">
        <f t="shared" si="549"/>
        <v>128.89956909119999</v>
      </c>
      <c r="N2529" s="74">
        <f t="shared" si="550"/>
        <v>384.00225982776948</v>
      </c>
      <c r="O2529" s="74">
        <f t="shared" si="551"/>
        <v>11213.3915679</v>
      </c>
      <c r="P2529" s="39">
        <f t="shared" si="552"/>
        <v>19044</v>
      </c>
      <c r="Q2529" s="73">
        <f t="shared" si="553"/>
        <v>6882.5837821942796</v>
      </c>
      <c r="R2529" s="73">
        <f t="shared" si="554"/>
        <v>133.15325487120958</v>
      </c>
      <c r="S2529" s="73">
        <f t="shared" si="555"/>
        <v>384.00225982776948</v>
      </c>
      <c r="T2529" s="73">
        <f t="shared" si="556"/>
        <v>11740.878216684359</v>
      </c>
      <c r="U2529" s="73">
        <f t="shared" si="557"/>
        <v>19236</v>
      </c>
      <c r="V2529" s="73">
        <f t="shared" si="558"/>
        <v>124527.31104997898</v>
      </c>
      <c r="W2529" s="73">
        <f t="shared" si="559"/>
        <v>128345.03296709761</v>
      </c>
    </row>
    <row r="2530" spans="2:23">
      <c r="B2530" t="s">
        <v>4198</v>
      </c>
      <c r="C2530" t="s">
        <v>3345</v>
      </c>
      <c r="D2530" t="s">
        <v>449</v>
      </c>
      <c r="E2530" s="54">
        <v>40.159999999999997</v>
      </c>
      <c r="F2530" s="45" t="s">
        <v>450</v>
      </c>
      <c r="G2530" s="45" t="s">
        <v>408</v>
      </c>
      <c r="H2530" s="45" t="s">
        <v>785</v>
      </c>
      <c r="I2530" s="53">
        <v>90958.399999999994</v>
      </c>
      <c r="J2530" s="58">
        <f t="shared" si="546"/>
        <v>94414.819199999998</v>
      </c>
      <c r="K2530" s="58">
        <f t="shared" si="547"/>
        <v>97530.50823359999</v>
      </c>
      <c r="L2530" s="74">
        <f t="shared" si="548"/>
        <v>7222.7336687999996</v>
      </c>
      <c r="M2530" s="74">
        <f t="shared" si="549"/>
        <v>139.73393241599999</v>
      </c>
      <c r="N2530" s="74">
        <f t="shared" si="550"/>
        <v>384.00225982776948</v>
      </c>
      <c r="O2530" s="74">
        <f t="shared" si="551"/>
        <v>12155.907972000001</v>
      </c>
      <c r="P2530" s="39">
        <f t="shared" si="552"/>
        <v>19044</v>
      </c>
      <c r="Q2530" s="73">
        <f t="shared" si="553"/>
        <v>7461.083879870399</v>
      </c>
      <c r="R2530" s="73">
        <f t="shared" si="554"/>
        <v>144.34515218572798</v>
      </c>
      <c r="S2530" s="73">
        <f t="shared" si="555"/>
        <v>384.00225982776948</v>
      </c>
      <c r="T2530" s="73">
        <f t="shared" si="556"/>
        <v>12727.731324484799</v>
      </c>
      <c r="U2530" s="73">
        <f t="shared" si="557"/>
        <v>19236</v>
      </c>
      <c r="V2530" s="73">
        <f t="shared" si="558"/>
        <v>133361.19703304378</v>
      </c>
      <c r="W2530" s="73">
        <f t="shared" si="559"/>
        <v>137483.67084996868</v>
      </c>
    </row>
    <row r="2531" spans="2:23">
      <c r="B2531" t="s">
        <v>4199</v>
      </c>
      <c r="C2531" t="s">
        <v>3347</v>
      </c>
      <c r="D2531" t="s">
        <v>449</v>
      </c>
      <c r="E2531" s="54">
        <v>40.159999999999997</v>
      </c>
      <c r="F2531" s="45" t="s">
        <v>450</v>
      </c>
      <c r="G2531" s="45" t="s">
        <v>408</v>
      </c>
      <c r="H2531" s="45" t="s">
        <v>785</v>
      </c>
      <c r="I2531" s="53">
        <v>93121.600000000006</v>
      </c>
      <c r="J2531" s="58">
        <f t="shared" si="546"/>
        <v>96660.22080000001</v>
      </c>
      <c r="K2531" s="58">
        <f t="shared" si="547"/>
        <v>99850.008086400005</v>
      </c>
      <c r="L2531" s="74">
        <f t="shared" si="548"/>
        <v>7394.5068912000006</v>
      </c>
      <c r="M2531" s="74">
        <f t="shared" si="549"/>
        <v>143.05712678400002</v>
      </c>
      <c r="N2531" s="74">
        <f t="shared" si="550"/>
        <v>384.00225982776948</v>
      </c>
      <c r="O2531" s="74">
        <f t="shared" si="551"/>
        <v>12445.003428000002</v>
      </c>
      <c r="P2531" s="39">
        <f t="shared" si="552"/>
        <v>19044</v>
      </c>
      <c r="Q2531" s="73">
        <f t="shared" si="553"/>
        <v>7638.5256186096003</v>
      </c>
      <c r="R2531" s="73">
        <f t="shared" si="554"/>
        <v>147.778011967872</v>
      </c>
      <c r="S2531" s="73">
        <f t="shared" si="555"/>
        <v>384.00225982776948</v>
      </c>
      <c r="T2531" s="73">
        <f t="shared" si="556"/>
        <v>13030.4260552752</v>
      </c>
      <c r="U2531" s="73">
        <f t="shared" si="557"/>
        <v>19236</v>
      </c>
      <c r="V2531" s="73">
        <f t="shared" si="558"/>
        <v>136070.79050581178</v>
      </c>
      <c r="W2531" s="73">
        <f t="shared" si="559"/>
        <v>140286.74003208044</v>
      </c>
    </row>
    <row r="2532" spans="2:23">
      <c r="B2532" t="s">
        <v>4200</v>
      </c>
      <c r="C2532" t="s">
        <v>3335</v>
      </c>
      <c r="D2532" t="s">
        <v>449</v>
      </c>
      <c r="E2532" s="54">
        <v>40.159999999999997</v>
      </c>
      <c r="F2532" s="45" t="s">
        <v>450</v>
      </c>
      <c r="G2532" s="45" t="s">
        <v>408</v>
      </c>
      <c r="H2532" s="45" t="s">
        <v>785</v>
      </c>
      <c r="I2532" s="53">
        <v>86632</v>
      </c>
      <c r="J2532" s="58">
        <f t="shared" si="546"/>
        <v>89924.016000000003</v>
      </c>
      <c r="K2532" s="58">
        <f t="shared" si="547"/>
        <v>92891.508527999991</v>
      </c>
      <c r="L2532" s="74">
        <f t="shared" si="548"/>
        <v>6879.1872240000002</v>
      </c>
      <c r="M2532" s="74">
        <f t="shared" si="549"/>
        <v>133.08754368000001</v>
      </c>
      <c r="N2532" s="74">
        <f t="shared" si="550"/>
        <v>384.00225982776948</v>
      </c>
      <c r="O2532" s="74">
        <f t="shared" si="551"/>
        <v>11577.717060000001</v>
      </c>
      <c r="P2532" s="39">
        <f t="shared" si="552"/>
        <v>19044</v>
      </c>
      <c r="Q2532" s="73">
        <f t="shared" si="553"/>
        <v>7106.200402391999</v>
      </c>
      <c r="R2532" s="73">
        <f t="shared" si="554"/>
        <v>137.47943262144</v>
      </c>
      <c r="S2532" s="73">
        <f t="shared" si="555"/>
        <v>384.00225982776948</v>
      </c>
      <c r="T2532" s="73">
        <f t="shared" si="556"/>
        <v>12122.341862903999</v>
      </c>
      <c r="U2532" s="73">
        <f t="shared" si="557"/>
        <v>19236</v>
      </c>
      <c r="V2532" s="73">
        <f t="shared" si="558"/>
        <v>127942.01008750778</v>
      </c>
      <c r="W2532" s="73">
        <f t="shared" si="559"/>
        <v>131877.53248574521</v>
      </c>
    </row>
    <row r="2533" spans="2:23">
      <c r="B2533" t="s">
        <v>4201</v>
      </c>
      <c r="C2533" t="s">
        <v>3866</v>
      </c>
      <c r="D2533" t="s">
        <v>449</v>
      </c>
      <c r="E2533" s="54">
        <v>40.159999999999997</v>
      </c>
      <c r="F2533" s="45" t="s">
        <v>450</v>
      </c>
      <c r="G2533" s="45" t="s">
        <v>408</v>
      </c>
      <c r="H2533" s="45" t="s">
        <v>785</v>
      </c>
      <c r="I2533" s="53">
        <v>82471.16</v>
      </c>
      <c r="J2533" s="58">
        <f t="shared" si="546"/>
        <v>85605.064080000011</v>
      </c>
      <c r="K2533" s="58">
        <f t="shared" si="547"/>
        <v>88430.031194640003</v>
      </c>
      <c r="L2533" s="74">
        <f t="shared" si="548"/>
        <v>6548.7874021200005</v>
      </c>
      <c r="M2533" s="74">
        <f t="shared" si="549"/>
        <v>126.69549483840001</v>
      </c>
      <c r="N2533" s="74">
        <f t="shared" si="550"/>
        <v>384.00225982776948</v>
      </c>
      <c r="O2533" s="74">
        <f t="shared" si="551"/>
        <v>11021.652000300002</v>
      </c>
      <c r="P2533" s="39">
        <f t="shared" si="552"/>
        <v>19044</v>
      </c>
      <c r="Q2533" s="73">
        <f t="shared" si="553"/>
        <v>6764.89738638996</v>
      </c>
      <c r="R2533" s="73">
        <f t="shared" si="554"/>
        <v>130.87644616806719</v>
      </c>
      <c r="S2533" s="73">
        <f t="shared" si="555"/>
        <v>384.00225982776948</v>
      </c>
      <c r="T2533" s="73">
        <f t="shared" si="556"/>
        <v>11540.11907090052</v>
      </c>
      <c r="U2533" s="73">
        <f t="shared" si="557"/>
        <v>19236</v>
      </c>
      <c r="V2533" s="73">
        <f t="shared" si="558"/>
        <v>122730.20123708618</v>
      </c>
      <c r="W2533" s="73">
        <f t="shared" si="559"/>
        <v>126485.92635792632</v>
      </c>
    </row>
    <row r="2534" spans="2:23">
      <c r="B2534" t="s">
        <v>4202</v>
      </c>
      <c r="C2534" t="s">
        <v>4022</v>
      </c>
      <c r="D2534" t="s">
        <v>449</v>
      </c>
      <c r="E2534" s="54">
        <v>40.159999999999997</v>
      </c>
      <c r="F2534" s="45" t="s">
        <v>450</v>
      </c>
      <c r="G2534" s="45" t="s">
        <v>408</v>
      </c>
      <c r="H2534" s="45" t="s">
        <v>785</v>
      </c>
      <c r="I2534" s="53">
        <v>84656</v>
      </c>
      <c r="J2534" s="58">
        <f t="shared" si="546"/>
        <v>87872.928</v>
      </c>
      <c r="K2534" s="58">
        <f t="shared" si="547"/>
        <v>90772.73462399999</v>
      </c>
      <c r="L2534" s="74">
        <f t="shared" si="548"/>
        <v>6722.2789919999996</v>
      </c>
      <c r="M2534" s="74">
        <f t="shared" si="549"/>
        <v>130.05193344</v>
      </c>
      <c r="N2534" s="74">
        <f t="shared" si="550"/>
        <v>384.00225982776948</v>
      </c>
      <c r="O2534" s="74">
        <f t="shared" si="551"/>
        <v>11313.63948</v>
      </c>
      <c r="P2534" s="39">
        <f t="shared" si="552"/>
        <v>19044</v>
      </c>
      <c r="Q2534" s="73">
        <f t="shared" si="553"/>
        <v>6944.1141987359988</v>
      </c>
      <c r="R2534" s="73">
        <f t="shared" si="554"/>
        <v>134.34364724352</v>
      </c>
      <c r="S2534" s="73">
        <f t="shared" si="555"/>
        <v>384.00225982776948</v>
      </c>
      <c r="T2534" s="73">
        <f t="shared" si="556"/>
        <v>11845.841868431999</v>
      </c>
      <c r="U2534" s="73">
        <f t="shared" si="557"/>
        <v>19236</v>
      </c>
      <c r="V2534" s="73">
        <f t="shared" si="558"/>
        <v>125466.90066526776</v>
      </c>
      <c r="W2534" s="73">
        <f t="shared" si="559"/>
        <v>129317.03659823927</v>
      </c>
    </row>
    <row r="2535" spans="2:23">
      <c r="B2535" t="s">
        <v>4203</v>
      </c>
      <c r="C2535" t="s">
        <v>4204</v>
      </c>
      <c r="D2535" t="s">
        <v>449</v>
      </c>
      <c r="E2535" s="54">
        <v>40.159999999999997</v>
      </c>
      <c r="F2535" s="45" t="s">
        <v>450</v>
      </c>
      <c r="G2535" s="45" t="s">
        <v>408</v>
      </c>
      <c r="H2535" s="45" t="s">
        <v>785</v>
      </c>
      <c r="I2535" s="53">
        <v>90958.399999999994</v>
      </c>
      <c r="J2535" s="58">
        <f t="shared" si="546"/>
        <v>94414.819199999998</v>
      </c>
      <c r="K2535" s="58">
        <f t="shared" si="547"/>
        <v>97530.50823359999</v>
      </c>
      <c r="L2535" s="74">
        <f t="shared" si="548"/>
        <v>7222.7336687999996</v>
      </c>
      <c r="M2535" s="74">
        <f t="shared" si="549"/>
        <v>139.73393241599999</v>
      </c>
      <c r="N2535" s="74">
        <f t="shared" si="550"/>
        <v>384.00225982776948</v>
      </c>
      <c r="O2535" s="74">
        <f t="shared" si="551"/>
        <v>12155.907972000001</v>
      </c>
      <c r="P2535" s="39">
        <f t="shared" si="552"/>
        <v>19044</v>
      </c>
      <c r="Q2535" s="73">
        <f t="shared" si="553"/>
        <v>7461.083879870399</v>
      </c>
      <c r="R2535" s="73">
        <f t="shared" si="554"/>
        <v>144.34515218572798</v>
      </c>
      <c r="S2535" s="73">
        <f t="shared" si="555"/>
        <v>384.00225982776948</v>
      </c>
      <c r="T2535" s="73">
        <f t="shared" si="556"/>
        <v>12727.731324484799</v>
      </c>
      <c r="U2535" s="73">
        <f t="shared" si="557"/>
        <v>19236</v>
      </c>
      <c r="V2535" s="73">
        <f t="shared" si="558"/>
        <v>133361.19703304378</v>
      </c>
      <c r="W2535" s="73">
        <f t="shared" si="559"/>
        <v>137483.67084996868</v>
      </c>
    </row>
    <row r="2536" spans="2:23">
      <c r="B2536" t="s">
        <v>4205</v>
      </c>
      <c r="C2536" t="s">
        <v>4206</v>
      </c>
      <c r="D2536" t="s">
        <v>449</v>
      </c>
      <c r="E2536" s="54">
        <v>40.159999999999997</v>
      </c>
      <c r="F2536" s="45" t="s">
        <v>450</v>
      </c>
      <c r="G2536" s="45" t="s">
        <v>408</v>
      </c>
      <c r="H2536" s="45" t="s">
        <v>785</v>
      </c>
      <c r="I2536" s="53">
        <v>93121.600000000006</v>
      </c>
      <c r="J2536" s="58">
        <f t="shared" si="546"/>
        <v>96660.22080000001</v>
      </c>
      <c r="K2536" s="58">
        <f t="shared" si="547"/>
        <v>99850.008086400005</v>
      </c>
      <c r="L2536" s="74">
        <f t="shared" si="548"/>
        <v>7394.5068912000006</v>
      </c>
      <c r="M2536" s="74">
        <f t="shared" si="549"/>
        <v>143.05712678400002</v>
      </c>
      <c r="N2536" s="74">
        <f t="shared" si="550"/>
        <v>384.00225982776948</v>
      </c>
      <c r="O2536" s="74">
        <f t="shared" si="551"/>
        <v>12445.003428000002</v>
      </c>
      <c r="P2536" s="39">
        <f t="shared" si="552"/>
        <v>19044</v>
      </c>
      <c r="Q2536" s="73">
        <f t="shared" si="553"/>
        <v>7638.5256186096003</v>
      </c>
      <c r="R2536" s="73">
        <f t="shared" si="554"/>
        <v>147.778011967872</v>
      </c>
      <c r="S2536" s="73">
        <f t="shared" si="555"/>
        <v>384.00225982776948</v>
      </c>
      <c r="T2536" s="73">
        <f t="shared" si="556"/>
        <v>13030.4260552752</v>
      </c>
      <c r="U2536" s="73">
        <f t="shared" si="557"/>
        <v>19236</v>
      </c>
      <c r="V2536" s="73">
        <f t="shared" si="558"/>
        <v>136070.79050581178</v>
      </c>
      <c r="W2536" s="73">
        <f t="shared" si="559"/>
        <v>140286.74003208044</v>
      </c>
    </row>
    <row r="2537" spans="2:23">
      <c r="B2537" t="s">
        <v>4207</v>
      </c>
      <c r="C2537" t="s">
        <v>4208</v>
      </c>
      <c r="D2537" t="s">
        <v>449</v>
      </c>
      <c r="E2537" s="54">
        <v>40.159999999999997</v>
      </c>
      <c r="F2537" s="45" t="s">
        <v>450</v>
      </c>
      <c r="G2537" s="45" t="s">
        <v>408</v>
      </c>
      <c r="H2537" s="45" t="s">
        <v>785</v>
      </c>
      <c r="I2537" s="53">
        <v>74984</v>
      </c>
      <c r="J2537" s="58">
        <f t="shared" si="546"/>
        <v>77833.392000000007</v>
      </c>
      <c r="K2537" s="58">
        <f t="shared" si="547"/>
        <v>80401.893936000008</v>
      </c>
      <c r="L2537" s="74">
        <f t="shared" si="548"/>
        <v>5954.2544880000005</v>
      </c>
      <c r="M2537" s="74">
        <f t="shared" si="549"/>
        <v>115.19342016</v>
      </c>
      <c r="N2537" s="74">
        <f t="shared" si="550"/>
        <v>384.00225982776948</v>
      </c>
      <c r="O2537" s="74">
        <f t="shared" si="551"/>
        <v>10021.049220000001</v>
      </c>
      <c r="P2537" s="39">
        <f t="shared" si="552"/>
        <v>19044</v>
      </c>
      <c r="Q2537" s="73">
        <f t="shared" si="553"/>
        <v>6150.7448861040002</v>
      </c>
      <c r="R2537" s="73">
        <f t="shared" si="554"/>
        <v>118.99480302528001</v>
      </c>
      <c r="S2537" s="73">
        <f t="shared" si="555"/>
        <v>384.00225982776948</v>
      </c>
      <c r="T2537" s="73">
        <f t="shared" si="556"/>
        <v>10492.447158648001</v>
      </c>
      <c r="U2537" s="73">
        <f t="shared" si="557"/>
        <v>19236</v>
      </c>
      <c r="V2537" s="73">
        <f t="shared" si="558"/>
        <v>113351.89138798778</v>
      </c>
      <c r="W2537" s="73">
        <f t="shared" si="559"/>
        <v>116784.08304360506</v>
      </c>
    </row>
    <row r="2538" spans="2:23">
      <c r="B2538" t="s">
        <v>4209</v>
      </c>
      <c r="C2538" t="s">
        <v>4210</v>
      </c>
      <c r="D2538" t="s">
        <v>449</v>
      </c>
      <c r="E2538" s="54">
        <v>40.159999999999997</v>
      </c>
      <c r="F2538" s="45" t="s">
        <v>450</v>
      </c>
      <c r="G2538" s="45" t="s">
        <v>408</v>
      </c>
      <c r="H2538" s="45" t="s">
        <v>785</v>
      </c>
      <c r="I2538" s="53">
        <v>76752</v>
      </c>
      <c r="J2538" s="58">
        <f t="shared" si="546"/>
        <v>79668.576000000001</v>
      </c>
      <c r="K2538" s="58">
        <f t="shared" si="547"/>
        <v>82297.639007999998</v>
      </c>
      <c r="L2538" s="74">
        <f t="shared" si="548"/>
        <v>6094.6460639999996</v>
      </c>
      <c r="M2538" s="74">
        <f t="shared" si="549"/>
        <v>117.90949248</v>
      </c>
      <c r="N2538" s="74">
        <f t="shared" si="550"/>
        <v>384.00225982776948</v>
      </c>
      <c r="O2538" s="74">
        <f t="shared" si="551"/>
        <v>10257.329160000001</v>
      </c>
      <c r="P2538" s="39">
        <f t="shared" si="552"/>
        <v>19044</v>
      </c>
      <c r="Q2538" s="73">
        <f t="shared" si="553"/>
        <v>6295.7693841119999</v>
      </c>
      <c r="R2538" s="73">
        <f t="shared" si="554"/>
        <v>121.80050573183999</v>
      </c>
      <c r="S2538" s="73">
        <f t="shared" si="555"/>
        <v>384.00225982776948</v>
      </c>
      <c r="T2538" s="73">
        <f t="shared" si="556"/>
        <v>10739.841890543999</v>
      </c>
      <c r="U2538" s="73">
        <f t="shared" si="557"/>
        <v>19236</v>
      </c>
      <c r="V2538" s="73">
        <f t="shared" si="558"/>
        <v>115566.46297630777</v>
      </c>
      <c r="W2538" s="73">
        <f t="shared" si="559"/>
        <v>119075.0530482156</v>
      </c>
    </row>
    <row r="2539" spans="2:23">
      <c r="B2539" t="s">
        <v>4211</v>
      </c>
      <c r="C2539" t="s">
        <v>4212</v>
      </c>
      <c r="D2539" t="s">
        <v>449</v>
      </c>
      <c r="E2539" s="54">
        <v>40.159999999999997</v>
      </c>
      <c r="F2539" s="45" t="s">
        <v>450</v>
      </c>
      <c r="G2539" s="45" t="s">
        <v>408</v>
      </c>
      <c r="H2539" s="45" t="s">
        <v>785</v>
      </c>
      <c r="I2539" s="53">
        <v>71406.399999999994</v>
      </c>
      <c r="J2539" s="58">
        <f t="shared" si="546"/>
        <v>74119.843200000003</v>
      </c>
      <c r="K2539" s="58">
        <f t="shared" si="547"/>
        <v>76565.798025600001</v>
      </c>
      <c r="L2539" s="74">
        <f t="shared" si="548"/>
        <v>5670.1680047999998</v>
      </c>
      <c r="M2539" s="74">
        <f t="shared" si="549"/>
        <v>109.69736793600001</v>
      </c>
      <c r="N2539" s="74">
        <f t="shared" si="550"/>
        <v>384.00225982776948</v>
      </c>
      <c r="O2539" s="74">
        <f t="shared" si="551"/>
        <v>9542.9298120000003</v>
      </c>
      <c r="P2539" s="39">
        <f t="shared" si="552"/>
        <v>19044</v>
      </c>
      <c r="Q2539" s="73">
        <f t="shared" si="553"/>
        <v>5857.2835489584004</v>
      </c>
      <c r="R2539" s="73">
        <f t="shared" si="554"/>
        <v>113.317381077888</v>
      </c>
      <c r="S2539" s="73">
        <f t="shared" si="555"/>
        <v>384.00225982776948</v>
      </c>
      <c r="T2539" s="73">
        <f t="shared" si="556"/>
        <v>9991.8366423408006</v>
      </c>
      <c r="U2539" s="73">
        <f t="shared" si="557"/>
        <v>19236</v>
      </c>
      <c r="V2539" s="73">
        <f t="shared" si="558"/>
        <v>108870.64064456377</v>
      </c>
      <c r="W2539" s="73">
        <f t="shared" si="559"/>
        <v>112148.23785780487</v>
      </c>
    </row>
    <row r="2540" spans="2:23">
      <c r="B2540" t="s">
        <v>4213</v>
      </c>
      <c r="C2540" t="s">
        <v>4214</v>
      </c>
      <c r="D2540" t="s">
        <v>449</v>
      </c>
      <c r="E2540" s="54">
        <v>40.159999999999997</v>
      </c>
      <c r="F2540" s="45" t="s">
        <v>450</v>
      </c>
      <c r="G2540" s="45" t="s">
        <v>408</v>
      </c>
      <c r="H2540" s="45" t="s">
        <v>785</v>
      </c>
      <c r="I2540" s="53">
        <v>57938.400000000001</v>
      </c>
      <c r="J2540" s="58">
        <f t="shared" si="546"/>
        <v>60140.059200000003</v>
      </c>
      <c r="K2540" s="58">
        <f t="shared" si="547"/>
        <v>62124.681153599995</v>
      </c>
      <c r="L2540" s="74">
        <f t="shared" si="548"/>
        <v>4600.7145288000002</v>
      </c>
      <c r="M2540" s="74">
        <f t="shared" si="549"/>
        <v>89.007287615999999</v>
      </c>
      <c r="N2540" s="74">
        <f t="shared" si="550"/>
        <v>384.00225982776948</v>
      </c>
      <c r="O2540" s="74">
        <f t="shared" si="551"/>
        <v>7743.0326220000006</v>
      </c>
      <c r="P2540" s="39">
        <f t="shared" si="552"/>
        <v>19044</v>
      </c>
      <c r="Q2540" s="73">
        <f t="shared" si="553"/>
        <v>4752.5381082503991</v>
      </c>
      <c r="R2540" s="73">
        <f t="shared" si="554"/>
        <v>91.944528107327997</v>
      </c>
      <c r="S2540" s="73">
        <f t="shared" si="555"/>
        <v>384.00225982776948</v>
      </c>
      <c r="T2540" s="73">
        <f t="shared" si="556"/>
        <v>8107.2708905447998</v>
      </c>
      <c r="U2540" s="73">
        <f t="shared" si="557"/>
        <v>19236</v>
      </c>
      <c r="V2540" s="73">
        <f t="shared" si="558"/>
        <v>92000.815898243774</v>
      </c>
      <c r="W2540" s="73">
        <f t="shared" si="559"/>
        <v>94696.436940330284</v>
      </c>
    </row>
    <row r="2541" spans="2:23">
      <c r="B2541" t="s">
        <v>4215</v>
      </c>
      <c r="C2541" t="s">
        <v>4216</v>
      </c>
      <c r="D2541" t="s">
        <v>449</v>
      </c>
      <c r="E2541" s="54">
        <v>40.159999999999997</v>
      </c>
      <c r="F2541" s="45" t="s">
        <v>450</v>
      </c>
      <c r="G2541" s="45" t="s">
        <v>408</v>
      </c>
      <c r="H2541" s="45" t="s">
        <v>785</v>
      </c>
      <c r="I2541" s="53">
        <v>59321.599999999999</v>
      </c>
      <c r="J2541" s="58">
        <f t="shared" si="546"/>
        <v>61575.820800000001</v>
      </c>
      <c r="K2541" s="58">
        <f t="shared" si="547"/>
        <v>63607.822886399998</v>
      </c>
      <c r="L2541" s="74">
        <f t="shared" si="548"/>
        <v>4710.5502912000002</v>
      </c>
      <c r="M2541" s="74">
        <f t="shared" si="549"/>
        <v>91.132214783999999</v>
      </c>
      <c r="N2541" s="74">
        <f t="shared" si="550"/>
        <v>384.00225982776948</v>
      </c>
      <c r="O2541" s="74">
        <f t="shared" si="551"/>
        <v>7927.8869280000008</v>
      </c>
      <c r="P2541" s="39">
        <f t="shared" si="552"/>
        <v>19044</v>
      </c>
      <c r="Q2541" s="73">
        <f t="shared" si="553"/>
        <v>4865.9984508095995</v>
      </c>
      <c r="R2541" s="73">
        <f t="shared" si="554"/>
        <v>94.139577871871992</v>
      </c>
      <c r="S2541" s="73">
        <f t="shared" si="555"/>
        <v>384.00225982776948</v>
      </c>
      <c r="T2541" s="73">
        <f t="shared" si="556"/>
        <v>8300.8208866751993</v>
      </c>
      <c r="U2541" s="73">
        <f t="shared" si="557"/>
        <v>19236</v>
      </c>
      <c r="V2541" s="73">
        <f t="shared" si="558"/>
        <v>93733.392493811771</v>
      </c>
      <c r="W2541" s="73">
        <f t="shared" si="559"/>
        <v>96488.784061584432</v>
      </c>
    </row>
    <row r="2542" spans="2:23">
      <c r="B2542" t="s">
        <v>4217</v>
      </c>
      <c r="C2542" t="s">
        <v>4218</v>
      </c>
      <c r="D2542" t="s">
        <v>449</v>
      </c>
      <c r="E2542" s="54">
        <v>40.159999999999997</v>
      </c>
      <c r="F2542" s="45" t="s">
        <v>450</v>
      </c>
      <c r="G2542" s="45" t="s">
        <v>408</v>
      </c>
      <c r="H2542" s="45" t="s">
        <v>785</v>
      </c>
      <c r="I2542" s="53">
        <v>64916.800000000003</v>
      </c>
      <c r="J2542" s="58">
        <f t="shared" si="546"/>
        <v>67383.638400000011</v>
      </c>
      <c r="K2542" s="58">
        <f t="shared" si="547"/>
        <v>69607.298467200002</v>
      </c>
      <c r="L2542" s="74">
        <f t="shared" si="548"/>
        <v>5154.8483376000004</v>
      </c>
      <c r="M2542" s="74">
        <f t="shared" si="549"/>
        <v>99.727784832000012</v>
      </c>
      <c r="N2542" s="74">
        <f t="shared" si="550"/>
        <v>384.00225982776948</v>
      </c>
      <c r="O2542" s="74">
        <f t="shared" si="551"/>
        <v>8675.6434440000012</v>
      </c>
      <c r="P2542" s="39">
        <f t="shared" si="552"/>
        <v>19044</v>
      </c>
      <c r="Q2542" s="73">
        <f t="shared" si="553"/>
        <v>5324.9583327408</v>
      </c>
      <c r="R2542" s="73">
        <f t="shared" si="554"/>
        <v>103.01880173145601</v>
      </c>
      <c r="S2542" s="73">
        <f t="shared" si="555"/>
        <v>384.00225982776948</v>
      </c>
      <c r="T2542" s="73">
        <f t="shared" si="556"/>
        <v>9083.752449969601</v>
      </c>
      <c r="U2542" s="73">
        <f t="shared" si="557"/>
        <v>19236</v>
      </c>
      <c r="V2542" s="73">
        <f t="shared" si="558"/>
        <v>100741.86022625979</v>
      </c>
      <c r="W2542" s="73">
        <f t="shared" si="559"/>
        <v>103739.03031146963</v>
      </c>
    </row>
    <row r="2543" spans="2:23">
      <c r="B2543" t="s">
        <v>4219</v>
      </c>
      <c r="C2543" t="s">
        <v>1046</v>
      </c>
      <c r="D2543" t="s">
        <v>661</v>
      </c>
      <c r="E2543" s="54">
        <v>40</v>
      </c>
      <c r="F2543" s="45" t="s">
        <v>407</v>
      </c>
      <c r="G2543" s="45" t="s">
        <v>408</v>
      </c>
      <c r="H2543" s="45" t="s">
        <v>412</v>
      </c>
      <c r="I2543" s="53">
        <v>115515.76</v>
      </c>
      <c r="J2543" s="58">
        <f t="shared" si="546"/>
        <v>119905.35888</v>
      </c>
      <c r="K2543" s="58">
        <f t="shared" si="547"/>
        <v>123862.23572303999</v>
      </c>
      <c r="L2543" s="74">
        <f t="shared" si="548"/>
        <v>9172.7599543199995</v>
      </c>
      <c r="M2543" s="74">
        <f t="shared" si="549"/>
        <v>177.45993114239999</v>
      </c>
      <c r="N2543" s="74">
        <f t="shared" si="550"/>
        <v>384.00225982776948</v>
      </c>
      <c r="O2543" s="74">
        <f t="shared" si="551"/>
        <v>15437.8149558</v>
      </c>
      <c r="P2543" s="39">
        <f t="shared" si="552"/>
        <v>19044</v>
      </c>
      <c r="Q2543" s="73">
        <f t="shared" si="553"/>
        <v>9475.46103281256</v>
      </c>
      <c r="R2543" s="73">
        <f t="shared" si="554"/>
        <v>183.31610887009919</v>
      </c>
      <c r="S2543" s="73">
        <f t="shared" si="555"/>
        <v>384.00225982776948</v>
      </c>
      <c r="T2543" s="73">
        <f t="shared" si="556"/>
        <v>16164.02176185672</v>
      </c>
      <c r="U2543" s="73">
        <f t="shared" si="557"/>
        <v>19236</v>
      </c>
      <c r="V2543" s="73">
        <f t="shared" si="558"/>
        <v>164121.39598109017</v>
      </c>
      <c r="W2543" s="73">
        <f t="shared" si="559"/>
        <v>169305.03688640715</v>
      </c>
    </row>
    <row r="2544" spans="2:23">
      <c r="B2544" t="s">
        <v>4220</v>
      </c>
      <c r="C2544" t="s">
        <v>3337</v>
      </c>
      <c r="D2544" t="s">
        <v>449</v>
      </c>
      <c r="E2544" s="54">
        <v>40.159999999999997</v>
      </c>
      <c r="F2544" s="45" t="s">
        <v>450</v>
      </c>
      <c r="G2544" s="45" t="s">
        <v>408</v>
      </c>
      <c r="H2544" s="45" t="s">
        <v>785</v>
      </c>
      <c r="I2544" s="53">
        <v>77002.03</v>
      </c>
      <c r="J2544" s="58">
        <f t="shared" si="546"/>
        <v>79928.107140000007</v>
      </c>
      <c r="K2544" s="58">
        <f t="shared" si="547"/>
        <v>82565.734675619999</v>
      </c>
      <c r="L2544" s="74">
        <f t="shared" si="548"/>
        <v>6114.5001962100005</v>
      </c>
      <c r="M2544" s="74">
        <f t="shared" si="549"/>
        <v>118.29359856720001</v>
      </c>
      <c r="N2544" s="74">
        <f t="shared" si="550"/>
        <v>384.00225982776948</v>
      </c>
      <c r="O2544" s="74">
        <f t="shared" si="551"/>
        <v>10290.743794275002</v>
      </c>
      <c r="P2544" s="39">
        <f t="shared" si="552"/>
        <v>19044</v>
      </c>
      <c r="Q2544" s="73">
        <f t="shared" si="553"/>
        <v>6316.2787026849301</v>
      </c>
      <c r="R2544" s="73">
        <f t="shared" si="554"/>
        <v>122.19728731991759</v>
      </c>
      <c r="S2544" s="73">
        <f t="shared" si="555"/>
        <v>384.00225982776948</v>
      </c>
      <c r="T2544" s="73">
        <f t="shared" si="556"/>
        <v>10774.82837516841</v>
      </c>
      <c r="U2544" s="73">
        <f t="shared" si="557"/>
        <v>19236</v>
      </c>
      <c r="V2544" s="73">
        <f t="shared" si="558"/>
        <v>115879.64698887998</v>
      </c>
      <c r="W2544" s="73">
        <f t="shared" si="559"/>
        <v>119399.04130062103</v>
      </c>
    </row>
    <row r="2545" spans="2:23">
      <c r="B2545" t="s">
        <v>4221</v>
      </c>
      <c r="C2545" t="s">
        <v>3337</v>
      </c>
      <c r="D2545" t="s">
        <v>449</v>
      </c>
      <c r="E2545" s="54">
        <v>40.159999999999997</v>
      </c>
      <c r="F2545" s="45" t="s">
        <v>450</v>
      </c>
      <c r="G2545" s="45" t="s">
        <v>408</v>
      </c>
      <c r="H2545" s="45" t="s">
        <v>785</v>
      </c>
      <c r="I2545" s="53">
        <v>77002.03</v>
      </c>
      <c r="J2545" s="58">
        <f t="shared" si="546"/>
        <v>79928.107140000007</v>
      </c>
      <c r="K2545" s="58">
        <f t="shared" si="547"/>
        <v>82565.734675619999</v>
      </c>
      <c r="L2545" s="74">
        <f t="shared" si="548"/>
        <v>6114.5001962100005</v>
      </c>
      <c r="M2545" s="74">
        <f t="shared" si="549"/>
        <v>118.29359856720001</v>
      </c>
      <c r="N2545" s="74">
        <f t="shared" si="550"/>
        <v>384.00225982776948</v>
      </c>
      <c r="O2545" s="74">
        <f t="shared" si="551"/>
        <v>10290.743794275002</v>
      </c>
      <c r="P2545" s="39">
        <f t="shared" si="552"/>
        <v>19044</v>
      </c>
      <c r="Q2545" s="73">
        <f t="shared" si="553"/>
        <v>6316.2787026849301</v>
      </c>
      <c r="R2545" s="73">
        <f t="shared" si="554"/>
        <v>122.19728731991759</v>
      </c>
      <c r="S2545" s="73">
        <f t="shared" si="555"/>
        <v>384.00225982776948</v>
      </c>
      <c r="T2545" s="73">
        <f t="shared" si="556"/>
        <v>10774.82837516841</v>
      </c>
      <c r="U2545" s="73">
        <f t="shared" si="557"/>
        <v>19236</v>
      </c>
      <c r="V2545" s="73">
        <f t="shared" si="558"/>
        <v>115879.64698887998</v>
      </c>
      <c r="W2545" s="73">
        <f t="shared" si="559"/>
        <v>119399.04130062103</v>
      </c>
    </row>
    <row r="2546" spans="2:23">
      <c r="B2546" t="s">
        <v>4222</v>
      </c>
      <c r="C2546" t="s">
        <v>3337</v>
      </c>
      <c r="D2546" t="s">
        <v>449</v>
      </c>
      <c r="E2546" s="54">
        <v>40.159999999999997</v>
      </c>
      <c r="F2546" s="45" t="s">
        <v>450</v>
      </c>
      <c r="G2546" s="45" t="s">
        <v>408</v>
      </c>
      <c r="H2546" s="45" t="s">
        <v>785</v>
      </c>
      <c r="I2546" s="53">
        <v>77002.03</v>
      </c>
      <c r="J2546" s="58">
        <f t="shared" si="546"/>
        <v>79928.107140000007</v>
      </c>
      <c r="K2546" s="58">
        <f t="shared" si="547"/>
        <v>82565.734675619999</v>
      </c>
      <c r="L2546" s="74">
        <f t="shared" si="548"/>
        <v>6114.5001962100005</v>
      </c>
      <c r="M2546" s="74">
        <f t="shared" si="549"/>
        <v>118.29359856720001</v>
      </c>
      <c r="N2546" s="74">
        <f t="shared" si="550"/>
        <v>384.00225982776948</v>
      </c>
      <c r="O2546" s="74">
        <f t="shared" si="551"/>
        <v>10290.743794275002</v>
      </c>
      <c r="P2546" s="39">
        <f t="shared" si="552"/>
        <v>19044</v>
      </c>
      <c r="Q2546" s="73">
        <f t="shared" si="553"/>
        <v>6316.2787026849301</v>
      </c>
      <c r="R2546" s="73">
        <f t="shared" si="554"/>
        <v>122.19728731991759</v>
      </c>
      <c r="S2546" s="73">
        <f t="shared" si="555"/>
        <v>384.00225982776948</v>
      </c>
      <c r="T2546" s="73">
        <f t="shared" si="556"/>
        <v>10774.82837516841</v>
      </c>
      <c r="U2546" s="73">
        <f t="shared" si="557"/>
        <v>19236</v>
      </c>
      <c r="V2546" s="73">
        <f t="shared" si="558"/>
        <v>115879.64698887998</v>
      </c>
      <c r="W2546" s="73">
        <f t="shared" si="559"/>
        <v>119399.04130062103</v>
      </c>
    </row>
    <row r="2547" spans="2:23">
      <c r="B2547" t="s">
        <v>4223</v>
      </c>
      <c r="C2547" t="s">
        <v>3335</v>
      </c>
      <c r="D2547" t="s">
        <v>449</v>
      </c>
      <c r="E2547" s="54">
        <v>40.159999999999997</v>
      </c>
      <c r="F2547" s="45" t="s">
        <v>450</v>
      </c>
      <c r="G2547" s="45" t="s">
        <v>408</v>
      </c>
      <c r="H2547" s="45" t="s">
        <v>785</v>
      </c>
      <c r="I2547" s="53">
        <v>86632</v>
      </c>
      <c r="J2547" s="58">
        <f t="shared" si="546"/>
        <v>89924.016000000003</v>
      </c>
      <c r="K2547" s="58">
        <f t="shared" si="547"/>
        <v>92891.508527999991</v>
      </c>
      <c r="L2547" s="74">
        <f t="shared" si="548"/>
        <v>6879.1872240000002</v>
      </c>
      <c r="M2547" s="74">
        <f t="shared" si="549"/>
        <v>133.08754368000001</v>
      </c>
      <c r="N2547" s="74">
        <f t="shared" si="550"/>
        <v>384.00225982776948</v>
      </c>
      <c r="O2547" s="74">
        <f t="shared" si="551"/>
        <v>11577.717060000001</v>
      </c>
      <c r="P2547" s="39">
        <f t="shared" si="552"/>
        <v>19044</v>
      </c>
      <c r="Q2547" s="73">
        <f t="shared" si="553"/>
        <v>7106.200402391999</v>
      </c>
      <c r="R2547" s="73">
        <f t="shared" si="554"/>
        <v>137.47943262144</v>
      </c>
      <c r="S2547" s="73">
        <f t="shared" si="555"/>
        <v>384.00225982776948</v>
      </c>
      <c r="T2547" s="73">
        <f t="shared" si="556"/>
        <v>12122.341862903999</v>
      </c>
      <c r="U2547" s="73">
        <f t="shared" si="557"/>
        <v>19236</v>
      </c>
      <c r="V2547" s="73">
        <f t="shared" si="558"/>
        <v>127942.01008750778</v>
      </c>
      <c r="W2547" s="73">
        <f t="shared" si="559"/>
        <v>131877.53248574521</v>
      </c>
    </row>
    <row r="2548" spans="2:23">
      <c r="B2548" t="s">
        <v>4224</v>
      </c>
      <c r="C2548" t="s">
        <v>3337</v>
      </c>
      <c r="D2548" t="s">
        <v>449</v>
      </c>
      <c r="E2548" s="54">
        <v>40.159999999999997</v>
      </c>
      <c r="F2548" s="45" t="s">
        <v>450</v>
      </c>
      <c r="G2548" s="45" t="s">
        <v>408</v>
      </c>
      <c r="H2548" s="45" t="s">
        <v>785</v>
      </c>
      <c r="I2548" s="53">
        <v>77002.03</v>
      </c>
      <c r="J2548" s="58">
        <f t="shared" si="546"/>
        <v>79928.107140000007</v>
      </c>
      <c r="K2548" s="58">
        <f t="shared" si="547"/>
        <v>82565.734675619999</v>
      </c>
      <c r="L2548" s="74">
        <f t="shared" si="548"/>
        <v>6114.5001962100005</v>
      </c>
      <c r="M2548" s="74">
        <f t="shared" si="549"/>
        <v>118.29359856720001</v>
      </c>
      <c r="N2548" s="74">
        <f t="shared" si="550"/>
        <v>384.00225982776948</v>
      </c>
      <c r="O2548" s="74">
        <f t="shared" si="551"/>
        <v>10290.743794275002</v>
      </c>
      <c r="P2548" s="39">
        <f t="shared" si="552"/>
        <v>19044</v>
      </c>
      <c r="Q2548" s="73">
        <f t="shared" si="553"/>
        <v>6316.2787026849301</v>
      </c>
      <c r="R2548" s="73">
        <f t="shared" si="554"/>
        <v>122.19728731991759</v>
      </c>
      <c r="S2548" s="73">
        <f t="shared" si="555"/>
        <v>384.00225982776948</v>
      </c>
      <c r="T2548" s="73">
        <f t="shared" si="556"/>
        <v>10774.82837516841</v>
      </c>
      <c r="U2548" s="73">
        <f t="shared" si="557"/>
        <v>19236</v>
      </c>
      <c r="V2548" s="73">
        <f t="shared" si="558"/>
        <v>115879.64698887998</v>
      </c>
      <c r="W2548" s="73">
        <f t="shared" si="559"/>
        <v>119399.04130062103</v>
      </c>
    </row>
    <row r="2549" spans="2:23">
      <c r="B2549" t="s">
        <v>4225</v>
      </c>
      <c r="C2549" t="s">
        <v>3866</v>
      </c>
      <c r="D2549" t="s">
        <v>449</v>
      </c>
      <c r="E2549" s="54">
        <v>40.159999999999997</v>
      </c>
      <c r="F2549" s="45" t="s">
        <v>450</v>
      </c>
      <c r="G2549" s="45" t="s">
        <v>408</v>
      </c>
      <c r="H2549" s="45" t="s">
        <v>785</v>
      </c>
      <c r="I2549" s="53">
        <v>82471.16</v>
      </c>
      <c r="J2549" s="58">
        <f t="shared" si="546"/>
        <v>85605.064080000011</v>
      </c>
      <c r="K2549" s="58">
        <f t="shared" si="547"/>
        <v>88430.031194640003</v>
      </c>
      <c r="L2549" s="74">
        <f t="shared" si="548"/>
        <v>6548.7874021200005</v>
      </c>
      <c r="M2549" s="74">
        <f t="shared" si="549"/>
        <v>126.69549483840001</v>
      </c>
      <c r="N2549" s="74">
        <f t="shared" si="550"/>
        <v>384.00225982776948</v>
      </c>
      <c r="O2549" s="74">
        <f t="shared" si="551"/>
        <v>11021.652000300002</v>
      </c>
      <c r="P2549" s="39">
        <f t="shared" si="552"/>
        <v>19044</v>
      </c>
      <c r="Q2549" s="73">
        <f t="shared" si="553"/>
        <v>6764.89738638996</v>
      </c>
      <c r="R2549" s="73">
        <f t="shared" si="554"/>
        <v>130.87644616806719</v>
      </c>
      <c r="S2549" s="73">
        <f t="shared" si="555"/>
        <v>384.00225982776948</v>
      </c>
      <c r="T2549" s="73">
        <f t="shared" si="556"/>
        <v>11540.11907090052</v>
      </c>
      <c r="U2549" s="73">
        <f t="shared" si="557"/>
        <v>19236</v>
      </c>
      <c r="V2549" s="73">
        <f t="shared" si="558"/>
        <v>122730.20123708618</v>
      </c>
      <c r="W2549" s="73">
        <f t="shared" si="559"/>
        <v>126485.92635792632</v>
      </c>
    </row>
    <row r="2550" spans="2:23">
      <c r="B2550" t="s">
        <v>4226</v>
      </c>
      <c r="C2550" t="s">
        <v>3868</v>
      </c>
      <c r="D2550" t="s">
        <v>449</v>
      </c>
      <c r="E2550" s="54">
        <v>40.159999999999997</v>
      </c>
      <c r="F2550" s="45" t="s">
        <v>450</v>
      </c>
      <c r="G2550" s="45" t="s">
        <v>408</v>
      </c>
      <c r="H2550" s="45" t="s">
        <v>785</v>
      </c>
      <c r="I2550" s="53">
        <v>83905.88</v>
      </c>
      <c r="J2550" s="58">
        <f t="shared" si="546"/>
        <v>87094.303440000003</v>
      </c>
      <c r="K2550" s="58">
        <f t="shared" si="547"/>
        <v>89968.415453519992</v>
      </c>
      <c r="L2550" s="74">
        <f t="shared" si="548"/>
        <v>6662.7142131600003</v>
      </c>
      <c r="M2550" s="74">
        <f t="shared" si="549"/>
        <v>128.89956909119999</v>
      </c>
      <c r="N2550" s="74">
        <f t="shared" si="550"/>
        <v>384.00225982776948</v>
      </c>
      <c r="O2550" s="74">
        <f t="shared" si="551"/>
        <v>11213.3915679</v>
      </c>
      <c r="P2550" s="39">
        <f t="shared" si="552"/>
        <v>19044</v>
      </c>
      <c r="Q2550" s="73">
        <f t="shared" si="553"/>
        <v>6882.5837821942796</v>
      </c>
      <c r="R2550" s="73">
        <f t="shared" si="554"/>
        <v>133.15325487120958</v>
      </c>
      <c r="S2550" s="73">
        <f t="shared" si="555"/>
        <v>384.00225982776948</v>
      </c>
      <c r="T2550" s="73">
        <f t="shared" si="556"/>
        <v>11740.878216684359</v>
      </c>
      <c r="U2550" s="73">
        <f t="shared" si="557"/>
        <v>19236</v>
      </c>
      <c r="V2550" s="73">
        <f t="shared" si="558"/>
        <v>124527.31104997898</v>
      </c>
      <c r="W2550" s="73">
        <f t="shared" si="559"/>
        <v>128345.03296709761</v>
      </c>
    </row>
    <row r="2551" spans="2:23">
      <c r="B2551" t="s">
        <v>4227</v>
      </c>
      <c r="C2551" t="s">
        <v>3345</v>
      </c>
      <c r="D2551" t="s">
        <v>449</v>
      </c>
      <c r="E2551" s="54">
        <v>40.159999999999997</v>
      </c>
      <c r="F2551" s="45" t="s">
        <v>450</v>
      </c>
      <c r="G2551" s="45" t="s">
        <v>408</v>
      </c>
      <c r="H2551" s="45" t="s">
        <v>785</v>
      </c>
      <c r="I2551" s="53">
        <v>90958.399999999994</v>
      </c>
      <c r="J2551" s="58">
        <f t="shared" si="546"/>
        <v>94414.819199999998</v>
      </c>
      <c r="K2551" s="58">
        <f t="shared" si="547"/>
        <v>97530.50823359999</v>
      </c>
      <c r="L2551" s="74">
        <f t="shared" si="548"/>
        <v>7222.7336687999996</v>
      </c>
      <c r="M2551" s="74">
        <f t="shared" si="549"/>
        <v>139.73393241599999</v>
      </c>
      <c r="N2551" s="74">
        <f t="shared" si="550"/>
        <v>384.00225982776948</v>
      </c>
      <c r="O2551" s="74">
        <f t="shared" si="551"/>
        <v>12155.907972000001</v>
      </c>
      <c r="P2551" s="39">
        <f t="shared" si="552"/>
        <v>19044</v>
      </c>
      <c r="Q2551" s="73">
        <f t="shared" si="553"/>
        <v>7461.083879870399</v>
      </c>
      <c r="R2551" s="73">
        <f t="shared" si="554"/>
        <v>144.34515218572798</v>
      </c>
      <c r="S2551" s="73">
        <f t="shared" si="555"/>
        <v>384.00225982776948</v>
      </c>
      <c r="T2551" s="73">
        <f t="shared" si="556"/>
        <v>12727.731324484799</v>
      </c>
      <c r="U2551" s="73">
        <f t="shared" si="557"/>
        <v>19236</v>
      </c>
      <c r="V2551" s="73">
        <f t="shared" si="558"/>
        <v>133361.19703304378</v>
      </c>
      <c r="W2551" s="73">
        <f t="shared" si="559"/>
        <v>137483.67084996868</v>
      </c>
    </row>
    <row r="2552" spans="2:23">
      <c r="B2552" t="s">
        <v>4228</v>
      </c>
      <c r="C2552" t="s">
        <v>3347</v>
      </c>
      <c r="D2552" t="s">
        <v>449</v>
      </c>
      <c r="E2552" s="54">
        <v>40.159999999999997</v>
      </c>
      <c r="F2552" s="45" t="s">
        <v>450</v>
      </c>
      <c r="G2552" s="45" t="s">
        <v>408</v>
      </c>
      <c r="H2552" s="45" t="s">
        <v>785</v>
      </c>
      <c r="I2552" s="53">
        <v>93121.600000000006</v>
      </c>
      <c r="J2552" s="58">
        <f t="shared" si="546"/>
        <v>96660.22080000001</v>
      </c>
      <c r="K2552" s="58">
        <f t="shared" si="547"/>
        <v>99850.008086400005</v>
      </c>
      <c r="L2552" s="74">
        <f t="shared" si="548"/>
        <v>7394.5068912000006</v>
      </c>
      <c r="M2552" s="74">
        <f t="shared" si="549"/>
        <v>143.05712678400002</v>
      </c>
      <c r="N2552" s="74">
        <f t="shared" si="550"/>
        <v>384.00225982776948</v>
      </c>
      <c r="O2552" s="74">
        <f t="shared" si="551"/>
        <v>12445.003428000002</v>
      </c>
      <c r="P2552" s="39">
        <f t="shared" si="552"/>
        <v>19044</v>
      </c>
      <c r="Q2552" s="73">
        <f t="shared" si="553"/>
        <v>7638.5256186096003</v>
      </c>
      <c r="R2552" s="73">
        <f t="shared" si="554"/>
        <v>147.778011967872</v>
      </c>
      <c r="S2552" s="73">
        <f t="shared" si="555"/>
        <v>384.00225982776948</v>
      </c>
      <c r="T2552" s="73">
        <f t="shared" si="556"/>
        <v>13030.4260552752</v>
      </c>
      <c r="U2552" s="73">
        <f t="shared" si="557"/>
        <v>19236</v>
      </c>
      <c r="V2552" s="73">
        <f t="shared" si="558"/>
        <v>136070.79050581178</v>
      </c>
      <c r="W2552" s="73">
        <f t="shared" si="559"/>
        <v>140286.74003208044</v>
      </c>
    </row>
    <row r="2553" spans="2:23">
      <c r="B2553" t="s">
        <v>4229</v>
      </c>
      <c r="C2553" t="s">
        <v>3866</v>
      </c>
      <c r="D2553" t="s">
        <v>449</v>
      </c>
      <c r="E2553" s="54">
        <v>40.159999999999997</v>
      </c>
      <c r="F2553" s="45" t="s">
        <v>450</v>
      </c>
      <c r="G2553" s="45" t="s">
        <v>408</v>
      </c>
      <c r="H2553" s="45" t="s">
        <v>785</v>
      </c>
      <c r="I2553" s="53">
        <v>82471.16</v>
      </c>
      <c r="J2553" s="58">
        <f t="shared" si="546"/>
        <v>85605.064080000011</v>
      </c>
      <c r="K2553" s="58">
        <f t="shared" si="547"/>
        <v>88430.031194640003</v>
      </c>
      <c r="L2553" s="74">
        <f t="shared" si="548"/>
        <v>6548.7874021200005</v>
      </c>
      <c r="M2553" s="74">
        <f t="shared" si="549"/>
        <v>126.69549483840001</v>
      </c>
      <c r="N2553" s="74">
        <f t="shared" si="550"/>
        <v>384.00225982776948</v>
      </c>
      <c r="O2553" s="74">
        <f t="shared" si="551"/>
        <v>11021.652000300002</v>
      </c>
      <c r="P2553" s="39">
        <f t="shared" si="552"/>
        <v>19044</v>
      </c>
      <c r="Q2553" s="73">
        <f t="shared" si="553"/>
        <v>6764.89738638996</v>
      </c>
      <c r="R2553" s="73">
        <f t="shared" si="554"/>
        <v>130.87644616806719</v>
      </c>
      <c r="S2553" s="73">
        <f t="shared" si="555"/>
        <v>384.00225982776948</v>
      </c>
      <c r="T2553" s="73">
        <f t="shared" si="556"/>
        <v>11540.11907090052</v>
      </c>
      <c r="U2553" s="73">
        <f t="shared" si="557"/>
        <v>19236</v>
      </c>
      <c r="V2553" s="73">
        <f t="shared" si="558"/>
        <v>122730.20123708618</v>
      </c>
      <c r="W2553" s="73">
        <f t="shared" si="559"/>
        <v>126485.92635792632</v>
      </c>
    </row>
    <row r="2554" spans="2:23">
      <c r="B2554" t="s">
        <v>4230</v>
      </c>
      <c r="C2554" t="s">
        <v>3868</v>
      </c>
      <c r="D2554" t="s">
        <v>449</v>
      </c>
      <c r="E2554" s="54">
        <v>40.159999999999997</v>
      </c>
      <c r="F2554" s="45" t="s">
        <v>450</v>
      </c>
      <c r="G2554" s="45" t="s">
        <v>408</v>
      </c>
      <c r="H2554" s="45" t="s">
        <v>785</v>
      </c>
      <c r="I2554" s="53">
        <v>83905.88</v>
      </c>
      <c r="J2554" s="58">
        <f t="shared" si="546"/>
        <v>87094.303440000003</v>
      </c>
      <c r="K2554" s="58">
        <f t="shared" si="547"/>
        <v>89968.415453519992</v>
      </c>
      <c r="L2554" s="74">
        <f t="shared" si="548"/>
        <v>6662.7142131600003</v>
      </c>
      <c r="M2554" s="74">
        <f t="shared" si="549"/>
        <v>128.89956909119999</v>
      </c>
      <c r="N2554" s="74">
        <f t="shared" si="550"/>
        <v>384.00225982776948</v>
      </c>
      <c r="O2554" s="74">
        <f t="shared" si="551"/>
        <v>11213.3915679</v>
      </c>
      <c r="P2554" s="39">
        <f t="shared" si="552"/>
        <v>19044</v>
      </c>
      <c r="Q2554" s="73">
        <f t="shared" si="553"/>
        <v>6882.5837821942796</v>
      </c>
      <c r="R2554" s="73">
        <f t="shared" si="554"/>
        <v>133.15325487120958</v>
      </c>
      <c r="S2554" s="73">
        <f t="shared" si="555"/>
        <v>384.00225982776948</v>
      </c>
      <c r="T2554" s="73">
        <f t="shared" si="556"/>
        <v>11740.878216684359</v>
      </c>
      <c r="U2554" s="73">
        <f t="shared" si="557"/>
        <v>19236</v>
      </c>
      <c r="V2554" s="73">
        <f t="shared" si="558"/>
        <v>124527.31104997898</v>
      </c>
      <c r="W2554" s="73">
        <f t="shared" si="559"/>
        <v>128345.03296709761</v>
      </c>
    </row>
    <row r="2555" spans="2:23">
      <c r="B2555" t="s">
        <v>4231</v>
      </c>
      <c r="C2555" t="s">
        <v>3866</v>
      </c>
      <c r="D2555" t="s">
        <v>449</v>
      </c>
      <c r="E2555" s="54">
        <v>40.159999999999997</v>
      </c>
      <c r="F2555" s="45" t="s">
        <v>450</v>
      </c>
      <c r="G2555" s="45" t="s">
        <v>408</v>
      </c>
      <c r="H2555" s="45" t="s">
        <v>785</v>
      </c>
      <c r="I2555" s="53">
        <v>82471.16</v>
      </c>
      <c r="J2555" s="58">
        <f t="shared" si="546"/>
        <v>85605.064080000011</v>
      </c>
      <c r="K2555" s="58">
        <f t="shared" si="547"/>
        <v>88430.031194640003</v>
      </c>
      <c r="L2555" s="74">
        <f t="shared" si="548"/>
        <v>6548.7874021200005</v>
      </c>
      <c r="M2555" s="74">
        <f t="shared" si="549"/>
        <v>126.69549483840001</v>
      </c>
      <c r="N2555" s="74">
        <f t="shared" si="550"/>
        <v>384.00225982776948</v>
      </c>
      <c r="O2555" s="74">
        <f t="shared" si="551"/>
        <v>11021.652000300002</v>
      </c>
      <c r="P2555" s="39">
        <f t="shared" si="552"/>
        <v>19044</v>
      </c>
      <c r="Q2555" s="73">
        <f t="shared" si="553"/>
        <v>6764.89738638996</v>
      </c>
      <c r="R2555" s="73">
        <f t="shared" si="554"/>
        <v>130.87644616806719</v>
      </c>
      <c r="S2555" s="73">
        <f t="shared" si="555"/>
        <v>384.00225982776948</v>
      </c>
      <c r="T2555" s="73">
        <f t="shared" si="556"/>
        <v>11540.11907090052</v>
      </c>
      <c r="U2555" s="73">
        <f t="shared" si="557"/>
        <v>19236</v>
      </c>
      <c r="V2555" s="73">
        <f t="shared" si="558"/>
        <v>122730.20123708618</v>
      </c>
      <c r="W2555" s="73">
        <f t="shared" si="559"/>
        <v>126485.92635792632</v>
      </c>
    </row>
    <row r="2556" spans="2:23">
      <c r="B2556" t="s">
        <v>4232</v>
      </c>
      <c r="C2556" t="s">
        <v>3337</v>
      </c>
      <c r="D2556" t="s">
        <v>449</v>
      </c>
      <c r="E2556" s="54">
        <v>40.159999999999997</v>
      </c>
      <c r="F2556" s="45" t="s">
        <v>450</v>
      </c>
      <c r="G2556" s="45" t="s">
        <v>408</v>
      </c>
      <c r="H2556" s="45" t="s">
        <v>785</v>
      </c>
      <c r="I2556" s="53">
        <v>77002.03</v>
      </c>
      <c r="J2556" s="58">
        <f t="shared" si="546"/>
        <v>79928.107140000007</v>
      </c>
      <c r="K2556" s="58">
        <f t="shared" si="547"/>
        <v>82565.734675619999</v>
      </c>
      <c r="L2556" s="74">
        <f t="shared" si="548"/>
        <v>6114.5001962100005</v>
      </c>
      <c r="M2556" s="74">
        <f t="shared" si="549"/>
        <v>118.29359856720001</v>
      </c>
      <c r="N2556" s="74">
        <f t="shared" si="550"/>
        <v>384.00225982776948</v>
      </c>
      <c r="O2556" s="74">
        <f t="shared" si="551"/>
        <v>10290.743794275002</v>
      </c>
      <c r="P2556" s="39">
        <f t="shared" si="552"/>
        <v>19044</v>
      </c>
      <c r="Q2556" s="73">
        <f t="shared" si="553"/>
        <v>6316.2787026849301</v>
      </c>
      <c r="R2556" s="73">
        <f t="shared" si="554"/>
        <v>122.19728731991759</v>
      </c>
      <c r="S2556" s="73">
        <f t="shared" si="555"/>
        <v>384.00225982776948</v>
      </c>
      <c r="T2556" s="73">
        <f t="shared" si="556"/>
        <v>10774.82837516841</v>
      </c>
      <c r="U2556" s="73">
        <f t="shared" si="557"/>
        <v>19236</v>
      </c>
      <c r="V2556" s="73">
        <f t="shared" si="558"/>
        <v>115879.64698887998</v>
      </c>
      <c r="W2556" s="73">
        <f t="shared" si="559"/>
        <v>119399.04130062103</v>
      </c>
    </row>
    <row r="2557" spans="2:23">
      <c r="B2557" t="s">
        <v>4233</v>
      </c>
      <c r="C2557" t="s">
        <v>3337</v>
      </c>
      <c r="D2557" t="s">
        <v>449</v>
      </c>
      <c r="E2557" s="54">
        <v>40.159999999999997</v>
      </c>
      <c r="F2557" s="45" t="s">
        <v>450</v>
      </c>
      <c r="G2557" s="45" t="s">
        <v>408</v>
      </c>
      <c r="H2557" s="45" t="s">
        <v>785</v>
      </c>
      <c r="I2557" s="53">
        <v>77002.03</v>
      </c>
      <c r="J2557" s="58">
        <f t="shared" si="546"/>
        <v>79928.107140000007</v>
      </c>
      <c r="K2557" s="58">
        <f t="shared" si="547"/>
        <v>82565.734675619999</v>
      </c>
      <c r="L2557" s="74">
        <f t="shared" si="548"/>
        <v>6114.5001962100005</v>
      </c>
      <c r="M2557" s="74">
        <f t="shared" si="549"/>
        <v>118.29359856720001</v>
      </c>
      <c r="N2557" s="74">
        <f t="shared" si="550"/>
        <v>384.00225982776948</v>
      </c>
      <c r="O2557" s="74">
        <f t="shared" si="551"/>
        <v>10290.743794275002</v>
      </c>
      <c r="P2557" s="39">
        <f t="shared" si="552"/>
        <v>19044</v>
      </c>
      <c r="Q2557" s="73">
        <f t="shared" si="553"/>
        <v>6316.2787026849301</v>
      </c>
      <c r="R2557" s="73">
        <f t="shared" si="554"/>
        <v>122.19728731991759</v>
      </c>
      <c r="S2557" s="73">
        <f t="shared" si="555"/>
        <v>384.00225982776948</v>
      </c>
      <c r="T2557" s="73">
        <f t="shared" si="556"/>
        <v>10774.82837516841</v>
      </c>
      <c r="U2557" s="73">
        <f t="shared" si="557"/>
        <v>19236</v>
      </c>
      <c r="V2557" s="73">
        <f t="shared" si="558"/>
        <v>115879.64698887998</v>
      </c>
      <c r="W2557" s="73">
        <f t="shared" si="559"/>
        <v>119399.04130062103</v>
      </c>
    </row>
    <row r="2558" spans="2:23">
      <c r="B2558" t="s">
        <v>4234</v>
      </c>
      <c r="C2558" t="s">
        <v>3866</v>
      </c>
      <c r="D2558" t="s">
        <v>449</v>
      </c>
      <c r="E2558" s="54">
        <v>40.159999999999997</v>
      </c>
      <c r="F2558" s="45" t="s">
        <v>450</v>
      </c>
      <c r="G2558" s="45" t="s">
        <v>408</v>
      </c>
      <c r="H2558" s="45" t="s">
        <v>785</v>
      </c>
      <c r="I2558" s="53">
        <v>82471.16</v>
      </c>
      <c r="J2558" s="58">
        <f t="shared" si="546"/>
        <v>85605.064080000011</v>
      </c>
      <c r="K2558" s="58">
        <f t="shared" si="547"/>
        <v>88430.031194640003</v>
      </c>
      <c r="L2558" s="74">
        <f t="shared" si="548"/>
        <v>6548.7874021200005</v>
      </c>
      <c r="M2558" s="74">
        <f t="shared" si="549"/>
        <v>126.69549483840001</v>
      </c>
      <c r="N2558" s="74">
        <f t="shared" si="550"/>
        <v>384.00225982776948</v>
      </c>
      <c r="O2558" s="74">
        <f t="shared" si="551"/>
        <v>11021.652000300002</v>
      </c>
      <c r="P2558" s="39">
        <f t="shared" si="552"/>
        <v>19044</v>
      </c>
      <c r="Q2558" s="73">
        <f t="shared" si="553"/>
        <v>6764.89738638996</v>
      </c>
      <c r="R2558" s="73">
        <f t="shared" si="554"/>
        <v>130.87644616806719</v>
      </c>
      <c r="S2558" s="73">
        <f t="shared" si="555"/>
        <v>384.00225982776948</v>
      </c>
      <c r="T2558" s="73">
        <f t="shared" si="556"/>
        <v>11540.11907090052</v>
      </c>
      <c r="U2558" s="73">
        <f t="shared" si="557"/>
        <v>19236</v>
      </c>
      <c r="V2558" s="73">
        <f t="shared" si="558"/>
        <v>122730.20123708618</v>
      </c>
      <c r="W2558" s="73">
        <f t="shared" si="559"/>
        <v>126485.92635792632</v>
      </c>
    </row>
    <row r="2559" spans="2:23">
      <c r="B2559" t="s">
        <v>4235</v>
      </c>
      <c r="C2559" t="s">
        <v>3868</v>
      </c>
      <c r="D2559" t="s">
        <v>449</v>
      </c>
      <c r="E2559" s="54">
        <v>40.159999999999997</v>
      </c>
      <c r="F2559" s="45" t="s">
        <v>450</v>
      </c>
      <c r="G2559" s="45" t="s">
        <v>408</v>
      </c>
      <c r="H2559" s="45" t="s">
        <v>785</v>
      </c>
      <c r="I2559" s="53">
        <v>83905.88</v>
      </c>
      <c r="J2559" s="58">
        <f t="shared" si="546"/>
        <v>87094.303440000003</v>
      </c>
      <c r="K2559" s="58">
        <f t="shared" si="547"/>
        <v>89968.415453519992</v>
      </c>
      <c r="L2559" s="74">
        <f t="shared" si="548"/>
        <v>6662.7142131600003</v>
      </c>
      <c r="M2559" s="74">
        <f t="shared" si="549"/>
        <v>128.89956909119999</v>
      </c>
      <c r="N2559" s="74">
        <f t="shared" si="550"/>
        <v>384.00225982776948</v>
      </c>
      <c r="O2559" s="74">
        <f t="shared" si="551"/>
        <v>11213.3915679</v>
      </c>
      <c r="P2559" s="39">
        <f t="shared" si="552"/>
        <v>19044</v>
      </c>
      <c r="Q2559" s="73">
        <f t="shared" si="553"/>
        <v>6882.5837821942796</v>
      </c>
      <c r="R2559" s="73">
        <f t="shared" si="554"/>
        <v>133.15325487120958</v>
      </c>
      <c r="S2559" s="73">
        <f t="shared" si="555"/>
        <v>384.00225982776948</v>
      </c>
      <c r="T2559" s="73">
        <f t="shared" si="556"/>
        <v>11740.878216684359</v>
      </c>
      <c r="U2559" s="73">
        <f t="shared" si="557"/>
        <v>19236</v>
      </c>
      <c r="V2559" s="73">
        <f t="shared" si="558"/>
        <v>124527.31104997898</v>
      </c>
      <c r="W2559" s="73">
        <f t="shared" si="559"/>
        <v>128345.03296709761</v>
      </c>
    </row>
    <row r="2560" spans="2:23">
      <c r="B2560" t="s">
        <v>4236</v>
      </c>
      <c r="C2560" t="s">
        <v>4188</v>
      </c>
      <c r="D2560" t="s">
        <v>3012</v>
      </c>
      <c r="E2560" s="54">
        <v>40</v>
      </c>
      <c r="F2560" s="45" t="s">
        <v>407</v>
      </c>
      <c r="G2560" s="45" t="s">
        <v>408</v>
      </c>
      <c r="H2560" s="45" t="s">
        <v>412</v>
      </c>
      <c r="I2560" s="53">
        <v>168166.37</v>
      </c>
      <c r="J2560" s="58">
        <f t="shared" si="546"/>
        <v>174556.69206</v>
      </c>
      <c r="K2560" s="58">
        <f t="shared" si="547"/>
        <v>180317.06289797998</v>
      </c>
      <c r="L2560" s="74">
        <f t="shared" si="548"/>
        <v>10491.872034870001</v>
      </c>
      <c r="M2560" s="74">
        <f t="shared" si="549"/>
        <v>258.34390424880002</v>
      </c>
      <c r="N2560" s="74">
        <f t="shared" si="550"/>
        <v>384.00225982776948</v>
      </c>
      <c r="O2560" s="74">
        <f t="shared" si="551"/>
        <v>22474.174102724999</v>
      </c>
      <c r="P2560" s="39">
        <f t="shared" si="552"/>
        <v>19044</v>
      </c>
      <c r="Q2560" s="73">
        <f t="shared" si="553"/>
        <v>10575.397412020709</v>
      </c>
      <c r="R2560" s="73">
        <f t="shared" si="554"/>
        <v>266.86925308901039</v>
      </c>
      <c r="S2560" s="73">
        <f t="shared" si="555"/>
        <v>384.00225982776948</v>
      </c>
      <c r="T2560" s="73">
        <f t="shared" si="556"/>
        <v>23531.376708186388</v>
      </c>
      <c r="U2560" s="73">
        <f t="shared" si="557"/>
        <v>19236</v>
      </c>
      <c r="V2560" s="73">
        <f t="shared" si="558"/>
        <v>227209.08436167159</v>
      </c>
      <c r="W2560" s="73">
        <f t="shared" si="559"/>
        <v>234310.70853110385</v>
      </c>
    </row>
    <row r="2561" spans="2:23">
      <c r="B2561" t="s">
        <v>4237</v>
      </c>
      <c r="C2561" t="s">
        <v>1181</v>
      </c>
      <c r="D2561" t="s">
        <v>417</v>
      </c>
      <c r="E2561" s="54">
        <v>40</v>
      </c>
      <c r="F2561" s="45" t="s">
        <v>407</v>
      </c>
      <c r="G2561" s="45" t="s">
        <v>408</v>
      </c>
      <c r="H2561" s="45" t="s">
        <v>412</v>
      </c>
      <c r="I2561" s="53">
        <v>173402.32</v>
      </c>
      <c r="J2561" s="58">
        <f t="shared" si="546"/>
        <v>179991.60816</v>
      </c>
      <c r="K2561" s="58">
        <f t="shared" si="547"/>
        <v>185931.33122927998</v>
      </c>
      <c r="L2561" s="74">
        <f t="shared" si="548"/>
        <v>10570.67831832</v>
      </c>
      <c r="M2561" s="74">
        <f t="shared" si="549"/>
        <v>266.38758007680002</v>
      </c>
      <c r="N2561" s="74">
        <f t="shared" si="550"/>
        <v>384.00225982776948</v>
      </c>
      <c r="O2561" s="74">
        <f t="shared" si="551"/>
        <v>23173.9195506</v>
      </c>
      <c r="P2561" s="39">
        <f t="shared" si="552"/>
        <v>19044</v>
      </c>
      <c r="Q2561" s="73">
        <f t="shared" si="553"/>
        <v>10656.804302824559</v>
      </c>
      <c r="R2561" s="73">
        <f t="shared" si="554"/>
        <v>275.1783702193344</v>
      </c>
      <c r="S2561" s="73">
        <f t="shared" si="555"/>
        <v>384.00225982776948</v>
      </c>
      <c r="T2561" s="73">
        <f t="shared" si="556"/>
        <v>24264.03872542104</v>
      </c>
      <c r="U2561" s="73">
        <f t="shared" si="557"/>
        <v>19236</v>
      </c>
      <c r="V2561" s="73">
        <f t="shared" si="558"/>
        <v>233430.59586882457</v>
      </c>
      <c r="W2561" s="73">
        <f t="shared" si="559"/>
        <v>240747.3548875727</v>
      </c>
    </row>
    <row r="2562" spans="2:23">
      <c r="B2562" t="s">
        <v>4238</v>
      </c>
      <c r="C2562" t="s">
        <v>3390</v>
      </c>
      <c r="D2562" t="s">
        <v>449</v>
      </c>
      <c r="E2562" s="54">
        <v>40.159999999999997</v>
      </c>
      <c r="F2562" s="45" t="s">
        <v>450</v>
      </c>
      <c r="G2562" s="45" t="s">
        <v>408</v>
      </c>
      <c r="H2562" s="45" t="s">
        <v>4185</v>
      </c>
      <c r="I2562" s="53">
        <v>67985.47</v>
      </c>
      <c r="J2562" s="58">
        <f t="shared" si="546"/>
        <v>70568.917860000001</v>
      </c>
      <c r="K2562" s="58">
        <f t="shared" si="547"/>
        <v>72897.692149379989</v>
      </c>
      <c r="L2562" s="74">
        <f t="shared" si="548"/>
        <v>5398.52221629</v>
      </c>
      <c r="M2562" s="74">
        <f t="shared" si="549"/>
        <v>104.44199843280001</v>
      </c>
      <c r="N2562" s="74">
        <f t="shared" si="550"/>
        <v>384.00225982776948</v>
      </c>
      <c r="O2562" s="74">
        <f t="shared" si="551"/>
        <v>9085.7481744750003</v>
      </c>
      <c r="P2562" s="39">
        <f t="shared" si="552"/>
        <v>19044</v>
      </c>
      <c r="Q2562" s="73">
        <f t="shared" si="553"/>
        <v>5576.6734494275688</v>
      </c>
      <c r="R2562" s="73">
        <f t="shared" si="554"/>
        <v>107.88858438108238</v>
      </c>
      <c r="S2562" s="73">
        <f t="shared" si="555"/>
        <v>384.00225982776948</v>
      </c>
      <c r="T2562" s="73">
        <f t="shared" si="556"/>
        <v>9513.1488254940887</v>
      </c>
      <c r="U2562" s="73">
        <f t="shared" si="557"/>
        <v>19236</v>
      </c>
      <c r="V2562" s="73">
        <f t="shared" si="558"/>
        <v>104585.63250902557</v>
      </c>
      <c r="W2562" s="73">
        <f t="shared" si="559"/>
        <v>107715.4052685105</v>
      </c>
    </row>
    <row r="2563" spans="2:23">
      <c r="B2563" t="s">
        <v>4239</v>
      </c>
      <c r="C2563" t="s">
        <v>3390</v>
      </c>
      <c r="D2563" t="s">
        <v>449</v>
      </c>
      <c r="E2563" s="54">
        <v>40.159999999999997</v>
      </c>
      <c r="F2563" s="45" t="s">
        <v>450</v>
      </c>
      <c r="G2563" s="45" t="s">
        <v>408</v>
      </c>
      <c r="H2563" s="45" t="s">
        <v>4185</v>
      </c>
      <c r="I2563" s="53">
        <v>67985.47</v>
      </c>
      <c r="J2563" s="58">
        <f t="shared" si="546"/>
        <v>70568.917860000001</v>
      </c>
      <c r="K2563" s="58">
        <f t="shared" si="547"/>
        <v>72897.692149379989</v>
      </c>
      <c r="L2563" s="74">
        <f t="shared" si="548"/>
        <v>5398.52221629</v>
      </c>
      <c r="M2563" s="74">
        <f t="shared" si="549"/>
        <v>104.44199843280001</v>
      </c>
      <c r="N2563" s="74">
        <f t="shared" si="550"/>
        <v>384.00225982776948</v>
      </c>
      <c r="O2563" s="74">
        <f t="shared" si="551"/>
        <v>9085.7481744750003</v>
      </c>
      <c r="P2563" s="39">
        <f t="shared" si="552"/>
        <v>19044</v>
      </c>
      <c r="Q2563" s="73">
        <f t="shared" si="553"/>
        <v>5576.6734494275688</v>
      </c>
      <c r="R2563" s="73">
        <f t="shared" si="554"/>
        <v>107.88858438108238</v>
      </c>
      <c r="S2563" s="73">
        <f t="shared" si="555"/>
        <v>384.00225982776948</v>
      </c>
      <c r="T2563" s="73">
        <f t="shared" si="556"/>
        <v>9513.1488254940887</v>
      </c>
      <c r="U2563" s="73">
        <f t="shared" si="557"/>
        <v>19236</v>
      </c>
      <c r="V2563" s="73">
        <f t="shared" si="558"/>
        <v>104585.63250902557</v>
      </c>
      <c r="W2563" s="73">
        <f t="shared" si="559"/>
        <v>107715.4052685105</v>
      </c>
    </row>
    <row r="2564" spans="2:23">
      <c r="B2564" t="s">
        <v>4240</v>
      </c>
      <c r="C2564" t="s">
        <v>4241</v>
      </c>
      <c r="D2564" t="s">
        <v>449</v>
      </c>
      <c r="E2564" s="54">
        <v>40.159999999999997</v>
      </c>
      <c r="F2564" s="45" t="s">
        <v>450</v>
      </c>
      <c r="G2564" s="45" t="s">
        <v>408</v>
      </c>
      <c r="H2564" s="45" t="s">
        <v>4185</v>
      </c>
      <c r="I2564" s="53">
        <v>34403.199999999997</v>
      </c>
      <c r="J2564" s="58">
        <f t="shared" si="546"/>
        <v>35710.5216</v>
      </c>
      <c r="K2564" s="58">
        <f t="shared" si="547"/>
        <v>36888.968812799998</v>
      </c>
      <c r="L2564" s="74">
        <f t="shared" si="548"/>
        <v>2731.8549023999999</v>
      </c>
      <c r="M2564" s="74">
        <f t="shared" si="549"/>
        <v>52.851571968000002</v>
      </c>
      <c r="N2564" s="74">
        <f t="shared" si="550"/>
        <v>384.00225982776948</v>
      </c>
      <c r="O2564" s="74">
        <f t="shared" si="551"/>
        <v>4597.7296560000004</v>
      </c>
      <c r="P2564" s="39">
        <f t="shared" si="552"/>
        <v>19044</v>
      </c>
      <c r="Q2564" s="73">
        <f t="shared" si="553"/>
        <v>2822.0061141791998</v>
      </c>
      <c r="R2564" s="73">
        <f t="shared" si="554"/>
        <v>54.595673842943995</v>
      </c>
      <c r="S2564" s="73">
        <f t="shared" si="555"/>
        <v>384.00225982776948</v>
      </c>
      <c r="T2564" s="73">
        <f t="shared" si="556"/>
        <v>4814.0104300703997</v>
      </c>
      <c r="U2564" s="73">
        <f t="shared" si="557"/>
        <v>19236</v>
      </c>
      <c r="V2564" s="73">
        <f t="shared" si="558"/>
        <v>62520.95999019577</v>
      </c>
      <c r="W2564" s="73">
        <f t="shared" si="559"/>
        <v>64199.583290720315</v>
      </c>
    </row>
    <row r="2565" spans="2:23">
      <c r="B2565" t="s">
        <v>4242</v>
      </c>
      <c r="C2565" t="s">
        <v>4243</v>
      </c>
      <c r="D2565" t="s">
        <v>417</v>
      </c>
      <c r="E2565" s="54">
        <v>40</v>
      </c>
      <c r="F2565" s="45" t="s">
        <v>407</v>
      </c>
      <c r="G2565" s="45" t="s">
        <v>408</v>
      </c>
      <c r="H2565" s="45" t="s">
        <v>4185</v>
      </c>
      <c r="I2565" s="53">
        <v>32376.03</v>
      </c>
      <c r="J2565" s="58">
        <f t="shared" si="546"/>
        <v>33606.31914</v>
      </c>
      <c r="K2565" s="58">
        <f t="shared" si="547"/>
        <v>34715.327671619998</v>
      </c>
      <c r="L2565" s="74">
        <f t="shared" si="548"/>
        <v>2570.88341421</v>
      </c>
      <c r="M2565" s="74">
        <f t="shared" si="549"/>
        <v>49.7373523272</v>
      </c>
      <c r="N2565" s="74">
        <f t="shared" si="550"/>
        <v>384.00225982776948</v>
      </c>
      <c r="O2565" s="74">
        <f t="shared" si="551"/>
        <v>4326.8135892749997</v>
      </c>
      <c r="P2565" s="39">
        <f t="shared" si="552"/>
        <v>19044</v>
      </c>
      <c r="Q2565" s="73">
        <f t="shared" si="553"/>
        <v>2655.7225668789297</v>
      </c>
      <c r="R2565" s="73">
        <f t="shared" si="554"/>
        <v>51.378684953997599</v>
      </c>
      <c r="S2565" s="73">
        <f t="shared" si="555"/>
        <v>384.00225982776948</v>
      </c>
      <c r="T2565" s="73">
        <f t="shared" si="556"/>
        <v>4530.35026114641</v>
      </c>
      <c r="U2565" s="73">
        <f t="shared" si="557"/>
        <v>19236</v>
      </c>
      <c r="V2565" s="73">
        <f t="shared" si="558"/>
        <v>59981.75575563997</v>
      </c>
      <c r="W2565" s="73">
        <f t="shared" si="559"/>
        <v>61572.781444427106</v>
      </c>
    </row>
    <row r="2566" spans="2:23">
      <c r="B2566" t="s">
        <v>4244</v>
      </c>
      <c r="C2566" t="s">
        <v>4245</v>
      </c>
      <c r="D2566" t="s">
        <v>3012</v>
      </c>
      <c r="E2566" s="54">
        <v>40</v>
      </c>
      <c r="F2566" s="45" t="s">
        <v>407</v>
      </c>
      <c r="G2566" s="45" t="s">
        <v>408</v>
      </c>
      <c r="H2566" s="45" t="s">
        <v>412</v>
      </c>
      <c r="I2566" s="53">
        <v>141371.44</v>
      </c>
      <c r="J2566" s="58">
        <f t="shared" si="546"/>
        <v>146743.55472000001</v>
      </c>
      <c r="K2566" s="58">
        <f t="shared" si="547"/>
        <v>151586.09202576001</v>
      </c>
      <c r="L2566" s="74">
        <f t="shared" si="548"/>
        <v>10088.581543440001</v>
      </c>
      <c r="M2566" s="74">
        <f t="shared" si="549"/>
        <v>217.18046098560001</v>
      </c>
      <c r="N2566" s="74">
        <f t="shared" si="550"/>
        <v>384.00225982776948</v>
      </c>
      <c r="O2566" s="74">
        <f t="shared" si="551"/>
        <v>18893.232670200003</v>
      </c>
      <c r="P2566" s="39">
        <f t="shared" si="552"/>
        <v>19044</v>
      </c>
      <c r="Q2566" s="73">
        <f t="shared" si="553"/>
        <v>10158.798334373521</v>
      </c>
      <c r="R2566" s="73">
        <f t="shared" si="554"/>
        <v>224.34741619812482</v>
      </c>
      <c r="S2566" s="73">
        <f t="shared" si="555"/>
        <v>384.00225982776948</v>
      </c>
      <c r="T2566" s="73">
        <f t="shared" si="556"/>
        <v>19781.985009361681</v>
      </c>
      <c r="U2566" s="73">
        <f t="shared" si="557"/>
        <v>19236</v>
      </c>
      <c r="V2566" s="73">
        <f t="shared" si="558"/>
        <v>195370.55165445339</v>
      </c>
      <c r="W2566" s="73">
        <f t="shared" si="559"/>
        <v>201371.2250455211</v>
      </c>
    </row>
    <row r="2567" spans="2:23">
      <c r="B2567" t="s">
        <v>4246</v>
      </c>
      <c r="C2567" t="s">
        <v>4247</v>
      </c>
      <c r="D2567" t="s">
        <v>449</v>
      </c>
      <c r="E2567" s="54">
        <v>40.159999999999997</v>
      </c>
      <c r="F2567" s="45" t="s">
        <v>450</v>
      </c>
      <c r="G2567" s="45" t="s">
        <v>408</v>
      </c>
      <c r="H2567" s="45" t="s">
        <v>785</v>
      </c>
      <c r="I2567" s="53">
        <v>84593.600000000006</v>
      </c>
      <c r="J2567" s="58">
        <f t="shared" si="546"/>
        <v>87808.156800000012</v>
      </c>
      <c r="K2567" s="58">
        <f t="shared" si="547"/>
        <v>90705.82597440001</v>
      </c>
      <c r="L2567" s="74">
        <f t="shared" si="548"/>
        <v>6717.3239952000004</v>
      </c>
      <c r="M2567" s="74">
        <f t="shared" si="549"/>
        <v>129.95607206400001</v>
      </c>
      <c r="N2567" s="74">
        <f t="shared" si="550"/>
        <v>384.00225982776948</v>
      </c>
      <c r="O2567" s="74">
        <f t="shared" si="551"/>
        <v>11305.300188000001</v>
      </c>
      <c r="P2567" s="39">
        <f t="shared" si="552"/>
        <v>19044</v>
      </c>
      <c r="Q2567" s="73">
        <f t="shared" si="553"/>
        <v>6938.9956870416008</v>
      </c>
      <c r="R2567" s="73">
        <f t="shared" si="554"/>
        <v>134.24462244211202</v>
      </c>
      <c r="S2567" s="73">
        <f t="shared" si="555"/>
        <v>384.00225982776948</v>
      </c>
      <c r="T2567" s="73">
        <f t="shared" si="556"/>
        <v>11837.110289659202</v>
      </c>
      <c r="U2567" s="73">
        <f t="shared" si="557"/>
        <v>19236</v>
      </c>
      <c r="V2567" s="73">
        <f t="shared" si="558"/>
        <v>125388.73931509178</v>
      </c>
      <c r="W2567" s="73">
        <f t="shared" si="559"/>
        <v>129236.17883337069</v>
      </c>
    </row>
    <row r="2568" spans="2:23">
      <c r="B2568" t="s">
        <v>4248</v>
      </c>
      <c r="C2568" t="s">
        <v>4249</v>
      </c>
      <c r="D2568" t="s">
        <v>4250</v>
      </c>
      <c r="E2568" s="54">
        <v>40.159999999999997</v>
      </c>
      <c r="F2568" s="45" t="s">
        <v>450</v>
      </c>
      <c r="G2568" s="45" t="s">
        <v>408</v>
      </c>
      <c r="H2568" s="45" t="s">
        <v>412</v>
      </c>
      <c r="I2568" s="53">
        <v>109517.2</v>
      </c>
      <c r="J2568" s="58">
        <f t="shared" si="546"/>
        <v>113678.8536</v>
      </c>
      <c r="K2568" s="58">
        <f t="shared" si="547"/>
        <v>117430.25576879999</v>
      </c>
      <c r="L2568" s="74">
        <f t="shared" si="548"/>
        <v>8696.4323003999998</v>
      </c>
      <c r="M2568" s="74">
        <f t="shared" si="549"/>
        <v>168.24470332800001</v>
      </c>
      <c r="N2568" s="74">
        <f t="shared" si="550"/>
        <v>384.00225982776948</v>
      </c>
      <c r="O2568" s="74">
        <f t="shared" si="551"/>
        <v>14636.152401000001</v>
      </c>
      <c r="P2568" s="39">
        <f t="shared" si="552"/>
        <v>19044</v>
      </c>
      <c r="Q2568" s="73">
        <f t="shared" si="553"/>
        <v>8983.4145663131985</v>
      </c>
      <c r="R2568" s="73">
        <f t="shared" si="554"/>
        <v>173.796778537824</v>
      </c>
      <c r="S2568" s="73">
        <f t="shared" si="555"/>
        <v>384.00225982776948</v>
      </c>
      <c r="T2568" s="73">
        <f t="shared" si="556"/>
        <v>15324.6483778284</v>
      </c>
      <c r="U2568" s="73">
        <f t="shared" si="557"/>
        <v>19236</v>
      </c>
      <c r="V2568" s="73">
        <f t="shared" si="558"/>
        <v>156607.68526455577</v>
      </c>
      <c r="W2568" s="73">
        <f t="shared" si="559"/>
        <v>161532.1177513072</v>
      </c>
    </row>
    <row r="2569" spans="2:23">
      <c r="B2569" t="s">
        <v>4251</v>
      </c>
      <c r="C2569" t="s">
        <v>904</v>
      </c>
      <c r="D2569" t="s">
        <v>417</v>
      </c>
      <c r="E2569" s="54">
        <v>40</v>
      </c>
      <c r="F2569" s="45" t="s">
        <v>407</v>
      </c>
      <c r="G2569" s="45" t="s">
        <v>408</v>
      </c>
      <c r="H2569" s="45" t="s">
        <v>412</v>
      </c>
      <c r="I2569" s="53">
        <v>150816.89000000001</v>
      </c>
      <c r="J2569" s="58">
        <f t="shared" si="546"/>
        <v>156547.93182000003</v>
      </c>
      <c r="K2569" s="58">
        <f t="shared" si="547"/>
        <v>161714.01357006002</v>
      </c>
      <c r="L2569" s="74">
        <f t="shared" si="548"/>
        <v>10230.745011390001</v>
      </c>
      <c r="M2569" s="74">
        <f t="shared" si="549"/>
        <v>231.69093909360004</v>
      </c>
      <c r="N2569" s="74">
        <f t="shared" si="550"/>
        <v>384.00225982776948</v>
      </c>
      <c r="O2569" s="74">
        <f t="shared" si="551"/>
        <v>20155.546221825003</v>
      </c>
      <c r="P2569" s="39">
        <f t="shared" si="552"/>
        <v>19044</v>
      </c>
      <c r="Q2569" s="73">
        <f t="shared" si="553"/>
        <v>10305.65319676587</v>
      </c>
      <c r="R2569" s="73">
        <f t="shared" si="554"/>
        <v>239.33674008368882</v>
      </c>
      <c r="S2569" s="73">
        <f t="shared" si="555"/>
        <v>384.00225982776948</v>
      </c>
      <c r="T2569" s="73">
        <f t="shared" si="556"/>
        <v>21103.678770892835</v>
      </c>
      <c r="U2569" s="73">
        <f t="shared" si="557"/>
        <v>19236</v>
      </c>
      <c r="V2569" s="73">
        <f t="shared" si="558"/>
        <v>206593.91625213641</v>
      </c>
      <c r="W2569" s="73">
        <f t="shared" si="559"/>
        <v>212982.68453763018</v>
      </c>
    </row>
    <row r="2570" spans="2:23">
      <c r="B2570" t="s">
        <v>4252</v>
      </c>
      <c r="C2570" t="s">
        <v>4253</v>
      </c>
      <c r="D2570" t="s">
        <v>449</v>
      </c>
      <c r="E2570" s="54">
        <v>40.159999999999997</v>
      </c>
      <c r="F2570" s="45" t="s">
        <v>450</v>
      </c>
      <c r="G2570" s="45" t="s">
        <v>408</v>
      </c>
      <c r="H2570" s="45" t="s">
        <v>785</v>
      </c>
      <c r="I2570" s="53">
        <v>56898.400000000001</v>
      </c>
      <c r="J2570" s="58">
        <f t="shared" ref="J2570:J2633" si="560">I2570*(1+$F$1)</f>
        <v>59060.539200000007</v>
      </c>
      <c r="K2570" s="58">
        <f t="shared" ref="K2570:K2633" si="561">J2570*(1+$F$2)</f>
        <v>61009.536993599999</v>
      </c>
      <c r="L2570" s="74">
        <f t="shared" ref="L2570:L2633" si="562">IF(J2570-$L$2&lt;0,J2570*$I$3,($L$2*$I$3)+(J2570-$L$2)*$I$4)</f>
        <v>4518.1312488000003</v>
      </c>
      <c r="M2570" s="74">
        <f t="shared" ref="M2570:M2633" si="563">J2570*0.00148</f>
        <v>87.409598016000004</v>
      </c>
      <c r="N2570" s="74">
        <f t="shared" ref="N2570:N2633" si="564">2080*0.184616471071043</f>
        <v>384.00225982776948</v>
      </c>
      <c r="O2570" s="74">
        <f t="shared" ref="O2570:O2633" si="565">J2570*0.12875</f>
        <v>7604.0444220000008</v>
      </c>
      <c r="P2570" s="39">
        <f t="shared" ref="P2570:P2633" si="566">1587*12</f>
        <v>19044</v>
      </c>
      <c r="Q2570" s="73">
        <f t="shared" ref="Q2570:Q2633" si="567">IF(K2570-$L$2&lt;0,K2570*$I$3,($L$2*$I$3)+(K2570-$L$2)*$I$4)</f>
        <v>4667.2295800104002</v>
      </c>
      <c r="R2570" s="73">
        <f t="shared" ref="R2570:R2633" si="568">K2570*0.00148</f>
        <v>90.294114750527996</v>
      </c>
      <c r="S2570" s="73">
        <f t="shared" ref="S2570:S2633" si="569">2080*0.184616471071043</f>
        <v>384.00225982776948</v>
      </c>
      <c r="T2570" s="73">
        <f t="shared" ref="T2570:T2633" si="570">K2570*0.1305</f>
        <v>7961.7445776648001</v>
      </c>
      <c r="U2570" s="73">
        <f t="shared" ref="U2570:U2633" si="571">1603*12</f>
        <v>19236</v>
      </c>
      <c r="V2570" s="73">
        <f t="shared" ref="V2570:V2633" si="572">J2570+SUM(L2570:P2570)</f>
        <v>90698.12672864378</v>
      </c>
      <c r="W2570" s="73">
        <f t="shared" ref="W2570:W2633" si="573">K2570+SUM(Q2570:U2570)</f>
        <v>93348.807525853495</v>
      </c>
    </row>
    <row r="2571" spans="2:23">
      <c r="B2571" t="s">
        <v>4254</v>
      </c>
      <c r="C2571" t="s">
        <v>4255</v>
      </c>
      <c r="D2571" t="s">
        <v>449</v>
      </c>
      <c r="E2571" s="54">
        <v>40.159999999999997</v>
      </c>
      <c r="F2571" s="45" t="s">
        <v>450</v>
      </c>
      <c r="G2571" s="45" t="s">
        <v>408</v>
      </c>
      <c r="H2571" s="45" t="s">
        <v>785</v>
      </c>
      <c r="I2571" s="53">
        <v>59748</v>
      </c>
      <c r="J2571" s="58">
        <f t="shared" si="560"/>
        <v>62018.423999999999</v>
      </c>
      <c r="K2571" s="58">
        <f t="shared" si="561"/>
        <v>64065.031991999997</v>
      </c>
      <c r="L2571" s="74">
        <f t="shared" si="562"/>
        <v>4744.4094359999999</v>
      </c>
      <c r="M2571" s="74">
        <f t="shared" si="563"/>
        <v>91.78726752</v>
      </c>
      <c r="N2571" s="74">
        <f t="shared" si="564"/>
        <v>384.00225982776948</v>
      </c>
      <c r="O2571" s="74">
        <f t="shared" si="565"/>
        <v>7984.8720899999998</v>
      </c>
      <c r="P2571" s="39">
        <f t="shared" si="566"/>
        <v>19044</v>
      </c>
      <c r="Q2571" s="73">
        <f t="shared" si="567"/>
        <v>4900.9749473879992</v>
      </c>
      <c r="R2571" s="73">
        <f t="shared" si="568"/>
        <v>94.81624734815999</v>
      </c>
      <c r="S2571" s="73">
        <f t="shared" si="569"/>
        <v>384.00225982776948</v>
      </c>
      <c r="T2571" s="73">
        <f t="shared" si="570"/>
        <v>8360.4866749560006</v>
      </c>
      <c r="U2571" s="73">
        <f t="shared" si="571"/>
        <v>19236</v>
      </c>
      <c r="V2571" s="73">
        <f t="shared" si="572"/>
        <v>94267.495053347768</v>
      </c>
      <c r="W2571" s="73">
        <f t="shared" si="573"/>
        <v>97041.312121519935</v>
      </c>
    </row>
    <row r="2572" spans="2:23">
      <c r="B2572" t="s">
        <v>4256</v>
      </c>
      <c r="C2572" t="s">
        <v>4257</v>
      </c>
      <c r="D2572" t="s">
        <v>449</v>
      </c>
      <c r="E2572" s="54">
        <v>40.159999999999997</v>
      </c>
      <c r="F2572" s="45" t="s">
        <v>450</v>
      </c>
      <c r="G2572" s="45" t="s">
        <v>408</v>
      </c>
      <c r="H2572" s="45" t="s">
        <v>785</v>
      </c>
      <c r="I2572" s="53">
        <v>61162.400000000001</v>
      </c>
      <c r="J2572" s="58">
        <f t="shared" si="560"/>
        <v>63486.571200000006</v>
      </c>
      <c r="K2572" s="58">
        <f t="shared" si="561"/>
        <v>65581.628049599996</v>
      </c>
      <c r="L2572" s="74">
        <f t="shared" si="562"/>
        <v>4856.7226968000004</v>
      </c>
      <c r="M2572" s="74">
        <f t="shared" si="563"/>
        <v>93.960125376000008</v>
      </c>
      <c r="N2572" s="74">
        <f t="shared" si="564"/>
        <v>384.00225982776948</v>
      </c>
      <c r="O2572" s="74">
        <f t="shared" si="565"/>
        <v>8173.8960420000012</v>
      </c>
      <c r="P2572" s="39">
        <f t="shared" si="566"/>
        <v>19044</v>
      </c>
      <c r="Q2572" s="73">
        <f t="shared" si="567"/>
        <v>5016.9945457943995</v>
      </c>
      <c r="R2572" s="73">
        <f t="shared" si="568"/>
        <v>97.060809513407989</v>
      </c>
      <c r="S2572" s="73">
        <f t="shared" si="569"/>
        <v>384.00225982776948</v>
      </c>
      <c r="T2572" s="73">
        <f t="shared" si="570"/>
        <v>8558.4024604728002</v>
      </c>
      <c r="U2572" s="73">
        <f t="shared" si="571"/>
        <v>19236</v>
      </c>
      <c r="V2572" s="73">
        <f t="shared" si="572"/>
        <v>96039.152324003779</v>
      </c>
      <c r="W2572" s="73">
        <f t="shared" si="573"/>
        <v>98874.088125208364</v>
      </c>
    </row>
    <row r="2573" spans="2:23">
      <c r="B2573" t="s">
        <v>4258</v>
      </c>
      <c r="C2573" t="s">
        <v>4259</v>
      </c>
      <c r="D2573" t="s">
        <v>449</v>
      </c>
      <c r="E2573" s="54">
        <v>40.159999999999997</v>
      </c>
      <c r="F2573" s="45" t="s">
        <v>450</v>
      </c>
      <c r="G2573" s="45" t="s">
        <v>408</v>
      </c>
      <c r="H2573" s="45" t="s">
        <v>785</v>
      </c>
      <c r="I2573" s="53">
        <v>65837.94</v>
      </c>
      <c r="J2573" s="58">
        <f t="shared" si="560"/>
        <v>68339.781719999999</v>
      </c>
      <c r="K2573" s="58">
        <f t="shared" si="561"/>
        <v>70594.994516759994</v>
      </c>
      <c r="L2573" s="74">
        <f t="shared" si="562"/>
        <v>5227.9933015799998</v>
      </c>
      <c r="M2573" s="74">
        <f t="shared" si="563"/>
        <v>101.14287694559999</v>
      </c>
      <c r="N2573" s="74">
        <f t="shared" si="564"/>
        <v>384.00225982776948</v>
      </c>
      <c r="O2573" s="74">
        <f t="shared" si="565"/>
        <v>8798.7468964500003</v>
      </c>
      <c r="P2573" s="39">
        <f t="shared" si="566"/>
        <v>19044</v>
      </c>
      <c r="Q2573" s="73">
        <f t="shared" si="567"/>
        <v>5400.5170805321395</v>
      </c>
      <c r="R2573" s="73">
        <f t="shared" si="568"/>
        <v>104.4805918848048</v>
      </c>
      <c r="S2573" s="73">
        <f t="shared" si="569"/>
        <v>384.00225982776948</v>
      </c>
      <c r="T2573" s="73">
        <f t="shared" si="570"/>
        <v>9212.64678443718</v>
      </c>
      <c r="U2573" s="73">
        <f t="shared" si="571"/>
        <v>19236</v>
      </c>
      <c r="V2573" s="73">
        <f t="shared" si="572"/>
        <v>101895.66705480337</v>
      </c>
      <c r="W2573" s="73">
        <f t="shared" si="573"/>
        <v>104932.64123344189</v>
      </c>
    </row>
    <row r="2574" spans="2:23">
      <c r="B2574" t="s">
        <v>4260</v>
      </c>
      <c r="C2574" t="s">
        <v>4261</v>
      </c>
      <c r="D2574" t="s">
        <v>449</v>
      </c>
      <c r="E2574" s="54">
        <v>40.159999999999997</v>
      </c>
      <c r="F2574" s="45" t="s">
        <v>450</v>
      </c>
      <c r="G2574" s="45" t="s">
        <v>408</v>
      </c>
      <c r="H2574" s="45" t="s">
        <v>785</v>
      </c>
      <c r="I2574" s="53">
        <v>70467.429999999993</v>
      </c>
      <c r="J2574" s="58">
        <f t="shared" si="560"/>
        <v>73145.192339999994</v>
      </c>
      <c r="K2574" s="58">
        <f t="shared" si="561"/>
        <v>75558.983687219981</v>
      </c>
      <c r="L2574" s="74">
        <f t="shared" si="562"/>
        <v>5595.6072140099996</v>
      </c>
      <c r="M2574" s="74">
        <f t="shared" si="563"/>
        <v>108.25488466319999</v>
      </c>
      <c r="N2574" s="74">
        <f t="shared" si="564"/>
        <v>384.00225982776948</v>
      </c>
      <c r="O2574" s="74">
        <f t="shared" si="565"/>
        <v>9417.4435137749988</v>
      </c>
      <c r="P2574" s="39">
        <f t="shared" si="566"/>
        <v>19044</v>
      </c>
      <c r="Q2574" s="73">
        <f t="shared" si="567"/>
        <v>5780.262252072328</v>
      </c>
      <c r="R2574" s="73">
        <f t="shared" si="568"/>
        <v>111.82729585708557</v>
      </c>
      <c r="S2574" s="73">
        <f t="shared" si="569"/>
        <v>384.00225982776948</v>
      </c>
      <c r="T2574" s="73">
        <f t="shared" si="570"/>
        <v>9860.4473711822084</v>
      </c>
      <c r="U2574" s="73">
        <f t="shared" si="571"/>
        <v>19236</v>
      </c>
      <c r="V2574" s="73">
        <f t="shared" si="572"/>
        <v>107694.50021227596</v>
      </c>
      <c r="W2574" s="73">
        <f t="shared" si="573"/>
        <v>110931.52286615937</v>
      </c>
    </row>
    <row r="2575" spans="2:23">
      <c r="B2575" t="s">
        <v>4262</v>
      </c>
      <c r="C2575" t="s">
        <v>4263</v>
      </c>
      <c r="D2575" t="s">
        <v>449</v>
      </c>
      <c r="E2575" s="54">
        <v>40.159999999999997</v>
      </c>
      <c r="F2575" s="45" t="s">
        <v>450</v>
      </c>
      <c r="G2575" s="45" t="s">
        <v>408</v>
      </c>
      <c r="H2575" s="45" t="s">
        <v>785</v>
      </c>
      <c r="I2575" s="53">
        <v>76814.399999999994</v>
      </c>
      <c r="J2575" s="58">
        <f t="shared" si="560"/>
        <v>79733.347200000004</v>
      </c>
      <c r="K2575" s="58">
        <f t="shared" si="561"/>
        <v>82364.547657599993</v>
      </c>
      <c r="L2575" s="74">
        <f t="shared" si="562"/>
        <v>6099.6010608000006</v>
      </c>
      <c r="M2575" s="74">
        <f t="shared" si="563"/>
        <v>118.005353856</v>
      </c>
      <c r="N2575" s="74">
        <f t="shared" si="564"/>
        <v>384.00225982776948</v>
      </c>
      <c r="O2575" s="74">
        <f t="shared" si="565"/>
        <v>10265.668452</v>
      </c>
      <c r="P2575" s="39">
        <f t="shared" si="566"/>
        <v>19044</v>
      </c>
      <c r="Q2575" s="73">
        <f t="shared" si="567"/>
        <v>6300.8878958063997</v>
      </c>
      <c r="R2575" s="73">
        <f t="shared" si="568"/>
        <v>121.89953053324798</v>
      </c>
      <c r="S2575" s="73">
        <f t="shared" si="569"/>
        <v>384.00225982776948</v>
      </c>
      <c r="T2575" s="73">
        <f t="shared" si="570"/>
        <v>10748.5734693168</v>
      </c>
      <c r="U2575" s="73">
        <f t="shared" si="571"/>
        <v>19236</v>
      </c>
      <c r="V2575" s="73">
        <f t="shared" si="572"/>
        <v>115644.62432648377</v>
      </c>
      <c r="W2575" s="73">
        <f t="shared" si="573"/>
        <v>119155.91081308421</v>
      </c>
    </row>
    <row r="2576" spans="2:23">
      <c r="B2576" t="s">
        <v>4264</v>
      </c>
      <c r="C2576" t="s">
        <v>4265</v>
      </c>
      <c r="D2576" t="s">
        <v>449</v>
      </c>
      <c r="E2576" s="54">
        <v>40.159999999999997</v>
      </c>
      <c r="F2576" s="45" t="s">
        <v>450</v>
      </c>
      <c r="G2576" s="45" t="s">
        <v>408</v>
      </c>
      <c r="H2576" s="45" t="s">
        <v>785</v>
      </c>
      <c r="I2576" s="53">
        <v>78644.800000000003</v>
      </c>
      <c r="J2576" s="58">
        <f t="shared" si="560"/>
        <v>81633.3024</v>
      </c>
      <c r="K2576" s="58">
        <f t="shared" si="561"/>
        <v>84327.201379199993</v>
      </c>
      <c r="L2576" s="74">
        <f t="shared" si="562"/>
        <v>6244.9476335999998</v>
      </c>
      <c r="M2576" s="74">
        <f t="shared" si="563"/>
        <v>120.817287552</v>
      </c>
      <c r="N2576" s="74">
        <f t="shared" si="564"/>
        <v>384.00225982776948</v>
      </c>
      <c r="O2576" s="74">
        <f t="shared" si="565"/>
        <v>10510.287684000001</v>
      </c>
      <c r="P2576" s="39">
        <f t="shared" si="566"/>
        <v>19044</v>
      </c>
      <c r="Q2576" s="73">
        <f t="shared" si="567"/>
        <v>6451.0309055087992</v>
      </c>
      <c r="R2576" s="73">
        <f t="shared" si="568"/>
        <v>124.80425804121599</v>
      </c>
      <c r="S2576" s="73">
        <f t="shared" si="569"/>
        <v>384.00225982776948</v>
      </c>
      <c r="T2576" s="73">
        <f t="shared" si="570"/>
        <v>11004.6997799856</v>
      </c>
      <c r="U2576" s="73">
        <f t="shared" si="571"/>
        <v>19236</v>
      </c>
      <c r="V2576" s="73">
        <f t="shared" si="572"/>
        <v>117937.35726497977</v>
      </c>
      <c r="W2576" s="73">
        <f t="shared" si="573"/>
        <v>121527.73858256338</v>
      </c>
    </row>
    <row r="2577" spans="2:23">
      <c r="B2577" t="s">
        <v>4266</v>
      </c>
      <c r="C2577" t="s">
        <v>4267</v>
      </c>
      <c r="D2577" t="s">
        <v>449</v>
      </c>
      <c r="E2577" s="54">
        <v>40.159999999999997</v>
      </c>
      <c r="F2577" s="45" t="s">
        <v>450</v>
      </c>
      <c r="G2577" s="45" t="s">
        <v>408</v>
      </c>
      <c r="H2577" s="45" t="s">
        <v>785</v>
      </c>
      <c r="I2577" s="53">
        <v>73153.600000000006</v>
      </c>
      <c r="J2577" s="58">
        <f t="shared" si="560"/>
        <v>75933.43680000001</v>
      </c>
      <c r="K2577" s="58">
        <f t="shared" si="561"/>
        <v>78439.240214400008</v>
      </c>
      <c r="L2577" s="74">
        <f t="shared" si="562"/>
        <v>5808.9079152000004</v>
      </c>
      <c r="M2577" s="74">
        <f t="shared" si="563"/>
        <v>112.38148646400002</v>
      </c>
      <c r="N2577" s="74">
        <f t="shared" si="564"/>
        <v>384.00225982776948</v>
      </c>
      <c r="O2577" s="74">
        <f t="shared" si="565"/>
        <v>9776.4299880000017</v>
      </c>
      <c r="P2577" s="39">
        <f t="shared" si="566"/>
        <v>19044</v>
      </c>
      <c r="Q2577" s="73">
        <f t="shared" si="567"/>
        <v>6000.6018764016007</v>
      </c>
      <c r="R2577" s="73">
        <f t="shared" si="568"/>
        <v>116.09007551731202</v>
      </c>
      <c r="S2577" s="73">
        <f t="shared" si="569"/>
        <v>384.00225982776948</v>
      </c>
      <c r="T2577" s="73">
        <f t="shared" si="570"/>
        <v>10236.320847979201</v>
      </c>
      <c r="U2577" s="73">
        <f t="shared" si="571"/>
        <v>19236</v>
      </c>
      <c r="V2577" s="73">
        <f t="shared" si="572"/>
        <v>111059.15844949178</v>
      </c>
      <c r="W2577" s="73">
        <f t="shared" si="573"/>
        <v>114412.2552741259</v>
      </c>
    </row>
    <row r="2578" spans="2:23">
      <c r="B2578" t="s">
        <v>4268</v>
      </c>
      <c r="C2578" t="s">
        <v>4269</v>
      </c>
      <c r="D2578" t="s">
        <v>449</v>
      </c>
      <c r="E2578" s="54">
        <v>40.159999999999997</v>
      </c>
      <c r="F2578" s="45" t="s">
        <v>450</v>
      </c>
      <c r="G2578" s="45" t="s">
        <v>408</v>
      </c>
      <c r="H2578" s="45" t="s">
        <v>785</v>
      </c>
      <c r="I2578" s="53">
        <v>65665.600000000006</v>
      </c>
      <c r="J2578" s="58">
        <f t="shared" si="560"/>
        <v>68160.892800000001</v>
      </c>
      <c r="K2578" s="58">
        <f t="shared" si="561"/>
        <v>70410.202262399995</v>
      </c>
      <c r="L2578" s="74">
        <f t="shared" si="562"/>
        <v>5214.3082992</v>
      </c>
      <c r="M2578" s="74">
        <f t="shared" si="563"/>
        <v>100.87812134400001</v>
      </c>
      <c r="N2578" s="74">
        <f t="shared" si="564"/>
        <v>384.00225982776948</v>
      </c>
      <c r="O2578" s="74">
        <f t="shared" si="565"/>
        <v>8775.7149480000007</v>
      </c>
      <c r="P2578" s="39">
        <f t="shared" si="566"/>
        <v>19044</v>
      </c>
      <c r="Q2578" s="73">
        <f t="shared" si="567"/>
        <v>5386.3804730735992</v>
      </c>
      <c r="R2578" s="73">
        <f t="shared" si="568"/>
        <v>104.20709934835199</v>
      </c>
      <c r="S2578" s="73">
        <f t="shared" si="569"/>
        <v>384.00225982776948</v>
      </c>
      <c r="T2578" s="73">
        <f t="shared" si="570"/>
        <v>9188.5313952431989</v>
      </c>
      <c r="U2578" s="73">
        <f t="shared" si="571"/>
        <v>19236</v>
      </c>
      <c r="V2578" s="73">
        <f t="shared" si="572"/>
        <v>101679.79642837177</v>
      </c>
      <c r="W2578" s="73">
        <f t="shared" si="573"/>
        <v>104709.32348989291</v>
      </c>
    </row>
    <row r="2579" spans="2:23">
      <c r="B2579" t="s">
        <v>4270</v>
      </c>
      <c r="C2579" t="s">
        <v>4068</v>
      </c>
      <c r="D2579" t="s">
        <v>449</v>
      </c>
      <c r="E2579" s="54">
        <v>40</v>
      </c>
      <c r="F2579" s="45" t="s">
        <v>450</v>
      </c>
      <c r="G2579" s="45" t="s">
        <v>408</v>
      </c>
      <c r="H2579" s="45" t="s">
        <v>412</v>
      </c>
      <c r="I2579" s="53">
        <v>55225.26</v>
      </c>
      <c r="J2579" s="58">
        <f t="shared" si="560"/>
        <v>57323.819880000003</v>
      </c>
      <c r="K2579" s="58">
        <f t="shared" si="561"/>
        <v>59215.505936039997</v>
      </c>
      <c r="L2579" s="74">
        <f t="shared" si="562"/>
        <v>4385.2722208200003</v>
      </c>
      <c r="M2579" s="74">
        <f t="shared" si="563"/>
        <v>84.839253422400006</v>
      </c>
      <c r="N2579" s="74">
        <f t="shared" si="564"/>
        <v>384.00225982776948</v>
      </c>
      <c r="O2579" s="74">
        <f t="shared" si="565"/>
        <v>7380.4418095500005</v>
      </c>
      <c r="P2579" s="39">
        <f t="shared" si="566"/>
        <v>19044</v>
      </c>
      <c r="Q2579" s="73">
        <f t="shared" si="567"/>
        <v>4529.9862041070601</v>
      </c>
      <c r="R2579" s="73">
        <f t="shared" si="568"/>
        <v>87.638948785339196</v>
      </c>
      <c r="S2579" s="73">
        <f t="shared" si="569"/>
        <v>384.00225982776948</v>
      </c>
      <c r="T2579" s="73">
        <f t="shared" si="570"/>
        <v>7727.6235246532196</v>
      </c>
      <c r="U2579" s="73">
        <f t="shared" si="571"/>
        <v>19236</v>
      </c>
      <c r="V2579" s="73">
        <f t="shared" si="572"/>
        <v>88602.375423620164</v>
      </c>
      <c r="W2579" s="73">
        <f t="shared" si="573"/>
        <v>91180.756873413382</v>
      </c>
    </row>
    <row r="2580" spans="2:23">
      <c r="B2580" t="s">
        <v>4271</v>
      </c>
      <c r="C2580" t="s">
        <v>4068</v>
      </c>
      <c r="D2580" t="s">
        <v>449</v>
      </c>
      <c r="E2580" s="54">
        <v>40</v>
      </c>
      <c r="F2580" s="45" t="s">
        <v>450</v>
      </c>
      <c r="G2580" s="45" t="s">
        <v>408</v>
      </c>
      <c r="H2580" s="45" t="s">
        <v>412</v>
      </c>
      <c r="I2580" s="53">
        <v>55225.26</v>
      </c>
      <c r="J2580" s="58">
        <f t="shared" si="560"/>
        <v>57323.819880000003</v>
      </c>
      <c r="K2580" s="58">
        <f t="shared" si="561"/>
        <v>59215.505936039997</v>
      </c>
      <c r="L2580" s="74">
        <f t="shared" si="562"/>
        <v>4385.2722208200003</v>
      </c>
      <c r="M2580" s="74">
        <f t="shared" si="563"/>
        <v>84.839253422400006</v>
      </c>
      <c r="N2580" s="74">
        <f t="shared" si="564"/>
        <v>384.00225982776948</v>
      </c>
      <c r="O2580" s="74">
        <f t="shared" si="565"/>
        <v>7380.4418095500005</v>
      </c>
      <c r="P2580" s="39">
        <f t="shared" si="566"/>
        <v>19044</v>
      </c>
      <c r="Q2580" s="73">
        <f t="shared" si="567"/>
        <v>4529.9862041070601</v>
      </c>
      <c r="R2580" s="73">
        <f t="shared" si="568"/>
        <v>87.638948785339196</v>
      </c>
      <c r="S2580" s="73">
        <f t="shared" si="569"/>
        <v>384.00225982776948</v>
      </c>
      <c r="T2580" s="73">
        <f t="shared" si="570"/>
        <v>7727.6235246532196</v>
      </c>
      <c r="U2580" s="73">
        <f t="shared" si="571"/>
        <v>19236</v>
      </c>
      <c r="V2580" s="73">
        <f t="shared" si="572"/>
        <v>88602.375423620164</v>
      </c>
      <c r="W2580" s="73">
        <f t="shared" si="573"/>
        <v>91180.756873413382</v>
      </c>
    </row>
    <row r="2581" spans="2:23">
      <c r="B2581" t="s">
        <v>4272</v>
      </c>
      <c r="C2581" t="s">
        <v>4273</v>
      </c>
      <c r="D2581" t="s">
        <v>4274</v>
      </c>
      <c r="E2581" s="54">
        <v>40</v>
      </c>
      <c r="F2581" s="45" t="s">
        <v>407</v>
      </c>
      <c r="G2581" s="45" t="s">
        <v>408</v>
      </c>
      <c r="H2581" s="45" t="s">
        <v>785</v>
      </c>
      <c r="I2581" s="53">
        <v>87880</v>
      </c>
      <c r="J2581" s="58">
        <f t="shared" si="560"/>
        <v>91219.44</v>
      </c>
      <c r="K2581" s="58">
        <f t="shared" si="561"/>
        <v>94229.681519999998</v>
      </c>
      <c r="L2581" s="74">
        <f t="shared" si="562"/>
        <v>6978.2871599999999</v>
      </c>
      <c r="M2581" s="74">
        <f t="shared" si="563"/>
        <v>135.00477119999999</v>
      </c>
      <c r="N2581" s="74">
        <f t="shared" si="564"/>
        <v>384.00225982776948</v>
      </c>
      <c r="O2581" s="74">
        <f t="shared" si="565"/>
        <v>11744.502900000001</v>
      </c>
      <c r="P2581" s="39">
        <f t="shared" si="566"/>
        <v>19044</v>
      </c>
      <c r="Q2581" s="73">
        <f t="shared" si="567"/>
        <v>7208.5706362800001</v>
      </c>
      <c r="R2581" s="73">
        <f t="shared" si="568"/>
        <v>139.45992864959999</v>
      </c>
      <c r="S2581" s="73">
        <f t="shared" si="569"/>
        <v>384.00225982776948</v>
      </c>
      <c r="T2581" s="73">
        <f t="shared" si="570"/>
        <v>12296.973438360001</v>
      </c>
      <c r="U2581" s="73">
        <f t="shared" si="571"/>
        <v>19236</v>
      </c>
      <c r="V2581" s="73">
        <f t="shared" si="572"/>
        <v>129505.23709102777</v>
      </c>
      <c r="W2581" s="73">
        <f t="shared" si="573"/>
        <v>133494.68778311738</v>
      </c>
    </row>
    <row r="2582" spans="2:23">
      <c r="B2582" t="s">
        <v>4275</v>
      </c>
      <c r="C2582" t="s">
        <v>4276</v>
      </c>
      <c r="D2582" t="s">
        <v>3012</v>
      </c>
      <c r="E2582" s="54">
        <v>40</v>
      </c>
      <c r="F2582" s="45" t="s">
        <v>407</v>
      </c>
      <c r="G2582" s="45" t="s">
        <v>408</v>
      </c>
      <c r="H2582" s="45" t="s">
        <v>412</v>
      </c>
      <c r="I2582" s="53">
        <v>153602.60999999999</v>
      </c>
      <c r="J2582" s="58">
        <f t="shared" si="560"/>
        <v>159439.50917999999</v>
      </c>
      <c r="K2582" s="58">
        <f t="shared" si="561"/>
        <v>164701.01298293998</v>
      </c>
      <c r="L2582" s="74">
        <f t="shared" si="562"/>
        <v>10272.672883110001</v>
      </c>
      <c r="M2582" s="74">
        <f t="shared" si="563"/>
        <v>235.97047358639998</v>
      </c>
      <c r="N2582" s="74">
        <f t="shared" si="564"/>
        <v>384.00225982776948</v>
      </c>
      <c r="O2582" s="74">
        <f t="shared" si="565"/>
        <v>20527.836806924999</v>
      </c>
      <c r="P2582" s="39">
        <f t="shared" si="566"/>
        <v>19044</v>
      </c>
      <c r="Q2582" s="73">
        <f t="shared" si="567"/>
        <v>10348.96468825263</v>
      </c>
      <c r="R2582" s="73">
        <f t="shared" si="568"/>
        <v>243.75749921475116</v>
      </c>
      <c r="S2582" s="73">
        <f t="shared" si="569"/>
        <v>384.00225982776948</v>
      </c>
      <c r="T2582" s="73">
        <f t="shared" si="570"/>
        <v>21493.482194273667</v>
      </c>
      <c r="U2582" s="73">
        <f t="shared" si="571"/>
        <v>19236</v>
      </c>
      <c r="V2582" s="73">
        <f t="shared" si="572"/>
        <v>209903.99160344916</v>
      </c>
      <c r="W2582" s="73">
        <f t="shared" si="573"/>
        <v>216407.21962450881</v>
      </c>
    </row>
    <row r="2583" spans="2:23">
      <c r="B2583" t="s">
        <v>4277</v>
      </c>
      <c r="C2583" t="s">
        <v>4100</v>
      </c>
      <c r="D2583" t="s">
        <v>501</v>
      </c>
      <c r="E2583" s="54">
        <v>40</v>
      </c>
      <c r="F2583" s="45" t="s">
        <v>407</v>
      </c>
      <c r="G2583" s="45" t="s">
        <v>408</v>
      </c>
      <c r="H2583" s="45" t="s">
        <v>761</v>
      </c>
      <c r="I2583" s="53">
        <v>70896.800000000003</v>
      </c>
      <c r="J2583" s="58">
        <f t="shared" si="560"/>
        <v>73590.878400000001</v>
      </c>
      <c r="K2583" s="58">
        <f t="shared" si="561"/>
        <v>76019.377387200002</v>
      </c>
      <c r="L2583" s="74">
        <f t="shared" si="562"/>
        <v>5629.7021975999996</v>
      </c>
      <c r="M2583" s="74">
        <f t="shared" si="563"/>
        <v>108.91450003200001</v>
      </c>
      <c r="N2583" s="74">
        <f t="shared" si="564"/>
        <v>384.00225982776948</v>
      </c>
      <c r="O2583" s="74">
        <f t="shared" si="565"/>
        <v>9474.8255939999999</v>
      </c>
      <c r="P2583" s="39">
        <f t="shared" si="566"/>
        <v>19044</v>
      </c>
      <c r="Q2583" s="73">
        <f t="shared" si="567"/>
        <v>5815.4823701207997</v>
      </c>
      <c r="R2583" s="73">
        <f t="shared" si="568"/>
        <v>112.508678533056</v>
      </c>
      <c r="S2583" s="73">
        <f t="shared" si="569"/>
        <v>384.00225982776948</v>
      </c>
      <c r="T2583" s="73">
        <f t="shared" si="570"/>
        <v>9920.5287490296014</v>
      </c>
      <c r="U2583" s="73">
        <f t="shared" si="571"/>
        <v>19236</v>
      </c>
      <c r="V2583" s="73">
        <f t="shared" si="572"/>
        <v>108232.32295145976</v>
      </c>
      <c r="W2583" s="73">
        <f t="shared" si="573"/>
        <v>111487.89944471122</v>
      </c>
    </row>
    <row r="2584" spans="2:23">
      <c r="B2584" t="s">
        <v>4278</v>
      </c>
      <c r="C2584" t="s">
        <v>1632</v>
      </c>
      <c r="D2584" t="s">
        <v>501</v>
      </c>
      <c r="E2584" s="54">
        <v>40</v>
      </c>
      <c r="F2584" s="45" t="s">
        <v>407</v>
      </c>
      <c r="G2584" s="45" t="s">
        <v>408</v>
      </c>
      <c r="H2584" s="45" t="s">
        <v>412</v>
      </c>
      <c r="I2584" s="53">
        <v>92653.15</v>
      </c>
      <c r="J2584" s="58">
        <f t="shared" si="560"/>
        <v>96173.969700000001</v>
      </c>
      <c r="K2584" s="58">
        <f t="shared" si="561"/>
        <v>99347.710700099997</v>
      </c>
      <c r="L2584" s="74">
        <f t="shared" si="562"/>
        <v>7357.3086820500002</v>
      </c>
      <c r="M2584" s="74">
        <f t="shared" si="563"/>
        <v>142.33747515600001</v>
      </c>
      <c r="N2584" s="74">
        <f t="shared" si="564"/>
        <v>384.00225982776948</v>
      </c>
      <c r="O2584" s="74">
        <f t="shared" si="565"/>
        <v>12382.398598875001</v>
      </c>
      <c r="P2584" s="39">
        <f t="shared" si="566"/>
        <v>19044</v>
      </c>
      <c r="Q2584" s="73">
        <f t="shared" si="567"/>
        <v>7600.0998685576496</v>
      </c>
      <c r="R2584" s="73">
        <f t="shared" si="568"/>
        <v>147.034611836148</v>
      </c>
      <c r="S2584" s="73">
        <f t="shared" si="569"/>
        <v>384.00225982776948</v>
      </c>
      <c r="T2584" s="73">
        <f t="shared" si="570"/>
        <v>12964.87624636305</v>
      </c>
      <c r="U2584" s="73">
        <f t="shared" si="571"/>
        <v>19236</v>
      </c>
      <c r="V2584" s="73">
        <f t="shared" si="572"/>
        <v>135484.01671590877</v>
      </c>
      <c r="W2584" s="73">
        <f t="shared" si="573"/>
        <v>139679.72368668462</v>
      </c>
    </row>
    <row r="2585" spans="2:23">
      <c r="B2585" t="s">
        <v>4279</v>
      </c>
      <c r="C2585" t="s">
        <v>1055</v>
      </c>
      <c r="D2585" t="s">
        <v>501</v>
      </c>
      <c r="E2585" s="54">
        <v>40</v>
      </c>
      <c r="F2585" s="45" t="s">
        <v>407</v>
      </c>
      <c r="G2585" s="45" t="s">
        <v>408</v>
      </c>
      <c r="H2585" s="45" t="s">
        <v>412</v>
      </c>
      <c r="I2585" s="53">
        <v>109177.81</v>
      </c>
      <c r="J2585" s="58">
        <f t="shared" si="560"/>
        <v>113326.56678000001</v>
      </c>
      <c r="K2585" s="58">
        <f t="shared" si="561"/>
        <v>117066.34348374</v>
      </c>
      <c r="L2585" s="74">
        <f t="shared" si="562"/>
        <v>8669.4823586700004</v>
      </c>
      <c r="M2585" s="74">
        <f t="shared" si="563"/>
        <v>167.7233188344</v>
      </c>
      <c r="N2585" s="74">
        <f t="shared" si="564"/>
        <v>384.00225982776948</v>
      </c>
      <c r="O2585" s="74">
        <f t="shared" si="565"/>
        <v>14590.795472925001</v>
      </c>
      <c r="P2585" s="39">
        <f t="shared" si="566"/>
        <v>19044</v>
      </c>
      <c r="Q2585" s="73">
        <f t="shared" si="567"/>
        <v>8955.5752765061097</v>
      </c>
      <c r="R2585" s="73">
        <f t="shared" si="568"/>
        <v>173.2581883559352</v>
      </c>
      <c r="S2585" s="73">
        <f t="shared" si="569"/>
        <v>384.00225982776948</v>
      </c>
      <c r="T2585" s="73">
        <f t="shared" si="570"/>
        <v>15277.15782462807</v>
      </c>
      <c r="U2585" s="73">
        <f t="shared" si="571"/>
        <v>19236</v>
      </c>
      <c r="V2585" s="73">
        <f t="shared" si="572"/>
        <v>156182.57019025719</v>
      </c>
      <c r="W2585" s="73">
        <f t="shared" si="573"/>
        <v>161092.33703305788</v>
      </c>
    </row>
    <row r="2586" spans="2:23">
      <c r="B2586" t="s">
        <v>4280</v>
      </c>
      <c r="C2586" t="s">
        <v>3835</v>
      </c>
      <c r="D2586" t="s">
        <v>501</v>
      </c>
      <c r="E2586" s="54">
        <v>40</v>
      </c>
      <c r="F2586" s="45" t="s">
        <v>407</v>
      </c>
      <c r="G2586" s="45" t="s">
        <v>408</v>
      </c>
      <c r="H2586" s="45" t="s">
        <v>412</v>
      </c>
      <c r="I2586" s="53">
        <v>124065.62</v>
      </c>
      <c r="J2586" s="58">
        <f t="shared" si="560"/>
        <v>128780.11356</v>
      </c>
      <c r="K2586" s="58">
        <f t="shared" si="561"/>
        <v>133029.85730747998</v>
      </c>
      <c r="L2586" s="74">
        <f t="shared" si="562"/>
        <v>9828.1116466200001</v>
      </c>
      <c r="M2586" s="74">
        <f t="shared" si="563"/>
        <v>190.59456806879999</v>
      </c>
      <c r="N2586" s="74">
        <f t="shared" si="564"/>
        <v>384.00225982776948</v>
      </c>
      <c r="O2586" s="74">
        <f t="shared" si="565"/>
        <v>16580.43962085</v>
      </c>
      <c r="P2586" s="39">
        <f t="shared" si="566"/>
        <v>19044</v>
      </c>
      <c r="Q2586" s="73">
        <f t="shared" si="567"/>
        <v>9889.7329309584602</v>
      </c>
      <c r="R2586" s="73">
        <f t="shared" si="568"/>
        <v>196.88418881507036</v>
      </c>
      <c r="S2586" s="73">
        <f t="shared" si="569"/>
        <v>384.00225982776948</v>
      </c>
      <c r="T2586" s="73">
        <f t="shared" si="570"/>
        <v>17360.396378626137</v>
      </c>
      <c r="U2586" s="73">
        <f t="shared" si="571"/>
        <v>19236</v>
      </c>
      <c r="V2586" s="73">
        <f t="shared" si="572"/>
        <v>174807.26165536657</v>
      </c>
      <c r="W2586" s="73">
        <f t="shared" si="573"/>
        <v>180096.87306570742</v>
      </c>
    </row>
    <row r="2587" spans="2:23">
      <c r="B2587" t="s">
        <v>4281</v>
      </c>
      <c r="C2587" t="s">
        <v>4282</v>
      </c>
      <c r="D2587" t="s">
        <v>449</v>
      </c>
      <c r="E2587" s="54">
        <v>40.159999999999997</v>
      </c>
      <c r="F2587" s="45" t="s">
        <v>450</v>
      </c>
      <c r="G2587" s="45" t="s">
        <v>408</v>
      </c>
      <c r="H2587" s="45" t="s">
        <v>412</v>
      </c>
      <c r="I2587" s="53">
        <v>75504</v>
      </c>
      <c r="J2587" s="58">
        <f t="shared" si="560"/>
        <v>78373.152000000002</v>
      </c>
      <c r="K2587" s="58">
        <f t="shared" si="561"/>
        <v>80959.466015999991</v>
      </c>
      <c r="L2587" s="74">
        <f t="shared" si="562"/>
        <v>5995.546128</v>
      </c>
      <c r="M2587" s="74">
        <f t="shared" si="563"/>
        <v>115.99226496</v>
      </c>
      <c r="N2587" s="74">
        <f t="shared" si="564"/>
        <v>384.00225982776948</v>
      </c>
      <c r="O2587" s="74">
        <f t="shared" si="565"/>
        <v>10090.543320000001</v>
      </c>
      <c r="P2587" s="39">
        <f t="shared" si="566"/>
        <v>19044</v>
      </c>
      <c r="Q2587" s="73">
        <f t="shared" si="567"/>
        <v>6193.3991502239996</v>
      </c>
      <c r="R2587" s="73">
        <f t="shared" si="568"/>
        <v>119.82000970367999</v>
      </c>
      <c r="S2587" s="73">
        <f t="shared" si="569"/>
        <v>384.00225982776948</v>
      </c>
      <c r="T2587" s="73">
        <f t="shared" si="570"/>
        <v>10565.210315087999</v>
      </c>
      <c r="U2587" s="73">
        <f t="shared" si="571"/>
        <v>19236</v>
      </c>
      <c r="V2587" s="73">
        <f t="shared" si="572"/>
        <v>114003.23597278778</v>
      </c>
      <c r="W2587" s="73">
        <f t="shared" si="573"/>
        <v>117457.89775084343</v>
      </c>
    </row>
    <row r="2588" spans="2:23">
      <c r="B2588" t="s">
        <v>4283</v>
      </c>
      <c r="C2588" t="s">
        <v>4284</v>
      </c>
      <c r="D2588" t="s">
        <v>449</v>
      </c>
      <c r="E2588" s="54">
        <v>40</v>
      </c>
      <c r="F2588" s="45" t="s">
        <v>450</v>
      </c>
      <c r="G2588" s="45" t="s">
        <v>408</v>
      </c>
      <c r="H2588" s="45" t="s">
        <v>412</v>
      </c>
      <c r="I2588" s="53">
        <v>61266.400000000001</v>
      </c>
      <c r="J2588" s="58">
        <f t="shared" si="560"/>
        <v>63594.523200000003</v>
      </c>
      <c r="K2588" s="58">
        <f t="shared" si="561"/>
        <v>65693.142465600002</v>
      </c>
      <c r="L2588" s="74">
        <f t="shared" si="562"/>
        <v>4864.9810248000003</v>
      </c>
      <c r="M2588" s="74">
        <f t="shared" si="563"/>
        <v>94.119894336000002</v>
      </c>
      <c r="N2588" s="74">
        <f t="shared" si="564"/>
        <v>384.00225982776948</v>
      </c>
      <c r="O2588" s="74">
        <f t="shared" si="565"/>
        <v>8187.7948620000006</v>
      </c>
      <c r="P2588" s="39">
        <f t="shared" si="566"/>
        <v>19044</v>
      </c>
      <c r="Q2588" s="73">
        <f t="shared" si="567"/>
        <v>5025.5253986183998</v>
      </c>
      <c r="R2588" s="73">
        <f t="shared" si="568"/>
        <v>97.225850849088005</v>
      </c>
      <c r="S2588" s="73">
        <f t="shared" si="569"/>
        <v>384.00225982776948</v>
      </c>
      <c r="T2588" s="73">
        <f t="shared" si="570"/>
        <v>8572.9550917608012</v>
      </c>
      <c r="U2588" s="73">
        <f t="shared" si="571"/>
        <v>19236</v>
      </c>
      <c r="V2588" s="73">
        <f t="shared" si="572"/>
        <v>96169.421240963769</v>
      </c>
      <c r="W2588" s="73">
        <f t="shared" si="573"/>
        <v>99008.851066656061</v>
      </c>
    </row>
    <row r="2589" spans="2:23">
      <c r="B2589" t="s">
        <v>4285</v>
      </c>
      <c r="C2589" t="s">
        <v>4284</v>
      </c>
      <c r="D2589" t="s">
        <v>449</v>
      </c>
      <c r="E2589" s="54">
        <v>40.159999999999997</v>
      </c>
      <c r="F2589" s="45" t="s">
        <v>450</v>
      </c>
      <c r="G2589" s="45" t="s">
        <v>408</v>
      </c>
      <c r="H2589" s="45" t="s">
        <v>412</v>
      </c>
      <c r="I2589" s="53">
        <v>61266.400000000001</v>
      </c>
      <c r="J2589" s="58">
        <f t="shared" si="560"/>
        <v>63594.523200000003</v>
      </c>
      <c r="K2589" s="58">
        <f t="shared" si="561"/>
        <v>65693.142465600002</v>
      </c>
      <c r="L2589" s="74">
        <f t="shared" si="562"/>
        <v>4864.9810248000003</v>
      </c>
      <c r="M2589" s="74">
        <f t="shared" si="563"/>
        <v>94.119894336000002</v>
      </c>
      <c r="N2589" s="74">
        <f t="shared" si="564"/>
        <v>384.00225982776948</v>
      </c>
      <c r="O2589" s="74">
        <f t="shared" si="565"/>
        <v>8187.7948620000006</v>
      </c>
      <c r="P2589" s="39">
        <f t="shared" si="566"/>
        <v>19044</v>
      </c>
      <c r="Q2589" s="73">
        <f t="shared" si="567"/>
        <v>5025.5253986183998</v>
      </c>
      <c r="R2589" s="73">
        <f t="shared" si="568"/>
        <v>97.225850849088005</v>
      </c>
      <c r="S2589" s="73">
        <f t="shared" si="569"/>
        <v>384.00225982776948</v>
      </c>
      <c r="T2589" s="73">
        <f t="shared" si="570"/>
        <v>8572.9550917608012</v>
      </c>
      <c r="U2589" s="73">
        <f t="shared" si="571"/>
        <v>19236</v>
      </c>
      <c r="V2589" s="73">
        <f t="shared" si="572"/>
        <v>96169.421240963769</v>
      </c>
      <c r="W2589" s="73">
        <f t="shared" si="573"/>
        <v>99008.851066656061</v>
      </c>
    </row>
    <row r="2590" spans="2:23">
      <c r="B2590" t="s">
        <v>4286</v>
      </c>
      <c r="C2590" t="s">
        <v>4287</v>
      </c>
      <c r="D2590" t="s">
        <v>449</v>
      </c>
      <c r="E2590" s="54">
        <v>40</v>
      </c>
      <c r="F2590" s="45" t="s">
        <v>450</v>
      </c>
      <c r="G2590" s="45" t="s">
        <v>408</v>
      </c>
      <c r="H2590" s="45" t="s">
        <v>412</v>
      </c>
      <c r="I2590" s="53">
        <v>62722.400000000001</v>
      </c>
      <c r="J2590" s="58">
        <f t="shared" si="560"/>
        <v>65105.851200000005</v>
      </c>
      <c r="K2590" s="58">
        <f t="shared" si="561"/>
        <v>67254.344289600005</v>
      </c>
      <c r="L2590" s="74">
        <f t="shared" si="562"/>
        <v>4980.5976168000007</v>
      </c>
      <c r="M2590" s="74">
        <f t="shared" si="563"/>
        <v>96.356659776000001</v>
      </c>
      <c r="N2590" s="74">
        <f t="shared" si="564"/>
        <v>384.00225982776948</v>
      </c>
      <c r="O2590" s="74">
        <f t="shared" si="565"/>
        <v>8382.378342</v>
      </c>
      <c r="P2590" s="39">
        <f t="shared" si="566"/>
        <v>19044</v>
      </c>
      <c r="Q2590" s="73">
        <f t="shared" si="567"/>
        <v>5144.9573381544005</v>
      </c>
      <c r="R2590" s="73">
        <f t="shared" si="568"/>
        <v>99.536429548608012</v>
      </c>
      <c r="S2590" s="73">
        <f t="shared" si="569"/>
        <v>384.00225982776948</v>
      </c>
      <c r="T2590" s="73">
        <f t="shared" si="570"/>
        <v>8776.6919297928016</v>
      </c>
      <c r="U2590" s="73">
        <f t="shared" si="571"/>
        <v>19236</v>
      </c>
      <c r="V2590" s="73">
        <f t="shared" si="572"/>
        <v>97993.186078403771</v>
      </c>
      <c r="W2590" s="73">
        <f t="shared" si="573"/>
        <v>100895.53224692358</v>
      </c>
    </row>
    <row r="2591" spans="2:23">
      <c r="B2591" t="s">
        <v>4288</v>
      </c>
      <c r="C2591" t="s">
        <v>4287</v>
      </c>
      <c r="D2591" t="s">
        <v>449</v>
      </c>
      <c r="E2591" s="54">
        <v>40.159999999999997</v>
      </c>
      <c r="F2591" s="45" t="s">
        <v>450</v>
      </c>
      <c r="G2591" s="45" t="s">
        <v>408</v>
      </c>
      <c r="H2591" s="45" t="s">
        <v>412</v>
      </c>
      <c r="I2591" s="53">
        <v>62722.400000000001</v>
      </c>
      <c r="J2591" s="58">
        <f t="shared" si="560"/>
        <v>65105.851200000005</v>
      </c>
      <c r="K2591" s="58">
        <f t="shared" si="561"/>
        <v>67254.344289600005</v>
      </c>
      <c r="L2591" s="74">
        <f t="shared" si="562"/>
        <v>4980.5976168000007</v>
      </c>
      <c r="M2591" s="74">
        <f t="shared" si="563"/>
        <v>96.356659776000001</v>
      </c>
      <c r="N2591" s="74">
        <f t="shared" si="564"/>
        <v>384.00225982776948</v>
      </c>
      <c r="O2591" s="74">
        <f t="shared" si="565"/>
        <v>8382.378342</v>
      </c>
      <c r="P2591" s="39">
        <f t="shared" si="566"/>
        <v>19044</v>
      </c>
      <c r="Q2591" s="73">
        <f t="shared" si="567"/>
        <v>5144.9573381544005</v>
      </c>
      <c r="R2591" s="73">
        <f t="shared" si="568"/>
        <v>99.536429548608012</v>
      </c>
      <c r="S2591" s="73">
        <f t="shared" si="569"/>
        <v>384.00225982776948</v>
      </c>
      <c r="T2591" s="73">
        <f t="shared" si="570"/>
        <v>8776.6919297928016</v>
      </c>
      <c r="U2591" s="73">
        <f t="shared" si="571"/>
        <v>19236</v>
      </c>
      <c r="V2591" s="73">
        <f t="shared" si="572"/>
        <v>97993.186078403771</v>
      </c>
      <c r="W2591" s="73">
        <f t="shared" si="573"/>
        <v>100895.53224692358</v>
      </c>
    </row>
    <row r="2592" spans="2:23">
      <c r="B2592" t="s">
        <v>4289</v>
      </c>
      <c r="C2592" t="s">
        <v>4290</v>
      </c>
      <c r="D2592" t="s">
        <v>449</v>
      </c>
      <c r="E2592" s="54">
        <v>40.159999999999997</v>
      </c>
      <c r="F2592" s="45" t="s">
        <v>450</v>
      </c>
      <c r="G2592" s="45" t="s">
        <v>408</v>
      </c>
      <c r="H2592" s="45" t="s">
        <v>412</v>
      </c>
      <c r="I2592" s="53">
        <v>79289.600000000006</v>
      </c>
      <c r="J2592" s="58">
        <f t="shared" si="560"/>
        <v>82302.604800000016</v>
      </c>
      <c r="K2592" s="58">
        <f t="shared" si="561"/>
        <v>85018.590758400009</v>
      </c>
      <c r="L2592" s="74">
        <f t="shared" si="562"/>
        <v>6296.1492672000013</v>
      </c>
      <c r="M2592" s="74">
        <f t="shared" si="563"/>
        <v>121.80785510400003</v>
      </c>
      <c r="N2592" s="74">
        <f t="shared" si="564"/>
        <v>384.00225982776948</v>
      </c>
      <c r="O2592" s="74">
        <f t="shared" si="565"/>
        <v>10596.460368000002</v>
      </c>
      <c r="P2592" s="39">
        <f t="shared" si="566"/>
        <v>19044</v>
      </c>
      <c r="Q2592" s="73">
        <f t="shared" si="567"/>
        <v>6503.9221930176009</v>
      </c>
      <c r="R2592" s="73">
        <f t="shared" si="568"/>
        <v>125.82751432243201</v>
      </c>
      <c r="S2592" s="73">
        <f t="shared" si="569"/>
        <v>384.00225982776948</v>
      </c>
      <c r="T2592" s="73">
        <f t="shared" si="570"/>
        <v>11094.926093971202</v>
      </c>
      <c r="U2592" s="73">
        <f t="shared" si="571"/>
        <v>19236</v>
      </c>
      <c r="V2592" s="73">
        <f t="shared" si="572"/>
        <v>118745.02455013178</v>
      </c>
      <c r="W2592" s="73">
        <f t="shared" si="573"/>
        <v>122363.26881953902</v>
      </c>
    </row>
    <row r="2593" spans="2:23">
      <c r="B2593" t="s">
        <v>4291</v>
      </c>
      <c r="C2593" t="s">
        <v>4292</v>
      </c>
      <c r="D2593" t="s">
        <v>449</v>
      </c>
      <c r="E2593" s="54">
        <v>40.159999999999997</v>
      </c>
      <c r="F2593" s="45" t="s">
        <v>450</v>
      </c>
      <c r="G2593" s="45" t="s">
        <v>408</v>
      </c>
      <c r="H2593" s="45" t="s">
        <v>412</v>
      </c>
      <c r="I2593" s="53">
        <v>81161.600000000006</v>
      </c>
      <c r="J2593" s="58">
        <f t="shared" si="560"/>
        <v>84245.740800000014</v>
      </c>
      <c r="K2593" s="58">
        <f t="shared" si="561"/>
        <v>87025.850246400005</v>
      </c>
      <c r="L2593" s="74">
        <f t="shared" si="562"/>
        <v>6444.7991712000012</v>
      </c>
      <c r="M2593" s="74">
        <f t="shared" si="563"/>
        <v>124.68369638400002</v>
      </c>
      <c r="N2593" s="74">
        <f t="shared" si="564"/>
        <v>384.00225982776948</v>
      </c>
      <c r="O2593" s="74">
        <f t="shared" si="565"/>
        <v>10846.639128000003</v>
      </c>
      <c r="P2593" s="39">
        <f t="shared" si="566"/>
        <v>19044</v>
      </c>
      <c r="Q2593" s="73">
        <f t="shared" si="567"/>
        <v>6657.4775438495999</v>
      </c>
      <c r="R2593" s="73">
        <f t="shared" si="568"/>
        <v>128.79825836467199</v>
      </c>
      <c r="S2593" s="73">
        <f t="shared" si="569"/>
        <v>384.00225982776948</v>
      </c>
      <c r="T2593" s="73">
        <f t="shared" si="570"/>
        <v>11356.873457155201</v>
      </c>
      <c r="U2593" s="73">
        <f t="shared" si="571"/>
        <v>19236</v>
      </c>
      <c r="V2593" s="73">
        <f t="shared" si="572"/>
        <v>121089.86505541179</v>
      </c>
      <c r="W2593" s="73">
        <f t="shared" si="573"/>
        <v>124789.00176559725</v>
      </c>
    </row>
    <row r="2594" spans="2:23">
      <c r="B2594" t="s">
        <v>4293</v>
      </c>
      <c r="C2594" t="s">
        <v>3388</v>
      </c>
      <c r="D2594" t="s">
        <v>449</v>
      </c>
      <c r="E2594" s="54">
        <v>40</v>
      </c>
      <c r="F2594" s="45" t="s">
        <v>450</v>
      </c>
      <c r="G2594" s="45" t="s">
        <v>408</v>
      </c>
      <c r="H2594" s="45" t="s">
        <v>412</v>
      </c>
      <c r="I2594" s="53">
        <v>66924</v>
      </c>
      <c r="J2594" s="58">
        <f t="shared" si="560"/>
        <v>69467.112000000008</v>
      </c>
      <c r="K2594" s="58">
        <f t="shared" si="561"/>
        <v>71759.526696000001</v>
      </c>
      <c r="L2594" s="74">
        <f t="shared" si="562"/>
        <v>5314.2340680000007</v>
      </c>
      <c r="M2594" s="74">
        <f t="shared" si="563"/>
        <v>102.81132576000002</v>
      </c>
      <c r="N2594" s="74">
        <f t="shared" si="564"/>
        <v>384.00225982776948</v>
      </c>
      <c r="O2594" s="74">
        <f t="shared" si="565"/>
        <v>8943.8906700000007</v>
      </c>
      <c r="P2594" s="39">
        <f t="shared" si="566"/>
        <v>19044</v>
      </c>
      <c r="Q2594" s="73">
        <f t="shared" si="567"/>
        <v>5489.603792244</v>
      </c>
      <c r="R2594" s="73">
        <f t="shared" si="568"/>
        <v>106.20409951008</v>
      </c>
      <c r="S2594" s="73">
        <f t="shared" si="569"/>
        <v>384.00225982776948</v>
      </c>
      <c r="T2594" s="73">
        <f t="shared" si="570"/>
        <v>9364.6182338279996</v>
      </c>
      <c r="U2594" s="73">
        <f t="shared" si="571"/>
        <v>19236</v>
      </c>
      <c r="V2594" s="73">
        <f t="shared" si="572"/>
        <v>103256.05032358778</v>
      </c>
      <c r="W2594" s="73">
        <f t="shared" si="573"/>
        <v>106339.95508140985</v>
      </c>
    </row>
    <row r="2595" spans="2:23">
      <c r="B2595" t="s">
        <v>4294</v>
      </c>
      <c r="C2595" t="s">
        <v>3388</v>
      </c>
      <c r="D2595" t="s">
        <v>449</v>
      </c>
      <c r="E2595" s="54">
        <v>40.159999999999997</v>
      </c>
      <c r="F2595" s="45" t="s">
        <v>450</v>
      </c>
      <c r="G2595" s="45" t="s">
        <v>408</v>
      </c>
      <c r="H2595" s="45" t="s">
        <v>412</v>
      </c>
      <c r="I2595" s="53">
        <v>66924</v>
      </c>
      <c r="J2595" s="58">
        <f t="shared" si="560"/>
        <v>69467.112000000008</v>
      </c>
      <c r="K2595" s="58">
        <f t="shared" si="561"/>
        <v>71759.526696000001</v>
      </c>
      <c r="L2595" s="74">
        <f t="shared" si="562"/>
        <v>5314.2340680000007</v>
      </c>
      <c r="M2595" s="74">
        <f t="shared" si="563"/>
        <v>102.81132576000002</v>
      </c>
      <c r="N2595" s="74">
        <f t="shared" si="564"/>
        <v>384.00225982776948</v>
      </c>
      <c r="O2595" s="74">
        <f t="shared" si="565"/>
        <v>8943.8906700000007</v>
      </c>
      <c r="P2595" s="39">
        <f t="shared" si="566"/>
        <v>19044</v>
      </c>
      <c r="Q2595" s="73">
        <f t="shared" si="567"/>
        <v>5489.603792244</v>
      </c>
      <c r="R2595" s="73">
        <f t="shared" si="568"/>
        <v>106.20409951008</v>
      </c>
      <c r="S2595" s="73">
        <f t="shared" si="569"/>
        <v>384.00225982776948</v>
      </c>
      <c r="T2595" s="73">
        <f t="shared" si="570"/>
        <v>9364.6182338279996</v>
      </c>
      <c r="U2595" s="73">
        <f t="shared" si="571"/>
        <v>19236</v>
      </c>
      <c r="V2595" s="73">
        <f t="shared" si="572"/>
        <v>103256.05032358778</v>
      </c>
      <c r="W2595" s="73">
        <f t="shared" si="573"/>
        <v>106339.95508140985</v>
      </c>
    </row>
    <row r="2596" spans="2:23">
      <c r="B2596" t="s">
        <v>4295</v>
      </c>
      <c r="C2596" t="s">
        <v>3409</v>
      </c>
      <c r="D2596" t="s">
        <v>449</v>
      </c>
      <c r="E2596" s="54">
        <v>40.159999999999997</v>
      </c>
      <c r="F2596" s="45" t="s">
        <v>450</v>
      </c>
      <c r="G2596" s="45" t="s">
        <v>408</v>
      </c>
      <c r="H2596" s="45" t="s">
        <v>785</v>
      </c>
      <c r="I2596" s="53">
        <v>83670.31</v>
      </c>
      <c r="J2596" s="58">
        <f t="shared" si="560"/>
        <v>86849.781780000005</v>
      </c>
      <c r="K2596" s="58">
        <f t="shared" si="561"/>
        <v>89715.824578739994</v>
      </c>
      <c r="L2596" s="74">
        <f t="shared" si="562"/>
        <v>6644.0083061700007</v>
      </c>
      <c r="M2596" s="74">
        <f t="shared" si="563"/>
        <v>128.53767703440002</v>
      </c>
      <c r="N2596" s="74">
        <f t="shared" si="564"/>
        <v>384.00225982776948</v>
      </c>
      <c r="O2596" s="74">
        <f t="shared" si="565"/>
        <v>11181.909404175001</v>
      </c>
      <c r="P2596" s="39">
        <f t="shared" si="566"/>
        <v>19044</v>
      </c>
      <c r="Q2596" s="73">
        <f t="shared" si="567"/>
        <v>6863.2605802736098</v>
      </c>
      <c r="R2596" s="73">
        <f t="shared" si="568"/>
        <v>132.7794203765352</v>
      </c>
      <c r="S2596" s="73">
        <f t="shared" si="569"/>
        <v>384.00225982776948</v>
      </c>
      <c r="T2596" s="73">
        <f t="shared" si="570"/>
        <v>11707.91510752557</v>
      </c>
      <c r="U2596" s="73">
        <f t="shared" si="571"/>
        <v>19236</v>
      </c>
      <c r="V2596" s="73">
        <f t="shared" si="572"/>
        <v>124232.23942720718</v>
      </c>
      <c r="W2596" s="73">
        <f t="shared" si="573"/>
        <v>128039.78194674347</v>
      </c>
    </row>
    <row r="2597" spans="2:23">
      <c r="B2597" t="s">
        <v>4296</v>
      </c>
      <c r="C2597" t="s">
        <v>4297</v>
      </c>
      <c r="D2597" t="s">
        <v>449</v>
      </c>
      <c r="E2597" s="54">
        <v>40</v>
      </c>
      <c r="F2597" s="45" t="s">
        <v>450</v>
      </c>
      <c r="G2597" s="45" t="s">
        <v>408</v>
      </c>
      <c r="H2597" s="45" t="s">
        <v>412</v>
      </c>
      <c r="I2597" s="53">
        <v>76377.600000000006</v>
      </c>
      <c r="J2597" s="58">
        <f t="shared" si="560"/>
        <v>79279.948800000013</v>
      </c>
      <c r="K2597" s="58">
        <f t="shared" si="561"/>
        <v>81896.187110400002</v>
      </c>
      <c r="L2597" s="74">
        <f t="shared" si="562"/>
        <v>6064.9160832000007</v>
      </c>
      <c r="M2597" s="74">
        <f t="shared" si="563"/>
        <v>117.33432422400001</v>
      </c>
      <c r="N2597" s="74">
        <f t="shared" si="564"/>
        <v>384.00225982776948</v>
      </c>
      <c r="O2597" s="74">
        <f t="shared" si="565"/>
        <v>10207.293408000001</v>
      </c>
      <c r="P2597" s="39">
        <f t="shared" si="566"/>
        <v>19044</v>
      </c>
      <c r="Q2597" s="73">
        <f t="shared" si="567"/>
        <v>6265.0583139456003</v>
      </c>
      <c r="R2597" s="73">
        <f t="shared" si="568"/>
        <v>121.20635692339201</v>
      </c>
      <c r="S2597" s="73">
        <f t="shared" si="569"/>
        <v>384.00225982776948</v>
      </c>
      <c r="T2597" s="73">
        <f t="shared" si="570"/>
        <v>10687.452417907201</v>
      </c>
      <c r="U2597" s="73">
        <f t="shared" si="571"/>
        <v>19236</v>
      </c>
      <c r="V2597" s="73">
        <f t="shared" si="572"/>
        <v>115097.49487525178</v>
      </c>
      <c r="W2597" s="73">
        <f t="shared" si="573"/>
        <v>118589.90645900396</v>
      </c>
    </row>
    <row r="2598" spans="2:23">
      <c r="B2598" t="s">
        <v>4298</v>
      </c>
      <c r="C2598" t="s">
        <v>4299</v>
      </c>
      <c r="D2598" t="s">
        <v>449</v>
      </c>
      <c r="E2598" s="54">
        <v>40</v>
      </c>
      <c r="F2598" s="45" t="s">
        <v>450</v>
      </c>
      <c r="G2598" s="45" t="s">
        <v>408</v>
      </c>
      <c r="H2598" s="45" t="s">
        <v>412</v>
      </c>
      <c r="I2598" s="53">
        <v>78197.600000000006</v>
      </c>
      <c r="J2598" s="58">
        <f t="shared" si="560"/>
        <v>81169.108800000002</v>
      </c>
      <c r="K2598" s="58">
        <f t="shared" si="561"/>
        <v>83847.689390399988</v>
      </c>
      <c r="L2598" s="74">
        <f t="shared" si="562"/>
        <v>6209.4368231999997</v>
      </c>
      <c r="M2598" s="74">
        <f t="shared" si="563"/>
        <v>120.130281024</v>
      </c>
      <c r="N2598" s="74">
        <f t="shared" si="564"/>
        <v>384.00225982776948</v>
      </c>
      <c r="O2598" s="74">
        <f t="shared" si="565"/>
        <v>10450.522758000001</v>
      </c>
      <c r="P2598" s="39">
        <f t="shared" si="566"/>
        <v>19044</v>
      </c>
      <c r="Q2598" s="73">
        <f t="shared" si="567"/>
        <v>6414.3482383655992</v>
      </c>
      <c r="R2598" s="73">
        <f t="shared" si="568"/>
        <v>124.09458029779198</v>
      </c>
      <c r="S2598" s="73">
        <f t="shared" si="569"/>
        <v>384.00225982776948</v>
      </c>
      <c r="T2598" s="73">
        <f t="shared" si="570"/>
        <v>10942.123465447199</v>
      </c>
      <c r="U2598" s="73">
        <f t="shared" si="571"/>
        <v>19236</v>
      </c>
      <c r="V2598" s="73">
        <f t="shared" si="572"/>
        <v>117377.20092205176</v>
      </c>
      <c r="W2598" s="73">
        <f t="shared" si="573"/>
        <v>120948.25793433835</v>
      </c>
    </row>
    <row r="2599" spans="2:23">
      <c r="B2599" t="s">
        <v>4300</v>
      </c>
      <c r="C2599" t="s">
        <v>4301</v>
      </c>
      <c r="D2599" t="s">
        <v>449</v>
      </c>
      <c r="E2599" s="54">
        <v>40.159999999999997</v>
      </c>
      <c r="F2599" s="45" t="s">
        <v>450</v>
      </c>
      <c r="G2599" s="45" t="s">
        <v>408</v>
      </c>
      <c r="H2599" s="45" t="s">
        <v>785</v>
      </c>
      <c r="I2599" s="53">
        <v>98820.800000000003</v>
      </c>
      <c r="J2599" s="58">
        <f t="shared" si="560"/>
        <v>102575.99040000001</v>
      </c>
      <c r="K2599" s="58">
        <f t="shared" si="561"/>
        <v>105960.9980832</v>
      </c>
      <c r="L2599" s="74">
        <f t="shared" si="562"/>
        <v>7847.0632656000007</v>
      </c>
      <c r="M2599" s="74">
        <f t="shared" si="563"/>
        <v>151.81246579200001</v>
      </c>
      <c r="N2599" s="74">
        <f t="shared" si="564"/>
        <v>384.00225982776948</v>
      </c>
      <c r="O2599" s="74">
        <f t="shared" si="565"/>
        <v>13206.658764000002</v>
      </c>
      <c r="P2599" s="39">
        <f t="shared" si="566"/>
        <v>19044</v>
      </c>
      <c r="Q2599" s="73">
        <f t="shared" si="567"/>
        <v>8106.0163533648001</v>
      </c>
      <c r="R2599" s="73">
        <f t="shared" si="568"/>
        <v>156.82227716313599</v>
      </c>
      <c r="S2599" s="73">
        <f t="shared" si="569"/>
        <v>384.00225982776948</v>
      </c>
      <c r="T2599" s="73">
        <f t="shared" si="570"/>
        <v>13827.910249857601</v>
      </c>
      <c r="U2599" s="73">
        <f t="shared" si="571"/>
        <v>19236</v>
      </c>
      <c r="V2599" s="73">
        <f t="shared" si="572"/>
        <v>143209.52715521978</v>
      </c>
      <c r="W2599" s="73">
        <f t="shared" si="573"/>
        <v>147671.7492234133</v>
      </c>
    </row>
    <row r="2600" spans="2:23">
      <c r="B2600" t="s">
        <v>4302</v>
      </c>
      <c r="C2600" t="s">
        <v>4303</v>
      </c>
      <c r="D2600" t="s">
        <v>449</v>
      </c>
      <c r="E2600" s="54">
        <v>40.159999999999997</v>
      </c>
      <c r="F2600" s="45" t="s">
        <v>450</v>
      </c>
      <c r="G2600" s="45" t="s">
        <v>408</v>
      </c>
      <c r="H2600" s="45" t="s">
        <v>785</v>
      </c>
      <c r="I2600" s="53">
        <v>101171.2</v>
      </c>
      <c r="J2600" s="58">
        <f t="shared" si="560"/>
        <v>105015.7056</v>
      </c>
      <c r="K2600" s="58">
        <f t="shared" si="561"/>
        <v>108481.2238848</v>
      </c>
      <c r="L2600" s="74">
        <f t="shared" si="562"/>
        <v>8033.7014784000003</v>
      </c>
      <c r="M2600" s="74">
        <f t="shared" si="563"/>
        <v>155.42324428800001</v>
      </c>
      <c r="N2600" s="74">
        <f t="shared" si="564"/>
        <v>384.00225982776948</v>
      </c>
      <c r="O2600" s="74">
        <f t="shared" si="565"/>
        <v>13520.772096000001</v>
      </c>
      <c r="P2600" s="39">
        <f t="shared" si="566"/>
        <v>19044</v>
      </c>
      <c r="Q2600" s="73">
        <f t="shared" si="567"/>
        <v>8298.813627187199</v>
      </c>
      <c r="R2600" s="73">
        <f t="shared" si="568"/>
        <v>160.55221134950401</v>
      </c>
      <c r="S2600" s="73">
        <f t="shared" si="569"/>
        <v>384.00225982776948</v>
      </c>
      <c r="T2600" s="73">
        <f t="shared" si="570"/>
        <v>14156.7997169664</v>
      </c>
      <c r="U2600" s="73">
        <f t="shared" si="571"/>
        <v>19236</v>
      </c>
      <c r="V2600" s="73">
        <f t="shared" si="572"/>
        <v>146153.60467851578</v>
      </c>
      <c r="W2600" s="73">
        <f t="shared" si="573"/>
        <v>150717.39170013089</v>
      </c>
    </row>
    <row r="2601" spans="2:23">
      <c r="B2601" t="s">
        <v>4304</v>
      </c>
      <c r="C2601" t="s">
        <v>4305</v>
      </c>
      <c r="D2601" t="s">
        <v>449</v>
      </c>
      <c r="E2601" s="54">
        <v>40.159999999999997</v>
      </c>
      <c r="F2601" s="45" t="s">
        <v>450</v>
      </c>
      <c r="G2601" s="45" t="s">
        <v>408</v>
      </c>
      <c r="H2601" s="45" t="s">
        <v>785</v>
      </c>
      <c r="I2601" s="53">
        <v>94120</v>
      </c>
      <c r="J2601" s="58">
        <f t="shared" si="560"/>
        <v>97696.56</v>
      </c>
      <c r="K2601" s="58">
        <f t="shared" si="561"/>
        <v>100920.54647999999</v>
      </c>
      <c r="L2601" s="74">
        <f t="shared" si="562"/>
        <v>7473.7868399999998</v>
      </c>
      <c r="M2601" s="74">
        <f t="shared" si="563"/>
        <v>144.59090879999999</v>
      </c>
      <c r="N2601" s="74">
        <f t="shared" si="564"/>
        <v>384.00225982776948</v>
      </c>
      <c r="O2601" s="74">
        <f t="shared" si="565"/>
        <v>12578.4321</v>
      </c>
      <c r="P2601" s="39">
        <f t="shared" si="566"/>
        <v>19044</v>
      </c>
      <c r="Q2601" s="73">
        <f t="shared" si="567"/>
        <v>7720.4218057199987</v>
      </c>
      <c r="R2601" s="73">
        <f t="shared" si="568"/>
        <v>149.3624087904</v>
      </c>
      <c r="S2601" s="73">
        <f t="shared" si="569"/>
        <v>384.00225982776948</v>
      </c>
      <c r="T2601" s="73">
        <f t="shared" si="570"/>
        <v>13170.131315639999</v>
      </c>
      <c r="U2601" s="73">
        <f t="shared" si="571"/>
        <v>19236</v>
      </c>
      <c r="V2601" s="73">
        <f t="shared" si="572"/>
        <v>137321.37210862775</v>
      </c>
      <c r="W2601" s="73">
        <f t="shared" si="573"/>
        <v>141580.46426997817</v>
      </c>
    </row>
    <row r="2602" spans="2:23">
      <c r="B2602" t="s">
        <v>4306</v>
      </c>
      <c r="C2602" t="s">
        <v>4307</v>
      </c>
      <c r="D2602" t="s">
        <v>449</v>
      </c>
      <c r="E2602" s="54">
        <v>40.159999999999997</v>
      </c>
      <c r="F2602" s="45" t="s">
        <v>450</v>
      </c>
      <c r="G2602" s="45" t="s">
        <v>408</v>
      </c>
      <c r="H2602" s="45" t="s">
        <v>412</v>
      </c>
      <c r="I2602" s="53">
        <v>70720</v>
      </c>
      <c r="J2602" s="58">
        <f t="shared" si="560"/>
        <v>73407.360000000001</v>
      </c>
      <c r="K2602" s="58">
        <f t="shared" si="561"/>
        <v>75829.802879999988</v>
      </c>
      <c r="L2602" s="74">
        <f t="shared" si="562"/>
        <v>5615.6630400000004</v>
      </c>
      <c r="M2602" s="74">
        <f t="shared" si="563"/>
        <v>108.6428928</v>
      </c>
      <c r="N2602" s="74">
        <f t="shared" si="564"/>
        <v>384.00225982776948</v>
      </c>
      <c r="O2602" s="74">
        <f t="shared" si="565"/>
        <v>9451.1975999999995</v>
      </c>
      <c r="P2602" s="39">
        <f t="shared" si="566"/>
        <v>19044</v>
      </c>
      <c r="Q2602" s="73">
        <f t="shared" si="567"/>
        <v>5800.9799203199991</v>
      </c>
      <c r="R2602" s="73">
        <f t="shared" si="568"/>
        <v>112.22810826239999</v>
      </c>
      <c r="S2602" s="73">
        <f t="shared" si="569"/>
        <v>384.00225982776948</v>
      </c>
      <c r="T2602" s="73">
        <f t="shared" si="570"/>
        <v>9895.7892758399994</v>
      </c>
      <c r="U2602" s="73">
        <f t="shared" si="571"/>
        <v>19236</v>
      </c>
      <c r="V2602" s="73">
        <f t="shared" si="572"/>
        <v>108010.86579262777</v>
      </c>
      <c r="W2602" s="73">
        <f t="shared" si="573"/>
        <v>111258.80244425015</v>
      </c>
    </row>
    <row r="2603" spans="2:23">
      <c r="B2603" t="s">
        <v>4308</v>
      </c>
      <c r="C2603" t="s">
        <v>922</v>
      </c>
      <c r="D2603" t="s">
        <v>417</v>
      </c>
      <c r="E2603" s="54">
        <v>40</v>
      </c>
      <c r="F2603" s="45" t="s">
        <v>407</v>
      </c>
      <c r="G2603" s="45" t="s">
        <v>408</v>
      </c>
      <c r="H2603" s="45" t="s">
        <v>412</v>
      </c>
      <c r="I2603" s="53">
        <v>149716</v>
      </c>
      <c r="J2603" s="58">
        <f t="shared" si="560"/>
        <v>155405.20800000001</v>
      </c>
      <c r="K2603" s="58">
        <f t="shared" si="561"/>
        <v>160533.579864</v>
      </c>
      <c r="L2603" s="74">
        <f t="shared" si="562"/>
        <v>10214.175516000001</v>
      </c>
      <c r="M2603" s="74">
        <f t="shared" si="563"/>
        <v>229.99970784000001</v>
      </c>
      <c r="N2603" s="74">
        <f t="shared" si="564"/>
        <v>384.00225982776948</v>
      </c>
      <c r="O2603" s="74">
        <f t="shared" si="565"/>
        <v>20008.420530000003</v>
      </c>
      <c r="P2603" s="39">
        <f t="shared" si="566"/>
        <v>19044</v>
      </c>
      <c r="Q2603" s="73">
        <f t="shared" si="567"/>
        <v>10288.536908028</v>
      </c>
      <c r="R2603" s="73">
        <f t="shared" si="568"/>
        <v>237.58969819871999</v>
      </c>
      <c r="S2603" s="73">
        <f t="shared" si="569"/>
        <v>384.00225982776948</v>
      </c>
      <c r="T2603" s="73">
        <f t="shared" si="570"/>
        <v>20949.632172252001</v>
      </c>
      <c r="U2603" s="73">
        <f t="shared" si="571"/>
        <v>19236</v>
      </c>
      <c r="V2603" s="73">
        <f t="shared" si="572"/>
        <v>205285.80601366778</v>
      </c>
      <c r="W2603" s="73">
        <f t="shared" si="573"/>
        <v>211629.34090230649</v>
      </c>
    </row>
    <row r="2604" spans="2:23">
      <c r="B2604" t="s">
        <v>4309</v>
      </c>
      <c r="C2604" t="s">
        <v>4249</v>
      </c>
      <c r="D2604" t="s">
        <v>449</v>
      </c>
      <c r="E2604" s="54">
        <v>40</v>
      </c>
      <c r="F2604" s="45" t="s">
        <v>450</v>
      </c>
      <c r="G2604" s="45" t="s">
        <v>408</v>
      </c>
      <c r="H2604" s="45" t="s">
        <v>412</v>
      </c>
      <c r="I2604" s="53">
        <v>109517.2</v>
      </c>
      <c r="J2604" s="58">
        <f t="shared" si="560"/>
        <v>113678.8536</v>
      </c>
      <c r="K2604" s="58">
        <f t="shared" si="561"/>
        <v>117430.25576879999</v>
      </c>
      <c r="L2604" s="74">
        <f t="shared" si="562"/>
        <v>8696.4323003999998</v>
      </c>
      <c r="M2604" s="74">
        <f t="shared" si="563"/>
        <v>168.24470332800001</v>
      </c>
      <c r="N2604" s="74">
        <f t="shared" si="564"/>
        <v>384.00225982776948</v>
      </c>
      <c r="O2604" s="74">
        <f t="shared" si="565"/>
        <v>14636.152401000001</v>
      </c>
      <c r="P2604" s="39">
        <f t="shared" si="566"/>
        <v>19044</v>
      </c>
      <c r="Q2604" s="73">
        <f t="shared" si="567"/>
        <v>8983.4145663131985</v>
      </c>
      <c r="R2604" s="73">
        <f t="shared" si="568"/>
        <v>173.796778537824</v>
      </c>
      <c r="S2604" s="73">
        <f t="shared" si="569"/>
        <v>384.00225982776948</v>
      </c>
      <c r="T2604" s="73">
        <f t="shared" si="570"/>
        <v>15324.6483778284</v>
      </c>
      <c r="U2604" s="73">
        <f t="shared" si="571"/>
        <v>19236</v>
      </c>
      <c r="V2604" s="73">
        <f t="shared" si="572"/>
        <v>156607.68526455577</v>
      </c>
      <c r="W2604" s="73">
        <f t="shared" si="573"/>
        <v>161532.1177513072</v>
      </c>
    </row>
    <row r="2605" spans="2:23">
      <c r="B2605" t="s">
        <v>4310</v>
      </c>
      <c r="C2605" t="s">
        <v>4276</v>
      </c>
      <c r="D2605" t="s">
        <v>3012</v>
      </c>
      <c r="E2605" s="54">
        <v>40</v>
      </c>
      <c r="F2605" s="45" t="s">
        <v>407</v>
      </c>
      <c r="G2605" s="45" t="s">
        <v>408</v>
      </c>
      <c r="H2605" s="45" t="s">
        <v>412</v>
      </c>
      <c r="I2605" s="53">
        <v>153602.60999999999</v>
      </c>
      <c r="J2605" s="58">
        <f t="shared" si="560"/>
        <v>159439.50917999999</v>
      </c>
      <c r="K2605" s="58">
        <f t="shared" si="561"/>
        <v>164701.01298293998</v>
      </c>
      <c r="L2605" s="74">
        <f t="shared" si="562"/>
        <v>10272.672883110001</v>
      </c>
      <c r="M2605" s="74">
        <f t="shared" si="563"/>
        <v>235.97047358639998</v>
      </c>
      <c r="N2605" s="74">
        <f t="shared" si="564"/>
        <v>384.00225982776948</v>
      </c>
      <c r="O2605" s="74">
        <f t="shared" si="565"/>
        <v>20527.836806924999</v>
      </c>
      <c r="P2605" s="39">
        <f t="shared" si="566"/>
        <v>19044</v>
      </c>
      <c r="Q2605" s="73">
        <f t="shared" si="567"/>
        <v>10348.96468825263</v>
      </c>
      <c r="R2605" s="73">
        <f t="shared" si="568"/>
        <v>243.75749921475116</v>
      </c>
      <c r="S2605" s="73">
        <f t="shared" si="569"/>
        <v>384.00225982776948</v>
      </c>
      <c r="T2605" s="73">
        <f t="shared" si="570"/>
        <v>21493.482194273667</v>
      </c>
      <c r="U2605" s="73">
        <f t="shared" si="571"/>
        <v>19236</v>
      </c>
      <c r="V2605" s="73">
        <f t="shared" si="572"/>
        <v>209903.99160344916</v>
      </c>
      <c r="W2605" s="73">
        <f t="shared" si="573"/>
        <v>216407.21962450881</v>
      </c>
    </row>
    <row r="2606" spans="2:23">
      <c r="B2606" t="s">
        <v>4311</v>
      </c>
      <c r="C2606" t="s">
        <v>922</v>
      </c>
      <c r="D2606" t="s">
        <v>417</v>
      </c>
      <c r="E2606" s="54">
        <v>40</v>
      </c>
      <c r="F2606" s="45" t="s">
        <v>407</v>
      </c>
      <c r="G2606" s="45" t="s">
        <v>408</v>
      </c>
      <c r="H2606" s="45" t="s">
        <v>412</v>
      </c>
      <c r="I2606" s="53">
        <v>149716</v>
      </c>
      <c r="J2606" s="58">
        <f t="shared" si="560"/>
        <v>155405.20800000001</v>
      </c>
      <c r="K2606" s="58">
        <f t="shared" si="561"/>
        <v>160533.579864</v>
      </c>
      <c r="L2606" s="74">
        <f t="shared" si="562"/>
        <v>10214.175516000001</v>
      </c>
      <c r="M2606" s="74">
        <f t="shared" si="563"/>
        <v>229.99970784000001</v>
      </c>
      <c r="N2606" s="74">
        <f t="shared" si="564"/>
        <v>384.00225982776948</v>
      </c>
      <c r="O2606" s="74">
        <f t="shared" si="565"/>
        <v>20008.420530000003</v>
      </c>
      <c r="P2606" s="39">
        <f t="shared" si="566"/>
        <v>19044</v>
      </c>
      <c r="Q2606" s="73">
        <f t="shared" si="567"/>
        <v>10288.536908028</v>
      </c>
      <c r="R2606" s="73">
        <f t="shared" si="568"/>
        <v>237.58969819871999</v>
      </c>
      <c r="S2606" s="73">
        <f t="shared" si="569"/>
        <v>384.00225982776948</v>
      </c>
      <c r="T2606" s="73">
        <f t="shared" si="570"/>
        <v>20949.632172252001</v>
      </c>
      <c r="U2606" s="73">
        <f t="shared" si="571"/>
        <v>19236</v>
      </c>
      <c r="V2606" s="73">
        <f t="shared" si="572"/>
        <v>205285.80601366778</v>
      </c>
      <c r="W2606" s="73">
        <f t="shared" si="573"/>
        <v>211629.34090230649</v>
      </c>
    </row>
    <row r="2607" spans="2:23">
      <c r="B2607" t="s">
        <v>4312</v>
      </c>
      <c r="C2607" t="s">
        <v>3437</v>
      </c>
      <c r="D2607" t="s">
        <v>449</v>
      </c>
      <c r="E2607" s="54">
        <v>40.159999999999997</v>
      </c>
      <c r="F2607" s="45" t="s">
        <v>450</v>
      </c>
      <c r="G2607" s="45" t="s">
        <v>408</v>
      </c>
      <c r="H2607" s="45" t="s">
        <v>412</v>
      </c>
      <c r="I2607" s="53">
        <v>85981</v>
      </c>
      <c r="J2607" s="58">
        <f t="shared" si="560"/>
        <v>89248.278000000006</v>
      </c>
      <c r="K2607" s="58">
        <f t="shared" si="561"/>
        <v>92193.471174000006</v>
      </c>
      <c r="L2607" s="74">
        <f t="shared" si="562"/>
        <v>6827.4932670000007</v>
      </c>
      <c r="M2607" s="74">
        <f t="shared" si="563"/>
        <v>132.08745144</v>
      </c>
      <c r="N2607" s="74">
        <f t="shared" si="564"/>
        <v>384.00225982776948</v>
      </c>
      <c r="O2607" s="74">
        <f t="shared" si="565"/>
        <v>11490.715792500001</v>
      </c>
      <c r="P2607" s="39">
        <f t="shared" si="566"/>
        <v>19044</v>
      </c>
      <c r="Q2607" s="73">
        <f t="shared" si="567"/>
        <v>7052.8005448110007</v>
      </c>
      <c r="R2607" s="73">
        <f t="shared" si="568"/>
        <v>136.44633733752002</v>
      </c>
      <c r="S2607" s="73">
        <f t="shared" si="569"/>
        <v>384.00225982776948</v>
      </c>
      <c r="T2607" s="73">
        <f t="shared" si="570"/>
        <v>12031.247988207002</v>
      </c>
      <c r="U2607" s="73">
        <f t="shared" si="571"/>
        <v>19236</v>
      </c>
      <c r="V2607" s="73">
        <f t="shared" si="572"/>
        <v>127126.57677076777</v>
      </c>
      <c r="W2607" s="73">
        <f t="shared" si="573"/>
        <v>131033.96830418331</v>
      </c>
    </row>
    <row r="2608" spans="2:23">
      <c r="B2608" t="s">
        <v>4313</v>
      </c>
      <c r="C2608" t="s">
        <v>4019</v>
      </c>
      <c r="D2608" t="s">
        <v>449</v>
      </c>
      <c r="E2608" s="54">
        <v>40</v>
      </c>
      <c r="F2608" s="45" t="s">
        <v>450</v>
      </c>
      <c r="G2608" s="45" t="s">
        <v>408</v>
      </c>
      <c r="H2608" s="45" t="s">
        <v>412</v>
      </c>
      <c r="I2608" s="53">
        <v>89716.52</v>
      </c>
      <c r="J2608" s="58">
        <f t="shared" si="560"/>
        <v>93125.747760000013</v>
      </c>
      <c r="K2608" s="58">
        <f t="shared" si="561"/>
        <v>96198.897436080006</v>
      </c>
      <c r="L2608" s="74">
        <f t="shared" si="562"/>
        <v>7124.1197036400008</v>
      </c>
      <c r="M2608" s="74">
        <f t="shared" si="563"/>
        <v>137.82610668480001</v>
      </c>
      <c r="N2608" s="74">
        <f t="shared" si="564"/>
        <v>384.00225982776948</v>
      </c>
      <c r="O2608" s="74">
        <f t="shared" si="565"/>
        <v>11989.940024100002</v>
      </c>
      <c r="P2608" s="39">
        <f t="shared" si="566"/>
        <v>19044</v>
      </c>
      <c r="Q2608" s="73">
        <f t="shared" si="567"/>
        <v>7359.2156538601203</v>
      </c>
      <c r="R2608" s="73">
        <f t="shared" si="568"/>
        <v>142.37436820539841</v>
      </c>
      <c r="S2608" s="73">
        <f t="shared" si="569"/>
        <v>384.00225982776948</v>
      </c>
      <c r="T2608" s="73">
        <f t="shared" si="570"/>
        <v>12553.95611540844</v>
      </c>
      <c r="U2608" s="73">
        <f t="shared" si="571"/>
        <v>19236</v>
      </c>
      <c r="V2608" s="73">
        <f t="shared" si="572"/>
        <v>131805.63585425258</v>
      </c>
      <c r="W2608" s="73">
        <f t="shared" si="573"/>
        <v>135874.44583338173</v>
      </c>
    </row>
    <row r="2609" spans="2:23">
      <c r="B2609" t="s">
        <v>4314</v>
      </c>
      <c r="C2609" t="s">
        <v>3345</v>
      </c>
      <c r="D2609" t="s">
        <v>449</v>
      </c>
      <c r="E2609" s="54">
        <v>40.159999999999997</v>
      </c>
      <c r="F2609" s="45" t="s">
        <v>450</v>
      </c>
      <c r="G2609" s="45" t="s">
        <v>408</v>
      </c>
      <c r="H2609" s="45" t="s">
        <v>785</v>
      </c>
      <c r="I2609" s="53">
        <v>90958.399999999994</v>
      </c>
      <c r="J2609" s="58">
        <f t="shared" si="560"/>
        <v>94414.819199999998</v>
      </c>
      <c r="K2609" s="58">
        <f t="shared" si="561"/>
        <v>97530.50823359999</v>
      </c>
      <c r="L2609" s="74">
        <f t="shared" si="562"/>
        <v>7222.7336687999996</v>
      </c>
      <c r="M2609" s="74">
        <f t="shared" si="563"/>
        <v>139.73393241599999</v>
      </c>
      <c r="N2609" s="74">
        <f t="shared" si="564"/>
        <v>384.00225982776948</v>
      </c>
      <c r="O2609" s="74">
        <f t="shared" si="565"/>
        <v>12155.907972000001</v>
      </c>
      <c r="P2609" s="39">
        <f t="shared" si="566"/>
        <v>19044</v>
      </c>
      <c r="Q2609" s="73">
        <f t="shared" si="567"/>
        <v>7461.083879870399</v>
      </c>
      <c r="R2609" s="73">
        <f t="shared" si="568"/>
        <v>144.34515218572798</v>
      </c>
      <c r="S2609" s="73">
        <f t="shared" si="569"/>
        <v>384.00225982776948</v>
      </c>
      <c r="T2609" s="73">
        <f t="shared" si="570"/>
        <v>12727.731324484799</v>
      </c>
      <c r="U2609" s="73">
        <f t="shared" si="571"/>
        <v>19236</v>
      </c>
      <c r="V2609" s="73">
        <f t="shared" si="572"/>
        <v>133361.19703304378</v>
      </c>
      <c r="W2609" s="73">
        <f t="shared" si="573"/>
        <v>137483.67084996868</v>
      </c>
    </row>
    <row r="2610" spans="2:23">
      <c r="B2610" t="s">
        <v>4315</v>
      </c>
      <c r="C2610" t="s">
        <v>3347</v>
      </c>
      <c r="D2610" t="s">
        <v>449</v>
      </c>
      <c r="E2610" s="54">
        <v>40.159999999999997</v>
      </c>
      <c r="F2610" s="45" t="s">
        <v>450</v>
      </c>
      <c r="G2610" s="45" t="s">
        <v>408</v>
      </c>
      <c r="H2610" s="45" t="s">
        <v>785</v>
      </c>
      <c r="I2610" s="53">
        <v>93121.600000000006</v>
      </c>
      <c r="J2610" s="58">
        <f t="shared" si="560"/>
        <v>96660.22080000001</v>
      </c>
      <c r="K2610" s="58">
        <f t="shared" si="561"/>
        <v>99850.008086400005</v>
      </c>
      <c r="L2610" s="74">
        <f t="shared" si="562"/>
        <v>7394.5068912000006</v>
      </c>
      <c r="M2610" s="74">
        <f t="shared" si="563"/>
        <v>143.05712678400002</v>
      </c>
      <c r="N2610" s="74">
        <f t="shared" si="564"/>
        <v>384.00225982776948</v>
      </c>
      <c r="O2610" s="74">
        <f t="shared" si="565"/>
        <v>12445.003428000002</v>
      </c>
      <c r="P2610" s="39">
        <f t="shared" si="566"/>
        <v>19044</v>
      </c>
      <c r="Q2610" s="73">
        <f t="shared" si="567"/>
        <v>7638.5256186096003</v>
      </c>
      <c r="R2610" s="73">
        <f t="shared" si="568"/>
        <v>147.778011967872</v>
      </c>
      <c r="S2610" s="73">
        <f t="shared" si="569"/>
        <v>384.00225982776948</v>
      </c>
      <c r="T2610" s="73">
        <f t="shared" si="570"/>
        <v>13030.4260552752</v>
      </c>
      <c r="U2610" s="73">
        <f t="shared" si="571"/>
        <v>19236</v>
      </c>
      <c r="V2610" s="73">
        <f t="shared" si="572"/>
        <v>136070.79050581178</v>
      </c>
      <c r="W2610" s="73">
        <f t="shared" si="573"/>
        <v>140286.74003208044</v>
      </c>
    </row>
    <row r="2611" spans="2:23">
      <c r="B2611" t="s">
        <v>4316</v>
      </c>
      <c r="C2611" t="s">
        <v>3335</v>
      </c>
      <c r="D2611" t="s">
        <v>449</v>
      </c>
      <c r="E2611" s="54">
        <v>40.159999999999997</v>
      </c>
      <c r="F2611" s="45" t="s">
        <v>450</v>
      </c>
      <c r="G2611" s="45" t="s">
        <v>408</v>
      </c>
      <c r="H2611" s="45" t="s">
        <v>785</v>
      </c>
      <c r="I2611" s="53">
        <v>86632</v>
      </c>
      <c r="J2611" s="58">
        <f t="shared" si="560"/>
        <v>89924.016000000003</v>
      </c>
      <c r="K2611" s="58">
        <f t="shared" si="561"/>
        <v>92891.508527999991</v>
      </c>
      <c r="L2611" s="74">
        <f t="shared" si="562"/>
        <v>6879.1872240000002</v>
      </c>
      <c r="M2611" s="74">
        <f t="shared" si="563"/>
        <v>133.08754368000001</v>
      </c>
      <c r="N2611" s="74">
        <f t="shared" si="564"/>
        <v>384.00225982776948</v>
      </c>
      <c r="O2611" s="74">
        <f t="shared" si="565"/>
        <v>11577.717060000001</v>
      </c>
      <c r="P2611" s="39">
        <f t="shared" si="566"/>
        <v>19044</v>
      </c>
      <c r="Q2611" s="73">
        <f t="shared" si="567"/>
        <v>7106.200402391999</v>
      </c>
      <c r="R2611" s="73">
        <f t="shared" si="568"/>
        <v>137.47943262144</v>
      </c>
      <c r="S2611" s="73">
        <f t="shared" si="569"/>
        <v>384.00225982776948</v>
      </c>
      <c r="T2611" s="73">
        <f t="shared" si="570"/>
        <v>12122.341862903999</v>
      </c>
      <c r="U2611" s="73">
        <f t="shared" si="571"/>
        <v>19236</v>
      </c>
      <c r="V2611" s="73">
        <f t="shared" si="572"/>
        <v>127942.01008750778</v>
      </c>
      <c r="W2611" s="73">
        <f t="shared" si="573"/>
        <v>131877.53248574521</v>
      </c>
    </row>
    <row r="2612" spans="2:23">
      <c r="B2612" t="s">
        <v>4317</v>
      </c>
      <c r="C2612" t="s">
        <v>3866</v>
      </c>
      <c r="D2612" t="s">
        <v>449</v>
      </c>
      <c r="E2612" s="54">
        <v>40.159999999999997</v>
      </c>
      <c r="F2612" s="45" t="s">
        <v>450</v>
      </c>
      <c r="G2612" s="45" t="s">
        <v>408</v>
      </c>
      <c r="H2612" s="45" t="s">
        <v>785</v>
      </c>
      <c r="I2612" s="53">
        <v>82471.16</v>
      </c>
      <c r="J2612" s="58">
        <f t="shared" si="560"/>
        <v>85605.064080000011</v>
      </c>
      <c r="K2612" s="58">
        <f t="shared" si="561"/>
        <v>88430.031194640003</v>
      </c>
      <c r="L2612" s="74">
        <f t="shared" si="562"/>
        <v>6548.7874021200005</v>
      </c>
      <c r="M2612" s="74">
        <f t="shared" si="563"/>
        <v>126.69549483840001</v>
      </c>
      <c r="N2612" s="74">
        <f t="shared" si="564"/>
        <v>384.00225982776948</v>
      </c>
      <c r="O2612" s="74">
        <f t="shared" si="565"/>
        <v>11021.652000300002</v>
      </c>
      <c r="P2612" s="39">
        <f t="shared" si="566"/>
        <v>19044</v>
      </c>
      <c r="Q2612" s="73">
        <f t="shared" si="567"/>
        <v>6764.89738638996</v>
      </c>
      <c r="R2612" s="73">
        <f t="shared" si="568"/>
        <v>130.87644616806719</v>
      </c>
      <c r="S2612" s="73">
        <f t="shared" si="569"/>
        <v>384.00225982776948</v>
      </c>
      <c r="T2612" s="73">
        <f t="shared" si="570"/>
        <v>11540.11907090052</v>
      </c>
      <c r="U2612" s="73">
        <f t="shared" si="571"/>
        <v>19236</v>
      </c>
      <c r="V2612" s="73">
        <f t="shared" si="572"/>
        <v>122730.20123708618</v>
      </c>
      <c r="W2612" s="73">
        <f t="shared" si="573"/>
        <v>126485.92635792632</v>
      </c>
    </row>
    <row r="2613" spans="2:23">
      <c r="B2613" t="s">
        <v>4318</v>
      </c>
      <c r="C2613" t="s">
        <v>3868</v>
      </c>
      <c r="D2613" t="s">
        <v>449</v>
      </c>
      <c r="E2613" s="54">
        <v>40.159999999999997</v>
      </c>
      <c r="F2613" s="45" t="s">
        <v>450</v>
      </c>
      <c r="G2613" s="45" t="s">
        <v>408</v>
      </c>
      <c r="H2613" s="45" t="s">
        <v>785</v>
      </c>
      <c r="I2613" s="53">
        <v>83905.88</v>
      </c>
      <c r="J2613" s="58">
        <f t="shared" si="560"/>
        <v>87094.303440000003</v>
      </c>
      <c r="K2613" s="58">
        <f t="shared" si="561"/>
        <v>89968.415453519992</v>
      </c>
      <c r="L2613" s="74">
        <f t="shared" si="562"/>
        <v>6662.7142131600003</v>
      </c>
      <c r="M2613" s="74">
        <f t="shared" si="563"/>
        <v>128.89956909119999</v>
      </c>
      <c r="N2613" s="74">
        <f t="shared" si="564"/>
        <v>384.00225982776948</v>
      </c>
      <c r="O2613" s="74">
        <f t="shared" si="565"/>
        <v>11213.3915679</v>
      </c>
      <c r="P2613" s="39">
        <f t="shared" si="566"/>
        <v>19044</v>
      </c>
      <c r="Q2613" s="73">
        <f t="shared" si="567"/>
        <v>6882.5837821942796</v>
      </c>
      <c r="R2613" s="73">
        <f t="shared" si="568"/>
        <v>133.15325487120958</v>
      </c>
      <c r="S2613" s="73">
        <f t="shared" si="569"/>
        <v>384.00225982776948</v>
      </c>
      <c r="T2613" s="73">
        <f t="shared" si="570"/>
        <v>11740.878216684359</v>
      </c>
      <c r="U2613" s="73">
        <f t="shared" si="571"/>
        <v>19236</v>
      </c>
      <c r="V2613" s="73">
        <f t="shared" si="572"/>
        <v>124527.31104997898</v>
      </c>
      <c r="W2613" s="73">
        <f t="shared" si="573"/>
        <v>128345.03296709761</v>
      </c>
    </row>
    <row r="2614" spans="2:23">
      <c r="B2614" t="s">
        <v>4319</v>
      </c>
      <c r="C2614" t="s">
        <v>3337</v>
      </c>
      <c r="D2614" t="s">
        <v>449</v>
      </c>
      <c r="E2614" s="54">
        <v>40.159999999999997</v>
      </c>
      <c r="F2614" s="45" t="s">
        <v>450</v>
      </c>
      <c r="G2614" s="45" t="s">
        <v>408</v>
      </c>
      <c r="H2614" s="45" t="s">
        <v>785</v>
      </c>
      <c r="I2614" s="53">
        <v>77002.03</v>
      </c>
      <c r="J2614" s="58">
        <f t="shared" si="560"/>
        <v>79928.107140000007</v>
      </c>
      <c r="K2614" s="58">
        <f t="shared" si="561"/>
        <v>82565.734675619999</v>
      </c>
      <c r="L2614" s="74">
        <f t="shared" si="562"/>
        <v>6114.5001962100005</v>
      </c>
      <c r="M2614" s="74">
        <f t="shared" si="563"/>
        <v>118.29359856720001</v>
      </c>
      <c r="N2614" s="74">
        <f t="shared" si="564"/>
        <v>384.00225982776948</v>
      </c>
      <c r="O2614" s="74">
        <f t="shared" si="565"/>
        <v>10290.743794275002</v>
      </c>
      <c r="P2614" s="39">
        <f t="shared" si="566"/>
        <v>19044</v>
      </c>
      <c r="Q2614" s="73">
        <f t="shared" si="567"/>
        <v>6316.2787026849301</v>
      </c>
      <c r="R2614" s="73">
        <f t="shared" si="568"/>
        <v>122.19728731991759</v>
      </c>
      <c r="S2614" s="73">
        <f t="shared" si="569"/>
        <v>384.00225982776948</v>
      </c>
      <c r="T2614" s="73">
        <f t="shared" si="570"/>
        <v>10774.82837516841</v>
      </c>
      <c r="U2614" s="73">
        <f t="shared" si="571"/>
        <v>19236</v>
      </c>
      <c r="V2614" s="73">
        <f t="shared" si="572"/>
        <v>115879.64698887998</v>
      </c>
      <c r="W2614" s="73">
        <f t="shared" si="573"/>
        <v>119399.04130062103</v>
      </c>
    </row>
    <row r="2615" spans="2:23">
      <c r="B2615" t="s">
        <v>4320</v>
      </c>
      <c r="C2615" t="s">
        <v>4321</v>
      </c>
      <c r="D2615" t="s">
        <v>449</v>
      </c>
      <c r="E2615" s="54">
        <v>40</v>
      </c>
      <c r="F2615" s="45" t="s">
        <v>450</v>
      </c>
      <c r="G2615" s="45" t="s">
        <v>408</v>
      </c>
      <c r="H2615" s="45" t="s">
        <v>412</v>
      </c>
      <c r="I2615" s="53">
        <v>81910.399999999994</v>
      </c>
      <c r="J2615" s="58">
        <f t="shared" si="560"/>
        <v>85022.99519999999</v>
      </c>
      <c r="K2615" s="58">
        <f t="shared" si="561"/>
        <v>87828.754041599983</v>
      </c>
      <c r="L2615" s="74">
        <f t="shared" si="562"/>
        <v>6504.259132799999</v>
      </c>
      <c r="M2615" s="74">
        <f t="shared" si="563"/>
        <v>125.83403289599998</v>
      </c>
      <c r="N2615" s="74">
        <f t="shared" si="564"/>
        <v>384.00225982776948</v>
      </c>
      <c r="O2615" s="74">
        <f t="shared" si="565"/>
        <v>10946.710631999998</v>
      </c>
      <c r="P2615" s="39">
        <f t="shared" si="566"/>
        <v>19044</v>
      </c>
      <c r="Q2615" s="73">
        <f t="shared" si="567"/>
        <v>6718.8996841823982</v>
      </c>
      <c r="R2615" s="73">
        <f t="shared" si="568"/>
        <v>129.98655598156796</v>
      </c>
      <c r="S2615" s="73">
        <f t="shared" si="569"/>
        <v>384.00225982776948</v>
      </c>
      <c r="T2615" s="73">
        <f t="shared" si="570"/>
        <v>11461.652402428797</v>
      </c>
      <c r="U2615" s="73">
        <f t="shared" si="571"/>
        <v>19236</v>
      </c>
      <c r="V2615" s="73">
        <f t="shared" si="572"/>
        <v>122027.80125752377</v>
      </c>
      <c r="W2615" s="73">
        <f t="shared" si="573"/>
        <v>125759.29494402051</v>
      </c>
    </row>
    <row r="2616" spans="2:23">
      <c r="B2616" t="s">
        <v>4322</v>
      </c>
      <c r="C2616" t="s">
        <v>4323</v>
      </c>
      <c r="D2616" t="s">
        <v>449</v>
      </c>
      <c r="E2616" s="54">
        <v>40.159999999999997</v>
      </c>
      <c r="F2616" s="45" t="s">
        <v>450</v>
      </c>
      <c r="G2616" s="45" t="s">
        <v>408</v>
      </c>
      <c r="H2616" s="45" t="s">
        <v>412</v>
      </c>
      <c r="I2616" s="53">
        <v>75836.800000000003</v>
      </c>
      <c r="J2616" s="58">
        <f t="shared" si="560"/>
        <v>78718.598400000003</v>
      </c>
      <c r="K2616" s="58">
        <f t="shared" si="561"/>
        <v>81316.312147199991</v>
      </c>
      <c r="L2616" s="74">
        <f t="shared" si="562"/>
        <v>6021.9727776</v>
      </c>
      <c r="M2616" s="74">
        <f t="shared" si="563"/>
        <v>116.50352563200001</v>
      </c>
      <c r="N2616" s="74">
        <f t="shared" si="564"/>
        <v>384.00225982776948</v>
      </c>
      <c r="O2616" s="74">
        <f t="shared" si="565"/>
        <v>10135.019544000001</v>
      </c>
      <c r="P2616" s="39">
        <f t="shared" si="566"/>
        <v>19044</v>
      </c>
      <c r="Q2616" s="73">
        <f t="shared" si="567"/>
        <v>6220.6978792607988</v>
      </c>
      <c r="R2616" s="73">
        <f t="shared" si="568"/>
        <v>120.34814197785599</v>
      </c>
      <c r="S2616" s="73">
        <f t="shared" si="569"/>
        <v>384.00225982776948</v>
      </c>
      <c r="T2616" s="73">
        <f t="shared" si="570"/>
        <v>10611.778735209598</v>
      </c>
      <c r="U2616" s="73">
        <f t="shared" si="571"/>
        <v>19236</v>
      </c>
      <c r="V2616" s="73">
        <f t="shared" si="572"/>
        <v>114420.09650705977</v>
      </c>
      <c r="W2616" s="73">
        <f t="shared" si="573"/>
        <v>117889.13916347601</v>
      </c>
    </row>
    <row r="2617" spans="2:23">
      <c r="B2617" t="s">
        <v>4324</v>
      </c>
      <c r="C2617" t="s">
        <v>4325</v>
      </c>
      <c r="D2617" t="s">
        <v>4326</v>
      </c>
      <c r="E2617" s="54">
        <v>40</v>
      </c>
      <c r="F2617" s="45" t="s">
        <v>407</v>
      </c>
      <c r="G2617" s="45" t="s">
        <v>408</v>
      </c>
      <c r="H2617" s="45" t="s">
        <v>412</v>
      </c>
      <c r="I2617" s="53">
        <v>134573.79</v>
      </c>
      <c r="J2617" s="58">
        <f t="shared" si="560"/>
        <v>139687.59402000002</v>
      </c>
      <c r="K2617" s="58">
        <f t="shared" si="561"/>
        <v>144297.28462265999</v>
      </c>
      <c r="L2617" s="74">
        <f t="shared" si="562"/>
        <v>9986.2701132900002</v>
      </c>
      <c r="M2617" s="74">
        <f t="shared" si="563"/>
        <v>206.73763914960003</v>
      </c>
      <c r="N2617" s="74">
        <f t="shared" si="564"/>
        <v>384.00225982776948</v>
      </c>
      <c r="O2617" s="74">
        <f t="shared" si="565"/>
        <v>17984.777730075002</v>
      </c>
      <c r="P2617" s="39">
        <f t="shared" si="566"/>
        <v>19044</v>
      </c>
      <c r="Q2617" s="73">
        <f t="shared" si="567"/>
        <v>10053.110627028571</v>
      </c>
      <c r="R2617" s="73">
        <f t="shared" si="568"/>
        <v>213.55998124153678</v>
      </c>
      <c r="S2617" s="73">
        <f t="shared" si="569"/>
        <v>384.00225982776948</v>
      </c>
      <c r="T2617" s="73">
        <f t="shared" si="570"/>
        <v>18830.79564325713</v>
      </c>
      <c r="U2617" s="73">
        <f t="shared" si="571"/>
        <v>19236</v>
      </c>
      <c r="V2617" s="73">
        <f t="shared" si="572"/>
        <v>187293.38176234238</v>
      </c>
      <c r="W2617" s="73">
        <f t="shared" si="573"/>
        <v>193014.75313401502</v>
      </c>
    </row>
    <row r="2618" spans="2:23">
      <c r="B2618" t="s">
        <v>4327</v>
      </c>
      <c r="C2618" t="s">
        <v>4325</v>
      </c>
      <c r="D2618" t="s">
        <v>4326</v>
      </c>
      <c r="E2618" s="54">
        <v>40</v>
      </c>
      <c r="F2618" s="45" t="s">
        <v>407</v>
      </c>
      <c r="G2618" s="45" t="s">
        <v>408</v>
      </c>
      <c r="H2618" s="45" t="s">
        <v>412</v>
      </c>
      <c r="I2618" s="53">
        <v>134573.79</v>
      </c>
      <c r="J2618" s="58">
        <f t="shared" si="560"/>
        <v>139687.59402000002</v>
      </c>
      <c r="K2618" s="58">
        <f t="shared" si="561"/>
        <v>144297.28462265999</v>
      </c>
      <c r="L2618" s="74">
        <f t="shared" si="562"/>
        <v>9986.2701132900002</v>
      </c>
      <c r="M2618" s="74">
        <f t="shared" si="563"/>
        <v>206.73763914960003</v>
      </c>
      <c r="N2618" s="74">
        <f t="shared" si="564"/>
        <v>384.00225982776948</v>
      </c>
      <c r="O2618" s="74">
        <f t="shared" si="565"/>
        <v>17984.777730075002</v>
      </c>
      <c r="P2618" s="39">
        <f t="shared" si="566"/>
        <v>19044</v>
      </c>
      <c r="Q2618" s="73">
        <f t="shared" si="567"/>
        <v>10053.110627028571</v>
      </c>
      <c r="R2618" s="73">
        <f t="shared" si="568"/>
        <v>213.55998124153678</v>
      </c>
      <c r="S2618" s="73">
        <f t="shared" si="569"/>
        <v>384.00225982776948</v>
      </c>
      <c r="T2618" s="73">
        <f t="shared" si="570"/>
        <v>18830.79564325713</v>
      </c>
      <c r="U2618" s="73">
        <f t="shared" si="571"/>
        <v>19236</v>
      </c>
      <c r="V2618" s="73">
        <f t="shared" si="572"/>
        <v>187293.38176234238</v>
      </c>
      <c r="W2618" s="73">
        <f t="shared" si="573"/>
        <v>193014.75313401502</v>
      </c>
    </row>
    <row r="2619" spans="2:23">
      <c r="B2619" t="s">
        <v>4328</v>
      </c>
      <c r="C2619" t="s">
        <v>4325</v>
      </c>
      <c r="D2619" t="s">
        <v>4326</v>
      </c>
      <c r="E2619" s="54">
        <v>40</v>
      </c>
      <c r="F2619" s="45" t="s">
        <v>407</v>
      </c>
      <c r="G2619" s="45" t="s">
        <v>408</v>
      </c>
      <c r="H2619" s="45" t="s">
        <v>785</v>
      </c>
      <c r="I2619" s="53">
        <v>134573.79</v>
      </c>
      <c r="J2619" s="58">
        <f t="shared" si="560"/>
        <v>139687.59402000002</v>
      </c>
      <c r="K2619" s="58">
        <f t="shared" si="561"/>
        <v>144297.28462265999</v>
      </c>
      <c r="L2619" s="74">
        <f t="shared" si="562"/>
        <v>9986.2701132900002</v>
      </c>
      <c r="M2619" s="74">
        <f t="shared" si="563"/>
        <v>206.73763914960003</v>
      </c>
      <c r="N2619" s="74">
        <f t="shared" si="564"/>
        <v>384.00225982776948</v>
      </c>
      <c r="O2619" s="74">
        <f t="shared" si="565"/>
        <v>17984.777730075002</v>
      </c>
      <c r="P2619" s="39">
        <f t="shared" si="566"/>
        <v>19044</v>
      </c>
      <c r="Q2619" s="73">
        <f t="shared" si="567"/>
        <v>10053.110627028571</v>
      </c>
      <c r="R2619" s="73">
        <f t="shared" si="568"/>
        <v>213.55998124153678</v>
      </c>
      <c r="S2619" s="73">
        <f t="shared" si="569"/>
        <v>384.00225982776948</v>
      </c>
      <c r="T2619" s="73">
        <f t="shared" si="570"/>
        <v>18830.79564325713</v>
      </c>
      <c r="U2619" s="73">
        <f t="shared" si="571"/>
        <v>19236</v>
      </c>
      <c r="V2619" s="73">
        <f t="shared" si="572"/>
        <v>187293.38176234238</v>
      </c>
      <c r="W2619" s="73">
        <f t="shared" si="573"/>
        <v>193014.75313401502</v>
      </c>
    </row>
    <row r="2620" spans="2:23">
      <c r="B2620" t="s">
        <v>4329</v>
      </c>
      <c r="C2620" t="s">
        <v>4325</v>
      </c>
      <c r="D2620" t="s">
        <v>4326</v>
      </c>
      <c r="E2620" s="54">
        <v>40</v>
      </c>
      <c r="F2620" s="45" t="s">
        <v>407</v>
      </c>
      <c r="G2620" s="45" t="s">
        <v>408</v>
      </c>
      <c r="H2620" s="45" t="s">
        <v>412</v>
      </c>
      <c r="I2620" s="53">
        <v>134573.79</v>
      </c>
      <c r="J2620" s="58">
        <f t="shared" si="560"/>
        <v>139687.59402000002</v>
      </c>
      <c r="K2620" s="58">
        <f t="shared" si="561"/>
        <v>144297.28462265999</v>
      </c>
      <c r="L2620" s="74">
        <f t="shared" si="562"/>
        <v>9986.2701132900002</v>
      </c>
      <c r="M2620" s="74">
        <f t="shared" si="563"/>
        <v>206.73763914960003</v>
      </c>
      <c r="N2620" s="74">
        <f t="shared" si="564"/>
        <v>384.00225982776948</v>
      </c>
      <c r="O2620" s="74">
        <f t="shared" si="565"/>
        <v>17984.777730075002</v>
      </c>
      <c r="P2620" s="39">
        <f t="shared" si="566"/>
        <v>19044</v>
      </c>
      <c r="Q2620" s="73">
        <f t="shared" si="567"/>
        <v>10053.110627028571</v>
      </c>
      <c r="R2620" s="73">
        <f t="shared" si="568"/>
        <v>213.55998124153678</v>
      </c>
      <c r="S2620" s="73">
        <f t="shared" si="569"/>
        <v>384.00225982776948</v>
      </c>
      <c r="T2620" s="73">
        <f t="shared" si="570"/>
        <v>18830.79564325713</v>
      </c>
      <c r="U2620" s="73">
        <f t="shared" si="571"/>
        <v>19236</v>
      </c>
      <c r="V2620" s="73">
        <f t="shared" si="572"/>
        <v>187293.38176234238</v>
      </c>
      <c r="W2620" s="73">
        <f t="shared" si="573"/>
        <v>193014.75313401502</v>
      </c>
    </row>
    <row r="2621" spans="2:23">
      <c r="B2621" t="s">
        <v>4330</v>
      </c>
      <c r="C2621" t="s">
        <v>4325</v>
      </c>
      <c r="D2621" t="s">
        <v>4326</v>
      </c>
      <c r="E2621" s="54">
        <v>40</v>
      </c>
      <c r="F2621" s="45" t="s">
        <v>407</v>
      </c>
      <c r="G2621" s="45" t="s">
        <v>408</v>
      </c>
      <c r="H2621" s="45" t="s">
        <v>412</v>
      </c>
      <c r="I2621" s="53">
        <v>134573.79</v>
      </c>
      <c r="J2621" s="58">
        <f t="shared" si="560"/>
        <v>139687.59402000002</v>
      </c>
      <c r="K2621" s="58">
        <f t="shared" si="561"/>
        <v>144297.28462265999</v>
      </c>
      <c r="L2621" s="74">
        <f t="shared" si="562"/>
        <v>9986.2701132900002</v>
      </c>
      <c r="M2621" s="74">
        <f t="shared" si="563"/>
        <v>206.73763914960003</v>
      </c>
      <c r="N2621" s="74">
        <f t="shared" si="564"/>
        <v>384.00225982776948</v>
      </c>
      <c r="O2621" s="74">
        <f t="shared" si="565"/>
        <v>17984.777730075002</v>
      </c>
      <c r="P2621" s="39">
        <f t="shared" si="566"/>
        <v>19044</v>
      </c>
      <c r="Q2621" s="73">
        <f t="shared" si="567"/>
        <v>10053.110627028571</v>
      </c>
      <c r="R2621" s="73">
        <f t="shared" si="568"/>
        <v>213.55998124153678</v>
      </c>
      <c r="S2621" s="73">
        <f t="shared" si="569"/>
        <v>384.00225982776948</v>
      </c>
      <c r="T2621" s="73">
        <f t="shared" si="570"/>
        <v>18830.79564325713</v>
      </c>
      <c r="U2621" s="73">
        <f t="shared" si="571"/>
        <v>19236</v>
      </c>
      <c r="V2621" s="73">
        <f t="shared" si="572"/>
        <v>187293.38176234238</v>
      </c>
      <c r="W2621" s="73">
        <f t="shared" si="573"/>
        <v>193014.75313401502</v>
      </c>
    </row>
    <row r="2622" spans="2:23">
      <c r="B2622" t="s">
        <v>4331</v>
      </c>
      <c r="C2622" t="s">
        <v>4325</v>
      </c>
      <c r="D2622" t="s">
        <v>4326</v>
      </c>
      <c r="E2622" s="54">
        <v>40</v>
      </c>
      <c r="F2622" s="45" t="s">
        <v>407</v>
      </c>
      <c r="G2622" s="45" t="s">
        <v>408</v>
      </c>
      <c r="H2622" s="45" t="s">
        <v>412</v>
      </c>
      <c r="I2622" s="53">
        <v>134573.79</v>
      </c>
      <c r="J2622" s="58">
        <f t="shared" si="560"/>
        <v>139687.59402000002</v>
      </c>
      <c r="K2622" s="58">
        <f t="shared" si="561"/>
        <v>144297.28462265999</v>
      </c>
      <c r="L2622" s="74">
        <f t="shared" si="562"/>
        <v>9986.2701132900002</v>
      </c>
      <c r="M2622" s="74">
        <f t="shared" si="563"/>
        <v>206.73763914960003</v>
      </c>
      <c r="N2622" s="74">
        <f t="shared" si="564"/>
        <v>384.00225982776948</v>
      </c>
      <c r="O2622" s="74">
        <f t="shared" si="565"/>
        <v>17984.777730075002</v>
      </c>
      <c r="P2622" s="39">
        <f t="shared" si="566"/>
        <v>19044</v>
      </c>
      <c r="Q2622" s="73">
        <f t="shared" si="567"/>
        <v>10053.110627028571</v>
      </c>
      <c r="R2622" s="73">
        <f t="shared" si="568"/>
        <v>213.55998124153678</v>
      </c>
      <c r="S2622" s="73">
        <f t="shared" si="569"/>
        <v>384.00225982776948</v>
      </c>
      <c r="T2622" s="73">
        <f t="shared" si="570"/>
        <v>18830.79564325713</v>
      </c>
      <c r="U2622" s="73">
        <f t="shared" si="571"/>
        <v>19236</v>
      </c>
      <c r="V2622" s="73">
        <f t="shared" si="572"/>
        <v>187293.38176234238</v>
      </c>
      <c r="W2622" s="73">
        <f t="shared" si="573"/>
        <v>193014.75313401502</v>
      </c>
    </row>
    <row r="2623" spans="2:23">
      <c r="B2623" t="s">
        <v>4332</v>
      </c>
      <c r="C2623" t="s">
        <v>4325</v>
      </c>
      <c r="D2623" t="s">
        <v>4326</v>
      </c>
      <c r="E2623" s="54">
        <v>40</v>
      </c>
      <c r="F2623" s="45" t="s">
        <v>407</v>
      </c>
      <c r="G2623" s="45" t="s">
        <v>408</v>
      </c>
      <c r="H2623" s="45" t="s">
        <v>412</v>
      </c>
      <c r="I2623" s="53">
        <v>134573.79</v>
      </c>
      <c r="J2623" s="58">
        <f t="shared" si="560"/>
        <v>139687.59402000002</v>
      </c>
      <c r="K2623" s="58">
        <f t="shared" si="561"/>
        <v>144297.28462265999</v>
      </c>
      <c r="L2623" s="74">
        <f t="shared" si="562"/>
        <v>9986.2701132900002</v>
      </c>
      <c r="M2623" s="74">
        <f t="shared" si="563"/>
        <v>206.73763914960003</v>
      </c>
      <c r="N2623" s="74">
        <f t="shared" si="564"/>
        <v>384.00225982776948</v>
      </c>
      <c r="O2623" s="74">
        <f t="shared" si="565"/>
        <v>17984.777730075002</v>
      </c>
      <c r="P2623" s="39">
        <f t="shared" si="566"/>
        <v>19044</v>
      </c>
      <c r="Q2623" s="73">
        <f t="shared" si="567"/>
        <v>10053.110627028571</v>
      </c>
      <c r="R2623" s="73">
        <f t="shared" si="568"/>
        <v>213.55998124153678</v>
      </c>
      <c r="S2623" s="73">
        <f t="shared" si="569"/>
        <v>384.00225982776948</v>
      </c>
      <c r="T2623" s="73">
        <f t="shared" si="570"/>
        <v>18830.79564325713</v>
      </c>
      <c r="U2623" s="73">
        <f t="shared" si="571"/>
        <v>19236</v>
      </c>
      <c r="V2623" s="73">
        <f t="shared" si="572"/>
        <v>187293.38176234238</v>
      </c>
      <c r="W2623" s="73">
        <f t="shared" si="573"/>
        <v>193014.75313401502</v>
      </c>
    </row>
    <row r="2624" spans="2:23">
      <c r="B2624" t="s">
        <v>4333</v>
      </c>
      <c r="C2624" t="s">
        <v>4334</v>
      </c>
      <c r="D2624" t="s">
        <v>4326</v>
      </c>
      <c r="E2624" s="54">
        <v>40</v>
      </c>
      <c r="F2624" s="45" t="s">
        <v>407</v>
      </c>
      <c r="G2624" s="45" t="s">
        <v>408</v>
      </c>
      <c r="H2624" s="45" t="s">
        <v>412</v>
      </c>
      <c r="I2624" s="53">
        <v>148258.39000000001</v>
      </c>
      <c r="J2624" s="58">
        <f t="shared" si="560"/>
        <v>153892.20882000003</v>
      </c>
      <c r="K2624" s="58">
        <f t="shared" si="561"/>
        <v>158970.65171106003</v>
      </c>
      <c r="L2624" s="74">
        <f t="shared" si="562"/>
        <v>10192.237027890002</v>
      </c>
      <c r="M2624" s="74">
        <f t="shared" si="563"/>
        <v>227.76046905360005</v>
      </c>
      <c r="N2624" s="74">
        <f t="shared" si="564"/>
        <v>384.00225982776948</v>
      </c>
      <c r="O2624" s="74">
        <f t="shared" si="565"/>
        <v>19813.621885575005</v>
      </c>
      <c r="P2624" s="39">
        <f t="shared" si="566"/>
        <v>19044</v>
      </c>
      <c r="Q2624" s="73">
        <f t="shared" si="567"/>
        <v>10265.874449810372</v>
      </c>
      <c r="R2624" s="73">
        <f t="shared" si="568"/>
        <v>235.27656453236884</v>
      </c>
      <c r="S2624" s="73">
        <f t="shared" si="569"/>
        <v>384.00225982776948</v>
      </c>
      <c r="T2624" s="73">
        <f t="shared" si="570"/>
        <v>20745.670048293334</v>
      </c>
      <c r="U2624" s="73">
        <f t="shared" si="571"/>
        <v>19236</v>
      </c>
      <c r="V2624" s="73">
        <f t="shared" si="572"/>
        <v>203553.83046234641</v>
      </c>
      <c r="W2624" s="73">
        <f t="shared" si="573"/>
        <v>209837.47503352386</v>
      </c>
    </row>
    <row r="2625" spans="2:23">
      <c r="B2625" t="s">
        <v>4335</v>
      </c>
      <c r="C2625" t="s">
        <v>4325</v>
      </c>
      <c r="D2625" t="s">
        <v>4326</v>
      </c>
      <c r="E2625" s="54">
        <v>40</v>
      </c>
      <c r="F2625" s="45" t="s">
        <v>407</v>
      </c>
      <c r="G2625" s="45" t="s">
        <v>408</v>
      </c>
      <c r="H2625" s="45" t="s">
        <v>412</v>
      </c>
      <c r="I2625" s="53">
        <v>134573.79</v>
      </c>
      <c r="J2625" s="58">
        <f t="shared" si="560"/>
        <v>139687.59402000002</v>
      </c>
      <c r="K2625" s="58">
        <f t="shared" si="561"/>
        <v>144297.28462265999</v>
      </c>
      <c r="L2625" s="74">
        <f t="shared" si="562"/>
        <v>9986.2701132900002</v>
      </c>
      <c r="M2625" s="74">
        <f t="shared" si="563"/>
        <v>206.73763914960003</v>
      </c>
      <c r="N2625" s="74">
        <f t="shared" si="564"/>
        <v>384.00225982776948</v>
      </c>
      <c r="O2625" s="74">
        <f t="shared" si="565"/>
        <v>17984.777730075002</v>
      </c>
      <c r="P2625" s="39">
        <f t="shared" si="566"/>
        <v>19044</v>
      </c>
      <c r="Q2625" s="73">
        <f t="shared" si="567"/>
        <v>10053.110627028571</v>
      </c>
      <c r="R2625" s="73">
        <f t="shared" si="568"/>
        <v>213.55998124153678</v>
      </c>
      <c r="S2625" s="73">
        <f t="shared" si="569"/>
        <v>384.00225982776948</v>
      </c>
      <c r="T2625" s="73">
        <f t="shared" si="570"/>
        <v>18830.79564325713</v>
      </c>
      <c r="U2625" s="73">
        <f t="shared" si="571"/>
        <v>19236</v>
      </c>
      <c r="V2625" s="73">
        <f t="shared" si="572"/>
        <v>187293.38176234238</v>
      </c>
      <c r="W2625" s="73">
        <f t="shared" si="573"/>
        <v>193014.75313401502</v>
      </c>
    </row>
    <row r="2626" spans="2:23">
      <c r="B2626" t="s">
        <v>4336</v>
      </c>
      <c r="C2626" t="s">
        <v>4325</v>
      </c>
      <c r="D2626" t="s">
        <v>4326</v>
      </c>
      <c r="E2626" s="54">
        <v>40</v>
      </c>
      <c r="F2626" s="45" t="s">
        <v>407</v>
      </c>
      <c r="G2626" s="45" t="s">
        <v>408</v>
      </c>
      <c r="H2626" s="45" t="s">
        <v>412</v>
      </c>
      <c r="I2626" s="53">
        <v>134573.79</v>
      </c>
      <c r="J2626" s="58">
        <f t="shared" si="560"/>
        <v>139687.59402000002</v>
      </c>
      <c r="K2626" s="58">
        <f t="shared" si="561"/>
        <v>144297.28462265999</v>
      </c>
      <c r="L2626" s="74">
        <f t="shared" si="562"/>
        <v>9986.2701132900002</v>
      </c>
      <c r="M2626" s="74">
        <f t="shared" si="563"/>
        <v>206.73763914960003</v>
      </c>
      <c r="N2626" s="74">
        <f t="shared" si="564"/>
        <v>384.00225982776948</v>
      </c>
      <c r="O2626" s="74">
        <f t="shared" si="565"/>
        <v>17984.777730075002</v>
      </c>
      <c r="P2626" s="39">
        <f t="shared" si="566"/>
        <v>19044</v>
      </c>
      <c r="Q2626" s="73">
        <f t="shared" si="567"/>
        <v>10053.110627028571</v>
      </c>
      <c r="R2626" s="73">
        <f t="shared" si="568"/>
        <v>213.55998124153678</v>
      </c>
      <c r="S2626" s="73">
        <f t="shared" si="569"/>
        <v>384.00225982776948</v>
      </c>
      <c r="T2626" s="73">
        <f t="shared" si="570"/>
        <v>18830.79564325713</v>
      </c>
      <c r="U2626" s="73">
        <f t="shared" si="571"/>
        <v>19236</v>
      </c>
      <c r="V2626" s="73">
        <f t="shared" si="572"/>
        <v>187293.38176234238</v>
      </c>
      <c r="W2626" s="73">
        <f t="shared" si="573"/>
        <v>193014.75313401502</v>
      </c>
    </row>
    <row r="2627" spans="2:23">
      <c r="B2627" t="s">
        <v>4337</v>
      </c>
      <c r="C2627" t="s">
        <v>4325</v>
      </c>
      <c r="D2627" t="s">
        <v>4326</v>
      </c>
      <c r="E2627" s="54">
        <v>40</v>
      </c>
      <c r="F2627" s="45" t="s">
        <v>407</v>
      </c>
      <c r="G2627" s="45" t="s">
        <v>408</v>
      </c>
      <c r="H2627" s="45" t="s">
        <v>412</v>
      </c>
      <c r="I2627" s="53">
        <v>134573.79</v>
      </c>
      <c r="J2627" s="58">
        <f t="shared" si="560"/>
        <v>139687.59402000002</v>
      </c>
      <c r="K2627" s="58">
        <f t="shared" si="561"/>
        <v>144297.28462265999</v>
      </c>
      <c r="L2627" s="74">
        <f t="shared" si="562"/>
        <v>9986.2701132900002</v>
      </c>
      <c r="M2627" s="74">
        <f t="shared" si="563"/>
        <v>206.73763914960003</v>
      </c>
      <c r="N2627" s="74">
        <f t="shared" si="564"/>
        <v>384.00225982776948</v>
      </c>
      <c r="O2627" s="74">
        <f t="shared" si="565"/>
        <v>17984.777730075002</v>
      </c>
      <c r="P2627" s="39">
        <f t="shared" si="566"/>
        <v>19044</v>
      </c>
      <c r="Q2627" s="73">
        <f t="shared" si="567"/>
        <v>10053.110627028571</v>
      </c>
      <c r="R2627" s="73">
        <f t="shared" si="568"/>
        <v>213.55998124153678</v>
      </c>
      <c r="S2627" s="73">
        <f t="shared" si="569"/>
        <v>384.00225982776948</v>
      </c>
      <c r="T2627" s="73">
        <f t="shared" si="570"/>
        <v>18830.79564325713</v>
      </c>
      <c r="U2627" s="73">
        <f t="shared" si="571"/>
        <v>19236</v>
      </c>
      <c r="V2627" s="73">
        <f t="shared" si="572"/>
        <v>187293.38176234238</v>
      </c>
      <c r="W2627" s="73">
        <f t="shared" si="573"/>
        <v>193014.75313401502</v>
      </c>
    </row>
    <row r="2628" spans="2:23">
      <c r="B2628" t="s">
        <v>4338</v>
      </c>
      <c r="C2628" t="s">
        <v>4325</v>
      </c>
      <c r="D2628" t="s">
        <v>4326</v>
      </c>
      <c r="E2628" s="54">
        <v>40</v>
      </c>
      <c r="F2628" s="45" t="s">
        <v>407</v>
      </c>
      <c r="G2628" s="45" t="s">
        <v>408</v>
      </c>
      <c r="H2628" s="45" t="s">
        <v>412</v>
      </c>
      <c r="I2628" s="53">
        <v>134573.79</v>
      </c>
      <c r="J2628" s="58">
        <f t="shared" si="560"/>
        <v>139687.59402000002</v>
      </c>
      <c r="K2628" s="58">
        <f t="shared" si="561"/>
        <v>144297.28462265999</v>
      </c>
      <c r="L2628" s="74">
        <f t="shared" si="562"/>
        <v>9986.2701132900002</v>
      </c>
      <c r="M2628" s="74">
        <f t="shared" si="563"/>
        <v>206.73763914960003</v>
      </c>
      <c r="N2628" s="74">
        <f t="shared" si="564"/>
        <v>384.00225982776948</v>
      </c>
      <c r="O2628" s="74">
        <f t="shared" si="565"/>
        <v>17984.777730075002</v>
      </c>
      <c r="P2628" s="39">
        <f t="shared" si="566"/>
        <v>19044</v>
      </c>
      <c r="Q2628" s="73">
        <f t="shared" si="567"/>
        <v>10053.110627028571</v>
      </c>
      <c r="R2628" s="73">
        <f t="shared" si="568"/>
        <v>213.55998124153678</v>
      </c>
      <c r="S2628" s="73">
        <f t="shared" si="569"/>
        <v>384.00225982776948</v>
      </c>
      <c r="T2628" s="73">
        <f t="shared" si="570"/>
        <v>18830.79564325713</v>
      </c>
      <c r="U2628" s="73">
        <f t="shared" si="571"/>
        <v>19236</v>
      </c>
      <c r="V2628" s="73">
        <f t="shared" si="572"/>
        <v>187293.38176234238</v>
      </c>
      <c r="W2628" s="73">
        <f t="shared" si="573"/>
        <v>193014.75313401502</v>
      </c>
    </row>
    <row r="2629" spans="2:23">
      <c r="B2629" t="s">
        <v>4339</v>
      </c>
      <c r="C2629" t="s">
        <v>4334</v>
      </c>
      <c r="D2629" t="s">
        <v>4326</v>
      </c>
      <c r="E2629" s="54">
        <v>40</v>
      </c>
      <c r="F2629" s="45" t="s">
        <v>407</v>
      </c>
      <c r="G2629" s="45" t="s">
        <v>408</v>
      </c>
      <c r="H2629" s="45" t="s">
        <v>412</v>
      </c>
      <c r="I2629" s="53">
        <v>148258.39000000001</v>
      </c>
      <c r="J2629" s="58">
        <f t="shared" si="560"/>
        <v>153892.20882000003</v>
      </c>
      <c r="K2629" s="58">
        <f t="shared" si="561"/>
        <v>158970.65171106003</v>
      </c>
      <c r="L2629" s="74">
        <f t="shared" si="562"/>
        <v>10192.237027890002</v>
      </c>
      <c r="M2629" s="74">
        <f t="shared" si="563"/>
        <v>227.76046905360005</v>
      </c>
      <c r="N2629" s="74">
        <f t="shared" si="564"/>
        <v>384.00225982776948</v>
      </c>
      <c r="O2629" s="74">
        <f t="shared" si="565"/>
        <v>19813.621885575005</v>
      </c>
      <c r="P2629" s="39">
        <f t="shared" si="566"/>
        <v>19044</v>
      </c>
      <c r="Q2629" s="73">
        <f t="shared" si="567"/>
        <v>10265.874449810372</v>
      </c>
      <c r="R2629" s="73">
        <f t="shared" si="568"/>
        <v>235.27656453236884</v>
      </c>
      <c r="S2629" s="73">
        <f t="shared" si="569"/>
        <v>384.00225982776948</v>
      </c>
      <c r="T2629" s="73">
        <f t="shared" si="570"/>
        <v>20745.670048293334</v>
      </c>
      <c r="U2629" s="73">
        <f t="shared" si="571"/>
        <v>19236</v>
      </c>
      <c r="V2629" s="73">
        <f t="shared" si="572"/>
        <v>203553.83046234641</v>
      </c>
      <c r="W2629" s="73">
        <f t="shared" si="573"/>
        <v>209837.47503352386</v>
      </c>
    </row>
    <row r="2630" spans="2:23">
      <c r="B2630" t="s">
        <v>4340</v>
      </c>
      <c r="C2630" t="s">
        <v>4325</v>
      </c>
      <c r="D2630" t="s">
        <v>4326</v>
      </c>
      <c r="E2630" s="54">
        <v>40</v>
      </c>
      <c r="F2630" s="45" t="s">
        <v>407</v>
      </c>
      <c r="G2630" s="45" t="s">
        <v>408</v>
      </c>
      <c r="H2630" s="45" t="s">
        <v>412</v>
      </c>
      <c r="I2630" s="53">
        <v>134573.79</v>
      </c>
      <c r="J2630" s="58">
        <f t="shared" si="560"/>
        <v>139687.59402000002</v>
      </c>
      <c r="K2630" s="58">
        <f t="shared" si="561"/>
        <v>144297.28462265999</v>
      </c>
      <c r="L2630" s="74">
        <f t="shared" si="562"/>
        <v>9986.2701132900002</v>
      </c>
      <c r="M2630" s="74">
        <f t="shared" si="563"/>
        <v>206.73763914960003</v>
      </c>
      <c r="N2630" s="74">
        <f t="shared" si="564"/>
        <v>384.00225982776948</v>
      </c>
      <c r="O2630" s="74">
        <f t="shared" si="565"/>
        <v>17984.777730075002</v>
      </c>
      <c r="P2630" s="39">
        <f t="shared" si="566"/>
        <v>19044</v>
      </c>
      <c r="Q2630" s="73">
        <f t="shared" si="567"/>
        <v>10053.110627028571</v>
      </c>
      <c r="R2630" s="73">
        <f t="shared" si="568"/>
        <v>213.55998124153678</v>
      </c>
      <c r="S2630" s="73">
        <f t="shared" si="569"/>
        <v>384.00225982776948</v>
      </c>
      <c r="T2630" s="73">
        <f t="shared" si="570"/>
        <v>18830.79564325713</v>
      </c>
      <c r="U2630" s="73">
        <f t="shared" si="571"/>
        <v>19236</v>
      </c>
      <c r="V2630" s="73">
        <f t="shared" si="572"/>
        <v>187293.38176234238</v>
      </c>
      <c r="W2630" s="73">
        <f t="shared" si="573"/>
        <v>193014.75313401502</v>
      </c>
    </row>
    <row r="2631" spans="2:23">
      <c r="B2631" t="s">
        <v>4341</v>
      </c>
      <c r="C2631" t="s">
        <v>4325</v>
      </c>
      <c r="D2631" t="s">
        <v>4326</v>
      </c>
      <c r="E2631" s="54">
        <v>40</v>
      </c>
      <c r="F2631" s="45" t="s">
        <v>407</v>
      </c>
      <c r="G2631" s="45" t="s">
        <v>408</v>
      </c>
      <c r="H2631" s="45" t="s">
        <v>412</v>
      </c>
      <c r="I2631" s="53">
        <v>134573.79</v>
      </c>
      <c r="J2631" s="58">
        <f t="shared" si="560"/>
        <v>139687.59402000002</v>
      </c>
      <c r="K2631" s="58">
        <f t="shared" si="561"/>
        <v>144297.28462265999</v>
      </c>
      <c r="L2631" s="74">
        <f t="shared" si="562"/>
        <v>9986.2701132900002</v>
      </c>
      <c r="M2631" s="74">
        <f t="shared" si="563"/>
        <v>206.73763914960003</v>
      </c>
      <c r="N2631" s="74">
        <f t="shared" si="564"/>
        <v>384.00225982776948</v>
      </c>
      <c r="O2631" s="74">
        <f t="shared" si="565"/>
        <v>17984.777730075002</v>
      </c>
      <c r="P2631" s="39">
        <f t="shared" si="566"/>
        <v>19044</v>
      </c>
      <c r="Q2631" s="73">
        <f t="shared" si="567"/>
        <v>10053.110627028571</v>
      </c>
      <c r="R2631" s="73">
        <f t="shared" si="568"/>
        <v>213.55998124153678</v>
      </c>
      <c r="S2631" s="73">
        <f t="shared" si="569"/>
        <v>384.00225982776948</v>
      </c>
      <c r="T2631" s="73">
        <f t="shared" si="570"/>
        <v>18830.79564325713</v>
      </c>
      <c r="U2631" s="73">
        <f t="shared" si="571"/>
        <v>19236</v>
      </c>
      <c r="V2631" s="73">
        <f t="shared" si="572"/>
        <v>187293.38176234238</v>
      </c>
      <c r="W2631" s="73">
        <f t="shared" si="573"/>
        <v>193014.75313401502</v>
      </c>
    </row>
    <row r="2632" spans="2:23">
      <c r="B2632" t="s">
        <v>4342</v>
      </c>
      <c r="C2632" t="s">
        <v>4325</v>
      </c>
      <c r="D2632" t="s">
        <v>4326</v>
      </c>
      <c r="E2632" s="54">
        <v>40</v>
      </c>
      <c r="F2632" s="45" t="s">
        <v>407</v>
      </c>
      <c r="G2632" s="45" t="s">
        <v>408</v>
      </c>
      <c r="H2632" s="45" t="s">
        <v>412</v>
      </c>
      <c r="I2632" s="53">
        <v>134573.79</v>
      </c>
      <c r="J2632" s="58">
        <f t="shared" si="560"/>
        <v>139687.59402000002</v>
      </c>
      <c r="K2632" s="58">
        <f t="shared" si="561"/>
        <v>144297.28462265999</v>
      </c>
      <c r="L2632" s="74">
        <f t="shared" si="562"/>
        <v>9986.2701132900002</v>
      </c>
      <c r="M2632" s="74">
        <f t="shared" si="563"/>
        <v>206.73763914960003</v>
      </c>
      <c r="N2632" s="74">
        <f t="shared" si="564"/>
        <v>384.00225982776948</v>
      </c>
      <c r="O2632" s="74">
        <f t="shared" si="565"/>
        <v>17984.777730075002</v>
      </c>
      <c r="P2632" s="39">
        <f t="shared" si="566"/>
        <v>19044</v>
      </c>
      <c r="Q2632" s="73">
        <f t="shared" si="567"/>
        <v>10053.110627028571</v>
      </c>
      <c r="R2632" s="73">
        <f t="shared" si="568"/>
        <v>213.55998124153678</v>
      </c>
      <c r="S2632" s="73">
        <f t="shared" si="569"/>
        <v>384.00225982776948</v>
      </c>
      <c r="T2632" s="73">
        <f t="shared" si="570"/>
        <v>18830.79564325713</v>
      </c>
      <c r="U2632" s="73">
        <f t="shared" si="571"/>
        <v>19236</v>
      </c>
      <c r="V2632" s="73">
        <f t="shared" si="572"/>
        <v>187293.38176234238</v>
      </c>
      <c r="W2632" s="73">
        <f t="shared" si="573"/>
        <v>193014.75313401502</v>
      </c>
    </row>
    <row r="2633" spans="2:23">
      <c r="B2633" t="s">
        <v>4343</v>
      </c>
      <c r="C2633" t="s">
        <v>4325</v>
      </c>
      <c r="D2633" t="s">
        <v>4326</v>
      </c>
      <c r="E2633" s="54">
        <v>40</v>
      </c>
      <c r="F2633" s="45" t="s">
        <v>407</v>
      </c>
      <c r="G2633" s="45" t="s">
        <v>408</v>
      </c>
      <c r="H2633" s="45" t="s">
        <v>412</v>
      </c>
      <c r="I2633" s="53">
        <v>134573.79</v>
      </c>
      <c r="J2633" s="58">
        <f t="shared" si="560"/>
        <v>139687.59402000002</v>
      </c>
      <c r="K2633" s="58">
        <f t="shared" si="561"/>
        <v>144297.28462265999</v>
      </c>
      <c r="L2633" s="74">
        <f t="shared" si="562"/>
        <v>9986.2701132900002</v>
      </c>
      <c r="M2633" s="74">
        <f t="shared" si="563"/>
        <v>206.73763914960003</v>
      </c>
      <c r="N2633" s="74">
        <f t="shared" si="564"/>
        <v>384.00225982776948</v>
      </c>
      <c r="O2633" s="74">
        <f t="shared" si="565"/>
        <v>17984.777730075002</v>
      </c>
      <c r="P2633" s="39">
        <f t="shared" si="566"/>
        <v>19044</v>
      </c>
      <c r="Q2633" s="73">
        <f t="shared" si="567"/>
        <v>10053.110627028571</v>
      </c>
      <c r="R2633" s="73">
        <f t="shared" si="568"/>
        <v>213.55998124153678</v>
      </c>
      <c r="S2633" s="73">
        <f t="shared" si="569"/>
        <v>384.00225982776948</v>
      </c>
      <c r="T2633" s="73">
        <f t="shared" si="570"/>
        <v>18830.79564325713</v>
      </c>
      <c r="U2633" s="73">
        <f t="shared" si="571"/>
        <v>19236</v>
      </c>
      <c r="V2633" s="73">
        <f t="shared" si="572"/>
        <v>187293.38176234238</v>
      </c>
      <c r="W2633" s="73">
        <f t="shared" si="573"/>
        <v>193014.75313401502</v>
      </c>
    </row>
    <row r="2634" spans="2:23">
      <c r="B2634" t="s">
        <v>4344</v>
      </c>
      <c r="C2634" t="s">
        <v>4325</v>
      </c>
      <c r="D2634" t="s">
        <v>4326</v>
      </c>
      <c r="E2634" s="54">
        <v>40</v>
      </c>
      <c r="F2634" s="45" t="s">
        <v>407</v>
      </c>
      <c r="G2634" s="45" t="s">
        <v>408</v>
      </c>
      <c r="H2634" s="45" t="s">
        <v>412</v>
      </c>
      <c r="I2634" s="53">
        <v>134573.79</v>
      </c>
      <c r="J2634" s="58">
        <f t="shared" ref="J2634:J2697" si="574">I2634*(1+$F$1)</f>
        <v>139687.59402000002</v>
      </c>
      <c r="K2634" s="58">
        <f t="shared" ref="K2634:K2697" si="575">J2634*(1+$F$2)</f>
        <v>144297.28462265999</v>
      </c>
      <c r="L2634" s="74">
        <f t="shared" ref="L2634:L2697" si="576">IF(J2634-$L$2&lt;0,J2634*$I$3,($L$2*$I$3)+(J2634-$L$2)*$I$4)</f>
        <v>9986.2701132900002</v>
      </c>
      <c r="M2634" s="74">
        <f t="shared" ref="M2634:M2697" si="577">J2634*0.00148</f>
        <v>206.73763914960003</v>
      </c>
      <c r="N2634" s="74">
        <f t="shared" ref="N2634:N2697" si="578">2080*0.184616471071043</f>
        <v>384.00225982776948</v>
      </c>
      <c r="O2634" s="74">
        <f t="shared" ref="O2634:O2697" si="579">J2634*0.12875</f>
        <v>17984.777730075002</v>
      </c>
      <c r="P2634" s="39">
        <f t="shared" ref="P2634:P2697" si="580">1587*12</f>
        <v>19044</v>
      </c>
      <c r="Q2634" s="73">
        <f t="shared" ref="Q2634:Q2697" si="581">IF(K2634-$L$2&lt;0,K2634*$I$3,($L$2*$I$3)+(K2634-$L$2)*$I$4)</f>
        <v>10053.110627028571</v>
      </c>
      <c r="R2634" s="73">
        <f t="shared" ref="R2634:R2697" si="582">K2634*0.00148</f>
        <v>213.55998124153678</v>
      </c>
      <c r="S2634" s="73">
        <f t="shared" ref="S2634:S2697" si="583">2080*0.184616471071043</f>
        <v>384.00225982776948</v>
      </c>
      <c r="T2634" s="73">
        <f t="shared" ref="T2634:T2697" si="584">K2634*0.1305</f>
        <v>18830.79564325713</v>
      </c>
      <c r="U2634" s="73">
        <f t="shared" ref="U2634:U2697" si="585">1603*12</f>
        <v>19236</v>
      </c>
      <c r="V2634" s="73">
        <f t="shared" ref="V2634:V2697" si="586">J2634+SUM(L2634:P2634)</f>
        <v>187293.38176234238</v>
      </c>
      <c r="W2634" s="73">
        <f t="shared" ref="W2634:W2697" si="587">K2634+SUM(Q2634:U2634)</f>
        <v>193014.75313401502</v>
      </c>
    </row>
    <row r="2635" spans="2:23">
      <c r="B2635" t="s">
        <v>4345</v>
      </c>
      <c r="C2635" t="s">
        <v>4325</v>
      </c>
      <c r="D2635" t="s">
        <v>4326</v>
      </c>
      <c r="E2635" s="54">
        <v>40</v>
      </c>
      <c r="F2635" s="45" t="s">
        <v>407</v>
      </c>
      <c r="G2635" s="45" t="s">
        <v>408</v>
      </c>
      <c r="H2635" s="45" t="s">
        <v>412</v>
      </c>
      <c r="I2635" s="53">
        <v>134573.79</v>
      </c>
      <c r="J2635" s="58">
        <f t="shared" si="574"/>
        <v>139687.59402000002</v>
      </c>
      <c r="K2635" s="58">
        <f t="shared" si="575"/>
        <v>144297.28462265999</v>
      </c>
      <c r="L2635" s="74">
        <f t="shared" si="576"/>
        <v>9986.2701132900002</v>
      </c>
      <c r="M2635" s="74">
        <f t="shared" si="577"/>
        <v>206.73763914960003</v>
      </c>
      <c r="N2635" s="74">
        <f t="shared" si="578"/>
        <v>384.00225982776948</v>
      </c>
      <c r="O2635" s="74">
        <f t="shared" si="579"/>
        <v>17984.777730075002</v>
      </c>
      <c r="P2635" s="39">
        <f t="shared" si="580"/>
        <v>19044</v>
      </c>
      <c r="Q2635" s="73">
        <f t="shared" si="581"/>
        <v>10053.110627028571</v>
      </c>
      <c r="R2635" s="73">
        <f t="shared" si="582"/>
        <v>213.55998124153678</v>
      </c>
      <c r="S2635" s="73">
        <f t="shared" si="583"/>
        <v>384.00225982776948</v>
      </c>
      <c r="T2635" s="73">
        <f t="shared" si="584"/>
        <v>18830.79564325713</v>
      </c>
      <c r="U2635" s="73">
        <f t="shared" si="585"/>
        <v>19236</v>
      </c>
      <c r="V2635" s="73">
        <f t="shared" si="586"/>
        <v>187293.38176234238</v>
      </c>
      <c r="W2635" s="73">
        <f t="shared" si="587"/>
        <v>193014.75313401502</v>
      </c>
    </row>
    <row r="2636" spans="2:23">
      <c r="B2636" t="s">
        <v>4346</v>
      </c>
      <c r="C2636" t="s">
        <v>4325</v>
      </c>
      <c r="D2636" t="s">
        <v>4326</v>
      </c>
      <c r="E2636" s="54">
        <v>40</v>
      </c>
      <c r="F2636" s="45" t="s">
        <v>407</v>
      </c>
      <c r="G2636" s="45" t="s">
        <v>408</v>
      </c>
      <c r="H2636" s="45" t="s">
        <v>412</v>
      </c>
      <c r="I2636" s="53">
        <v>134573.79</v>
      </c>
      <c r="J2636" s="58">
        <f t="shared" si="574"/>
        <v>139687.59402000002</v>
      </c>
      <c r="K2636" s="58">
        <f t="shared" si="575"/>
        <v>144297.28462265999</v>
      </c>
      <c r="L2636" s="74">
        <f t="shared" si="576"/>
        <v>9986.2701132900002</v>
      </c>
      <c r="M2636" s="74">
        <f t="shared" si="577"/>
        <v>206.73763914960003</v>
      </c>
      <c r="N2636" s="74">
        <f t="shared" si="578"/>
        <v>384.00225982776948</v>
      </c>
      <c r="O2636" s="74">
        <f t="shared" si="579"/>
        <v>17984.777730075002</v>
      </c>
      <c r="P2636" s="39">
        <f t="shared" si="580"/>
        <v>19044</v>
      </c>
      <c r="Q2636" s="73">
        <f t="shared" si="581"/>
        <v>10053.110627028571</v>
      </c>
      <c r="R2636" s="73">
        <f t="shared" si="582"/>
        <v>213.55998124153678</v>
      </c>
      <c r="S2636" s="73">
        <f t="shared" si="583"/>
        <v>384.00225982776948</v>
      </c>
      <c r="T2636" s="73">
        <f t="shared" si="584"/>
        <v>18830.79564325713</v>
      </c>
      <c r="U2636" s="73">
        <f t="shared" si="585"/>
        <v>19236</v>
      </c>
      <c r="V2636" s="73">
        <f t="shared" si="586"/>
        <v>187293.38176234238</v>
      </c>
      <c r="W2636" s="73">
        <f t="shared" si="587"/>
        <v>193014.75313401502</v>
      </c>
    </row>
    <row r="2637" spans="2:23">
      <c r="B2637" t="s">
        <v>4347</v>
      </c>
      <c r="C2637" t="s">
        <v>4325</v>
      </c>
      <c r="D2637" t="s">
        <v>4326</v>
      </c>
      <c r="E2637" s="54">
        <v>40</v>
      </c>
      <c r="F2637" s="45" t="s">
        <v>407</v>
      </c>
      <c r="G2637" s="45" t="s">
        <v>408</v>
      </c>
      <c r="H2637" s="45" t="s">
        <v>412</v>
      </c>
      <c r="I2637" s="53">
        <v>134573.79</v>
      </c>
      <c r="J2637" s="58">
        <f t="shared" si="574"/>
        <v>139687.59402000002</v>
      </c>
      <c r="K2637" s="58">
        <f t="shared" si="575"/>
        <v>144297.28462265999</v>
      </c>
      <c r="L2637" s="74">
        <f t="shared" si="576"/>
        <v>9986.2701132900002</v>
      </c>
      <c r="M2637" s="74">
        <f t="shared" si="577"/>
        <v>206.73763914960003</v>
      </c>
      <c r="N2637" s="74">
        <f t="shared" si="578"/>
        <v>384.00225982776948</v>
      </c>
      <c r="O2637" s="74">
        <f t="shared" si="579"/>
        <v>17984.777730075002</v>
      </c>
      <c r="P2637" s="39">
        <f t="shared" si="580"/>
        <v>19044</v>
      </c>
      <c r="Q2637" s="73">
        <f t="shared" si="581"/>
        <v>10053.110627028571</v>
      </c>
      <c r="R2637" s="73">
        <f t="shared" si="582"/>
        <v>213.55998124153678</v>
      </c>
      <c r="S2637" s="73">
        <f t="shared" si="583"/>
        <v>384.00225982776948</v>
      </c>
      <c r="T2637" s="73">
        <f t="shared" si="584"/>
        <v>18830.79564325713</v>
      </c>
      <c r="U2637" s="73">
        <f t="shared" si="585"/>
        <v>19236</v>
      </c>
      <c r="V2637" s="73">
        <f t="shared" si="586"/>
        <v>187293.38176234238</v>
      </c>
      <c r="W2637" s="73">
        <f t="shared" si="587"/>
        <v>193014.75313401502</v>
      </c>
    </row>
    <row r="2638" spans="2:23">
      <c r="B2638" t="s">
        <v>4348</v>
      </c>
      <c r="C2638" t="s">
        <v>4325</v>
      </c>
      <c r="D2638" t="s">
        <v>4326</v>
      </c>
      <c r="E2638" s="54">
        <v>40</v>
      </c>
      <c r="F2638" s="45" t="s">
        <v>407</v>
      </c>
      <c r="G2638" s="45" t="s">
        <v>408</v>
      </c>
      <c r="H2638" s="45" t="s">
        <v>412</v>
      </c>
      <c r="I2638" s="53">
        <v>134573.79</v>
      </c>
      <c r="J2638" s="58">
        <f t="shared" si="574"/>
        <v>139687.59402000002</v>
      </c>
      <c r="K2638" s="58">
        <f t="shared" si="575"/>
        <v>144297.28462265999</v>
      </c>
      <c r="L2638" s="74">
        <f t="shared" si="576"/>
        <v>9986.2701132900002</v>
      </c>
      <c r="M2638" s="74">
        <f t="shared" si="577"/>
        <v>206.73763914960003</v>
      </c>
      <c r="N2638" s="74">
        <f t="shared" si="578"/>
        <v>384.00225982776948</v>
      </c>
      <c r="O2638" s="74">
        <f t="shared" si="579"/>
        <v>17984.777730075002</v>
      </c>
      <c r="P2638" s="39">
        <f t="shared" si="580"/>
        <v>19044</v>
      </c>
      <c r="Q2638" s="73">
        <f t="shared" si="581"/>
        <v>10053.110627028571</v>
      </c>
      <c r="R2638" s="73">
        <f t="shared" si="582"/>
        <v>213.55998124153678</v>
      </c>
      <c r="S2638" s="73">
        <f t="shared" si="583"/>
        <v>384.00225982776948</v>
      </c>
      <c r="T2638" s="73">
        <f t="shared" si="584"/>
        <v>18830.79564325713</v>
      </c>
      <c r="U2638" s="73">
        <f t="shared" si="585"/>
        <v>19236</v>
      </c>
      <c r="V2638" s="73">
        <f t="shared" si="586"/>
        <v>187293.38176234238</v>
      </c>
      <c r="W2638" s="73">
        <f t="shared" si="587"/>
        <v>193014.75313401502</v>
      </c>
    </row>
    <row r="2639" spans="2:23">
      <c r="B2639" t="s">
        <v>4349</v>
      </c>
      <c r="C2639" t="s">
        <v>4325</v>
      </c>
      <c r="D2639" t="s">
        <v>4326</v>
      </c>
      <c r="E2639" s="54">
        <v>40</v>
      </c>
      <c r="F2639" s="45" t="s">
        <v>407</v>
      </c>
      <c r="G2639" s="45" t="s">
        <v>408</v>
      </c>
      <c r="H2639" s="45" t="s">
        <v>412</v>
      </c>
      <c r="I2639" s="53">
        <v>134573.79</v>
      </c>
      <c r="J2639" s="58">
        <f t="shared" si="574"/>
        <v>139687.59402000002</v>
      </c>
      <c r="K2639" s="58">
        <f t="shared" si="575"/>
        <v>144297.28462265999</v>
      </c>
      <c r="L2639" s="74">
        <f t="shared" si="576"/>
        <v>9986.2701132900002</v>
      </c>
      <c r="M2639" s="74">
        <f t="shared" si="577"/>
        <v>206.73763914960003</v>
      </c>
      <c r="N2639" s="74">
        <f t="shared" si="578"/>
        <v>384.00225982776948</v>
      </c>
      <c r="O2639" s="74">
        <f t="shared" si="579"/>
        <v>17984.777730075002</v>
      </c>
      <c r="P2639" s="39">
        <f t="shared" si="580"/>
        <v>19044</v>
      </c>
      <c r="Q2639" s="73">
        <f t="shared" si="581"/>
        <v>10053.110627028571</v>
      </c>
      <c r="R2639" s="73">
        <f t="shared" si="582"/>
        <v>213.55998124153678</v>
      </c>
      <c r="S2639" s="73">
        <f t="shared" si="583"/>
        <v>384.00225982776948</v>
      </c>
      <c r="T2639" s="73">
        <f t="shared" si="584"/>
        <v>18830.79564325713</v>
      </c>
      <c r="U2639" s="73">
        <f t="shared" si="585"/>
        <v>19236</v>
      </c>
      <c r="V2639" s="73">
        <f t="shared" si="586"/>
        <v>187293.38176234238</v>
      </c>
      <c r="W2639" s="73">
        <f t="shared" si="587"/>
        <v>193014.75313401502</v>
      </c>
    </row>
    <row r="2640" spans="2:23">
      <c r="B2640" t="s">
        <v>4350</v>
      </c>
      <c r="C2640" t="s">
        <v>4325</v>
      </c>
      <c r="D2640" t="s">
        <v>4326</v>
      </c>
      <c r="E2640" s="54">
        <v>40</v>
      </c>
      <c r="F2640" s="45" t="s">
        <v>407</v>
      </c>
      <c r="G2640" s="45" t="s">
        <v>408</v>
      </c>
      <c r="H2640" s="45" t="s">
        <v>412</v>
      </c>
      <c r="I2640" s="53">
        <v>134573.79</v>
      </c>
      <c r="J2640" s="58">
        <f t="shared" si="574"/>
        <v>139687.59402000002</v>
      </c>
      <c r="K2640" s="58">
        <f t="shared" si="575"/>
        <v>144297.28462265999</v>
      </c>
      <c r="L2640" s="74">
        <f t="shared" si="576"/>
        <v>9986.2701132900002</v>
      </c>
      <c r="M2640" s="74">
        <f t="shared" si="577"/>
        <v>206.73763914960003</v>
      </c>
      <c r="N2640" s="74">
        <f t="shared" si="578"/>
        <v>384.00225982776948</v>
      </c>
      <c r="O2640" s="74">
        <f t="shared" si="579"/>
        <v>17984.777730075002</v>
      </c>
      <c r="P2640" s="39">
        <f t="shared" si="580"/>
        <v>19044</v>
      </c>
      <c r="Q2640" s="73">
        <f t="shared" si="581"/>
        <v>10053.110627028571</v>
      </c>
      <c r="R2640" s="73">
        <f t="shared" si="582"/>
        <v>213.55998124153678</v>
      </c>
      <c r="S2640" s="73">
        <f t="shared" si="583"/>
        <v>384.00225982776948</v>
      </c>
      <c r="T2640" s="73">
        <f t="shared" si="584"/>
        <v>18830.79564325713</v>
      </c>
      <c r="U2640" s="73">
        <f t="shared" si="585"/>
        <v>19236</v>
      </c>
      <c r="V2640" s="73">
        <f t="shared" si="586"/>
        <v>187293.38176234238</v>
      </c>
      <c r="W2640" s="73">
        <f t="shared" si="587"/>
        <v>193014.75313401502</v>
      </c>
    </row>
    <row r="2641" spans="2:23">
      <c r="B2641" t="s">
        <v>4351</v>
      </c>
      <c r="C2641" t="s">
        <v>4352</v>
      </c>
      <c r="D2641" t="s">
        <v>4326</v>
      </c>
      <c r="E2641" s="54">
        <v>40</v>
      </c>
      <c r="F2641" s="45" t="s">
        <v>407</v>
      </c>
      <c r="G2641" s="45" t="s">
        <v>408</v>
      </c>
      <c r="H2641" s="45" t="s">
        <v>412</v>
      </c>
      <c r="I2641" s="53">
        <v>143415.4</v>
      </c>
      <c r="J2641" s="58">
        <f t="shared" si="574"/>
        <v>148865.18520000001</v>
      </c>
      <c r="K2641" s="58">
        <f t="shared" si="575"/>
        <v>153777.73631159999</v>
      </c>
      <c r="L2641" s="74">
        <f t="shared" si="576"/>
        <v>10119.345185400001</v>
      </c>
      <c r="M2641" s="74">
        <f t="shared" si="577"/>
        <v>220.320474096</v>
      </c>
      <c r="N2641" s="74">
        <f t="shared" si="578"/>
        <v>384.00225982776948</v>
      </c>
      <c r="O2641" s="74">
        <f t="shared" si="579"/>
        <v>19166.392594500001</v>
      </c>
      <c r="P2641" s="39">
        <f t="shared" si="580"/>
        <v>19044</v>
      </c>
      <c r="Q2641" s="73">
        <f t="shared" si="581"/>
        <v>10190.5771765182</v>
      </c>
      <c r="R2641" s="73">
        <f t="shared" si="582"/>
        <v>227.59104974116798</v>
      </c>
      <c r="S2641" s="73">
        <f t="shared" si="583"/>
        <v>384.00225982776948</v>
      </c>
      <c r="T2641" s="73">
        <f t="shared" si="584"/>
        <v>20067.994588663798</v>
      </c>
      <c r="U2641" s="73">
        <f t="shared" si="585"/>
        <v>19236</v>
      </c>
      <c r="V2641" s="73">
        <f t="shared" si="586"/>
        <v>197799.24571382377</v>
      </c>
      <c r="W2641" s="73">
        <f t="shared" si="587"/>
        <v>203883.90138635092</v>
      </c>
    </row>
    <row r="2642" spans="2:23">
      <c r="B2642" t="s">
        <v>4353</v>
      </c>
      <c r="C2642" t="s">
        <v>4352</v>
      </c>
      <c r="D2642" t="s">
        <v>4326</v>
      </c>
      <c r="E2642" s="54">
        <v>40</v>
      </c>
      <c r="F2642" s="45" t="s">
        <v>407</v>
      </c>
      <c r="G2642" s="45" t="s">
        <v>408</v>
      </c>
      <c r="H2642" s="45" t="s">
        <v>412</v>
      </c>
      <c r="I2642" s="53">
        <v>143415.4</v>
      </c>
      <c r="J2642" s="58">
        <f t="shared" si="574"/>
        <v>148865.18520000001</v>
      </c>
      <c r="K2642" s="58">
        <f t="shared" si="575"/>
        <v>153777.73631159999</v>
      </c>
      <c r="L2642" s="74">
        <f t="shared" si="576"/>
        <v>10119.345185400001</v>
      </c>
      <c r="M2642" s="74">
        <f t="shared" si="577"/>
        <v>220.320474096</v>
      </c>
      <c r="N2642" s="74">
        <f t="shared" si="578"/>
        <v>384.00225982776948</v>
      </c>
      <c r="O2642" s="74">
        <f t="shared" si="579"/>
        <v>19166.392594500001</v>
      </c>
      <c r="P2642" s="39">
        <f t="shared" si="580"/>
        <v>19044</v>
      </c>
      <c r="Q2642" s="73">
        <f t="shared" si="581"/>
        <v>10190.5771765182</v>
      </c>
      <c r="R2642" s="73">
        <f t="shared" si="582"/>
        <v>227.59104974116798</v>
      </c>
      <c r="S2642" s="73">
        <f t="shared" si="583"/>
        <v>384.00225982776948</v>
      </c>
      <c r="T2642" s="73">
        <f t="shared" si="584"/>
        <v>20067.994588663798</v>
      </c>
      <c r="U2642" s="73">
        <f t="shared" si="585"/>
        <v>19236</v>
      </c>
      <c r="V2642" s="73">
        <f t="shared" si="586"/>
        <v>197799.24571382377</v>
      </c>
      <c r="W2642" s="73">
        <f t="shared" si="587"/>
        <v>203883.90138635092</v>
      </c>
    </row>
    <row r="2643" spans="2:23">
      <c r="B2643" t="s">
        <v>4354</v>
      </c>
      <c r="C2643" t="s">
        <v>4269</v>
      </c>
      <c r="D2643" t="s">
        <v>449</v>
      </c>
      <c r="E2643" s="54">
        <v>40.159999999999997</v>
      </c>
      <c r="F2643" s="45" t="s">
        <v>450</v>
      </c>
      <c r="G2643" s="45" t="s">
        <v>408</v>
      </c>
      <c r="H2643" s="45" t="s">
        <v>785</v>
      </c>
      <c r="I2643" s="53">
        <v>65665.600000000006</v>
      </c>
      <c r="J2643" s="58">
        <f t="shared" si="574"/>
        <v>68160.892800000001</v>
      </c>
      <c r="K2643" s="58">
        <f t="shared" si="575"/>
        <v>70410.202262399995</v>
      </c>
      <c r="L2643" s="74">
        <f t="shared" si="576"/>
        <v>5214.3082992</v>
      </c>
      <c r="M2643" s="74">
        <f t="shared" si="577"/>
        <v>100.87812134400001</v>
      </c>
      <c r="N2643" s="74">
        <f t="shared" si="578"/>
        <v>384.00225982776948</v>
      </c>
      <c r="O2643" s="74">
        <f t="shared" si="579"/>
        <v>8775.7149480000007</v>
      </c>
      <c r="P2643" s="39">
        <f t="shared" si="580"/>
        <v>19044</v>
      </c>
      <c r="Q2643" s="73">
        <f t="shared" si="581"/>
        <v>5386.3804730735992</v>
      </c>
      <c r="R2643" s="73">
        <f t="shared" si="582"/>
        <v>104.20709934835199</v>
      </c>
      <c r="S2643" s="73">
        <f t="shared" si="583"/>
        <v>384.00225982776948</v>
      </c>
      <c r="T2643" s="73">
        <f t="shared" si="584"/>
        <v>9188.5313952431989</v>
      </c>
      <c r="U2643" s="73">
        <f t="shared" si="585"/>
        <v>19236</v>
      </c>
      <c r="V2643" s="73">
        <f t="shared" si="586"/>
        <v>101679.79642837177</v>
      </c>
      <c r="W2643" s="73">
        <f t="shared" si="587"/>
        <v>104709.32348989291</v>
      </c>
    </row>
    <row r="2644" spans="2:23">
      <c r="B2644" t="s">
        <v>4355</v>
      </c>
      <c r="C2644" t="s">
        <v>4356</v>
      </c>
      <c r="D2644" t="s">
        <v>449</v>
      </c>
      <c r="E2644" s="54">
        <v>40.159999999999997</v>
      </c>
      <c r="F2644" s="45" t="s">
        <v>450</v>
      </c>
      <c r="G2644" s="45" t="s">
        <v>408</v>
      </c>
      <c r="H2644" s="45" t="s">
        <v>785</v>
      </c>
      <c r="I2644" s="53">
        <v>68411.199999999997</v>
      </c>
      <c r="J2644" s="58">
        <f t="shared" si="574"/>
        <v>71010.825599999996</v>
      </c>
      <c r="K2644" s="58">
        <f t="shared" si="575"/>
        <v>73354.182844799987</v>
      </c>
      <c r="L2644" s="74">
        <f t="shared" si="576"/>
        <v>5432.3281583999997</v>
      </c>
      <c r="M2644" s="74">
        <f t="shared" si="577"/>
        <v>105.096021888</v>
      </c>
      <c r="N2644" s="74">
        <f t="shared" si="578"/>
        <v>384.00225982776948</v>
      </c>
      <c r="O2644" s="74">
        <f t="shared" si="579"/>
        <v>9142.6437960000003</v>
      </c>
      <c r="P2644" s="39">
        <f t="shared" si="580"/>
        <v>19044</v>
      </c>
      <c r="Q2644" s="73">
        <f t="shared" si="581"/>
        <v>5611.5949876271989</v>
      </c>
      <c r="R2644" s="73">
        <f t="shared" si="582"/>
        <v>108.56419061030398</v>
      </c>
      <c r="S2644" s="73">
        <f t="shared" si="583"/>
        <v>384.00225982776948</v>
      </c>
      <c r="T2644" s="73">
        <f t="shared" si="584"/>
        <v>9572.7208612463983</v>
      </c>
      <c r="U2644" s="73">
        <f t="shared" si="585"/>
        <v>19236</v>
      </c>
      <c r="V2644" s="73">
        <f t="shared" si="586"/>
        <v>105118.89583611576</v>
      </c>
      <c r="W2644" s="73">
        <f t="shared" si="587"/>
        <v>108267.06514411166</v>
      </c>
    </row>
    <row r="2645" spans="2:23">
      <c r="B2645" t="s">
        <v>4357</v>
      </c>
      <c r="C2645" t="s">
        <v>3382</v>
      </c>
      <c r="D2645" t="s">
        <v>449</v>
      </c>
      <c r="E2645" s="54">
        <v>40.159999999999997</v>
      </c>
      <c r="F2645" s="45" t="s">
        <v>450</v>
      </c>
      <c r="G2645" s="45" t="s">
        <v>408</v>
      </c>
      <c r="H2645" s="45" t="s">
        <v>785</v>
      </c>
      <c r="I2645" s="53">
        <v>58750.34</v>
      </c>
      <c r="J2645" s="58">
        <f t="shared" si="574"/>
        <v>60982.852919999998</v>
      </c>
      <c r="K2645" s="58">
        <f t="shared" si="575"/>
        <v>62995.28706635999</v>
      </c>
      <c r="L2645" s="74">
        <f t="shared" si="576"/>
        <v>4665.18824838</v>
      </c>
      <c r="M2645" s="74">
        <f t="shared" si="577"/>
        <v>90.254622321599996</v>
      </c>
      <c r="N2645" s="74">
        <f t="shared" si="578"/>
        <v>384.00225982776948</v>
      </c>
      <c r="O2645" s="74">
        <f t="shared" si="579"/>
        <v>7851.5423134499997</v>
      </c>
      <c r="P2645" s="39">
        <f t="shared" si="580"/>
        <v>19044</v>
      </c>
      <c r="Q2645" s="73">
        <f t="shared" si="581"/>
        <v>4819.139460576539</v>
      </c>
      <c r="R2645" s="73">
        <f t="shared" si="582"/>
        <v>93.233024858212787</v>
      </c>
      <c r="S2645" s="73">
        <f t="shared" si="583"/>
        <v>384.00225982776948</v>
      </c>
      <c r="T2645" s="73">
        <f t="shared" si="584"/>
        <v>8220.8849621599784</v>
      </c>
      <c r="U2645" s="73">
        <f t="shared" si="585"/>
        <v>19236</v>
      </c>
      <c r="V2645" s="73">
        <f t="shared" si="586"/>
        <v>93017.840363979369</v>
      </c>
      <c r="W2645" s="73">
        <f t="shared" si="587"/>
        <v>95748.546773782495</v>
      </c>
    </row>
    <row r="2646" spans="2:23">
      <c r="B2646" t="s">
        <v>4358</v>
      </c>
      <c r="C2646" t="s">
        <v>4359</v>
      </c>
      <c r="D2646" t="s">
        <v>449</v>
      </c>
      <c r="E2646" s="54">
        <v>40.159999999999997</v>
      </c>
      <c r="F2646" s="45" t="s">
        <v>450</v>
      </c>
      <c r="G2646" s="45" t="s">
        <v>408</v>
      </c>
      <c r="H2646" s="45" t="s">
        <v>785</v>
      </c>
      <c r="I2646" s="53">
        <v>55515.199999999997</v>
      </c>
      <c r="J2646" s="58">
        <f t="shared" si="574"/>
        <v>57624.777600000001</v>
      </c>
      <c r="K2646" s="58">
        <f t="shared" si="575"/>
        <v>59526.395260799996</v>
      </c>
      <c r="L2646" s="74">
        <f t="shared" si="576"/>
        <v>4408.2954864000003</v>
      </c>
      <c r="M2646" s="74">
        <f t="shared" si="577"/>
        <v>85.284670848000005</v>
      </c>
      <c r="N2646" s="74">
        <f t="shared" si="578"/>
        <v>384.00225982776948</v>
      </c>
      <c r="O2646" s="74">
        <f t="shared" si="579"/>
        <v>7419.1901160000007</v>
      </c>
      <c r="P2646" s="39">
        <f t="shared" si="580"/>
        <v>19044</v>
      </c>
      <c r="Q2646" s="73">
        <f t="shared" si="581"/>
        <v>4553.7692374511998</v>
      </c>
      <c r="R2646" s="73">
        <f t="shared" si="582"/>
        <v>88.099064985983986</v>
      </c>
      <c r="S2646" s="73">
        <f t="shared" si="583"/>
        <v>384.00225982776948</v>
      </c>
      <c r="T2646" s="73">
        <f t="shared" si="584"/>
        <v>7768.1945815343997</v>
      </c>
      <c r="U2646" s="73">
        <f t="shared" si="585"/>
        <v>19236</v>
      </c>
      <c r="V2646" s="73">
        <f t="shared" si="586"/>
        <v>88965.550133075769</v>
      </c>
      <c r="W2646" s="73">
        <f t="shared" si="587"/>
        <v>91556.460404599347</v>
      </c>
    </row>
    <row r="2647" spans="2:23">
      <c r="B2647" t="s">
        <v>4360</v>
      </c>
      <c r="C2647" t="s">
        <v>4361</v>
      </c>
      <c r="D2647" t="s">
        <v>449</v>
      </c>
      <c r="E2647" s="54">
        <v>40.159999999999997</v>
      </c>
      <c r="F2647" s="45" t="s">
        <v>450</v>
      </c>
      <c r="G2647" s="45" t="s">
        <v>408</v>
      </c>
      <c r="H2647" s="45" t="s">
        <v>785</v>
      </c>
      <c r="I2647" s="53">
        <v>64725.82</v>
      </c>
      <c r="J2647" s="58">
        <f t="shared" si="574"/>
        <v>67185.401160000009</v>
      </c>
      <c r="K2647" s="58">
        <f t="shared" si="575"/>
        <v>69402.519398279997</v>
      </c>
      <c r="L2647" s="74">
        <f t="shared" si="576"/>
        <v>5139.6831887400003</v>
      </c>
      <c r="M2647" s="74">
        <f t="shared" si="577"/>
        <v>99.434393716800017</v>
      </c>
      <c r="N2647" s="74">
        <f t="shared" si="578"/>
        <v>384.00225982776948</v>
      </c>
      <c r="O2647" s="74">
        <f t="shared" si="579"/>
        <v>8650.1203993500021</v>
      </c>
      <c r="P2647" s="39">
        <f t="shared" si="580"/>
        <v>19044</v>
      </c>
      <c r="Q2647" s="73">
        <f t="shared" si="581"/>
        <v>5309.2927339684193</v>
      </c>
      <c r="R2647" s="73">
        <f t="shared" si="582"/>
        <v>102.7157287094544</v>
      </c>
      <c r="S2647" s="73">
        <f t="shared" si="583"/>
        <v>384.00225982776948</v>
      </c>
      <c r="T2647" s="73">
        <f t="shared" si="584"/>
        <v>9057.0287814755393</v>
      </c>
      <c r="U2647" s="73">
        <f t="shared" si="585"/>
        <v>19236</v>
      </c>
      <c r="V2647" s="73">
        <f t="shared" si="586"/>
        <v>100502.64140163458</v>
      </c>
      <c r="W2647" s="73">
        <f t="shared" si="587"/>
        <v>103491.55890226118</v>
      </c>
    </row>
    <row r="2648" spans="2:23">
      <c r="B2648" t="s">
        <v>4362</v>
      </c>
      <c r="C2648" t="s">
        <v>4363</v>
      </c>
      <c r="D2648" t="s">
        <v>449</v>
      </c>
      <c r="E2648" s="54">
        <v>40.159999999999997</v>
      </c>
      <c r="F2648" s="45" t="s">
        <v>450</v>
      </c>
      <c r="G2648" s="45" t="s">
        <v>408</v>
      </c>
      <c r="H2648" s="45" t="s">
        <v>785</v>
      </c>
      <c r="I2648" s="53">
        <v>71822.399999999994</v>
      </c>
      <c r="J2648" s="58">
        <f t="shared" si="574"/>
        <v>74551.651199999993</v>
      </c>
      <c r="K2648" s="58">
        <f t="shared" si="575"/>
        <v>77011.855689599994</v>
      </c>
      <c r="L2648" s="74">
        <f t="shared" si="576"/>
        <v>5703.2013167999994</v>
      </c>
      <c r="M2648" s="74">
        <f t="shared" si="577"/>
        <v>110.33644377599998</v>
      </c>
      <c r="N2648" s="74">
        <f t="shared" si="578"/>
        <v>384.00225982776948</v>
      </c>
      <c r="O2648" s="74">
        <f t="shared" si="579"/>
        <v>9598.5250919999999</v>
      </c>
      <c r="P2648" s="39">
        <f t="shared" si="580"/>
        <v>19044</v>
      </c>
      <c r="Q2648" s="73">
        <f t="shared" si="581"/>
        <v>5891.4069602543996</v>
      </c>
      <c r="R2648" s="73">
        <f t="shared" si="582"/>
        <v>113.97754642060799</v>
      </c>
      <c r="S2648" s="73">
        <f t="shared" si="583"/>
        <v>384.00225982776948</v>
      </c>
      <c r="T2648" s="73">
        <f t="shared" si="584"/>
        <v>10050.047167492799</v>
      </c>
      <c r="U2648" s="73">
        <f t="shared" si="585"/>
        <v>19236</v>
      </c>
      <c r="V2648" s="73">
        <f t="shared" si="586"/>
        <v>109391.71631240376</v>
      </c>
      <c r="W2648" s="73">
        <f t="shared" si="587"/>
        <v>112687.28962359557</v>
      </c>
    </row>
    <row r="2649" spans="2:23">
      <c r="B2649" t="s">
        <v>4364</v>
      </c>
      <c r="C2649" t="s">
        <v>4365</v>
      </c>
      <c r="D2649" t="s">
        <v>449</v>
      </c>
      <c r="E2649" s="54">
        <v>40.159999999999997</v>
      </c>
      <c r="F2649" s="45" t="s">
        <v>450</v>
      </c>
      <c r="G2649" s="45" t="s">
        <v>408</v>
      </c>
      <c r="H2649" s="45" t="s">
        <v>785</v>
      </c>
      <c r="I2649" s="53">
        <v>73548.800000000003</v>
      </c>
      <c r="J2649" s="58">
        <f t="shared" si="574"/>
        <v>76343.654399999999</v>
      </c>
      <c r="K2649" s="58">
        <f t="shared" si="575"/>
        <v>78862.994995199988</v>
      </c>
      <c r="L2649" s="74">
        <f t="shared" si="576"/>
        <v>5840.2895615999996</v>
      </c>
      <c r="M2649" s="74">
        <f t="shared" si="577"/>
        <v>112.988608512</v>
      </c>
      <c r="N2649" s="74">
        <f t="shared" si="578"/>
        <v>384.00225982776948</v>
      </c>
      <c r="O2649" s="74">
        <f t="shared" si="579"/>
        <v>9829.2455040000004</v>
      </c>
      <c r="P2649" s="39">
        <f t="shared" si="580"/>
        <v>19044</v>
      </c>
      <c r="Q2649" s="73">
        <f t="shared" si="581"/>
        <v>6033.0191171327988</v>
      </c>
      <c r="R2649" s="73">
        <f t="shared" si="582"/>
        <v>116.71723259289598</v>
      </c>
      <c r="S2649" s="73">
        <f t="shared" si="583"/>
        <v>384.00225982776948</v>
      </c>
      <c r="T2649" s="73">
        <f t="shared" si="584"/>
        <v>10291.620846873599</v>
      </c>
      <c r="U2649" s="73">
        <f t="shared" si="585"/>
        <v>19236</v>
      </c>
      <c r="V2649" s="73">
        <f t="shared" si="586"/>
        <v>111554.18033393976</v>
      </c>
      <c r="W2649" s="73">
        <f t="shared" si="587"/>
        <v>114924.35445162705</v>
      </c>
    </row>
    <row r="2650" spans="2:23">
      <c r="B2650" t="s">
        <v>4366</v>
      </c>
      <c r="C2650" t="s">
        <v>4367</v>
      </c>
      <c r="D2650" t="s">
        <v>449</v>
      </c>
      <c r="E2650" s="54">
        <v>40.159999999999997</v>
      </c>
      <c r="F2650" s="45" t="s">
        <v>450</v>
      </c>
      <c r="G2650" s="45" t="s">
        <v>408</v>
      </c>
      <c r="H2650" s="45" t="s">
        <v>785</v>
      </c>
      <c r="I2650" s="53">
        <v>41662.400000000001</v>
      </c>
      <c r="J2650" s="58">
        <f t="shared" si="574"/>
        <v>43245.571200000006</v>
      </c>
      <c r="K2650" s="58">
        <f t="shared" si="575"/>
        <v>44672.675049600002</v>
      </c>
      <c r="L2650" s="74">
        <f t="shared" si="576"/>
        <v>3308.2861968000002</v>
      </c>
      <c r="M2650" s="74">
        <f t="shared" si="577"/>
        <v>64.003445376000002</v>
      </c>
      <c r="N2650" s="74">
        <f t="shared" si="578"/>
        <v>384.00225982776948</v>
      </c>
      <c r="O2650" s="74">
        <f t="shared" si="579"/>
        <v>5567.8672920000008</v>
      </c>
      <c r="P2650" s="39">
        <f t="shared" si="580"/>
        <v>19044</v>
      </c>
      <c r="Q2650" s="73">
        <f t="shared" si="581"/>
        <v>3417.4596412944002</v>
      </c>
      <c r="R2650" s="73">
        <f t="shared" si="582"/>
        <v>66.115559073408008</v>
      </c>
      <c r="S2650" s="73">
        <f t="shared" si="583"/>
        <v>384.00225982776948</v>
      </c>
      <c r="T2650" s="73">
        <f t="shared" si="584"/>
        <v>5829.7840939728003</v>
      </c>
      <c r="U2650" s="73">
        <f t="shared" si="585"/>
        <v>19236</v>
      </c>
      <c r="V2650" s="73">
        <f t="shared" si="586"/>
        <v>71613.730394003767</v>
      </c>
      <c r="W2650" s="73">
        <f t="shared" si="587"/>
        <v>73606.036603768385</v>
      </c>
    </row>
    <row r="2651" spans="2:23">
      <c r="B2651" t="s">
        <v>4368</v>
      </c>
      <c r="C2651" t="s">
        <v>4369</v>
      </c>
      <c r="D2651" t="s">
        <v>449</v>
      </c>
      <c r="E2651" s="54">
        <v>40.159999999999997</v>
      </c>
      <c r="F2651" s="45" t="s">
        <v>450</v>
      </c>
      <c r="G2651" s="45" t="s">
        <v>408</v>
      </c>
      <c r="H2651" s="45" t="s">
        <v>785</v>
      </c>
      <c r="I2651" s="53">
        <v>46425.599999999999</v>
      </c>
      <c r="J2651" s="58">
        <f t="shared" si="574"/>
        <v>48189.772799999999</v>
      </c>
      <c r="K2651" s="58">
        <f t="shared" si="575"/>
        <v>49780.035302399992</v>
      </c>
      <c r="L2651" s="74">
        <f t="shared" si="576"/>
        <v>3686.5176191999999</v>
      </c>
      <c r="M2651" s="74">
        <f t="shared" si="577"/>
        <v>71.320863743999993</v>
      </c>
      <c r="N2651" s="74">
        <f t="shared" si="578"/>
        <v>384.00225982776948</v>
      </c>
      <c r="O2651" s="74">
        <f t="shared" si="579"/>
        <v>6204.4332480000003</v>
      </c>
      <c r="P2651" s="39">
        <f t="shared" si="580"/>
        <v>19044</v>
      </c>
      <c r="Q2651" s="73">
        <f t="shared" si="581"/>
        <v>3808.1727006335996</v>
      </c>
      <c r="R2651" s="73">
        <f t="shared" si="582"/>
        <v>73.674452247551983</v>
      </c>
      <c r="S2651" s="73">
        <f t="shared" si="583"/>
        <v>384.00225982776948</v>
      </c>
      <c r="T2651" s="73">
        <f t="shared" si="584"/>
        <v>6496.2946069631989</v>
      </c>
      <c r="U2651" s="73">
        <f t="shared" si="585"/>
        <v>19236</v>
      </c>
      <c r="V2651" s="73">
        <f t="shared" si="586"/>
        <v>77580.046790771768</v>
      </c>
      <c r="W2651" s="73">
        <f t="shared" si="587"/>
        <v>79778.179322072116</v>
      </c>
    </row>
    <row r="2652" spans="2:23">
      <c r="B2652" t="s">
        <v>4370</v>
      </c>
      <c r="C2652" t="s">
        <v>4371</v>
      </c>
      <c r="D2652" t="s">
        <v>449</v>
      </c>
      <c r="E2652" s="54">
        <v>40.159999999999997</v>
      </c>
      <c r="F2652" s="45" t="s">
        <v>450</v>
      </c>
      <c r="G2652" s="45" t="s">
        <v>408</v>
      </c>
      <c r="H2652" s="45" t="s">
        <v>785</v>
      </c>
      <c r="I2652" s="53">
        <v>45653.03</v>
      </c>
      <c r="J2652" s="58">
        <f t="shared" si="574"/>
        <v>47387.845139999998</v>
      </c>
      <c r="K2652" s="58">
        <f t="shared" si="575"/>
        <v>48951.644029619994</v>
      </c>
      <c r="L2652" s="74">
        <f t="shared" si="576"/>
        <v>3625.1701532099996</v>
      </c>
      <c r="M2652" s="74">
        <f t="shared" si="577"/>
        <v>70.134010807199999</v>
      </c>
      <c r="N2652" s="74">
        <f t="shared" si="578"/>
        <v>384.00225982776948</v>
      </c>
      <c r="O2652" s="74">
        <f t="shared" si="579"/>
        <v>6101.1850617749997</v>
      </c>
      <c r="P2652" s="39">
        <f t="shared" si="580"/>
        <v>19044</v>
      </c>
      <c r="Q2652" s="73">
        <f t="shared" si="581"/>
        <v>3744.8007682659295</v>
      </c>
      <c r="R2652" s="73">
        <f t="shared" si="582"/>
        <v>72.448433163837592</v>
      </c>
      <c r="S2652" s="73">
        <f t="shared" si="583"/>
        <v>384.00225982776948</v>
      </c>
      <c r="T2652" s="73">
        <f t="shared" si="584"/>
        <v>6388.1895458654099</v>
      </c>
      <c r="U2652" s="73">
        <f t="shared" si="585"/>
        <v>19236</v>
      </c>
      <c r="V2652" s="73">
        <f t="shared" si="586"/>
        <v>76612.336625619966</v>
      </c>
      <c r="W2652" s="73">
        <f t="shared" si="587"/>
        <v>78777.085036742938</v>
      </c>
    </row>
    <row r="2653" spans="2:23">
      <c r="B2653" t="s">
        <v>4372</v>
      </c>
      <c r="C2653" t="s">
        <v>4373</v>
      </c>
      <c r="D2653" t="s">
        <v>449</v>
      </c>
      <c r="E2653" s="54">
        <v>40.159999999999997</v>
      </c>
      <c r="F2653" s="45" t="s">
        <v>450</v>
      </c>
      <c r="G2653" s="45" t="s">
        <v>408</v>
      </c>
      <c r="H2653" s="45" t="s">
        <v>785</v>
      </c>
      <c r="I2653" s="53">
        <v>50831.73</v>
      </c>
      <c r="J2653" s="58">
        <f t="shared" si="574"/>
        <v>52763.335740000002</v>
      </c>
      <c r="K2653" s="58">
        <f t="shared" si="575"/>
        <v>54504.52581942</v>
      </c>
      <c r="L2653" s="74">
        <f t="shared" si="576"/>
        <v>4036.3951841100002</v>
      </c>
      <c r="M2653" s="74">
        <f t="shared" si="577"/>
        <v>78.089736895200005</v>
      </c>
      <c r="N2653" s="74">
        <f t="shared" si="578"/>
        <v>384.00225982776948</v>
      </c>
      <c r="O2653" s="74">
        <f t="shared" si="579"/>
        <v>6793.2794765250001</v>
      </c>
      <c r="P2653" s="39">
        <f t="shared" si="580"/>
        <v>19044</v>
      </c>
      <c r="Q2653" s="73">
        <f t="shared" si="581"/>
        <v>4169.5962251856299</v>
      </c>
      <c r="R2653" s="73">
        <f t="shared" si="582"/>
        <v>80.666698212741593</v>
      </c>
      <c r="S2653" s="73">
        <f t="shared" si="583"/>
        <v>384.00225982776948</v>
      </c>
      <c r="T2653" s="73">
        <f t="shared" si="584"/>
        <v>7112.8406194343106</v>
      </c>
      <c r="U2653" s="73">
        <f t="shared" si="585"/>
        <v>19236</v>
      </c>
      <c r="V2653" s="73">
        <f t="shared" si="586"/>
        <v>83099.102397357972</v>
      </c>
      <c r="W2653" s="73">
        <f t="shared" si="587"/>
        <v>85487.631622080458</v>
      </c>
    </row>
    <row r="2654" spans="2:23">
      <c r="B2654" t="s">
        <v>4374</v>
      </c>
      <c r="C2654" t="s">
        <v>4375</v>
      </c>
      <c r="D2654" t="s">
        <v>449</v>
      </c>
      <c r="E2654" s="54">
        <v>40.159999999999997</v>
      </c>
      <c r="F2654" s="45" t="s">
        <v>450</v>
      </c>
      <c r="G2654" s="45" t="s">
        <v>408</v>
      </c>
      <c r="H2654" s="45" t="s">
        <v>785</v>
      </c>
      <c r="I2654" s="53">
        <v>56347.199999999997</v>
      </c>
      <c r="J2654" s="58">
        <f t="shared" si="574"/>
        <v>58488.393599999996</v>
      </c>
      <c r="K2654" s="58">
        <f t="shared" si="575"/>
        <v>60418.510588799989</v>
      </c>
      <c r="L2654" s="74">
        <f t="shared" si="576"/>
        <v>4474.3621103999994</v>
      </c>
      <c r="M2654" s="74">
        <f t="shared" si="577"/>
        <v>86.562822527999998</v>
      </c>
      <c r="N2654" s="74">
        <f t="shared" si="578"/>
        <v>384.00225982776948</v>
      </c>
      <c r="O2654" s="74">
        <f t="shared" si="579"/>
        <v>7530.3806759999998</v>
      </c>
      <c r="P2654" s="39">
        <f t="shared" si="580"/>
        <v>19044</v>
      </c>
      <c r="Q2654" s="73">
        <f t="shared" si="581"/>
        <v>4622.0160600431991</v>
      </c>
      <c r="R2654" s="73">
        <f t="shared" si="582"/>
        <v>89.419395671423985</v>
      </c>
      <c r="S2654" s="73">
        <f t="shared" si="583"/>
        <v>384.00225982776948</v>
      </c>
      <c r="T2654" s="73">
        <f t="shared" si="584"/>
        <v>7884.6156318383992</v>
      </c>
      <c r="U2654" s="73">
        <f t="shared" si="585"/>
        <v>19236</v>
      </c>
      <c r="V2654" s="73">
        <f t="shared" si="586"/>
        <v>90007.701468755768</v>
      </c>
      <c r="W2654" s="73">
        <f t="shared" si="587"/>
        <v>92634.563936180784</v>
      </c>
    </row>
    <row r="2655" spans="2:23">
      <c r="B2655" t="s">
        <v>4376</v>
      </c>
      <c r="C2655" t="s">
        <v>4377</v>
      </c>
      <c r="D2655" t="s">
        <v>449</v>
      </c>
      <c r="E2655" s="54">
        <v>40.159999999999997</v>
      </c>
      <c r="F2655" s="45" t="s">
        <v>450</v>
      </c>
      <c r="G2655" s="45" t="s">
        <v>408</v>
      </c>
      <c r="H2655" s="45" t="s">
        <v>785</v>
      </c>
      <c r="I2655" s="53">
        <v>49379.199999999997</v>
      </c>
      <c r="J2655" s="58">
        <f t="shared" si="574"/>
        <v>51255.609599999996</v>
      </c>
      <c r="K2655" s="58">
        <f t="shared" si="575"/>
        <v>52947.044716799988</v>
      </c>
      <c r="L2655" s="74">
        <f t="shared" si="576"/>
        <v>3921.0541343999998</v>
      </c>
      <c r="M2655" s="74">
        <f t="shared" si="577"/>
        <v>75.858302207999998</v>
      </c>
      <c r="N2655" s="74">
        <f t="shared" si="578"/>
        <v>384.00225982776948</v>
      </c>
      <c r="O2655" s="74">
        <f t="shared" si="579"/>
        <v>6599.1597359999996</v>
      </c>
      <c r="P2655" s="39">
        <f t="shared" si="580"/>
        <v>19044</v>
      </c>
      <c r="Q2655" s="73">
        <f t="shared" si="581"/>
        <v>4050.4489208351988</v>
      </c>
      <c r="R2655" s="73">
        <f t="shared" si="582"/>
        <v>78.361626180863979</v>
      </c>
      <c r="S2655" s="73">
        <f t="shared" si="583"/>
        <v>384.00225982776948</v>
      </c>
      <c r="T2655" s="73">
        <f t="shared" si="584"/>
        <v>6909.5893355423987</v>
      </c>
      <c r="U2655" s="73">
        <f t="shared" si="585"/>
        <v>19236</v>
      </c>
      <c r="V2655" s="73">
        <f t="shared" si="586"/>
        <v>81279.684032435762</v>
      </c>
      <c r="W2655" s="73">
        <f t="shared" si="587"/>
        <v>83605.446859186224</v>
      </c>
    </row>
    <row r="2656" spans="2:23">
      <c r="B2656" t="s">
        <v>4378</v>
      </c>
      <c r="C2656" t="s">
        <v>4379</v>
      </c>
      <c r="D2656" t="s">
        <v>449</v>
      </c>
      <c r="E2656" s="54">
        <v>40.159999999999997</v>
      </c>
      <c r="F2656" s="45" t="s">
        <v>450</v>
      </c>
      <c r="G2656" s="45" t="s">
        <v>408</v>
      </c>
      <c r="H2656" s="45" t="s">
        <v>785</v>
      </c>
      <c r="I2656" s="53">
        <v>53664</v>
      </c>
      <c r="J2656" s="58">
        <f t="shared" si="574"/>
        <v>55703.232000000004</v>
      </c>
      <c r="K2656" s="58">
        <f t="shared" si="575"/>
        <v>57541.438655999998</v>
      </c>
      <c r="L2656" s="74">
        <f t="shared" si="576"/>
        <v>4261.2972479999999</v>
      </c>
      <c r="M2656" s="74">
        <f t="shared" si="577"/>
        <v>82.440783359999998</v>
      </c>
      <c r="N2656" s="74">
        <f t="shared" si="578"/>
        <v>384.00225982776948</v>
      </c>
      <c r="O2656" s="74">
        <f t="shared" si="579"/>
        <v>7171.7911200000008</v>
      </c>
      <c r="P2656" s="39">
        <f t="shared" si="580"/>
        <v>19044</v>
      </c>
      <c r="Q2656" s="73">
        <f t="shared" si="581"/>
        <v>4401.9200571840001</v>
      </c>
      <c r="R2656" s="73">
        <f t="shared" si="582"/>
        <v>85.161329210879998</v>
      </c>
      <c r="S2656" s="73">
        <f t="shared" si="583"/>
        <v>384.00225982776948</v>
      </c>
      <c r="T2656" s="73">
        <f t="shared" si="584"/>
        <v>7509.157744608</v>
      </c>
      <c r="U2656" s="73">
        <f t="shared" si="585"/>
        <v>19236</v>
      </c>
      <c r="V2656" s="73">
        <f t="shared" si="586"/>
        <v>86646.763411187771</v>
      </c>
      <c r="W2656" s="73">
        <f t="shared" si="587"/>
        <v>89157.680046830646</v>
      </c>
    </row>
    <row r="2657" spans="2:23">
      <c r="B2657" t="s">
        <v>4380</v>
      </c>
      <c r="C2657" t="s">
        <v>4381</v>
      </c>
      <c r="D2657" t="s">
        <v>449</v>
      </c>
      <c r="E2657" s="54">
        <v>40.159999999999997</v>
      </c>
      <c r="F2657" s="45" t="s">
        <v>450</v>
      </c>
      <c r="G2657" s="45" t="s">
        <v>408</v>
      </c>
      <c r="H2657" s="45" t="s">
        <v>785</v>
      </c>
      <c r="I2657" s="53">
        <v>55702.400000000001</v>
      </c>
      <c r="J2657" s="58">
        <f t="shared" si="574"/>
        <v>57819.091200000003</v>
      </c>
      <c r="K2657" s="58">
        <f t="shared" si="575"/>
        <v>59727.121209599994</v>
      </c>
      <c r="L2657" s="74">
        <f t="shared" si="576"/>
        <v>4423.1604767999997</v>
      </c>
      <c r="M2657" s="74">
        <f t="shared" si="577"/>
        <v>85.572254975999996</v>
      </c>
      <c r="N2657" s="74">
        <f t="shared" si="578"/>
        <v>384.00225982776948</v>
      </c>
      <c r="O2657" s="74">
        <f t="shared" si="579"/>
        <v>7444.2079920000006</v>
      </c>
      <c r="P2657" s="39">
        <f t="shared" si="580"/>
        <v>19044</v>
      </c>
      <c r="Q2657" s="73">
        <f t="shared" si="581"/>
        <v>4569.1247725343992</v>
      </c>
      <c r="R2657" s="73">
        <f t="shared" si="582"/>
        <v>88.396139390207992</v>
      </c>
      <c r="S2657" s="73">
        <f t="shared" si="583"/>
        <v>384.00225982776948</v>
      </c>
      <c r="T2657" s="73">
        <f t="shared" si="584"/>
        <v>7794.3893178527996</v>
      </c>
      <c r="U2657" s="73">
        <f t="shared" si="585"/>
        <v>19236</v>
      </c>
      <c r="V2657" s="73">
        <f t="shared" si="586"/>
        <v>89200.03418360377</v>
      </c>
      <c r="W2657" s="73">
        <f t="shared" si="587"/>
        <v>91799.033699205174</v>
      </c>
    </row>
    <row r="2658" spans="2:23">
      <c r="B2658" t="s">
        <v>4382</v>
      </c>
      <c r="C2658" t="s">
        <v>4383</v>
      </c>
      <c r="D2658" t="s">
        <v>449</v>
      </c>
      <c r="E2658" s="54">
        <v>40.159999999999997</v>
      </c>
      <c r="F2658" s="45" t="s">
        <v>450</v>
      </c>
      <c r="G2658" s="45" t="s">
        <v>408</v>
      </c>
      <c r="H2658" s="45" t="s">
        <v>785</v>
      </c>
      <c r="I2658" s="53">
        <v>57012.800000000003</v>
      </c>
      <c r="J2658" s="58">
        <f t="shared" si="574"/>
        <v>59179.286400000005</v>
      </c>
      <c r="K2658" s="58">
        <f t="shared" si="575"/>
        <v>61132.202851200003</v>
      </c>
      <c r="L2658" s="74">
        <f t="shared" si="576"/>
        <v>4527.2154096000004</v>
      </c>
      <c r="M2658" s="74">
        <f t="shared" si="577"/>
        <v>87.58534387200001</v>
      </c>
      <c r="N2658" s="74">
        <f t="shared" si="578"/>
        <v>384.00225982776948</v>
      </c>
      <c r="O2658" s="74">
        <f t="shared" si="579"/>
        <v>7619.3331240000007</v>
      </c>
      <c r="P2658" s="39">
        <f t="shared" si="580"/>
        <v>19044</v>
      </c>
      <c r="Q2658" s="73">
        <f t="shared" si="581"/>
        <v>4676.6135181168002</v>
      </c>
      <c r="R2658" s="73">
        <f t="shared" si="582"/>
        <v>90.475660219776003</v>
      </c>
      <c r="S2658" s="73">
        <f t="shared" si="583"/>
        <v>384.00225982776948</v>
      </c>
      <c r="T2658" s="73">
        <f t="shared" si="584"/>
        <v>7977.7524720816009</v>
      </c>
      <c r="U2658" s="73">
        <f t="shared" si="585"/>
        <v>19236</v>
      </c>
      <c r="V2658" s="73">
        <f t="shared" si="586"/>
        <v>90841.422537299775</v>
      </c>
      <c r="W2658" s="73">
        <f t="shared" si="587"/>
        <v>93497.046761445949</v>
      </c>
    </row>
    <row r="2659" spans="2:23">
      <c r="B2659" t="s">
        <v>4384</v>
      </c>
      <c r="C2659" t="s">
        <v>4385</v>
      </c>
      <c r="D2659" t="s">
        <v>449</v>
      </c>
      <c r="E2659" s="54">
        <v>40.159999999999997</v>
      </c>
      <c r="F2659" s="45" t="s">
        <v>450</v>
      </c>
      <c r="G2659" s="45" t="s">
        <v>408</v>
      </c>
      <c r="H2659" s="45" t="s">
        <v>785</v>
      </c>
      <c r="I2659" s="53">
        <v>53040</v>
      </c>
      <c r="J2659" s="58">
        <f t="shared" si="574"/>
        <v>55055.520000000004</v>
      </c>
      <c r="K2659" s="58">
        <f t="shared" si="575"/>
        <v>56872.352160000002</v>
      </c>
      <c r="L2659" s="74">
        <f t="shared" si="576"/>
        <v>4211.7472800000005</v>
      </c>
      <c r="M2659" s="74">
        <f t="shared" si="577"/>
        <v>81.482169600000006</v>
      </c>
      <c r="N2659" s="74">
        <f t="shared" si="578"/>
        <v>384.00225982776948</v>
      </c>
      <c r="O2659" s="74">
        <f t="shared" si="579"/>
        <v>7088.3982000000005</v>
      </c>
      <c r="P2659" s="39">
        <f t="shared" si="580"/>
        <v>19044</v>
      </c>
      <c r="Q2659" s="73">
        <f t="shared" si="581"/>
        <v>4350.7349402400005</v>
      </c>
      <c r="R2659" s="73">
        <f t="shared" si="582"/>
        <v>84.171081196800003</v>
      </c>
      <c r="S2659" s="73">
        <f t="shared" si="583"/>
        <v>384.00225982776948</v>
      </c>
      <c r="T2659" s="73">
        <f t="shared" si="584"/>
        <v>7421.8419568800009</v>
      </c>
      <c r="U2659" s="73">
        <f t="shared" si="585"/>
        <v>19236</v>
      </c>
      <c r="V2659" s="73">
        <f t="shared" si="586"/>
        <v>85865.149909427768</v>
      </c>
      <c r="W2659" s="73">
        <f t="shared" si="587"/>
        <v>88349.102398144576</v>
      </c>
    </row>
    <row r="2660" spans="2:23">
      <c r="B2660" t="s">
        <v>4386</v>
      </c>
      <c r="C2660" t="s">
        <v>4387</v>
      </c>
      <c r="D2660" t="s">
        <v>449</v>
      </c>
      <c r="E2660" s="54">
        <v>40.159999999999997</v>
      </c>
      <c r="F2660" s="45" t="s">
        <v>450</v>
      </c>
      <c r="G2660" s="45" t="s">
        <v>408</v>
      </c>
      <c r="H2660" s="45" t="s">
        <v>785</v>
      </c>
      <c r="I2660" s="53">
        <v>39364</v>
      </c>
      <c r="J2660" s="58">
        <f t="shared" si="574"/>
        <v>40859.832000000002</v>
      </c>
      <c r="K2660" s="58">
        <f t="shared" si="575"/>
        <v>42208.206456</v>
      </c>
      <c r="L2660" s="74">
        <f t="shared" si="576"/>
        <v>3125.7771480000001</v>
      </c>
      <c r="M2660" s="74">
        <f t="shared" si="577"/>
        <v>60.472551360000004</v>
      </c>
      <c r="N2660" s="74">
        <f t="shared" si="578"/>
        <v>384.00225982776948</v>
      </c>
      <c r="O2660" s="74">
        <f t="shared" si="579"/>
        <v>5260.7033700000002</v>
      </c>
      <c r="P2660" s="39">
        <f t="shared" si="580"/>
        <v>19044</v>
      </c>
      <c r="Q2660" s="73">
        <f t="shared" si="581"/>
        <v>3228.927793884</v>
      </c>
      <c r="R2660" s="73">
        <f t="shared" si="582"/>
        <v>62.468145554879996</v>
      </c>
      <c r="S2660" s="73">
        <f t="shared" si="583"/>
        <v>384.00225982776948</v>
      </c>
      <c r="T2660" s="73">
        <f t="shared" si="584"/>
        <v>5508.1709425079998</v>
      </c>
      <c r="U2660" s="73">
        <f t="shared" si="585"/>
        <v>19236</v>
      </c>
      <c r="V2660" s="73">
        <f t="shared" si="586"/>
        <v>68734.787329187777</v>
      </c>
      <c r="W2660" s="73">
        <f t="shared" si="587"/>
        <v>70627.775597774656</v>
      </c>
    </row>
    <row r="2661" spans="2:23">
      <c r="B2661" t="s">
        <v>4388</v>
      </c>
      <c r="C2661" t="s">
        <v>4389</v>
      </c>
      <c r="D2661" t="s">
        <v>449</v>
      </c>
      <c r="E2661" s="54">
        <v>40.159999999999997</v>
      </c>
      <c r="F2661" s="45" t="s">
        <v>450</v>
      </c>
      <c r="G2661" s="45" t="s">
        <v>408</v>
      </c>
      <c r="H2661" s="45" t="s">
        <v>785</v>
      </c>
      <c r="I2661" s="53">
        <v>40300</v>
      </c>
      <c r="J2661" s="58">
        <f t="shared" si="574"/>
        <v>41831.4</v>
      </c>
      <c r="K2661" s="58">
        <f t="shared" si="575"/>
        <v>43211.836199999998</v>
      </c>
      <c r="L2661" s="74">
        <f t="shared" si="576"/>
        <v>3200.1021000000001</v>
      </c>
      <c r="M2661" s="74">
        <f t="shared" si="577"/>
        <v>61.910471999999999</v>
      </c>
      <c r="N2661" s="74">
        <f t="shared" si="578"/>
        <v>384.00225982776948</v>
      </c>
      <c r="O2661" s="74">
        <f t="shared" si="579"/>
        <v>5385.7927500000005</v>
      </c>
      <c r="P2661" s="39">
        <f t="shared" si="580"/>
        <v>19044</v>
      </c>
      <c r="Q2661" s="73">
        <f t="shared" si="581"/>
        <v>3305.7054693</v>
      </c>
      <c r="R2661" s="73">
        <f t="shared" si="582"/>
        <v>63.953517575999996</v>
      </c>
      <c r="S2661" s="73">
        <f t="shared" si="583"/>
        <v>384.00225982776948</v>
      </c>
      <c r="T2661" s="73">
        <f t="shared" si="584"/>
        <v>5639.1446241000003</v>
      </c>
      <c r="U2661" s="73">
        <f t="shared" si="585"/>
        <v>19236</v>
      </c>
      <c r="V2661" s="73">
        <f t="shared" si="586"/>
        <v>69907.207581827766</v>
      </c>
      <c r="W2661" s="73">
        <f t="shared" si="587"/>
        <v>71840.642070803762</v>
      </c>
    </row>
    <row r="2662" spans="2:23">
      <c r="B2662" t="s">
        <v>4390</v>
      </c>
      <c r="C2662" t="s">
        <v>4391</v>
      </c>
      <c r="D2662" t="s">
        <v>449</v>
      </c>
      <c r="E2662" s="54">
        <v>40.159999999999997</v>
      </c>
      <c r="F2662" s="45" t="s">
        <v>450</v>
      </c>
      <c r="G2662" s="45" t="s">
        <v>408</v>
      </c>
      <c r="H2662" s="45" t="s">
        <v>761</v>
      </c>
      <c r="I2662" s="53">
        <v>73642.399999999994</v>
      </c>
      <c r="J2662" s="58">
        <f t="shared" si="574"/>
        <v>76440.811199999996</v>
      </c>
      <c r="K2662" s="58">
        <f t="shared" si="575"/>
        <v>78963.357969599994</v>
      </c>
      <c r="L2662" s="74">
        <f t="shared" si="576"/>
        <v>5847.7220567999993</v>
      </c>
      <c r="M2662" s="74">
        <f t="shared" si="577"/>
        <v>113.13240057599999</v>
      </c>
      <c r="N2662" s="74">
        <f t="shared" si="578"/>
        <v>384.00225982776948</v>
      </c>
      <c r="O2662" s="74">
        <f t="shared" si="579"/>
        <v>9841.7544419999995</v>
      </c>
      <c r="P2662" s="39">
        <f t="shared" si="580"/>
        <v>19044</v>
      </c>
      <c r="Q2662" s="73">
        <f t="shared" si="581"/>
        <v>6040.6968846743994</v>
      </c>
      <c r="R2662" s="73">
        <f t="shared" si="582"/>
        <v>116.86576979500799</v>
      </c>
      <c r="S2662" s="73">
        <f t="shared" si="583"/>
        <v>384.00225982776948</v>
      </c>
      <c r="T2662" s="73">
        <f t="shared" si="584"/>
        <v>10304.718215032799</v>
      </c>
      <c r="U2662" s="73">
        <f t="shared" si="585"/>
        <v>19236</v>
      </c>
      <c r="V2662" s="73">
        <f t="shared" si="586"/>
        <v>111671.42235920376</v>
      </c>
      <c r="W2662" s="73">
        <f t="shared" si="587"/>
        <v>115045.64109892998</v>
      </c>
    </row>
    <row r="2663" spans="2:23">
      <c r="B2663" t="s">
        <v>4392</v>
      </c>
      <c r="C2663" t="s">
        <v>4393</v>
      </c>
      <c r="D2663" t="s">
        <v>449</v>
      </c>
      <c r="E2663" s="54">
        <v>40.159999999999997</v>
      </c>
      <c r="F2663" s="45" t="s">
        <v>450</v>
      </c>
      <c r="G2663" s="45" t="s">
        <v>408</v>
      </c>
      <c r="H2663" s="45" t="s">
        <v>761</v>
      </c>
      <c r="I2663" s="53">
        <v>77324</v>
      </c>
      <c r="J2663" s="58">
        <f t="shared" si="574"/>
        <v>80262.312000000005</v>
      </c>
      <c r="K2663" s="58">
        <f t="shared" si="575"/>
        <v>82910.968295999992</v>
      </c>
      <c r="L2663" s="74">
        <f t="shared" si="576"/>
        <v>6140.0668679999999</v>
      </c>
      <c r="M2663" s="74">
        <f t="shared" si="577"/>
        <v>118.78822176000001</v>
      </c>
      <c r="N2663" s="74">
        <f t="shared" si="578"/>
        <v>384.00225982776948</v>
      </c>
      <c r="O2663" s="74">
        <f t="shared" si="579"/>
        <v>10333.77267</v>
      </c>
      <c r="P2663" s="39">
        <f t="shared" si="580"/>
        <v>19044</v>
      </c>
      <c r="Q2663" s="73">
        <f t="shared" si="581"/>
        <v>6342.6890746439994</v>
      </c>
      <c r="R2663" s="73">
        <f t="shared" si="582"/>
        <v>122.70823307807999</v>
      </c>
      <c r="S2663" s="73">
        <f t="shared" si="583"/>
        <v>384.00225982776948</v>
      </c>
      <c r="T2663" s="73">
        <f t="shared" si="584"/>
        <v>10819.881362627999</v>
      </c>
      <c r="U2663" s="73">
        <f t="shared" si="585"/>
        <v>19236</v>
      </c>
      <c r="V2663" s="73">
        <f t="shared" si="586"/>
        <v>116282.94201958778</v>
      </c>
      <c r="W2663" s="73">
        <f t="shared" si="587"/>
        <v>119816.24922617784</v>
      </c>
    </row>
    <row r="2664" spans="2:23">
      <c r="B2664" t="s">
        <v>4394</v>
      </c>
      <c r="C2664" t="s">
        <v>4395</v>
      </c>
      <c r="D2664" t="s">
        <v>449</v>
      </c>
      <c r="E2664" s="54">
        <v>40.159999999999997</v>
      </c>
      <c r="F2664" s="45" t="s">
        <v>450</v>
      </c>
      <c r="G2664" s="45" t="s">
        <v>408</v>
      </c>
      <c r="H2664" s="45" t="s">
        <v>761</v>
      </c>
      <c r="I2664" s="53">
        <v>93121.600000000006</v>
      </c>
      <c r="J2664" s="58">
        <f t="shared" si="574"/>
        <v>96660.22080000001</v>
      </c>
      <c r="K2664" s="58">
        <f t="shared" si="575"/>
        <v>99850.008086400005</v>
      </c>
      <c r="L2664" s="74">
        <f t="shared" si="576"/>
        <v>7394.5068912000006</v>
      </c>
      <c r="M2664" s="74">
        <f t="shared" si="577"/>
        <v>143.05712678400002</v>
      </c>
      <c r="N2664" s="74">
        <f t="shared" si="578"/>
        <v>384.00225982776948</v>
      </c>
      <c r="O2664" s="74">
        <f t="shared" si="579"/>
        <v>12445.003428000002</v>
      </c>
      <c r="P2664" s="39">
        <f t="shared" si="580"/>
        <v>19044</v>
      </c>
      <c r="Q2664" s="73">
        <f t="shared" si="581"/>
        <v>7638.5256186096003</v>
      </c>
      <c r="R2664" s="73">
        <f t="shared" si="582"/>
        <v>147.778011967872</v>
      </c>
      <c r="S2664" s="73">
        <f t="shared" si="583"/>
        <v>384.00225982776948</v>
      </c>
      <c r="T2664" s="73">
        <f t="shared" si="584"/>
        <v>13030.4260552752</v>
      </c>
      <c r="U2664" s="73">
        <f t="shared" si="585"/>
        <v>19236</v>
      </c>
      <c r="V2664" s="73">
        <f t="shared" si="586"/>
        <v>136070.79050581178</v>
      </c>
      <c r="W2664" s="73">
        <f t="shared" si="587"/>
        <v>140286.74003208044</v>
      </c>
    </row>
    <row r="2665" spans="2:23">
      <c r="B2665" t="s">
        <v>4396</v>
      </c>
      <c r="C2665" t="s">
        <v>4397</v>
      </c>
      <c r="D2665" t="s">
        <v>449</v>
      </c>
      <c r="E2665" s="54">
        <v>40.159999999999997</v>
      </c>
      <c r="F2665" s="45" t="s">
        <v>450</v>
      </c>
      <c r="G2665" s="45" t="s">
        <v>408</v>
      </c>
      <c r="H2665" s="45" t="s">
        <v>412</v>
      </c>
      <c r="I2665" s="53">
        <v>61508.2</v>
      </c>
      <c r="J2665" s="58">
        <f t="shared" si="574"/>
        <v>63845.511599999998</v>
      </c>
      <c r="K2665" s="58">
        <f t="shared" si="575"/>
        <v>65952.413482799995</v>
      </c>
      <c r="L2665" s="74">
        <f t="shared" si="576"/>
        <v>4884.1816374</v>
      </c>
      <c r="M2665" s="74">
        <f t="shared" si="577"/>
        <v>94.491357167999993</v>
      </c>
      <c r="N2665" s="74">
        <f t="shared" si="578"/>
        <v>384.00225982776948</v>
      </c>
      <c r="O2665" s="74">
        <f t="shared" si="579"/>
        <v>8220.1096185000006</v>
      </c>
      <c r="P2665" s="39">
        <f t="shared" si="580"/>
        <v>19044</v>
      </c>
      <c r="Q2665" s="73">
        <f t="shared" si="581"/>
        <v>5045.3596314341994</v>
      </c>
      <c r="R2665" s="73">
        <f t="shared" si="582"/>
        <v>97.609571954543995</v>
      </c>
      <c r="S2665" s="73">
        <f t="shared" si="583"/>
        <v>384.00225982776948</v>
      </c>
      <c r="T2665" s="73">
        <f t="shared" si="584"/>
        <v>8606.7899595054005</v>
      </c>
      <c r="U2665" s="73">
        <f t="shared" si="585"/>
        <v>19236</v>
      </c>
      <c r="V2665" s="73">
        <f t="shared" si="586"/>
        <v>96472.296472895774</v>
      </c>
      <c r="W2665" s="73">
        <f t="shared" si="587"/>
        <v>99322.174905521912</v>
      </c>
    </row>
    <row r="2666" spans="2:23">
      <c r="B2666" t="s">
        <v>4398</v>
      </c>
      <c r="C2666" t="s">
        <v>4399</v>
      </c>
      <c r="D2666" t="s">
        <v>449</v>
      </c>
      <c r="E2666" s="54">
        <v>40.159999999999997</v>
      </c>
      <c r="F2666" s="45" t="s">
        <v>450</v>
      </c>
      <c r="G2666" s="45" t="s">
        <v>408</v>
      </c>
      <c r="H2666" s="45" t="s">
        <v>412</v>
      </c>
      <c r="I2666" s="53">
        <v>56305.599999999999</v>
      </c>
      <c r="J2666" s="58">
        <f t="shared" si="574"/>
        <v>58445.212800000001</v>
      </c>
      <c r="K2666" s="58">
        <f t="shared" si="575"/>
        <v>60373.9048224</v>
      </c>
      <c r="L2666" s="74">
        <f t="shared" si="576"/>
        <v>4471.0587791999997</v>
      </c>
      <c r="M2666" s="74">
        <f t="shared" si="577"/>
        <v>86.498914944000006</v>
      </c>
      <c r="N2666" s="74">
        <f t="shared" si="578"/>
        <v>384.00225982776948</v>
      </c>
      <c r="O2666" s="74">
        <f t="shared" si="579"/>
        <v>7524.821148</v>
      </c>
      <c r="P2666" s="39">
        <f t="shared" si="580"/>
        <v>19044</v>
      </c>
      <c r="Q2666" s="73">
        <f t="shared" si="581"/>
        <v>4618.6037189135996</v>
      </c>
      <c r="R2666" s="73">
        <f t="shared" si="582"/>
        <v>89.353379137152004</v>
      </c>
      <c r="S2666" s="73">
        <f t="shared" si="583"/>
        <v>384.00225982776948</v>
      </c>
      <c r="T2666" s="73">
        <f t="shared" si="584"/>
        <v>7878.7945793232002</v>
      </c>
      <c r="U2666" s="73">
        <f t="shared" si="585"/>
        <v>19236</v>
      </c>
      <c r="V2666" s="73">
        <f t="shared" si="586"/>
        <v>89955.593901971763</v>
      </c>
      <c r="W2666" s="73">
        <f t="shared" si="587"/>
        <v>92580.65875960172</v>
      </c>
    </row>
    <row r="2667" spans="2:23">
      <c r="B2667" t="s">
        <v>4400</v>
      </c>
      <c r="C2667" t="s">
        <v>4401</v>
      </c>
      <c r="D2667" t="s">
        <v>449</v>
      </c>
      <c r="E2667" s="54">
        <v>40.159999999999997</v>
      </c>
      <c r="F2667" s="45" t="s">
        <v>450</v>
      </c>
      <c r="G2667" s="45" t="s">
        <v>408</v>
      </c>
      <c r="H2667" s="45" t="s">
        <v>412</v>
      </c>
      <c r="I2667" s="53">
        <v>57636.800000000003</v>
      </c>
      <c r="J2667" s="58">
        <f t="shared" si="574"/>
        <v>59826.998400000004</v>
      </c>
      <c r="K2667" s="58">
        <f t="shared" si="575"/>
        <v>61801.2893472</v>
      </c>
      <c r="L2667" s="74">
        <f t="shared" si="576"/>
        <v>4576.7653776000006</v>
      </c>
      <c r="M2667" s="74">
        <f t="shared" si="577"/>
        <v>88.543957632000001</v>
      </c>
      <c r="N2667" s="74">
        <f t="shared" si="578"/>
        <v>384.00225982776948</v>
      </c>
      <c r="O2667" s="74">
        <f t="shared" si="579"/>
        <v>7702.7260440000009</v>
      </c>
      <c r="P2667" s="39">
        <f t="shared" si="580"/>
        <v>19044</v>
      </c>
      <c r="Q2667" s="73">
        <f t="shared" si="581"/>
        <v>4727.7986350607998</v>
      </c>
      <c r="R2667" s="73">
        <f t="shared" si="582"/>
        <v>91.465908233855998</v>
      </c>
      <c r="S2667" s="73">
        <f t="shared" si="583"/>
        <v>384.00225982776948</v>
      </c>
      <c r="T2667" s="73">
        <f t="shared" si="584"/>
        <v>8065.0682598096</v>
      </c>
      <c r="U2667" s="73">
        <f t="shared" si="585"/>
        <v>19236</v>
      </c>
      <c r="V2667" s="73">
        <f t="shared" si="586"/>
        <v>91623.036039059778</v>
      </c>
      <c r="W2667" s="73">
        <f t="shared" si="587"/>
        <v>94305.624410132034</v>
      </c>
    </row>
    <row r="2668" spans="2:23">
      <c r="B2668" t="s">
        <v>4402</v>
      </c>
      <c r="C2668" t="s">
        <v>4397</v>
      </c>
      <c r="D2668" t="s">
        <v>449</v>
      </c>
      <c r="E2668" s="54">
        <v>40</v>
      </c>
      <c r="F2668" s="45" t="s">
        <v>450</v>
      </c>
      <c r="G2668" s="45" t="s">
        <v>408</v>
      </c>
      <c r="H2668" s="45" t="s">
        <v>412</v>
      </c>
      <c r="I2668" s="53">
        <v>61508.2</v>
      </c>
      <c r="J2668" s="58">
        <f t="shared" si="574"/>
        <v>63845.511599999998</v>
      </c>
      <c r="K2668" s="58">
        <f t="shared" si="575"/>
        <v>65952.413482799995</v>
      </c>
      <c r="L2668" s="74">
        <f t="shared" si="576"/>
        <v>4884.1816374</v>
      </c>
      <c r="M2668" s="74">
        <f t="shared" si="577"/>
        <v>94.491357167999993</v>
      </c>
      <c r="N2668" s="74">
        <f t="shared" si="578"/>
        <v>384.00225982776948</v>
      </c>
      <c r="O2668" s="74">
        <f t="shared" si="579"/>
        <v>8220.1096185000006</v>
      </c>
      <c r="P2668" s="39">
        <f t="shared" si="580"/>
        <v>19044</v>
      </c>
      <c r="Q2668" s="73">
        <f t="shared" si="581"/>
        <v>5045.3596314341994</v>
      </c>
      <c r="R2668" s="73">
        <f t="shared" si="582"/>
        <v>97.609571954543995</v>
      </c>
      <c r="S2668" s="73">
        <f t="shared" si="583"/>
        <v>384.00225982776948</v>
      </c>
      <c r="T2668" s="73">
        <f t="shared" si="584"/>
        <v>8606.7899595054005</v>
      </c>
      <c r="U2668" s="73">
        <f t="shared" si="585"/>
        <v>19236</v>
      </c>
      <c r="V2668" s="73">
        <f t="shared" si="586"/>
        <v>96472.296472895774</v>
      </c>
      <c r="W2668" s="73">
        <f t="shared" si="587"/>
        <v>99322.174905521912</v>
      </c>
    </row>
    <row r="2669" spans="2:23">
      <c r="B2669" t="s">
        <v>4403</v>
      </c>
      <c r="C2669" t="s">
        <v>4399</v>
      </c>
      <c r="D2669" t="s">
        <v>449</v>
      </c>
      <c r="E2669" s="54">
        <v>40</v>
      </c>
      <c r="F2669" s="45" t="s">
        <v>450</v>
      </c>
      <c r="G2669" s="45" t="s">
        <v>408</v>
      </c>
      <c r="H2669" s="45" t="s">
        <v>412</v>
      </c>
      <c r="I2669" s="53">
        <v>56305.599999999999</v>
      </c>
      <c r="J2669" s="58">
        <f t="shared" si="574"/>
        <v>58445.212800000001</v>
      </c>
      <c r="K2669" s="58">
        <f t="shared" si="575"/>
        <v>60373.9048224</v>
      </c>
      <c r="L2669" s="74">
        <f t="shared" si="576"/>
        <v>4471.0587791999997</v>
      </c>
      <c r="M2669" s="74">
        <f t="shared" si="577"/>
        <v>86.498914944000006</v>
      </c>
      <c r="N2669" s="74">
        <f t="shared" si="578"/>
        <v>384.00225982776948</v>
      </c>
      <c r="O2669" s="74">
        <f t="shared" si="579"/>
        <v>7524.821148</v>
      </c>
      <c r="P2669" s="39">
        <f t="shared" si="580"/>
        <v>19044</v>
      </c>
      <c r="Q2669" s="73">
        <f t="shared" si="581"/>
        <v>4618.6037189135996</v>
      </c>
      <c r="R2669" s="73">
        <f t="shared" si="582"/>
        <v>89.353379137152004</v>
      </c>
      <c r="S2669" s="73">
        <f t="shared" si="583"/>
        <v>384.00225982776948</v>
      </c>
      <c r="T2669" s="73">
        <f t="shared" si="584"/>
        <v>7878.7945793232002</v>
      </c>
      <c r="U2669" s="73">
        <f t="shared" si="585"/>
        <v>19236</v>
      </c>
      <c r="V2669" s="73">
        <f t="shared" si="586"/>
        <v>89955.593901971763</v>
      </c>
      <c r="W2669" s="73">
        <f t="shared" si="587"/>
        <v>92580.65875960172</v>
      </c>
    </row>
    <row r="2670" spans="2:23">
      <c r="B2670" t="s">
        <v>4404</v>
      </c>
      <c r="C2670" t="s">
        <v>4401</v>
      </c>
      <c r="D2670" t="s">
        <v>449</v>
      </c>
      <c r="E2670" s="54">
        <v>40</v>
      </c>
      <c r="F2670" s="45" t="s">
        <v>450</v>
      </c>
      <c r="G2670" s="45" t="s">
        <v>408</v>
      </c>
      <c r="H2670" s="45" t="s">
        <v>412</v>
      </c>
      <c r="I2670" s="53">
        <v>57636.800000000003</v>
      </c>
      <c r="J2670" s="58">
        <f t="shared" si="574"/>
        <v>59826.998400000004</v>
      </c>
      <c r="K2670" s="58">
        <f t="shared" si="575"/>
        <v>61801.2893472</v>
      </c>
      <c r="L2670" s="74">
        <f t="shared" si="576"/>
        <v>4576.7653776000006</v>
      </c>
      <c r="M2670" s="74">
        <f t="shared" si="577"/>
        <v>88.543957632000001</v>
      </c>
      <c r="N2670" s="74">
        <f t="shared" si="578"/>
        <v>384.00225982776948</v>
      </c>
      <c r="O2670" s="74">
        <f t="shared" si="579"/>
        <v>7702.7260440000009</v>
      </c>
      <c r="P2670" s="39">
        <f t="shared" si="580"/>
        <v>19044</v>
      </c>
      <c r="Q2670" s="73">
        <f t="shared" si="581"/>
        <v>4727.7986350607998</v>
      </c>
      <c r="R2670" s="73">
        <f t="shared" si="582"/>
        <v>91.465908233855998</v>
      </c>
      <c r="S2670" s="73">
        <f t="shared" si="583"/>
        <v>384.00225982776948</v>
      </c>
      <c r="T2670" s="73">
        <f t="shared" si="584"/>
        <v>8065.0682598096</v>
      </c>
      <c r="U2670" s="73">
        <f t="shared" si="585"/>
        <v>19236</v>
      </c>
      <c r="V2670" s="73">
        <f t="shared" si="586"/>
        <v>91623.036039059778</v>
      </c>
      <c r="W2670" s="73">
        <f t="shared" si="587"/>
        <v>94305.624410132034</v>
      </c>
    </row>
    <row r="2671" spans="2:23">
      <c r="B2671" t="s">
        <v>4405</v>
      </c>
      <c r="C2671" t="s">
        <v>3866</v>
      </c>
      <c r="D2671" t="s">
        <v>449</v>
      </c>
      <c r="E2671" s="54">
        <v>40.159999999999997</v>
      </c>
      <c r="F2671" s="45" t="s">
        <v>450</v>
      </c>
      <c r="G2671" s="45" t="s">
        <v>408</v>
      </c>
      <c r="H2671" s="45" t="s">
        <v>785</v>
      </c>
      <c r="I2671" s="53">
        <v>82471.16</v>
      </c>
      <c r="J2671" s="58">
        <f t="shared" si="574"/>
        <v>85605.064080000011</v>
      </c>
      <c r="K2671" s="58">
        <f t="shared" si="575"/>
        <v>88430.031194640003</v>
      </c>
      <c r="L2671" s="74">
        <f t="shared" si="576"/>
        <v>6548.7874021200005</v>
      </c>
      <c r="M2671" s="74">
        <f t="shared" si="577"/>
        <v>126.69549483840001</v>
      </c>
      <c r="N2671" s="74">
        <f t="shared" si="578"/>
        <v>384.00225982776948</v>
      </c>
      <c r="O2671" s="74">
        <f t="shared" si="579"/>
        <v>11021.652000300002</v>
      </c>
      <c r="P2671" s="39">
        <f t="shared" si="580"/>
        <v>19044</v>
      </c>
      <c r="Q2671" s="73">
        <f t="shared" si="581"/>
        <v>6764.89738638996</v>
      </c>
      <c r="R2671" s="73">
        <f t="shared" si="582"/>
        <v>130.87644616806719</v>
      </c>
      <c r="S2671" s="73">
        <f t="shared" si="583"/>
        <v>384.00225982776948</v>
      </c>
      <c r="T2671" s="73">
        <f t="shared" si="584"/>
        <v>11540.11907090052</v>
      </c>
      <c r="U2671" s="73">
        <f t="shared" si="585"/>
        <v>19236</v>
      </c>
      <c r="V2671" s="73">
        <f t="shared" si="586"/>
        <v>122730.20123708618</v>
      </c>
      <c r="W2671" s="73">
        <f t="shared" si="587"/>
        <v>126485.92635792632</v>
      </c>
    </row>
    <row r="2672" spans="2:23">
      <c r="B2672" t="s">
        <v>4406</v>
      </c>
      <c r="C2672" t="s">
        <v>3868</v>
      </c>
      <c r="D2672" t="s">
        <v>449</v>
      </c>
      <c r="E2672" s="54">
        <v>40.159999999999997</v>
      </c>
      <c r="F2672" s="45" t="s">
        <v>450</v>
      </c>
      <c r="G2672" s="45" t="s">
        <v>408</v>
      </c>
      <c r="H2672" s="45" t="s">
        <v>785</v>
      </c>
      <c r="I2672" s="53">
        <v>83905.88</v>
      </c>
      <c r="J2672" s="58">
        <f t="shared" si="574"/>
        <v>87094.303440000003</v>
      </c>
      <c r="K2672" s="58">
        <f t="shared" si="575"/>
        <v>89968.415453519992</v>
      </c>
      <c r="L2672" s="74">
        <f t="shared" si="576"/>
        <v>6662.7142131600003</v>
      </c>
      <c r="M2672" s="74">
        <f t="shared" si="577"/>
        <v>128.89956909119999</v>
      </c>
      <c r="N2672" s="74">
        <f t="shared" si="578"/>
        <v>384.00225982776948</v>
      </c>
      <c r="O2672" s="74">
        <f t="shared" si="579"/>
        <v>11213.3915679</v>
      </c>
      <c r="P2672" s="39">
        <f t="shared" si="580"/>
        <v>19044</v>
      </c>
      <c r="Q2672" s="73">
        <f t="shared" si="581"/>
        <v>6882.5837821942796</v>
      </c>
      <c r="R2672" s="73">
        <f t="shared" si="582"/>
        <v>133.15325487120958</v>
      </c>
      <c r="S2672" s="73">
        <f t="shared" si="583"/>
        <v>384.00225982776948</v>
      </c>
      <c r="T2672" s="73">
        <f t="shared" si="584"/>
        <v>11740.878216684359</v>
      </c>
      <c r="U2672" s="73">
        <f t="shared" si="585"/>
        <v>19236</v>
      </c>
      <c r="V2672" s="73">
        <f t="shared" si="586"/>
        <v>124527.31104997898</v>
      </c>
      <c r="W2672" s="73">
        <f t="shared" si="587"/>
        <v>128345.03296709761</v>
      </c>
    </row>
    <row r="2673" spans="2:23">
      <c r="B2673" t="s">
        <v>4407</v>
      </c>
      <c r="C2673" t="s">
        <v>3345</v>
      </c>
      <c r="D2673" t="s">
        <v>449</v>
      </c>
      <c r="E2673" s="54">
        <v>40.159999999999997</v>
      </c>
      <c r="F2673" s="45" t="s">
        <v>450</v>
      </c>
      <c r="G2673" s="45" t="s">
        <v>408</v>
      </c>
      <c r="H2673" s="45" t="s">
        <v>785</v>
      </c>
      <c r="I2673" s="53">
        <v>90958.399999999994</v>
      </c>
      <c r="J2673" s="58">
        <f t="shared" si="574"/>
        <v>94414.819199999998</v>
      </c>
      <c r="K2673" s="58">
        <f t="shared" si="575"/>
        <v>97530.50823359999</v>
      </c>
      <c r="L2673" s="74">
        <f t="shared" si="576"/>
        <v>7222.7336687999996</v>
      </c>
      <c r="M2673" s="74">
        <f t="shared" si="577"/>
        <v>139.73393241599999</v>
      </c>
      <c r="N2673" s="74">
        <f t="shared" si="578"/>
        <v>384.00225982776948</v>
      </c>
      <c r="O2673" s="74">
        <f t="shared" si="579"/>
        <v>12155.907972000001</v>
      </c>
      <c r="P2673" s="39">
        <f t="shared" si="580"/>
        <v>19044</v>
      </c>
      <c r="Q2673" s="73">
        <f t="shared" si="581"/>
        <v>7461.083879870399</v>
      </c>
      <c r="R2673" s="73">
        <f t="shared" si="582"/>
        <v>144.34515218572798</v>
      </c>
      <c r="S2673" s="73">
        <f t="shared" si="583"/>
        <v>384.00225982776948</v>
      </c>
      <c r="T2673" s="73">
        <f t="shared" si="584"/>
        <v>12727.731324484799</v>
      </c>
      <c r="U2673" s="73">
        <f t="shared" si="585"/>
        <v>19236</v>
      </c>
      <c r="V2673" s="73">
        <f t="shared" si="586"/>
        <v>133361.19703304378</v>
      </c>
      <c r="W2673" s="73">
        <f t="shared" si="587"/>
        <v>137483.67084996868</v>
      </c>
    </row>
    <row r="2674" spans="2:23">
      <c r="B2674" t="s">
        <v>4408</v>
      </c>
      <c r="C2674" t="s">
        <v>3347</v>
      </c>
      <c r="D2674" t="s">
        <v>449</v>
      </c>
      <c r="E2674" s="54">
        <v>40.159999999999997</v>
      </c>
      <c r="F2674" s="45" t="s">
        <v>450</v>
      </c>
      <c r="G2674" s="45" t="s">
        <v>408</v>
      </c>
      <c r="H2674" s="45" t="s">
        <v>785</v>
      </c>
      <c r="I2674" s="53">
        <v>93121.600000000006</v>
      </c>
      <c r="J2674" s="58">
        <f t="shared" si="574"/>
        <v>96660.22080000001</v>
      </c>
      <c r="K2674" s="58">
        <f t="shared" si="575"/>
        <v>99850.008086400005</v>
      </c>
      <c r="L2674" s="74">
        <f t="shared" si="576"/>
        <v>7394.5068912000006</v>
      </c>
      <c r="M2674" s="74">
        <f t="shared" si="577"/>
        <v>143.05712678400002</v>
      </c>
      <c r="N2674" s="74">
        <f t="shared" si="578"/>
        <v>384.00225982776948</v>
      </c>
      <c r="O2674" s="74">
        <f t="shared" si="579"/>
        <v>12445.003428000002</v>
      </c>
      <c r="P2674" s="39">
        <f t="shared" si="580"/>
        <v>19044</v>
      </c>
      <c r="Q2674" s="73">
        <f t="shared" si="581"/>
        <v>7638.5256186096003</v>
      </c>
      <c r="R2674" s="73">
        <f t="shared" si="582"/>
        <v>147.778011967872</v>
      </c>
      <c r="S2674" s="73">
        <f t="shared" si="583"/>
        <v>384.00225982776948</v>
      </c>
      <c r="T2674" s="73">
        <f t="shared" si="584"/>
        <v>13030.4260552752</v>
      </c>
      <c r="U2674" s="73">
        <f t="shared" si="585"/>
        <v>19236</v>
      </c>
      <c r="V2674" s="73">
        <f t="shared" si="586"/>
        <v>136070.79050581178</v>
      </c>
      <c r="W2674" s="73">
        <f t="shared" si="587"/>
        <v>140286.74003208044</v>
      </c>
    </row>
    <row r="2675" spans="2:23">
      <c r="B2675" t="s">
        <v>4409</v>
      </c>
      <c r="C2675" t="s">
        <v>4245</v>
      </c>
      <c r="D2675" t="s">
        <v>3012</v>
      </c>
      <c r="E2675" s="54">
        <v>40</v>
      </c>
      <c r="F2675" s="45" t="s">
        <v>407</v>
      </c>
      <c r="G2675" s="45" t="s">
        <v>408</v>
      </c>
      <c r="H2675" s="45" t="s">
        <v>412</v>
      </c>
      <c r="I2675" s="53">
        <v>141371.44</v>
      </c>
      <c r="J2675" s="58">
        <f t="shared" si="574"/>
        <v>146743.55472000001</v>
      </c>
      <c r="K2675" s="58">
        <f t="shared" si="575"/>
        <v>151586.09202576001</v>
      </c>
      <c r="L2675" s="74">
        <f t="shared" si="576"/>
        <v>10088.581543440001</v>
      </c>
      <c r="M2675" s="74">
        <f t="shared" si="577"/>
        <v>217.18046098560001</v>
      </c>
      <c r="N2675" s="74">
        <f t="shared" si="578"/>
        <v>384.00225982776948</v>
      </c>
      <c r="O2675" s="74">
        <f t="shared" si="579"/>
        <v>18893.232670200003</v>
      </c>
      <c r="P2675" s="39">
        <f t="shared" si="580"/>
        <v>19044</v>
      </c>
      <c r="Q2675" s="73">
        <f t="shared" si="581"/>
        <v>10158.798334373521</v>
      </c>
      <c r="R2675" s="73">
        <f t="shared" si="582"/>
        <v>224.34741619812482</v>
      </c>
      <c r="S2675" s="73">
        <f t="shared" si="583"/>
        <v>384.00225982776948</v>
      </c>
      <c r="T2675" s="73">
        <f t="shared" si="584"/>
        <v>19781.985009361681</v>
      </c>
      <c r="U2675" s="73">
        <f t="shared" si="585"/>
        <v>19236</v>
      </c>
      <c r="V2675" s="73">
        <f t="shared" si="586"/>
        <v>195370.55165445339</v>
      </c>
      <c r="W2675" s="73">
        <f t="shared" si="587"/>
        <v>201371.2250455211</v>
      </c>
    </row>
    <row r="2676" spans="2:23">
      <c r="B2676" t="s">
        <v>4410</v>
      </c>
      <c r="C2676" t="s">
        <v>4276</v>
      </c>
      <c r="D2676" t="s">
        <v>3012</v>
      </c>
      <c r="E2676" s="54">
        <v>40</v>
      </c>
      <c r="F2676" s="45" t="s">
        <v>407</v>
      </c>
      <c r="G2676" s="45" t="s">
        <v>408</v>
      </c>
      <c r="H2676" s="45" t="s">
        <v>412</v>
      </c>
      <c r="I2676" s="53">
        <v>153602.60999999999</v>
      </c>
      <c r="J2676" s="58">
        <f t="shared" si="574"/>
        <v>159439.50917999999</v>
      </c>
      <c r="K2676" s="58">
        <f t="shared" si="575"/>
        <v>164701.01298293998</v>
      </c>
      <c r="L2676" s="74">
        <f t="shared" si="576"/>
        <v>10272.672883110001</v>
      </c>
      <c r="M2676" s="74">
        <f t="shared" si="577"/>
        <v>235.97047358639998</v>
      </c>
      <c r="N2676" s="74">
        <f t="shared" si="578"/>
        <v>384.00225982776948</v>
      </c>
      <c r="O2676" s="74">
        <f t="shared" si="579"/>
        <v>20527.836806924999</v>
      </c>
      <c r="P2676" s="39">
        <f t="shared" si="580"/>
        <v>19044</v>
      </c>
      <c r="Q2676" s="73">
        <f t="shared" si="581"/>
        <v>10348.96468825263</v>
      </c>
      <c r="R2676" s="73">
        <f t="shared" si="582"/>
        <v>243.75749921475116</v>
      </c>
      <c r="S2676" s="73">
        <f t="shared" si="583"/>
        <v>384.00225982776948</v>
      </c>
      <c r="T2676" s="73">
        <f t="shared" si="584"/>
        <v>21493.482194273667</v>
      </c>
      <c r="U2676" s="73">
        <f t="shared" si="585"/>
        <v>19236</v>
      </c>
      <c r="V2676" s="73">
        <f t="shared" si="586"/>
        <v>209903.99160344916</v>
      </c>
      <c r="W2676" s="73">
        <f t="shared" si="587"/>
        <v>216407.21962450881</v>
      </c>
    </row>
    <row r="2677" spans="2:23">
      <c r="B2677" t="s">
        <v>4411</v>
      </c>
      <c r="C2677" t="s">
        <v>1046</v>
      </c>
      <c r="D2677" t="s">
        <v>661</v>
      </c>
      <c r="E2677" s="54">
        <v>40</v>
      </c>
      <c r="F2677" s="45" t="s">
        <v>407</v>
      </c>
      <c r="G2677" s="45" t="s">
        <v>408</v>
      </c>
      <c r="H2677" s="45" t="s">
        <v>412</v>
      </c>
      <c r="I2677" s="53">
        <v>115515.76</v>
      </c>
      <c r="J2677" s="58">
        <f t="shared" si="574"/>
        <v>119905.35888</v>
      </c>
      <c r="K2677" s="58">
        <f t="shared" si="575"/>
        <v>123862.23572303999</v>
      </c>
      <c r="L2677" s="74">
        <f t="shared" si="576"/>
        <v>9172.7599543199995</v>
      </c>
      <c r="M2677" s="74">
        <f t="shared" si="577"/>
        <v>177.45993114239999</v>
      </c>
      <c r="N2677" s="74">
        <f t="shared" si="578"/>
        <v>384.00225982776948</v>
      </c>
      <c r="O2677" s="74">
        <f t="shared" si="579"/>
        <v>15437.8149558</v>
      </c>
      <c r="P2677" s="39">
        <f t="shared" si="580"/>
        <v>19044</v>
      </c>
      <c r="Q2677" s="73">
        <f t="shared" si="581"/>
        <v>9475.46103281256</v>
      </c>
      <c r="R2677" s="73">
        <f t="shared" si="582"/>
        <v>183.31610887009919</v>
      </c>
      <c r="S2677" s="73">
        <f t="shared" si="583"/>
        <v>384.00225982776948</v>
      </c>
      <c r="T2677" s="73">
        <f t="shared" si="584"/>
        <v>16164.02176185672</v>
      </c>
      <c r="U2677" s="73">
        <f t="shared" si="585"/>
        <v>19236</v>
      </c>
      <c r="V2677" s="73">
        <f t="shared" si="586"/>
        <v>164121.39598109017</v>
      </c>
      <c r="W2677" s="73">
        <f t="shared" si="587"/>
        <v>169305.03688640715</v>
      </c>
    </row>
    <row r="2678" spans="2:23">
      <c r="B2678" t="s">
        <v>4412</v>
      </c>
      <c r="C2678" t="s">
        <v>3337</v>
      </c>
      <c r="D2678" t="s">
        <v>449</v>
      </c>
      <c r="E2678" s="54">
        <v>40.159999999999997</v>
      </c>
      <c r="F2678" s="45" t="s">
        <v>450</v>
      </c>
      <c r="G2678" s="45" t="s">
        <v>408</v>
      </c>
      <c r="H2678" s="45" t="s">
        <v>785</v>
      </c>
      <c r="I2678" s="53">
        <v>77002.03</v>
      </c>
      <c r="J2678" s="58">
        <f t="shared" si="574"/>
        <v>79928.107140000007</v>
      </c>
      <c r="K2678" s="58">
        <f t="shared" si="575"/>
        <v>82565.734675619999</v>
      </c>
      <c r="L2678" s="74">
        <f t="shared" si="576"/>
        <v>6114.5001962100005</v>
      </c>
      <c r="M2678" s="74">
        <f t="shared" si="577"/>
        <v>118.29359856720001</v>
      </c>
      <c r="N2678" s="74">
        <f t="shared" si="578"/>
        <v>384.00225982776948</v>
      </c>
      <c r="O2678" s="74">
        <f t="shared" si="579"/>
        <v>10290.743794275002</v>
      </c>
      <c r="P2678" s="39">
        <f t="shared" si="580"/>
        <v>19044</v>
      </c>
      <c r="Q2678" s="73">
        <f t="shared" si="581"/>
        <v>6316.2787026849301</v>
      </c>
      <c r="R2678" s="73">
        <f t="shared" si="582"/>
        <v>122.19728731991759</v>
      </c>
      <c r="S2678" s="73">
        <f t="shared" si="583"/>
        <v>384.00225982776948</v>
      </c>
      <c r="T2678" s="73">
        <f t="shared" si="584"/>
        <v>10774.82837516841</v>
      </c>
      <c r="U2678" s="73">
        <f t="shared" si="585"/>
        <v>19236</v>
      </c>
      <c r="V2678" s="73">
        <f t="shared" si="586"/>
        <v>115879.64698887998</v>
      </c>
      <c r="W2678" s="73">
        <f t="shared" si="587"/>
        <v>119399.04130062103</v>
      </c>
    </row>
    <row r="2679" spans="2:23">
      <c r="B2679" t="s">
        <v>4413</v>
      </c>
      <c r="C2679" t="s">
        <v>3335</v>
      </c>
      <c r="D2679" t="s">
        <v>449</v>
      </c>
      <c r="E2679" s="54">
        <v>40.159999999999997</v>
      </c>
      <c r="F2679" s="45" t="s">
        <v>450</v>
      </c>
      <c r="G2679" s="45" t="s">
        <v>408</v>
      </c>
      <c r="H2679" s="45" t="s">
        <v>785</v>
      </c>
      <c r="I2679" s="53">
        <v>86632</v>
      </c>
      <c r="J2679" s="58">
        <f t="shared" si="574"/>
        <v>89924.016000000003</v>
      </c>
      <c r="K2679" s="58">
        <f t="shared" si="575"/>
        <v>92891.508527999991</v>
      </c>
      <c r="L2679" s="74">
        <f t="shared" si="576"/>
        <v>6879.1872240000002</v>
      </c>
      <c r="M2679" s="74">
        <f t="shared" si="577"/>
        <v>133.08754368000001</v>
      </c>
      <c r="N2679" s="74">
        <f t="shared" si="578"/>
        <v>384.00225982776948</v>
      </c>
      <c r="O2679" s="74">
        <f t="shared" si="579"/>
        <v>11577.717060000001</v>
      </c>
      <c r="P2679" s="39">
        <f t="shared" si="580"/>
        <v>19044</v>
      </c>
      <c r="Q2679" s="73">
        <f t="shared" si="581"/>
        <v>7106.200402391999</v>
      </c>
      <c r="R2679" s="73">
        <f t="shared" si="582"/>
        <v>137.47943262144</v>
      </c>
      <c r="S2679" s="73">
        <f t="shared" si="583"/>
        <v>384.00225982776948</v>
      </c>
      <c r="T2679" s="73">
        <f t="shared" si="584"/>
        <v>12122.341862903999</v>
      </c>
      <c r="U2679" s="73">
        <f t="shared" si="585"/>
        <v>19236</v>
      </c>
      <c r="V2679" s="73">
        <f t="shared" si="586"/>
        <v>127942.01008750778</v>
      </c>
      <c r="W2679" s="73">
        <f t="shared" si="587"/>
        <v>131877.53248574521</v>
      </c>
    </row>
    <row r="2680" spans="2:23">
      <c r="B2680" t="s">
        <v>4414</v>
      </c>
      <c r="C2680" t="s">
        <v>4415</v>
      </c>
      <c r="D2680" t="s">
        <v>2137</v>
      </c>
      <c r="E2680" s="54">
        <v>40</v>
      </c>
      <c r="F2680" s="45" t="s">
        <v>407</v>
      </c>
      <c r="G2680" s="45" t="s">
        <v>408</v>
      </c>
      <c r="H2680" s="45" t="s">
        <v>412</v>
      </c>
      <c r="I2680" s="53">
        <v>64992.76</v>
      </c>
      <c r="J2680" s="58">
        <f t="shared" si="574"/>
        <v>67462.484880000004</v>
      </c>
      <c r="K2680" s="58">
        <f t="shared" si="575"/>
        <v>69688.746881040002</v>
      </c>
      <c r="L2680" s="74">
        <f t="shared" si="576"/>
        <v>5160.88009332</v>
      </c>
      <c r="M2680" s="74">
        <f t="shared" si="577"/>
        <v>99.844477622400007</v>
      </c>
      <c r="N2680" s="74">
        <f t="shared" si="578"/>
        <v>384.00225982776948</v>
      </c>
      <c r="O2680" s="74">
        <f t="shared" si="579"/>
        <v>8685.7949282999998</v>
      </c>
      <c r="P2680" s="39">
        <f t="shared" si="580"/>
        <v>19044</v>
      </c>
      <c r="Q2680" s="73">
        <f t="shared" si="581"/>
        <v>5331.1891363995601</v>
      </c>
      <c r="R2680" s="73">
        <f t="shared" si="582"/>
        <v>103.1393453839392</v>
      </c>
      <c r="S2680" s="73">
        <f t="shared" si="583"/>
        <v>384.00225982776948</v>
      </c>
      <c r="T2680" s="73">
        <f t="shared" si="584"/>
        <v>9094.3814679757215</v>
      </c>
      <c r="U2680" s="73">
        <f t="shared" si="585"/>
        <v>19236</v>
      </c>
      <c r="V2680" s="73">
        <f t="shared" si="586"/>
        <v>100837.00663907017</v>
      </c>
      <c r="W2680" s="73">
        <f t="shared" si="587"/>
        <v>103837.45909062699</v>
      </c>
    </row>
    <row r="2681" spans="2:23">
      <c r="B2681" t="s">
        <v>4416</v>
      </c>
      <c r="C2681" t="s">
        <v>416</v>
      </c>
      <c r="D2681" t="s">
        <v>417</v>
      </c>
      <c r="E2681" s="54">
        <v>40</v>
      </c>
      <c r="F2681" s="45" t="s">
        <v>407</v>
      </c>
      <c r="G2681" s="45" t="s">
        <v>408</v>
      </c>
      <c r="H2681" s="45" t="s">
        <v>412</v>
      </c>
      <c r="I2681" s="53">
        <v>64480.21</v>
      </c>
      <c r="J2681" s="58">
        <f t="shared" si="574"/>
        <v>66930.457980000007</v>
      </c>
      <c r="K2681" s="58">
        <f t="shared" si="575"/>
        <v>69139.163093340001</v>
      </c>
      <c r="L2681" s="74">
        <f t="shared" si="576"/>
        <v>5120.1800354700008</v>
      </c>
      <c r="M2681" s="74">
        <f t="shared" si="577"/>
        <v>99.057077810400003</v>
      </c>
      <c r="N2681" s="74">
        <f t="shared" si="578"/>
        <v>384.00225982776948</v>
      </c>
      <c r="O2681" s="74">
        <f t="shared" si="579"/>
        <v>8617.2964649250007</v>
      </c>
      <c r="P2681" s="39">
        <f t="shared" si="580"/>
        <v>19044</v>
      </c>
      <c r="Q2681" s="73">
        <f t="shared" si="581"/>
        <v>5289.1459766405096</v>
      </c>
      <c r="R2681" s="73">
        <f t="shared" si="582"/>
        <v>102.32596137814321</v>
      </c>
      <c r="S2681" s="73">
        <f t="shared" si="583"/>
        <v>384.00225982776948</v>
      </c>
      <c r="T2681" s="73">
        <f t="shared" si="584"/>
        <v>9022.6607836808707</v>
      </c>
      <c r="U2681" s="73">
        <f t="shared" si="585"/>
        <v>19236</v>
      </c>
      <c r="V2681" s="73">
        <f t="shared" si="586"/>
        <v>100194.99381803318</v>
      </c>
      <c r="W2681" s="73">
        <f t="shared" si="587"/>
        <v>103173.29807486729</v>
      </c>
    </row>
    <row r="2682" spans="2:23">
      <c r="B2682" t="s">
        <v>4417</v>
      </c>
      <c r="C2682" t="s">
        <v>753</v>
      </c>
      <c r="D2682" t="s">
        <v>661</v>
      </c>
      <c r="E2682" s="54">
        <v>40</v>
      </c>
      <c r="F2682" s="45" t="s">
        <v>407</v>
      </c>
      <c r="G2682" s="45" t="s">
        <v>408</v>
      </c>
      <c r="H2682" s="45" t="s">
        <v>412</v>
      </c>
      <c r="I2682" s="53">
        <v>122356.38</v>
      </c>
      <c r="J2682" s="58">
        <f t="shared" si="574"/>
        <v>127005.92244000001</v>
      </c>
      <c r="K2682" s="58">
        <f t="shared" si="575"/>
        <v>131197.11788052</v>
      </c>
      <c r="L2682" s="74">
        <f t="shared" si="576"/>
        <v>9715.9530666600003</v>
      </c>
      <c r="M2682" s="74">
        <f t="shared" si="577"/>
        <v>187.96876521120001</v>
      </c>
      <c r="N2682" s="74">
        <f t="shared" si="578"/>
        <v>384.00225982776948</v>
      </c>
      <c r="O2682" s="74">
        <f t="shared" si="579"/>
        <v>16352.012514150001</v>
      </c>
      <c r="P2682" s="39">
        <f t="shared" si="580"/>
        <v>19044</v>
      </c>
      <c r="Q2682" s="73">
        <f t="shared" si="581"/>
        <v>9863.1582092675399</v>
      </c>
      <c r="R2682" s="73">
        <f t="shared" si="582"/>
        <v>194.1717344631696</v>
      </c>
      <c r="S2682" s="73">
        <f t="shared" si="583"/>
        <v>384.00225982776948</v>
      </c>
      <c r="T2682" s="73">
        <f t="shared" si="584"/>
        <v>17121.22388340786</v>
      </c>
      <c r="U2682" s="73">
        <f t="shared" si="585"/>
        <v>19236</v>
      </c>
      <c r="V2682" s="73">
        <f t="shared" si="586"/>
        <v>172689.85904584898</v>
      </c>
      <c r="W2682" s="73">
        <f t="shared" si="587"/>
        <v>177995.67396748633</v>
      </c>
    </row>
    <row r="2683" spans="2:23">
      <c r="B2683" t="s">
        <v>4418</v>
      </c>
      <c r="C2683" t="s">
        <v>779</v>
      </c>
      <c r="D2683" t="s">
        <v>417</v>
      </c>
      <c r="E2683" s="54">
        <v>40</v>
      </c>
      <c r="F2683" s="45" t="s">
        <v>407</v>
      </c>
      <c r="G2683" s="45" t="s">
        <v>408</v>
      </c>
      <c r="H2683" s="45" t="s">
        <v>412</v>
      </c>
      <c r="I2683" s="53">
        <v>112070.13</v>
      </c>
      <c r="J2683" s="58">
        <f t="shared" si="574"/>
        <v>116328.79494000001</v>
      </c>
      <c r="K2683" s="58">
        <f t="shared" si="575"/>
        <v>120167.64517301999</v>
      </c>
      <c r="L2683" s="74">
        <f t="shared" si="576"/>
        <v>8899.1528129100006</v>
      </c>
      <c r="M2683" s="74">
        <f t="shared" si="577"/>
        <v>172.1666165112</v>
      </c>
      <c r="N2683" s="74">
        <f t="shared" si="578"/>
        <v>384.00225982776948</v>
      </c>
      <c r="O2683" s="74">
        <f t="shared" si="579"/>
        <v>14977.332348525002</v>
      </c>
      <c r="P2683" s="39">
        <f t="shared" si="580"/>
        <v>19044</v>
      </c>
      <c r="Q2683" s="73">
        <f t="shared" si="581"/>
        <v>9192.8248557360293</v>
      </c>
      <c r="R2683" s="73">
        <f t="shared" si="582"/>
        <v>177.84811485606957</v>
      </c>
      <c r="S2683" s="73">
        <f t="shared" si="583"/>
        <v>384.00225982776948</v>
      </c>
      <c r="T2683" s="73">
        <f t="shared" si="584"/>
        <v>15681.877695079109</v>
      </c>
      <c r="U2683" s="73">
        <f t="shared" si="585"/>
        <v>19236</v>
      </c>
      <c r="V2683" s="73">
        <f t="shared" si="586"/>
        <v>159805.44897777398</v>
      </c>
      <c r="W2683" s="73">
        <f t="shared" si="587"/>
        <v>164840.19809851897</v>
      </c>
    </row>
    <row r="2684" spans="2:23">
      <c r="B2684" t="s">
        <v>4419</v>
      </c>
      <c r="C2684" t="s">
        <v>975</v>
      </c>
      <c r="D2684" t="s">
        <v>661</v>
      </c>
      <c r="E2684" s="54">
        <v>40</v>
      </c>
      <c r="F2684" s="45" t="s">
        <v>407</v>
      </c>
      <c r="G2684" s="45" t="s">
        <v>408</v>
      </c>
      <c r="H2684" s="45" t="s">
        <v>412</v>
      </c>
      <c r="I2684" s="53">
        <v>87188.76</v>
      </c>
      <c r="J2684" s="58">
        <f t="shared" si="574"/>
        <v>90501.932879999993</v>
      </c>
      <c r="K2684" s="58">
        <f t="shared" si="575"/>
        <v>93488.496665039987</v>
      </c>
      <c r="L2684" s="74">
        <f t="shared" si="576"/>
        <v>6923.3978653199993</v>
      </c>
      <c r="M2684" s="74">
        <f t="shared" si="577"/>
        <v>133.94286066239999</v>
      </c>
      <c r="N2684" s="74">
        <f t="shared" si="578"/>
        <v>384.00225982776948</v>
      </c>
      <c r="O2684" s="74">
        <f t="shared" si="579"/>
        <v>11652.123858299999</v>
      </c>
      <c r="P2684" s="39">
        <f t="shared" si="580"/>
        <v>19044</v>
      </c>
      <c r="Q2684" s="73">
        <f t="shared" si="581"/>
        <v>7151.8699948755593</v>
      </c>
      <c r="R2684" s="73">
        <f t="shared" si="582"/>
        <v>138.36297506425919</v>
      </c>
      <c r="S2684" s="73">
        <f t="shared" si="583"/>
        <v>384.00225982776948</v>
      </c>
      <c r="T2684" s="73">
        <f t="shared" si="584"/>
        <v>12200.248814787719</v>
      </c>
      <c r="U2684" s="73">
        <f t="shared" si="585"/>
        <v>19236</v>
      </c>
      <c r="V2684" s="73">
        <f t="shared" si="586"/>
        <v>128639.39972411016</v>
      </c>
      <c r="W2684" s="73">
        <f t="shared" si="587"/>
        <v>132598.98070959529</v>
      </c>
    </row>
    <row r="2685" spans="2:23">
      <c r="B2685" t="s">
        <v>4420</v>
      </c>
      <c r="C2685" t="s">
        <v>977</v>
      </c>
      <c r="D2685" t="s">
        <v>773</v>
      </c>
      <c r="E2685" s="54">
        <v>40</v>
      </c>
      <c r="F2685" s="45" t="s">
        <v>407</v>
      </c>
      <c r="G2685" s="45" t="s">
        <v>408</v>
      </c>
      <c r="H2685" s="45" t="s">
        <v>412</v>
      </c>
      <c r="I2685" s="53">
        <v>79190.27</v>
      </c>
      <c r="J2685" s="58">
        <f t="shared" si="574"/>
        <v>82199.500260000001</v>
      </c>
      <c r="K2685" s="58">
        <f t="shared" si="575"/>
        <v>84912.083768579992</v>
      </c>
      <c r="L2685" s="74">
        <f t="shared" si="576"/>
        <v>6288.2617698900003</v>
      </c>
      <c r="M2685" s="74">
        <f t="shared" si="577"/>
        <v>121.6552603848</v>
      </c>
      <c r="N2685" s="74">
        <f t="shared" si="578"/>
        <v>384.00225982776948</v>
      </c>
      <c r="O2685" s="74">
        <f t="shared" si="579"/>
        <v>10583.185658475</v>
      </c>
      <c r="P2685" s="39">
        <f t="shared" si="580"/>
        <v>19044</v>
      </c>
      <c r="Q2685" s="73">
        <f t="shared" si="581"/>
        <v>6495.7744082963691</v>
      </c>
      <c r="R2685" s="73">
        <f t="shared" si="582"/>
        <v>125.66988397749839</v>
      </c>
      <c r="S2685" s="73">
        <f t="shared" si="583"/>
        <v>384.00225982776948</v>
      </c>
      <c r="T2685" s="73">
        <f t="shared" si="584"/>
        <v>11081.02693179969</v>
      </c>
      <c r="U2685" s="73">
        <f t="shared" si="585"/>
        <v>19236</v>
      </c>
      <c r="V2685" s="73">
        <f t="shared" si="586"/>
        <v>118620.60520857757</v>
      </c>
      <c r="W2685" s="73">
        <f t="shared" si="587"/>
        <v>122234.55725248132</v>
      </c>
    </row>
    <row r="2686" spans="2:23">
      <c r="B2686" t="s">
        <v>4421</v>
      </c>
      <c r="C2686" t="s">
        <v>973</v>
      </c>
      <c r="D2686" t="s">
        <v>417</v>
      </c>
      <c r="E2686" s="54">
        <v>40</v>
      </c>
      <c r="F2686" s="45" t="s">
        <v>407</v>
      </c>
      <c r="G2686" s="45" t="s">
        <v>408</v>
      </c>
      <c r="H2686" s="45" t="s">
        <v>412</v>
      </c>
      <c r="I2686" s="53">
        <v>76892.81</v>
      </c>
      <c r="J2686" s="58">
        <f t="shared" si="574"/>
        <v>79814.736780000007</v>
      </c>
      <c r="K2686" s="58">
        <f t="shared" si="575"/>
        <v>82448.623093739996</v>
      </c>
      <c r="L2686" s="74">
        <f t="shared" si="576"/>
        <v>6105.8273636700005</v>
      </c>
      <c r="M2686" s="74">
        <f t="shared" si="577"/>
        <v>118.12581043440001</v>
      </c>
      <c r="N2686" s="74">
        <f t="shared" si="578"/>
        <v>384.00225982776948</v>
      </c>
      <c r="O2686" s="74">
        <f t="shared" si="579"/>
        <v>10276.147360425</v>
      </c>
      <c r="P2686" s="39">
        <f t="shared" si="580"/>
        <v>19044</v>
      </c>
      <c r="Q2686" s="73">
        <f t="shared" si="581"/>
        <v>6307.3196666711092</v>
      </c>
      <c r="R2686" s="73">
        <f t="shared" si="582"/>
        <v>122.02396217873519</v>
      </c>
      <c r="S2686" s="73">
        <f t="shared" si="583"/>
        <v>384.00225982776948</v>
      </c>
      <c r="T2686" s="73">
        <f t="shared" si="584"/>
        <v>10759.54531373307</v>
      </c>
      <c r="U2686" s="73">
        <f t="shared" si="585"/>
        <v>19236</v>
      </c>
      <c r="V2686" s="73">
        <f t="shared" si="586"/>
        <v>115742.83957435717</v>
      </c>
      <c r="W2686" s="73">
        <f t="shared" si="587"/>
        <v>119257.51429615068</v>
      </c>
    </row>
    <row r="2687" spans="2:23">
      <c r="B2687" t="s">
        <v>4422</v>
      </c>
      <c r="C2687" t="s">
        <v>464</v>
      </c>
      <c r="D2687" t="s">
        <v>417</v>
      </c>
      <c r="E2687" s="54">
        <v>40</v>
      </c>
      <c r="F2687" s="45" t="s">
        <v>407</v>
      </c>
      <c r="G2687" s="45" t="s">
        <v>408</v>
      </c>
      <c r="H2687" s="45" t="s">
        <v>412</v>
      </c>
      <c r="I2687" s="53">
        <v>86498.28</v>
      </c>
      <c r="J2687" s="58">
        <f t="shared" si="574"/>
        <v>89785.214640000006</v>
      </c>
      <c r="K2687" s="58">
        <f t="shared" si="575"/>
        <v>92748.126723120004</v>
      </c>
      <c r="L2687" s="74">
        <f t="shared" si="576"/>
        <v>6868.5689199600001</v>
      </c>
      <c r="M2687" s="74">
        <f t="shared" si="577"/>
        <v>132.88211766719999</v>
      </c>
      <c r="N2687" s="74">
        <f t="shared" si="578"/>
        <v>384.00225982776948</v>
      </c>
      <c r="O2687" s="74">
        <f t="shared" si="579"/>
        <v>11559.846384900002</v>
      </c>
      <c r="P2687" s="39">
        <f t="shared" si="580"/>
        <v>19044</v>
      </c>
      <c r="Q2687" s="73">
        <f t="shared" si="581"/>
        <v>7095.2316943186797</v>
      </c>
      <c r="R2687" s="73">
        <f t="shared" si="582"/>
        <v>137.2672275502176</v>
      </c>
      <c r="S2687" s="73">
        <f t="shared" si="583"/>
        <v>384.00225982776948</v>
      </c>
      <c r="T2687" s="73">
        <f t="shared" si="584"/>
        <v>12103.63053736716</v>
      </c>
      <c r="U2687" s="73">
        <f t="shared" si="585"/>
        <v>19236</v>
      </c>
      <c r="V2687" s="73">
        <f t="shared" si="586"/>
        <v>127774.51432235498</v>
      </c>
      <c r="W2687" s="73">
        <f t="shared" si="587"/>
        <v>131704.25844218384</v>
      </c>
    </row>
    <row r="2688" spans="2:23">
      <c r="B2688" t="s">
        <v>4423</v>
      </c>
      <c r="C2688" t="s">
        <v>998</v>
      </c>
      <c r="D2688" t="s">
        <v>661</v>
      </c>
      <c r="E2688" s="54">
        <v>40</v>
      </c>
      <c r="F2688" s="45" t="s">
        <v>407</v>
      </c>
      <c r="G2688" s="45" t="s">
        <v>408</v>
      </c>
      <c r="H2688" s="45" t="s">
        <v>412</v>
      </c>
      <c r="I2688" s="53">
        <v>91600.29</v>
      </c>
      <c r="J2688" s="58">
        <f t="shared" si="574"/>
        <v>95081.101020000002</v>
      </c>
      <c r="K2688" s="58">
        <f t="shared" si="575"/>
        <v>98218.77735366</v>
      </c>
      <c r="L2688" s="74">
        <f t="shared" si="576"/>
        <v>7273.7042280300002</v>
      </c>
      <c r="M2688" s="74">
        <f t="shared" si="577"/>
        <v>140.72002950960001</v>
      </c>
      <c r="N2688" s="74">
        <f t="shared" si="578"/>
        <v>384.00225982776948</v>
      </c>
      <c r="O2688" s="74">
        <f t="shared" si="579"/>
        <v>12241.691756325001</v>
      </c>
      <c r="P2688" s="39">
        <f t="shared" si="580"/>
        <v>19044</v>
      </c>
      <c r="Q2688" s="73">
        <f t="shared" si="581"/>
        <v>7513.7364675549898</v>
      </c>
      <c r="R2688" s="73">
        <f t="shared" si="582"/>
        <v>145.36379048341681</v>
      </c>
      <c r="S2688" s="73">
        <f t="shared" si="583"/>
        <v>384.00225982776948</v>
      </c>
      <c r="T2688" s="73">
        <f t="shared" si="584"/>
        <v>12817.55044465263</v>
      </c>
      <c r="U2688" s="73">
        <f t="shared" si="585"/>
        <v>19236</v>
      </c>
      <c r="V2688" s="73">
        <f t="shared" si="586"/>
        <v>134165.21929369238</v>
      </c>
      <c r="W2688" s="73">
        <f t="shared" si="587"/>
        <v>138315.4303161788</v>
      </c>
    </row>
    <row r="2689" spans="2:23">
      <c r="B2689" t="s">
        <v>4424</v>
      </c>
      <c r="C2689" t="s">
        <v>996</v>
      </c>
      <c r="D2689" t="s">
        <v>773</v>
      </c>
      <c r="E2689" s="54">
        <v>40</v>
      </c>
      <c r="F2689" s="45" t="s">
        <v>407</v>
      </c>
      <c r="G2689" s="45" t="s">
        <v>408</v>
      </c>
      <c r="H2689" s="45" t="s">
        <v>412</v>
      </c>
      <c r="I2689" s="53">
        <v>84142.22</v>
      </c>
      <c r="J2689" s="58">
        <f t="shared" si="574"/>
        <v>87339.624360000002</v>
      </c>
      <c r="K2689" s="58">
        <f t="shared" si="575"/>
        <v>90221.831963879988</v>
      </c>
      <c r="L2689" s="74">
        <f t="shared" si="576"/>
        <v>6681.4812635400003</v>
      </c>
      <c r="M2689" s="74">
        <f t="shared" si="577"/>
        <v>129.2626440528</v>
      </c>
      <c r="N2689" s="74">
        <f t="shared" si="578"/>
        <v>384.00225982776948</v>
      </c>
      <c r="O2689" s="74">
        <f t="shared" si="579"/>
        <v>11244.97663635</v>
      </c>
      <c r="P2689" s="39">
        <f t="shared" si="580"/>
        <v>19044</v>
      </c>
      <c r="Q2689" s="73">
        <f t="shared" si="581"/>
        <v>6901.970145236819</v>
      </c>
      <c r="R2689" s="73">
        <f t="shared" si="582"/>
        <v>133.52831130654238</v>
      </c>
      <c r="S2689" s="73">
        <f t="shared" si="583"/>
        <v>384.00225982776948</v>
      </c>
      <c r="T2689" s="73">
        <f t="shared" si="584"/>
        <v>11773.949071286339</v>
      </c>
      <c r="U2689" s="73">
        <f t="shared" si="585"/>
        <v>19236</v>
      </c>
      <c r="V2689" s="73">
        <f t="shared" si="586"/>
        <v>124823.34716377058</v>
      </c>
      <c r="W2689" s="73">
        <f t="shared" si="587"/>
        <v>128651.28175153746</v>
      </c>
    </row>
    <row r="2690" spans="2:23">
      <c r="B2690" t="s">
        <v>4425</v>
      </c>
      <c r="C2690" t="s">
        <v>735</v>
      </c>
      <c r="D2690" t="s">
        <v>417</v>
      </c>
      <c r="E2690" s="54">
        <v>40</v>
      </c>
      <c r="F2690" s="45" t="s">
        <v>407</v>
      </c>
      <c r="G2690" s="45" t="s">
        <v>408</v>
      </c>
      <c r="H2690" s="45" t="s">
        <v>412</v>
      </c>
      <c r="I2690" s="53">
        <v>100172.59</v>
      </c>
      <c r="J2690" s="58">
        <f t="shared" si="574"/>
        <v>103979.14842</v>
      </c>
      <c r="K2690" s="58">
        <f t="shared" si="575"/>
        <v>107410.46031785999</v>
      </c>
      <c r="L2690" s="74">
        <f t="shared" si="576"/>
        <v>7954.4048541299999</v>
      </c>
      <c r="M2690" s="74">
        <f t="shared" si="577"/>
        <v>153.88913966159998</v>
      </c>
      <c r="N2690" s="74">
        <f t="shared" si="578"/>
        <v>384.00225982776948</v>
      </c>
      <c r="O2690" s="74">
        <f t="shared" si="579"/>
        <v>13387.315359075001</v>
      </c>
      <c r="P2690" s="39">
        <f t="shared" si="580"/>
        <v>19044</v>
      </c>
      <c r="Q2690" s="73">
        <f t="shared" si="581"/>
        <v>8216.9002143162888</v>
      </c>
      <c r="R2690" s="73">
        <f t="shared" si="582"/>
        <v>158.96748127043278</v>
      </c>
      <c r="S2690" s="73">
        <f t="shared" si="583"/>
        <v>384.00225982776948</v>
      </c>
      <c r="T2690" s="73">
        <f t="shared" si="584"/>
        <v>14017.065071480729</v>
      </c>
      <c r="U2690" s="73">
        <f t="shared" si="585"/>
        <v>19236</v>
      </c>
      <c r="V2690" s="73">
        <f t="shared" si="586"/>
        <v>144902.76003269438</v>
      </c>
      <c r="W2690" s="73">
        <f t="shared" si="587"/>
        <v>149423.3953447552</v>
      </c>
    </row>
    <row r="2691" spans="2:23">
      <c r="B2691" t="s">
        <v>4426</v>
      </c>
      <c r="C2691" t="s">
        <v>741</v>
      </c>
      <c r="D2691" t="s">
        <v>773</v>
      </c>
      <c r="E2691" s="54">
        <v>40</v>
      </c>
      <c r="F2691" s="45" t="s">
        <v>407</v>
      </c>
      <c r="G2691" s="45" t="s">
        <v>408</v>
      </c>
      <c r="H2691" s="45" t="s">
        <v>412</v>
      </c>
      <c r="I2691" s="53">
        <v>103438.98</v>
      </c>
      <c r="J2691" s="58">
        <f t="shared" si="574"/>
        <v>107369.66124</v>
      </c>
      <c r="K2691" s="58">
        <f t="shared" si="575"/>
        <v>110912.86006091999</v>
      </c>
      <c r="L2691" s="74">
        <f t="shared" si="576"/>
        <v>8213.7790848599998</v>
      </c>
      <c r="M2691" s="74">
        <f t="shared" si="577"/>
        <v>158.90709863519999</v>
      </c>
      <c r="N2691" s="74">
        <f t="shared" si="578"/>
        <v>384.00225982776948</v>
      </c>
      <c r="O2691" s="74">
        <f t="shared" si="579"/>
        <v>13823.843884650001</v>
      </c>
      <c r="P2691" s="39">
        <f t="shared" si="580"/>
        <v>19044</v>
      </c>
      <c r="Q2691" s="73">
        <f t="shared" si="581"/>
        <v>8484.8337946603788</v>
      </c>
      <c r="R2691" s="73">
        <f t="shared" si="582"/>
        <v>164.15103289016159</v>
      </c>
      <c r="S2691" s="73">
        <f t="shared" si="583"/>
        <v>384.00225982776948</v>
      </c>
      <c r="T2691" s="73">
        <f t="shared" si="584"/>
        <v>14474.128237950059</v>
      </c>
      <c r="U2691" s="73">
        <f t="shared" si="585"/>
        <v>19236</v>
      </c>
      <c r="V2691" s="73">
        <f t="shared" si="586"/>
        <v>148994.19356797298</v>
      </c>
      <c r="W2691" s="73">
        <f t="shared" si="587"/>
        <v>153655.97538624838</v>
      </c>
    </row>
    <row r="2692" spans="2:23">
      <c r="B2692" t="s">
        <v>4427</v>
      </c>
      <c r="C2692" t="s">
        <v>739</v>
      </c>
      <c r="D2692" t="s">
        <v>661</v>
      </c>
      <c r="E2692" s="54">
        <v>40</v>
      </c>
      <c r="F2692" s="45" t="s">
        <v>407</v>
      </c>
      <c r="G2692" s="45" t="s">
        <v>408</v>
      </c>
      <c r="H2692" s="45" t="s">
        <v>412</v>
      </c>
      <c r="I2692" s="53">
        <v>104425.16</v>
      </c>
      <c r="J2692" s="58">
        <f t="shared" si="574"/>
        <v>108393.31608</v>
      </c>
      <c r="K2692" s="58">
        <f t="shared" si="575"/>
        <v>111970.29551063999</v>
      </c>
      <c r="L2692" s="74">
        <f t="shared" si="576"/>
        <v>8292.0886801199995</v>
      </c>
      <c r="M2692" s="74">
        <f t="shared" si="577"/>
        <v>160.42210779839999</v>
      </c>
      <c r="N2692" s="74">
        <f t="shared" si="578"/>
        <v>384.00225982776948</v>
      </c>
      <c r="O2692" s="74">
        <f t="shared" si="579"/>
        <v>13955.639445300001</v>
      </c>
      <c r="P2692" s="39">
        <f t="shared" si="580"/>
        <v>19044</v>
      </c>
      <c r="Q2692" s="73">
        <f t="shared" si="581"/>
        <v>8565.7276065639599</v>
      </c>
      <c r="R2692" s="73">
        <f t="shared" si="582"/>
        <v>165.71603735574718</v>
      </c>
      <c r="S2692" s="73">
        <f t="shared" si="583"/>
        <v>384.00225982776948</v>
      </c>
      <c r="T2692" s="73">
        <f t="shared" si="584"/>
        <v>14612.123564138519</v>
      </c>
      <c r="U2692" s="73">
        <f t="shared" si="585"/>
        <v>19236</v>
      </c>
      <c r="V2692" s="73">
        <f t="shared" si="586"/>
        <v>150229.46857304618</v>
      </c>
      <c r="W2692" s="73">
        <f t="shared" si="587"/>
        <v>154933.86497852599</v>
      </c>
    </row>
    <row r="2693" spans="2:23">
      <c r="B2693" t="s">
        <v>4428</v>
      </c>
      <c r="C2693" t="s">
        <v>751</v>
      </c>
      <c r="D2693" t="s">
        <v>417</v>
      </c>
      <c r="E2693" s="54">
        <v>40</v>
      </c>
      <c r="F2693" s="45" t="s">
        <v>407</v>
      </c>
      <c r="G2693" s="45" t="s">
        <v>408</v>
      </c>
      <c r="H2693" s="45" t="s">
        <v>412</v>
      </c>
      <c r="I2693" s="53">
        <v>115410.28</v>
      </c>
      <c r="J2693" s="58">
        <f t="shared" si="574"/>
        <v>119795.87064000001</v>
      </c>
      <c r="K2693" s="58">
        <f t="shared" si="575"/>
        <v>123749.13437112</v>
      </c>
      <c r="L2693" s="74">
        <f t="shared" si="576"/>
        <v>9164.3841039600011</v>
      </c>
      <c r="M2693" s="74">
        <f t="shared" si="577"/>
        <v>177.29788854720002</v>
      </c>
      <c r="N2693" s="74">
        <f t="shared" si="578"/>
        <v>384.00225982776948</v>
      </c>
      <c r="O2693" s="74">
        <f t="shared" si="579"/>
        <v>15423.718344900002</v>
      </c>
      <c r="P2693" s="39">
        <f t="shared" si="580"/>
        <v>19044</v>
      </c>
      <c r="Q2693" s="73">
        <f t="shared" si="581"/>
        <v>9466.8087793906798</v>
      </c>
      <c r="R2693" s="73">
        <f t="shared" si="582"/>
        <v>183.14871886925761</v>
      </c>
      <c r="S2693" s="73">
        <f t="shared" si="583"/>
        <v>384.00225982776948</v>
      </c>
      <c r="T2693" s="73">
        <f t="shared" si="584"/>
        <v>16149.26203543116</v>
      </c>
      <c r="U2693" s="73">
        <f t="shared" si="585"/>
        <v>19236</v>
      </c>
      <c r="V2693" s="73">
        <f t="shared" si="586"/>
        <v>163989.27323723497</v>
      </c>
      <c r="W2693" s="73">
        <f t="shared" si="587"/>
        <v>169168.35616463888</v>
      </c>
    </row>
    <row r="2694" spans="2:23">
      <c r="B2694" t="s">
        <v>4429</v>
      </c>
      <c r="C2694" t="s">
        <v>753</v>
      </c>
      <c r="D2694" t="s">
        <v>661</v>
      </c>
      <c r="E2694" s="54">
        <v>40</v>
      </c>
      <c r="F2694" s="45" t="s">
        <v>407</v>
      </c>
      <c r="G2694" s="45" t="s">
        <v>408</v>
      </c>
      <c r="H2694" s="45" t="s">
        <v>412</v>
      </c>
      <c r="I2694" s="53">
        <v>122356.38</v>
      </c>
      <c r="J2694" s="58">
        <f t="shared" si="574"/>
        <v>127005.92244000001</v>
      </c>
      <c r="K2694" s="58">
        <f t="shared" si="575"/>
        <v>131197.11788052</v>
      </c>
      <c r="L2694" s="74">
        <f t="shared" si="576"/>
        <v>9715.9530666600003</v>
      </c>
      <c r="M2694" s="74">
        <f t="shared" si="577"/>
        <v>187.96876521120001</v>
      </c>
      <c r="N2694" s="74">
        <f t="shared" si="578"/>
        <v>384.00225982776948</v>
      </c>
      <c r="O2694" s="74">
        <f t="shared" si="579"/>
        <v>16352.012514150001</v>
      </c>
      <c r="P2694" s="39">
        <f t="shared" si="580"/>
        <v>19044</v>
      </c>
      <c r="Q2694" s="73">
        <f t="shared" si="581"/>
        <v>9863.1582092675399</v>
      </c>
      <c r="R2694" s="73">
        <f t="shared" si="582"/>
        <v>194.1717344631696</v>
      </c>
      <c r="S2694" s="73">
        <f t="shared" si="583"/>
        <v>384.00225982776948</v>
      </c>
      <c r="T2694" s="73">
        <f t="shared" si="584"/>
        <v>17121.22388340786</v>
      </c>
      <c r="U2694" s="73">
        <f t="shared" si="585"/>
        <v>19236</v>
      </c>
      <c r="V2694" s="73">
        <f t="shared" si="586"/>
        <v>172689.85904584898</v>
      </c>
      <c r="W2694" s="73">
        <f t="shared" si="587"/>
        <v>177995.67396748633</v>
      </c>
    </row>
    <row r="2695" spans="2:23">
      <c r="B2695" t="s">
        <v>4430</v>
      </c>
      <c r="C2695" t="s">
        <v>755</v>
      </c>
      <c r="D2695" t="s">
        <v>773</v>
      </c>
      <c r="E2695" s="54">
        <v>40</v>
      </c>
      <c r="F2695" s="45" t="s">
        <v>407</v>
      </c>
      <c r="G2695" s="45" t="s">
        <v>408</v>
      </c>
      <c r="H2695" s="45" t="s">
        <v>412</v>
      </c>
      <c r="I2695" s="53">
        <v>121026.97</v>
      </c>
      <c r="J2695" s="58">
        <f t="shared" si="574"/>
        <v>125625.99486000001</v>
      </c>
      <c r="K2695" s="58">
        <f t="shared" si="575"/>
        <v>129771.65269038</v>
      </c>
      <c r="L2695" s="74">
        <f t="shared" si="576"/>
        <v>9610.3886067900003</v>
      </c>
      <c r="M2695" s="74">
        <f t="shared" si="577"/>
        <v>185.92647239280001</v>
      </c>
      <c r="N2695" s="74">
        <f t="shared" si="578"/>
        <v>384.00225982776948</v>
      </c>
      <c r="O2695" s="74">
        <f t="shared" si="579"/>
        <v>16174.346838225001</v>
      </c>
      <c r="P2695" s="39">
        <f t="shared" si="580"/>
        <v>19044</v>
      </c>
      <c r="Q2695" s="73">
        <f t="shared" si="581"/>
        <v>9842.4889640105102</v>
      </c>
      <c r="R2695" s="73">
        <f t="shared" si="582"/>
        <v>192.0620459817624</v>
      </c>
      <c r="S2695" s="73">
        <f t="shared" si="583"/>
        <v>384.00225982776948</v>
      </c>
      <c r="T2695" s="73">
        <f t="shared" si="584"/>
        <v>16935.200676094591</v>
      </c>
      <c r="U2695" s="73">
        <f t="shared" si="585"/>
        <v>19236</v>
      </c>
      <c r="V2695" s="73">
        <f t="shared" si="586"/>
        <v>171024.65903723557</v>
      </c>
      <c r="W2695" s="73">
        <f t="shared" si="587"/>
        <v>176361.40663629462</v>
      </c>
    </row>
    <row r="2696" spans="2:23">
      <c r="B2696" t="s">
        <v>4431</v>
      </c>
      <c r="C2696" t="s">
        <v>517</v>
      </c>
      <c r="D2696" t="s">
        <v>518</v>
      </c>
      <c r="E2696" s="54">
        <v>40</v>
      </c>
      <c r="F2696" s="45" t="s">
        <v>407</v>
      </c>
      <c r="G2696" s="45" t="s">
        <v>408</v>
      </c>
      <c r="H2696" s="45" t="s">
        <v>412</v>
      </c>
      <c r="I2696" s="53">
        <v>143415.35999999999</v>
      </c>
      <c r="J2696" s="58">
        <f t="shared" si="574"/>
        <v>148865.14367999998</v>
      </c>
      <c r="K2696" s="58">
        <f t="shared" si="575"/>
        <v>153777.69342143997</v>
      </c>
      <c r="L2696" s="74">
        <f t="shared" si="576"/>
        <v>10119.34458336</v>
      </c>
      <c r="M2696" s="74">
        <f t="shared" si="577"/>
        <v>220.32041264639997</v>
      </c>
      <c r="N2696" s="74">
        <f t="shared" si="578"/>
        <v>384.00225982776948</v>
      </c>
      <c r="O2696" s="74">
        <f t="shared" si="579"/>
        <v>19166.387248799998</v>
      </c>
      <c r="P2696" s="39">
        <f t="shared" si="580"/>
        <v>19044</v>
      </c>
      <c r="Q2696" s="73">
        <f t="shared" si="581"/>
        <v>10190.57655461088</v>
      </c>
      <c r="R2696" s="73">
        <f t="shared" si="582"/>
        <v>227.59098626373114</v>
      </c>
      <c r="S2696" s="73">
        <f t="shared" si="583"/>
        <v>384.00225982776948</v>
      </c>
      <c r="T2696" s="73">
        <f t="shared" si="584"/>
        <v>20067.988991497918</v>
      </c>
      <c r="U2696" s="73">
        <f t="shared" si="585"/>
        <v>19236</v>
      </c>
      <c r="V2696" s="73">
        <f t="shared" si="586"/>
        <v>197799.19818463415</v>
      </c>
      <c r="W2696" s="73">
        <f t="shared" si="587"/>
        <v>203883.85221364026</v>
      </c>
    </row>
    <row r="2697" spans="2:23">
      <c r="B2697" t="s">
        <v>4432</v>
      </c>
      <c r="C2697" t="s">
        <v>513</v>
      </c>
      <c r="D2697" t="s">
        <v>417</v>
      </c>
      <c r="E2697" s="54">
        <v>40</v>
      </c>
      <c r="F2697" s="45" t="s">
        <v>407</v>
      </c>
      <c r="G2697" s="45" t="s">
        <v>408</v>
      </c>
      <c r="H2697" s="45" t="s">
        <v>412</v>
      </c>
      <c r="I2697" s="53">
        <v>137012.22</v>
      </c>
      <c r="J2697" s="58">
        <f t="shared" si="574"/>
        <v>142218.68436000001</v>
      </c>
      <c r="K2697" s="58">
        <f t="shared" si="575"/>
        <v>146911.90094388</v>
      </c>
      <c r="L2697" s="74">
        <f t="shared" si="576"/>
        <v>10022.97092322</v>
      </c>
      <c r="M2697" s="74">
        <f t="shared" si="577"/>
        <v>210.48365285280002</v>
      </c>
      <c r="N2697" s="74">
        <f t="shared" si="578"/>
        <v>384.00225982776948</v>
      </c>
      <c r="O2697" s="74">
        <f t="shared" si="579"/>
        <v>18310.655611350001</v>
      </c>
      <c r="P2697" s="39">
        <f t="shared" si="580"/>
        <v>19044</v>
      </c>
      <c r="Q2697" s="73">
        <f t="shared" si="581"/>
        <v>10091.02256368626</v>
      </c>
      <c r="R2697" s="73">
        <f t="shared" si="582"/>
        <v>217.42961339694239</v>
      </c>
      <c r="S2697" s="73">
        <f t="shared" si="583"/>
        <v>384.00225982776948</v>
      </c>
      <c r="T2697" s="73">
        <f t="shared" si="584"/>
        <v>19172.00307317634</v>
      </c>
      <c r="U2697" s="73">
        <f t="shared" si="585"/>
        <v>19236</v>
      </c>
      <c r="V2697" s="73">
        <f t="shared" si="586"/>
        <v>190190.79680725059</v>
      </c>
      <c r="W2697" s="73">
        <f t="shared" si="587"/>
        <v>196012.35845396732</v>
      </c>
    </row>
    <row r="2698" spans="2:23">
      <c r="B2698" t="s">
        <v>4433</v>
      </c>
      <c r="C2698" t="s">
        <v>513</v>
      </c>
      <c r="D2698" t="s">
        <v>417</v>
      </c>
      <c r="E2698" s="54">
        <v>40</v>
      </c>
      <c r="F2698" s="45" t="s">
        <v>407</v>
      </c>
      <c r="G2698" s="45" t="s">
        <v>408</v>
      </c>
      <c r="H2698" s="45" t="s">
        <v>412</v>
      </c>
      <c r="I2698" s="53">
        <v>137012.22</v>
      </c>
      <c r="J2698" s="58">
        <f t="shared" ref="J2698:J2761" si="588">I2698*(1+$F$1)</f>
        <v>142218.68436000001</v>
      </c>
      <c r="K2698" s="58">
        <f t="shared" ref="K2698:K2761" si="589">J2698*(1+$F$2)</f>
        <v>146911.90094388</v>
      </c>
      <c r="L2698" s="74">
        <f t="shared" ref="L2698:L2761" si="590">IF(J2698-$L$2&lt;0,J2698*$I$3,($L$2*$I$3)+(J2698-$L$2)*$I$4)</f>
        <v>10022.97092322</v>
      </c>
      <c r="M2698" s="74">
        <f t="shared" ref="M2698:M2761" si="591">J2698*0.00148</f>
        <v>210.48365285280002</v>
      </c>
      <c r="N2698" s="74">
        <f t="shared" ref="N2698:N2761" si="592">2080*0.184616471071043</f>
        <v>384.00225982776948</v>
      </c>
      <c r="O2698" s="74">
        <f t="shared" ref="O2698:O2761" si="593">J2698*0.12875</f>
        <v>18310.655611350001</v>
      </c>
      <c r="P2698" s="39">
        <f t="shared" ref="P2698:P2761" si="594">1587*12</f>
        <v>19044</v>
      </c>
      <c r="Q2698" s="73">
        <f t="shared" ref="Q2698:Q2761" si="595">IF(K2698-$L$2&lt;0,K2698*$I$3,($L$2*$I$3)+(K2698-$L$2)*$I$4)</f>
        <v>10091.02256368626</v>
      </c>
      <c r="R2698" s="73">
        <f t="shared" ref="R2698:R2761" si="596">K2698*0.00148</f>
        <v>217.42961339694239</v>
      </c>
      <c r="S2698" s="73">
        <f t="shared" ref="S2698:S2761" si="597">2080*0.184616471071043</f>
        <v>384.00225982776948</v>
      </c>
      <c r="T2698" s="73">
        <f t="shared" ref="T2698:T2761" si="598">K2698*0.1305</f>
        <v>19172.00307317634</v>
      </c>
      <c r="U2698" s="73">
        <f t="shared" ref="U2698:U2761" si="599">1603*12</f>
        <v>19236</v>
      </c>
      <c r="V2698" s="73">
        <f t="shared" ref="V2698:V2761" si="600">J2698+SUM(L2698:P2698)</f>
        <v>190190.79680725059</v>
      </c>
      <c r="W2698" s="73">
        <f t="shared" ref="W2698:W2761" si="601">K2698+SUM(Q2698:U2698)</f>
        <v>196012.35845396732</v>
      </c>
    </row>
    <row r="2699" spans="2:23">
      <c r="B2699" t="s">
        <v>4434</v>
      </c>
      <c r="C2699" t="s">
        <v>1501</v>
      </c>
      <c r="D2699" t="s">
        <v>474</v>
      </c>
      <c r="E2699" s="54">
        <v>35</v>
      </c>
      <c r="F2699" s="45" t="s">
        <v>407</v>
      </c>
      <c r="G2699" s="45" t="s">
        <v>408</v>
      </c>
      <c r="H2699" s="45" t="s">
        <v>412</v>
      </c>
      <c r="I2699" s="53">
        <v>79621.009999999995</v>
      </c>
      <c r="J2699" s="58">
        <f t="shared" si="588"/>
        <v>82646.608379999991</v>
      </c>
      <c r="K2699" s="58">
        <f t="shared" si="589"/>
        <v>85373.946456539983</v>
      </c>
      <c r="L2699" s="74">
        <f t="shared" si="590"/>
        <v>6322.4655410699988</v>
      </c>
      <c r="M2699" s="74">
        <f t="shared" si="591"/>
        <v>122.31698040239998</v>
      </c>
      <c r="N2699" s="74">
        <f t="shared" si="592"/>
        <v>384.00225982776948</v>
      </c>
      <c r="O2699" s="74">
        <f t="shared" si="593"/>
        <v>10640.750828925</v>
      </c>
      <c r="P2699" s="39">
        <f t="shared" si="594"/>
        <v>19044</v>
      </c>
      <c r="Q2699" s="73">
        <f t="shared" si="595"/>
        <v>6531.1069039253089</v>
      </c>
      <c r="R2699" s="73">
        <f t="shared" si="596"/>
        <v>126.35344075567917</v>
      </c>
      <c r="S2699" s="73">
        <f t="shared" si="597"/>
        <v>384.00225982776948</v>
      </c>
      <c r="T2699" s="73">
        <f t="shared" si="598"/>
        <v>11141.300012578467</v>
      </c>
      <c r="U2699" s="73">
        <f t="shared" si="599"/>
        <v>19236</v>
      </c>
      <c r="V2699" s="73">
        <f t="shared" si="600"/>
        <v>119160.14399022516</v>
      </c>
      <c r="W2699" s="73">
        <f t="shared" si="601"/>
        <v>122792.70907362721</v>
      </c>
    </row>
    <row r="2700" spans="2:23">
      <c r="B2700" t="s">
        <v>4435</v>
      </c>
      <c r="C2700" t="s">
        <v>4436</v>
      </c>
      <c r="D2700" t="s">
        <v>4437</v>
      </c>
      <c r="E2700" s="54">
        <v>40</v>
      </c>
      <c r="F2700" s="45" t="s">
        <v>407</v>
      </c>
      <c r="G2700" s="45" t="s">
        <v>408</v>
      </c>
      <c r="H2700" s="45" t="s">
        <v>785</v>
      </c>
      <c r="I2700" s="53">
        <v>66934.399999999994</v>
      </c>
      <c r="J2700" s="58">
        <f t="shared" si="588"/>
        <v>69477.907200000001</v>
      </c>
      <c r="K2700" s="58">
        <f t="shared" si="589"/>
        <v>71770.6781376</v>
      </c>
      <c r="L2700" s="74">
        <f t="shared" si="590"/>
        <v>5315.0599007999999</v>
      </c>
      <c r="M2700" s="74">
        <f t="shared" si="591"/>
        <v>102.827302656</v>
      </c>
      <c r="N2700" s="74">
        <f t="shared" si="592"/>
        <v>384.00225982776948</v>
      </c>
      <c r="O2700" s="74">
        <f t="shared" si="593"/>
        <v>8945.2805520000002</v>
      </c>
      <c r="P2700" s="39">
        <f t="shared" si="594"/>
        <v>19044</v>
      </c>
      <c r="Q2700" s="73">
        <f t="shared" si="595"/>
        <v>5490.4568775263997</v>
      </c>
      <c r="R2700" s="73">
        <f t="shared" si="596"/>
        <v>106.220603643648</v>
      </c>
      <c r="S2700" s="73">
        <f t="shared" si="597"/>
        <v>384.00225982776948</v>
      </c>
      <c r="T2700" s="73">
        <f t="shared" si="598"/>
        <v>9366.0734969568002</v>
      </c>
      <c r="U2700" s="73">
        <f t="shared" si="599"/>
        <v>19236</v>
      </c>
      <c r="V2700" s="73">
        <f t="shared" si="600"/>
        <v>103269.07721528377</v>
      </c>
      <c r="W2700" s="73">
        <f t="shared" si="601"/>
        <v>106353.43137555462</v>
      </c>
    </row>
    <row r="2701" spans="2:23">
      <c r="B2701" t="s">
        <v>4438</v>
      </c>
      <c r="C2701" t="s">
        <v>1563</v>
      </c>
      <c r="D2701" t="s">
        <v>1564</v>
      </c>
      <c r="E2701" s="54">
        <v>40</v>
      </c>
      <c r="F2701" s="45" t="s">
        <v>407</v>
      </c>
      <c r="G2701" s="45" t="s">
        <v>408</v>
      </c>
      <c r="H2701" s="45" t="s">
        <v>785</v>
      </c>
      <c r="I2701" s="53">
        <v>55484.66</v>
      </c>
      <c r="J2701" s="58">
        <f t="shared" si="588"/>
        <v>57593.077080000003</v>
      </c>
      <c r="K2701" s="58">
        <f t="shared" si="589"/>
        <v>59493.648623640001</v>
      </c>
      <c r="L2701" s="74">
        <f t="shared" si="590"/>
        <v>4405.8703966200001</v>
      </c>
      <c r="M2701" s="74">
        <f t="shared" si="591"/>
        <v>85.237754078400002</v>
      </c>
      <c r="N2701" s="74">
        <f t="shared" si="592"/>
        <v>384.00225982776948</v>
      </c>
      <c r="O2701" s="74">
        <f t="shared" si="593"/>
        <v>7415.1086740500004</v>
      </c>
      <c r="P2701" s="39">
        <f t="shared" si="594"/>
        <v>19044</v>
      </c>
      <c r="Q2701" s="73">
        <f t="shared" si="595"/>
        <v>4551.2641197084604</v>
      </c>
      <c r="R2701" s="73">
        <f t="shared" si="596"/>
        <v>88.050599962987206</v>
      </c>
      <c r="S2701" s="73">
        <f t="shared" si="597"/>
        <v>384.00225982776948</v>
      </c>
      <c r="T2701" s="73">
        <f t="shared" si="598"/>
        <v>7763.9211453850203</v>
      </c>
      <c r="U2701" s="73">
        <f t="shared" si="599"/>
        <v>19236</v>
      </c>
      <c r="V2701" s="73">
        <f t="shared" si="600"/>
        <v>88927.296164576168</v>
      </c>
      <c r="W2701" s="73">
        <f t="shared" si="601"/>
        <v>91516.886748524237</v>
      </c>
    </row>
    <row r="2702" spans="2:23">
      <c r="B2702" t="s">
        <v>4439</v>
      </c>
      <c r="C2702" t="s">
        <v>3786</v>
      </c>
      <c r="D2702" t="s">
        <v>3567</v>
      </c>
      <c r="E2702" s="54">
        <v>40</v>
      </c>
      <c r="F2702" s="45" t="s">
        <v>407</v>
      </c>
      <c r="G2702" s="45" t="s">
        <v>408</v>
      </c>
      <c r="H2702" s="45" t="s">
        <v>785</v>
      </c>
      <c r="I2702" s="53">
        <v>59169.760000000002</v>
      </c>
      <c r="J2702" s="58">
        <f t="shared" si="588"/>
        <v>61418.210880000006</v>
      </c>
      <c r="K2702" s="58">
        <f t="shared" si="589"/>
        <v>63445.011839040002</v>
      </c>
      <c r="L2702" s="74">
        <f t="shared" si="590"/>
        <v>4698.4931323200008</v>
      </c>
      <c r="M2702" s="74">
        <f t="shared" si="591"/>
        <v>90.898952102400003</v>
      </c>
      <c r="N2702" s="74">
        <f t="shared" si="592"/>
        <v>384.00225982776948</v>
      </c>
      <c r="O2702" s="74">
        <f t="shared" si="593"/>
        <v>7907.5946508000006</v>
      </c>
      <c r="P2702" s="39">
        <f t="shared" si="594"/>
        <v>19044</v>
      </c>
      <c r="Q2702" s="73">
        <f t="shared" si="595"/>
        <v>4853.5434056865597</v>
      </c>
      <c r="R2702" s="73">
        <f t="shared" si="596"/>
        <v>93.898617521779201</v>
      </c>
      <c r="S2702" s="73">
        <f t="shared" si="597"/>
        <v>384.00225982776948</v>
      </c>
      <c r="T2702" s="73">
        <f t="shared" si="598"/>
        <v>8279.5740449947207</v>
      </c>
      <c r="U2702" s="73">
        <f t="shared" si="599"/>
        <v>19236</v>
      </c>
      <c r="V2702" s="73">
        <f t="shared" si="600"/>
        <v>93543.199875050181</v>
      </c>
      <c r="W2702" s="73">
        <f t="shared" si="601"/>
        <v>96292.030167070829</v>
      </c>
    </row>
    <row r="2703" spans="2:23">
      <c r="B2703" t="s">
        <v>4440</v>
      </c>
      <c r="C2703" t="s">
        <v>1563</v>
      </c>
      <c r="D2703" t="s">
        <v>2447</v>
      </c>
      <c r="E2703" s="54">
        <v>40</v>
      </c>
      <c r="F2703" s="45" t="s">
        <v>407</v>
      </c>
      <c r="G2703" s="45" t="s">
        <v>408</v>
      </c>
      <c r="H2703" s="45" t="s">
        <v>785</v>
      </c>
      <c r="I2703" s="53">
        <v>55484.66</v>
      </c>
      <c r="J2703" s="58">
        <f t="shared" si="588"/>
        <v>57593.077080000003</v>
      </c>
      <c r="K2703" s="58">
        <f t="shared" si="589"/>
        <v>59493.648623640001</v>
      </c>
      <c r="L2703" s="74">
        <f t="shared" si="590"/>
        <v>4405.8703966200001</v>
      </c>
      <c r="M2703" s="74">
        <f t="shared" si="591"/>
        <v>85.237754078400002</v>
      </c>
      <c r="N2703" s="74">
        <f t="shared" si="592"/>
        <v>384.00225982776948</v>
      </c>
      <c r="O2703" s="74">
        <f t="shared" si="593"/>
        <v>7415.1086740500004</v>
      </c>
      <c r="P2703" s="39">
        <f t="shared" si="594"/>
        <v>19044</v>
      </c>
      <c r="Q2703" s="73">
        <f t="shared" si="595"/>
        <v>4551.2641197084604</v>
      </c>
      <c r="R2703" s="73">
        <f t="shared" si="596"/>
        <v>88.050599962987206</v>
      </c>
      <c r="S2703" s="73">
        <f t="shared" si="597"/>
        <v>384.00225982776948</v>
      </c>
      <c r="T2703" s="73">
        <f t="shared" si="598"/>
        <v>7763.9211453850203</v>
      </c>
      <c r="U2703" s="73">
        <f t="shared" si="599"/>
        <v>19236</v>
      </c>
      <c r="V2703" s="73">
        <f t="shared" si="600"/>
        <v>88927.296164576168</v>
      </c>
      <c r="W2703" s="73">
        <f t="shared" si="601"/>
        <v>91516.886748524237</v>
      </c>
    </row>
    <row r="2704" spans="2:23">
      <c r="B2704" t="s">
        <v>4441</v>
      </c>
      <c r="C2704" t="s">
        <v>4442</v>
      </c>
      <c r="D2704" t="s">
        <v>3567</v>
      </c>
      <c r="E2704" s="54">
        <v>40</v>
      </c>
      <c r="F2704" s="45" t="s">
        <v>407</v>
      </c>
      <c r="G2704" s="45" t="s">
        <v>408</v>
      </c>
      <c r="H2704" s="45" t="s">
        <v>785</v>
      </c>
      <c r="I2704" s="53">
        <v>57586.36</v>
      </c>
      <c r="J2704" s="58">
        <f t="shared" si="588"/>
        <v>59774.641680000001</v>
      </c>
      <c r="K2704" s="58">
        <f t="shared" si="589"/>
        <v>61747.204855439995</v>
      </c>
      <c r="L2704" s="74">
        <f t="shared" si="590"/>
        <v>4572.76008852</v>
      </c>
      <c r="M2704" s="74">
        <f t="shared" si="591"/>
        <v>88.466469686400004</v>
      </c>
      <c r="N2704" s="74">
        <f t="shared" si="592"/>
        <v>384.00225982776948</v>
      </c>
      <c r="O2704" s="74">
        <f t="shared" si="593"/>
        <v>7695.9851163000003</v>
      </c>
      <c r="P2704" s="39">
        <f t="shared" si="594"/>
        <v>19044</v>
      </c>
      <c r="Q2704" s="73">
        <f t="shared" si="595"/>
        <v>4723.6611714411592</v>
      </c>
      <c r="R2704" s="73">
        <f t="shared" si="596"/>
        <v>91.385863186051196</v>
      </c>
      <c r="S2704" s="73">
        <f t="shared" si="597"/>
        <v>384.00225982776948</v>
      </c>
      <c r="T2704" s="73">
        <f t="shared" si="598"/>
        <v>8058.01023363492</v>
      </c>
      <c r="U2704" s="73">
        <f t="shared" si="599"/>
        <v>19236</v>
      </c>
      <c r="V2704" s="73">
        <f t="shared" si="600"/>
        <v>91559.85561433417</v>
      </c>
      <c r="W2704" s="73">
        <f t="shared" si="601"/>
        <v>94240.264383529895</v>
      </c>
    </row>
    <row r="2705" spans="2:23">
      <c r="B2705" t="s">
        <v>4443</v>
      </c>
      <c r="C2705" t="s">
        <v>4444</v>
      </c>
      <c r="D2705" t="s">
        <v>3567</v>
      </c>
      <c r="E2705" s="54">
        <v>40</v>
      </c>
      <c r="F2705" s="45" t="s">
        <v>407</v>
      </c>
      <c r="G2705" s="45" t="s">
        <v>408</v>
      </c>
      <c r="H2705" s="45" t="s">
        <v>785</v>
      </c>
      <c r="I2705" s="53">
        <v>54947.360000000001</v>
      </c>
      <c r="J2705" s="58">
        <f t="shared" si="588"/>
        <v>57035.359680000001</v>
      </c>
      <c r="K2705" s="58">
        <f t="shared" si="589"/>
        <v>58917.526549439994</v>
      </c>
      <c r="L2705" s="74">
        <f t="shared" si="590"/>
        <v>4363.2050155200004</v>
      </c>
      <c r="M2705" s="74">
        <f t="shared" si="591"/>
        <v>84.412332326400005</v>
      </c>
      <c r="N2705" s="74">
        <f t="shared" si="592"/>
        <v>384.00225982776948</v>
      </c>
      <c r="O2705" s="74">
        <f t="shared" si="593"/>
        <v>7343.3025588</v>
      </c>
      <c r="P2705" s="39">
        <f t="shared" si="594"/>
        <v>19044</v>
      </c>
      <c r="Q2705" s="73">
        <f t="shared" si="595"/>
        <v>4507.1907810321591</v>
      </c>
      <c r="R2705" s="73">
        <f t="shared" si="596"/>
        <v>87.197939293171189</v>
      </c>
      <c r="S2705" s="73">
        <f t="shared" si="597"/>
        <v>384.00225982776948</v>
      </c>
      <c r="T2705" s="73">
        <f t="shared" si="598"/>
        <v>7688.7372147019196</v>
      </c>
      <c r="U2705" s="73">
        <f t="shared" si="599"/>
        <v>19236</v>
      </c>
      <c r="V2705" s="73">
        <f t="shared" si="600"/>
        <v>88254.281846474172</v>
      </c>
      <c r="W2705" s="73">
        <f t="shared" si="601"/>
        <v>90820.65474429501</v>
      </c>
    </row>
    <row r="2706" spans="2:23">
      <c r="B2706" t="s">
        <v>4445</v>
      </c>
      <c r="C2706" t="s">
        <v>4446</v>
      </c>
      <c r="D2706" t="s">
        <v>3567</v>
      </c>
      <c r="E2706" s="54">
        <v>40</v>
      </c>
      <c r="F2706" s="45" t="s">
        <v>407</v>
      </c>
      <c r="G2706" s="45" t="s">
        <v>408</v>
      </c>
      <c r="H2706" s="45" t="s">
        <v>785</v>
      </c>
      <c r="I2706" s="53">
        <v>57903.040000000001</v>
      </c>
      <c r="J2706" s="58">
        <f t="shared" si="588"/>
        <v>60103.355520000005</v>
      </c>
      <c r="K2706" s="58">
        <f t="shared" si="589"/>
        <v>62086.76625216</v>
      </c>
      <c r="L2706" s="74">
        <f t="shared" si="590"/>
        <v>4597.9066972800001</v>
      </c>
      <c r="M2706" s="74">
        <f t="shared" si="591"/>
        <v>88.952966169600003</v>
      </c>
      <c r="N2706" s="74">
        <f t="shared" si="592"/>
        <v>384.00225982776948</v>
      </c>
      <c r="O2706" s="74">
        <f t="shared" si="593"/>
        <v>7738.3070232000009</v>
      </c>
      <c r="P2706" s="39">
        <f t="shared" si="594"/>
        <v>19044</v>
      </c>
      <c r="Q2706" s="73">
        <f t="shared" si="595"/>
        <v>4749.6376182902395</v>
      </c>
      <c r="R2706" s="73">
        <f t="shared" si="596"/>
        <v>91.888414053196797</v>
      </c>
      <c r="S2706" s="73">
        <f t="shared" si="597"/>
        <v>384.00225982776948</v>
      </c>
      <c r="T2706" s="73">
        <f t="shared" si="598"/>
        <v>8102.3229959068804</v>
      </c>
      <c r="U2706" s="73">
        <f t="shared" si="599"/>
        <v>19236</v>
      </c>
      <c r="V2706" s="73">
        <f t="shared" si="600"/>
        <v>91956.524466477378</v>
      </c>
      <c r="W2706" s="73">
        <f t="shared" si="601"/>
        <v>94650.617540238076</v>
      </c>
    </row>
    <row r="2707" spans="2:23">
      <c r="B2707" t="s">
        <v>4447</v>
      </c>
      <c r="C2707" t="s">
        <v>3571</v>
      </c>
      <c r="D2707" t="s">
        <v>3567</v>
      </c>
      <c r="E2707" s="54">
        <v>40</v>
      </c>
      <c r="F2707" s="45" t="s">
        <v>407</v>
      </c>
      <c r="G2707" s="45" t="s">
        <v>408</v>
      </c>
      <c r="H2707" s="45" t="s">
        <v>785</v>
      </c>
      <c r="I2707" s="53">
        <v>67646</v>
      </c>
      <c r="J2707" s="58">
        <f t="shared" si="588"/>
        <v>70216.547999999995</v>
      </c>
      <c r="K2707" s="58">
        <f t="shared" si="589"/>
        <v>72533.694083999988</v>
      </c>
      <c r="L2707" s="74">
        <f t="shared" si="590"/>
        <v>5371.5659219999998</v>
      </c>
      <c r="M2707" s="74">
        <f t="shared" si="591"/>
        <v>103.92049103999999</v>
      </c>
      <c r="N2707" s="74">
        <f t="shared" si="592"/>
        <v>384.00225982776948</v>
      </c>
      <c r="O2707" s="74">
        <f t="shared" si="593"/>
        <v>9040.3805549999997</v>
      </c>
      <c r="P2707" s="39">
        <f t="shared" si="594"/>
        <v>19044</v>
      </c>
      <c r="Q2707" s="73">
        <f t="shared" si="595"/>
        <v>5548.8275974259986</v>
      </c>
      <c r="R2707" s="73">
        <f t="shared" si="596"/>
        <v>107.34986724431998</v>
      </c>
      <c r="S2707" s="73">
        <f t="shared" si="597"/>
        <v>384.00225982776948</v>
      </c>
      <c r="T2707" s="73">
        <f t="shared" si="598"/>
        <v>9465.6470779619995</v>
      </c>
      <c r="U2707" s="73">
        <f t="shared" si="599"/>
        <v>19236</v>
      </c>
      <c r="V2707" s="73">
        <f t="shared" si="600"/>
        <v>104160.41722786776</v>
      </c>
      <c r="W2707" s="73">
        <f t="shared" si="601"/>
        <v>107275.52088646007</v>
      </c>
    </row>
    <row r="2708" spans="2:23">
      <c r="B2708" t="s">
        <v>4448</v>
      </c>
      <c r="C2708" t="s">
        <v>4449</v>
      </c>
      <c r="D2708" t="s">
        <v>3567</v>
      </c>
      <c r="E2708" s="54">
        <v>40</v>
      </c>
      <c r="F2708" s="45" t="s">
        <v>407</v>
      </c>
      <c r="G2708" s="45" t="s">
        <v>408</v>
      </c>
      <c r="H2708" s="45" t="s">
        <v>785</v>
      </c>
      <c r="I2708" s="53">
        <v>68328.78</v>
      </c>
      <c r="J2708" s="58">
        <f t="shared" si="588"/>
        <v>70925.273639999999</v>
      </c>
      <c r="K2708" s="58">
        <f t="shared" si="589"/>
        <v>73265.80767011999</v>
      </c>
      <c r="L2708" s="74">
        <f t="shared" si="590"/>
        <v>5425.7834334600002</v>
      </c>
      <c r="M2708" s="74">
        <f t="shared" si="591"/>
        <v>104.96940498719999</v>
      </c>
      <c r="N2708" s="74">
        <f t="shared" si="592"/>
        <v>384.00225982776948</v>
      </c>
      <c r="O2708" s="74">
        <f t="shared" si="593"/>
        <v>9131.628981150001</v>
      </c>
      <c r="P2708" s="39">
        <f t="shared" si="594"/>
        <v>19044</v>
      </c>
      <c r="Q2708" s="73">
        <f t="shared" si="595"/>
        <v>5604.8342867641795</v>
      </c>
      <c r="R2708" s="73">
        <f t="shared" si="596"/>
        <v>108.43339535177758</v>
      </c>
      <c r="S2708" s="73">
        <f t="shared" si="597"/>
        <v>384.00225982776948</v>
      </c>
      <c r="T2708" s="73">
        <f t="shared" si="598"/>
        <v>9561.1879009506592</v>
      </c>
      <c r="U2708" s="73">
        <f t="shared" si="599"/>
        <v>19236</v>
      </c>
      <c r="V2708" s="73">
        <f t="shared" si="600"/>
        <v>105015.65771942497</v>
      </c>
      <c r="W2708" s="73">
        <f t="shared" si="601"/>
        <v>108160.26551301437</v>
      </c>
    </row>
    <row r="2709" spans="2:23">
      <c r="B2709" t="s">
        <v>4450</v>
      </c>
      <c r="C2709" t="s">
        <v>4451</v>
      </c>
      <c r="D2709" t="s">
        <v>3567</v>
      </c>
      <c r="E2709" s="54">
        <v>40</v>
      </c>
      <c r="F2709" s="45" t="s">
        <v>407</v>
      </c>
      <c r="G2709" s="45" t="s">
        <v>408</v>
      </c>
      <c r="H2709" s="45" t="s">
        <v>785</v>
      </c>
      <c r="I2709" s="53">
        <v>62421.85</v>
      </c>
      <c r="J2709" s="58">
        <f t="shared" si="588"/>
        <v>64793.880299999997</v>
      </c>
      <c r="K2709" s="58">
        <f t="shared" si="589"/>
        <v>66932.078349899995</v>
      </c>
      <c r="L2709" s="74">
        <f t="shared" si="590"/>
        <v>4956.7318429500001</v>
      </c>
      <c r="M2709" s="74">
        <f t="shared" si="591"/>
        <v>95.894942843999999</v>
      </c>
      <c r="N2709" s="74">
        <f t="shared" si="592"/>
        <v>384.00225982776948</v>
      </c>
      <c r="O2709" s="74">
        <f t="shared" si="593"/>
        <v>8342.2120886249995</v>
      </c>
      <c r="P2709" s="39">
        <f t="shared" si="594"/>
        <v>19044</v>
      </c>
      <c r="Q2709" s="73">
        <f t="shared" si="595"/>
        <v>5120.3039937673493</v>
      </c>
      <c r="R2709" s="73">
        <f t="shared" si="596"/>
        <v>99.059475957851987</v>
      </c>
      <c r="S2709" s="73">
        <f t="shared" si="597"/>
        <v>384.00225982776948</v>
      </c>
      <c r="T2709" s="73">
        <f t="shared" si="598"/>
        <v>8734.6362246619501</v>
      </c>
      <c r="U2709" s="73">
        <f t="shared" si="599"/>
        <v>19236</v>
      </c>
      <c r="V2709" s="73">
        <f t="shared" si="600"/>
        <v>97616.721434246778</v>
      </c>
      <c r="W2709" s="73">
        <f t="shared" si="601"/>
        <v>100506.08030411492</v>
      </c>
    </row>
    <row r="2710" spans="2:23">
      <c r="B2710" t="s">
        <v>4452</v>
      </c>
      <c r="C2710" t="s">
        <v>4453</v>
      </c>
      <c r="D2710" t="s">
        <v>3567</v>
      </c>
      <c r="E2710" s="54">
        <v>40</v>
      </c>
      <c r="F2710" s="45" t="s">
        <v>407</v>
      </c>
      <c r="G2710" s="45" t="s">
        <v>408</v>
      </c>
      <c r="H2710" s="45" t="s">
        <v>785</v>
      </c>
      <c r="I2710" s="53">
        <v>71972.710000000006</v>
      </c>
      <c r="J2710" s="58">
        <f t="shared" si="588"/>
        <v>74707.672980000003</v>
      </c>
      <c r="K2710" s="58">
        <f t="shared" si="589"/>
        <v>77173.026188339994</v>
      </c>
      <c r="L2710" s="74">
        <f t="shared" si="590"/>
        <v>5715.1369829699997</v>
      </c>
      <c r="M2710" s="74">
        <f t="shared" si="591"/>
        <v>110.5673560104</v>
      </c>
      <c r="N2710" s="74">
        <f t="shared" si="592"/>
        <v>384.00225982776948</v>
      </c>
      <c r="O2710" s="74">
        <f t="shared" si="593"/>
        <v>9618.6128961750001</v>
      </c>
      <c r="P2710" s="39">
        <f t="shared" si="594"/>
        <v>19044</v>
      </c>
      <c r="Q2710" s="73">
        <f t="shared" si="595"/>
        <v>5903.7365034080094</v>
      </c>
      <c r="R2710" s="73">
        <f t="shared" si="596"/>
        <v>114.21607875874319</v>
      </c>
      <c r="S2710" s="73">
        <f t="shared" si="597"/>
        <v>384.00225982776948</v>
      </c>
      <c r="T2710" s="73">
        <f t="shared" si="598"/>
        <v>10071.07991757837</v>
      </c>
      <c r="U2710" s="73">
        <f t="shared" si="599"/>
        <v>19236</v>
      </c>
      <c r="V2710" s="73">
        <f t="shared" si="600"/>
        <v>109579.99247498317</v>
      </c>
      <c r="W2710" s="73">
        <f t="shared" si="601"/>
        <v>112882.06094791289</v>
      </c>
    </row>
    <row r="2711" spans="2:23">
      <c r="B2711" t="s">
        <v>4454</v>
      </c>
      <c r="C2711" t="s">
        <v>4455</v>
      </c>
      <c r="D2711" t="s">
        <v>3567</v>
      </c>
      <c r="E2711" s="54">
        <v>40</v>
      </c>
      <c r="F2711" s="45" t="s">
        <v>407</v>
      </c>
      <c r="G2711" s="45" t="s">
        <v>408</v>
      </c>
      <c r="H2711" s="45" t="s">
        <v>785</v>
      </c>
      <c r="I2711" s="53">
        <v>68631.48</v>
      </c>
      <c r="J2711" s="58">
        <f t="shared" si="588"/>
        <v>71239.476240000004</v>
      </c>
      <c r="K2711" s="58">
        <f t="shared" si="589"/>
        <v>73590.378955919994</v>
      </c>
      <c r="L2711" s="74">
        <f t="shared" si="590"/>
        <v>5449.8199323600002</v>
      </c>
      <c r="M2711" s="74">
        <f t="shared" si="591"/>
        <v>105.43442483520001</v>
      </c>
      <c r="N2711" s="74">
        <f t="shared" si="592"/>
        <v>384.00225982776948</v>
      </c>
      <c r="O2711" s="74">
        <f t="shared" si="593"/>
        <v>9172.0825659000002</v>
      </c>
      <c r="P2711" s="39">
        <f t="shared" si="594"/>
        <v>19044</v>
      </c>
      <c r="Q2711" s="73">
        <f t="shared" si="595"/>
        <v>5629.6639901278795</v>
      </c>
      <c r="R2711" s="73">
        <f t="shared" si="596"/>
        <v>108.91376085476159</v>
      </c>
      <c r="S2711" s="73">
        <f t="shared" si="597"/>
        <v>384.00225982776948</v>
      </c>
      <c r="T2711" s="73">
        <f t="shared" si="598"/>
        <v>9603.5444537475596</v>
      </c>
      <c r="U2711" s="73">
        <f t="shared" si="599"/>
        <v>19236</v>
      </c>
      <c r="V2711" s="73">
        <f t="shared" si="600"/>
        <v>105394.81542292297</v>
      </c>
      <c r="W2711" s="73">
        <f t="shared" si="601"/>
        <v>108552.50342047797</v>
      </c>
    </row>
    <row r="2712" spans="2:23">
      <c r="B2712" t="s">
        <v>4456</v>
      </c>
      <c r="C2712" t="s">
        <v>4457</v>
      </c>
      <c r="D2712" t="s">
        <v>3567</v>
      </c>
      <c r="E2712" s="54">
        <v>40</v>
      </c>
      <c r="F2712" s="45" t="s">
        <v>407</v>
      </c>
      <c r="G2712" s="45" t="s">
        <v>408</v>
      </c>
      <c r="H2712" s="45" t="s">
        <v>785</v>
      </c>
      <c r="I2712" s="53">
        <v>63684.35</v>
      </c>
      <c r="J2712" s="58">
        <f t="shared" si="588"/>
        <v>66104.355299999996</v>
      </c>
      <c r="K2712" s="58">
        <f t="shared" si="589"/>
        <v>68285.799024899985</v>
      </c>
      <c r="L2712" s="74">
        <f t="shared" si="590"/>
        <v>5056.98318045</v>
      </c>
      <c r="M2712" s="74">
        <f t="shared" si="591"/>
        <v>97.834445843999987</v>
      </c>
      <c r="N2712" s="74">
        <f t="shared" si="592"/>
        <v>384.00225982776948</v>
      </c>
      <c r="O2712" s="74">
        <f t="shared" si="593"/>
        <v>8510.9357448749997</v>
      </c>
      <c r="P2712" s="39">
        <f t="shared" si="594"/>
        <v>19044</v>
      </c>
      <c r="Q2712" s="73">
        <f t="shared" si="595"/>
        <v>5223.8636254048488</v>
      </c>
      <c r="R2712" s="73">
        <f t="shared" si="596"/>
        <v>101.06298255685198</v>
      </c>
      <c r="S2712" s="73">
        <f t="shared" si="597"/>
        <v>384.00225982776948</v>
      </c>
      <c r="T2712" s="73">
        <f t="shared" si="598"/>
        <v>8911.2967727494488</v>
      </c>
      <c r="U2712" s="73">
        <f t="shared" si="599"/>
        <v>19236</v>
      </c>
      <c r="V2712" s="73">
        <f t="shared" si="600"/>
        <v>99198.110930996772</v>
      </c>
      <c r="W2712" s="73">
        <f t="shared" si="601"/>
        <v>102142.0246654389</v>
      </c>
    </row>
    <row r="2713" spans="2:23">
      <c r="B2713" t="s">
        <v>4458</v>
      </c>
      <c r="C2713" t="s">
        <v>4459</v>
      </c>
      <c r="D2713" t="s">
        <v>3567</v>
      </c>
      <c r="E2713" s="54">
        <v>40</v>
      </c>
      <c r="F2713" s="45" t="s">
        <v>407</v>
      </c>
      <c r="G2713" s="45" t="s">
        <v>408</v>
      </c>
      <c r="H2713" s="45" t="s">
        <v>785</v>
      </c>
      <c r="I2713" s="53">
        <v>61045.35</v>
      </c>
      <c r="J2713" s="58">
        <f t="shared" si="588"/>
        <v>63365.073300000004</v>
      </c>
      <c r="K2713" s="58">
        <f t="shared" si="589"/>
        <v>65456.120718899998</v>
      </c>
      <c r="L2713" s="74">
        <f t="shared" si="590"/>
        <v>4847.4281074500004</v>
      </c>
      <c r="M2713" s="74">
        <f t="shared" si="591"/>
        <v>93.780308484000003</v>
      </c>
      <c r="N2713" s="74">
        <f t="shared" si="592"/>
        <v>384.00225982776948</v>
      </c>
      <c r="O2713" s="74">
        <f t="shared" si="593"/>
        <v>8158.2531873750004</v>
      </c>
      <c r="P2713" s="39">
        <f t="shared" si="594"/>
        <v>19044</v>
      </c>
      <c r="Q2713" s="73">
        <f t="shared" si="595"/>
        <v>5007.3932349958495</v>
      </c>
      <c r="R2713" s="73">
        <f t="shared" si="596"/>
        <v>96.875058663971998</v>
      </c>
      <c r="S2713" s="73">
        <f t="shared" si="597"/>
        <v>384.00225982776948</v>
      </c>
      <c r="T2713" s="73">
        <f t="shared" si="598"/>
        <v>8542.0237538164492</v>
      </c>
      <c r="U2713" s="73">
        <f t="shared" si="599"/>
        <v>19236</v>
      </c>
      <c r="V2713" s="73">
        <f t="shared" si="600"/>
        <v>95892.537163136774</v>
      </c>
      <c r="W2713" s="73">
        <f t="shared" si="601"/>
        <v>98722.415026204035</v>
      </c>
    </row>
    <row r="2714" spans="2:23">
      <c r="B2714" t="s">
        <v>4460</v>
      </c>
      <c r="C2714" t="s">
        <v>4461</v>
      </c>
      <c r="D2714" t="s">
        <v>3567</v>
      </c>
      <c r="E2714" s="54">
        <v>40</v>
      </c>
      <c r="F2714" s="45" t="s">
        <v>407</v>
      </c>
      <c r="G2714" s="45" t="s">
        <v>408</v>
      </c>
      <c r="H2714" s="45" t="s">
        <v>785</v>
      </c>
      <c r="I2714" s="53">
        <v>68918.45</v>
      </c>
      <c r="J2714" s="58">
        <f t="shared" si="588"/>
        <v>71537.3511</v>
      </c>
      <c r="K2714" s="58">
        <f t="shared" si="589"/>
        <v>73898.0836863</v>
      </c>
      <c r="L2714" s="74">
        <f t="shared" si="590"/>
        <v>5472.6073591499999</v>
      </c>
      <c r="M2714" s="74">
        <f t="shared" si="591"/>
        <v>105.875279628</v>
      </c>
      <c r="N2714" s="74">
        <f t="shared" si="592"/>
        <v>384.00225982776948</v>
      </c>
      <c r="O2714" s="74">
        <f t="shared" si="593"/>
        <v>9210.433954125001</v>
      </c>
      <c r="P2714" s="39">
        <f t="shared" si="594"/>
        <v>19044</v>
      </c>
      <c r="Q2714" s="73">
        <f t="shared" si="595"/>
        <v>5653.2034020019501</v>
      </c>
      <c r="R2714" s="73">
        <f t="shared" si="596"/>
        <v>109.369163855724</v>
      </c>
      <c r="S2714" s="73">
        <f t="shared" si="597"/>
        <v>384.00225982776948</v>
      </c>
      <c r="T2714" s="73">
        <f t="shared" si="598"/>
        <v>9643.6999210621507</v>
      </c>
      <c r="U2714" s="73">
        <f t="shared" si="599"/>
        <v>19236</v>
      </c>
      <c r="V2714" s="73">
        <f t="shared" si="600"/>
        <v>105754.26995273077</v>
      </c>
      <c r="W2714" s="73">
        <f t="shared" si="601"/>
        <v>108924.3584330476</v>
      </c>
    </row>
    <row r="2715" spans="2:23">
      <c r="B2715" t="s">
        <v>4462</v>
      </c>
      <c r="C2715" t="s">
        <v>4463</v>
      </c>
      <c r="D2715" t="s">
        <v>719</v>
      </c>
      <c r="E2715" s="54">
        <v>40</v>
      </c>
      <c r="F2715" s="45" t="s">
        <v>407</v>
      </c>
      <c r="G2715" s="45" t="s">
        <v>408</v>
      </c>
      <c r="H2715" s="45" t="s">
        <v>412</v>
      </c>
      <c r="I2715" s="53">
        <v>119247.97</v>
      </c>
      <c r="J2715" s="58">
        <f t="shared" si="588"/>
        <v>123779.39286000001</v>
      </c>
      <c r="K2715" s="58">
        <f t="shared" si="589"/>
        <v>127864.11282437999</v>
      </c>
      <c r="L2715" s="74">
        <f t="shared" si="590"/>
        <v>9469.1235537900011</v>
      </c>
      <c r="M2715" s="74">
        <f t="shared" si="591"/>
        <v>183.19350143280002</v>
      </c>
      <c r="N2715" s="74">
        <f t="shared" si="592"/>
        <v>384.00225982776948</v>
      </c>
      <c r="O2715" s="74">
        <f t="shared" si="593"/>
        <v>15936.596830725</v>
      </c>
      <c r="P2715" s="39">
        <f t="shared" si="594"/>
        <v>19044</v>
      </c>
      <c r="Q2715" s="73">
        <f t="shared" si="595"/>
        <v>9781.604631065069</v>
      </c>
      <c r="R2715" s="73">
        <f t="shared" si="596"/>
        <v>189.23888698008238</v>
      </c>
      <c r="S2715" s="73">
        <f t="shared" si="597"/>
        <v>384.00225982776948</v>
      </c>
      <c r="T2715" s="73">
        <f t="shared" si="598"/>
        <v>16686.26672358159</v>
      </c>
      <c r="U2715" s="73">
        <f t="shared" si="599"/>
        <v>19236</v>
      </c>
      <c r="V2715" s="73">
        <f t="shared" si="600"/>
        <v>168796.30900577558</v>
      </c>
      <c r="W2715" s="73">
        <f t="shared" si="601"/>
        <v>174141.2253258345</v>
      </c>
    </row>
    <row r="2716" spans="2:23">
      <c r="B2716" t="s">
        <v>4464</v>
      </c>
      <c r="C2716" t="s">
        <v>4465</v>
      </c>
      <c r="D2716" t="s">
        <v>1091</v>
      </c>
      <c r="E2716" s="54">
        <v>40.159999999999997</v>
      </c>
      <c r="F2716" s="45" t="s">
        <v>407</v>
      </c>
      <c r="G2716" s="45" t="s">
        <v>408</v>
      </c>
      <c r="H2716" s="45" t="s">
        <v>785</v>
      </c>
      <c r="I2716" s="53">
        <v>78069.06</v>
      </c>
      <c r="J2716" s="58">
        <f t="shared" si="588"/>
        <v>81035.684280000001</v>
      </c>
      <c r="K2716" s="58">
        <f t="shared" si="589"/>
        <v>83709.861861239988</v>
      </c>
      <c r="L2716" s="74">
        <f t="shared" si="590"/>
        <v>6199.2298474199997</v>
      </c>
      <c r="M2716" s="74">
        <f t="shared" si="591"/>
        <v>119.9328127344</v>
      </c>
      <c r="N2716" s="74">
        <f t="shared" si="592"/>
        <v>384.00225982776948</v>
      </c>
      <c r="O2716" s="74">
        <f t="shared" si="593"/>
        <v>10433.34435105</v>
      </c>
      <c r="P2716" s="39">
        <f t="shared" si="594"/>
        <v>19044</v>
      </c>
      <c r="Q2716" s="73">
        <f t="shared" si="595"/>
        <v>6403.804432384859</v>
      </c>
      <c r="R2716" s="73">
        <f t="shared" si="596"/>
        <v>123.89059555463518</v>
      </c>
      <c r="S2716" s="73">
        <f t="shared" si="597"/>
        <v>384.00225982776948</v>
      </c>
      <c r="T2716" s="73">
        <f t="shared" si="598"/>
        <v>10924.136972891818</v>
      </c>
      <c r="U2716" s="73">
        <f t="shared" si="599"/>
        <v>19236</v>
      </c>
      <c r="V2716" s="73">
        <f t="shared" si="600"/>
        <v>117216.19355103216</v>
      </c>
      <c r="W2716" s="73">
        <f t="shared" si="601"/>
        <v>120781.69612189906</v>
      </c>
    </row>
    <row r="2717" spans="2:23">
      <c r="B2717" t="s">
        <v>4466</v>
      </c>
      <c r="C2717" t="s">
        <v>4467</v>
      </c>
      <c r="D2717" t="s">
        <v>1091</v>
      </c>
      <c r="E2717" s="54">
        <v>40.159999999999997</v>
      </c>
      <c r="F2717" s="45" t="s">
        <v>407</v>
      </c>
      <c r="G2717" s="45" t="s">
        <v>408</v>
      </c>
      <c r="H2717" s="45" t="s">
        <v>785</v>
      </c>
      <c r="I2717" s="53">
        <v>69429.06</v>
      </c>
      <c r="J2717" s="58">
        <f t="shared" si="588"/>
        <v>72067.364279999994</v>
      </c>
      <c r="K2717" s="58">
        <f t="shared" si="589"/>
        <v>74445.587301239982</v>
      </c>
      <c r="L2717" s="74">
        <f t="shared" si="590"/>
        <v>5513.1533674199991</v>
      </c>
      <c r="M2717" s="74">
        <f t="shared" si="591"/>
        <v>106.65969913439999</v>
      </c>
      <c r="N2717" s="74">
        <f t="shared" si="592"/>
        <v>384.00225982776948</v>
      </c>
      <c r="O2717" s="74">
        <f t="shared" si="593"/>
        <v>9278.6731510499994</v>
      </c>
      <c r="P2717" s="39">
        <f t="shared" si="594"/>
        <v>19044</v>
      </c>
      <c r="Q2717" s="73">
        <f t="shared" si="595"/>
        <v>5695.087428544859</v>
      </c>
      <c r="R2717" s="73">
        <f t="shared" si="596"/>
        <v>110.17946920583518</v>
      </c>
      <c r="S2717" s="73">
        <f t="shared" si="597"/>
        <v>384.00225982776948</v>
      </c>
      <c r="T2717" s="73">
        <f t="shared" si="598"/>
        <v>9715.1491428118188</v>
      </c>
      <c r="U2717" s="73">
        <f t="shared" si="599"/>
        <v>19236</v>
      </c>
      <c r="V2717" s="73">
        <f t="shared" si="600"/>
        <v>106393.85275743216</v>
      </c>
      <c r="W2717" s="73">
        <f t="shared" si="601"/>
        <v>109586.00560163027</v>
      </c>
    </row>
    <row r="2718" spans="2:23">
      <c r="B2718" t="s">
        <v>4468</v>
      </c>
      <c r="C2718" t="s">
        <v>4469</v>
      </c>
      <c r="D2718" t="s">
        <v>1091</v>
      </c>
      <c r="E2718" s="54">
        <v>40.159999999999997</v>
      </c>
      <c r="F2718" s="45" t="s">
        <v>407</v>
      </c>
      <c r="G2718" s="45" t="s">
        <v>408</v>
      </c>
      <c r="H2718" s="45" t="s">
        <v>785</v>
      </c>
      <c r="I2718" s="53">
        <v>96707.94</v>
      </c>
      <c r="J2718" s="58">
        <f t="shared" si="588"/>
        <v>100382.84172000001</v>
      </c>
      <c r="K2718" s="58">
        <f t="shared" si="589"/>
        <v>103695.47549676</v>
      </c>
      <c r="L2718" s="74">
        <f t="shared" si="590"/>
        <v>7679.287391580001</v>
      </c>
      <c r="M2718" s="74">
        <f t="shared" si="591"/>
        <v>148.56660574560001</v>
      </c>
      <c r="N2718" s="74">
        <f t="shared" si="592"/>
        <v>384.00225982776948</v>
      </c>
      <c r="O2718" s="74">
        <f t="shared" si="593"/>
        <v>12924.290871450003</v>
      </c>
      <c r="P2718" s="39">
        <f t="shared" si="594"/>
        <v>19044</v>
      </c>
      <c r="Q2718" s="73">
        <f t="shared" si="595"/>
        <v>7932.7038755021404</v>
      </c>
      <c r="R2718" s="73">
        <f t="shared" si="596"/>
        <v>153.46930373520479</v>
      </c>
      <c r="S2718" s="73">
        <f t="shared" si="597"/>
        <v>384.00225982776948</v>
      </c>
      <c r="T2718" s="73">
        <f t="shared" si="598"/>
        <v>13532.259552327181</v>
      </c>
      <c r="U2718" s="73">
        <f t="shared" si="599"/>
        <v>19236</v>
      </c>
      <c r="V2718" s="73">
        <f t="shared" si="600"/>
        <v>140562.98884860339</v>
      </c>
      <c r="W2718" s="73">
        <f t="shared" si="601"/>
        <v>144933.91048815229</v>
      </c>
    </row>
    <row r="2719" spans="2:23">
      <c r="B2719" t="s">
        <v>4470</v>
      </c>
      <c r="C2719" t="s">
        <v>4471</v>
      </c>
      <c r="D2719" t="s">
        <v>1091</v>
      </c>
      <c r="E2719" s="54">
        <v>40.159999999999997</v>
      </c>
      <c r="F2719" s="45" t="s">
        <v>407</v>
      </c>
      <c r="G2719" s="45" t="s">
        <v>408</v>
      </c>
      <c r="H2719" s="45" t="s">
        <v>785</v>
      </c>
      <c r="I2719" s="53">
        <v>103670.74</v>
      </c>
      <c r="J2719" s="58">
        <f t="shared" si="588"/>
        <v>107610.22812000001</v>
      </c>
      <c r="K2719" s="58">
        <f t="shared" si="589"/>
        <v>111161.36564796</v>
      </c>
      <c r="L2719" s="74">
        <f t="shared" si="590"/>
        <v>8232.1824511800005</v>
      </c>
      <c r="M2719" s="74">
        <f t="shared" si="591"/>
        <v>159.26313761760002</v>
      </c>
      <c r="N2719" s="74">
        <f t="shared" si="592"/>
        <v>384.00225982776948</v>
      </c>
      <c r="O2719" s="74">
        <f t="shared" si="593"/>
        <v>13854.816870450002</v>
      </c>
      <c r="P2719" s="39">
        <f t="shared" si="594"/>
        <v>19044</v>
      </c>
      <c r="Q2719" s="73">
        <f t="shared" si="595"/>
        <v>8503.8444720689404</v>
      </c>
      <c r="R2719" s="73">
        <f t="shared" si="596"/>
        <v>164.51882115898081</v>
      </c>
      <c r="S2719" s="73">
        <f t="shared" si="597"/>
        <v>384.00225982776948</v>
      </c>
      <c r="T2719" s="73">
        <f t="shared" si="598"/>
        <v>14506.55821705878</v>
      </c>
      <c r="U2719" s="73">
        <f t="shared" si="599"/>
        <v>19236</v>
      </c>
      <c r="V2719" s="73">
        <f t="shared" si="600"/>
        <v>149284.49283907539</v>
      </c>
      <c r="W2719" s="73">
        <f t="shared" si="601"/>
        <v>153956.28941807448</v>
      </c>
    </row>
    <row r="2720" spans="2:23">
      <c r="B2720" t="s">
        <v>4472</v>
      </c>
      <c r="C2720" t="s">
        <v>4473</v>
      </c>
      <c r="D2720" t="s">
        <v>1564</v>
      </c>
      <c r="E2720" s="54">
        <v>40</v>
      </c>
      <c r="F2720" s="45" t="s">
        <v>407</v>
      </c>
      <c r="G2720" s="45" t="s">
        <v>408</v>
      </c>
      <c r="H2720" s="45" t="s">
        <v>785</v>
      </c>
      <c r="I2720" s="53">
        <v>44919.16</v>
      </c>
      <c r="J2720" s="58">
        <f t="shared" si="588"/>
        <v>46626.088080000009</v>
      </c>
      <c r="K2720" s="58">
        <f t="shared" si="589"/>
        <v>48164.748986640006</v>
      </c>
      <c r="L2720" s="74">
        <f t="shared" si="590"/>
        <v>3566.8957381200007</v>
      </c>
      <c r="M2720" s="74">
        <f t="shared" si="591"/>
        <v>69.00661035840001</v>
      </c>
      <c r="N2720" s="74">
        <f t="shared" si="592"/>
        <v>384.00225982776948</v>
      </c>
      <c r="O2720" s="74">
        <f t="shared" si="593"/>
        <v>6003.1088403000012</v>
      </c>
      <c r="P2720" s="39">
        <f t="shared" si="594"/>
        <v>19044</v>
      </c>
      <c r="Q2720" s="73">
        <f t="shared" si="595"/>
        <v>3684.6032974779605</v>
      </c>
      <c r="R2720" s="73">
        <f t="shared" si="596"/>
        <v>71.283828500227202</v>
      </c>
      <c r="S2720" s="73">
        <f t="shared" si="597"/>
        <v>384.00225982776948</v>
      </c>
      <c r="T2720" s="73">
        <f t="shared" si="598"/>
        <v>6285.4997427565213</v>
      </c>
      <c r="U2720" s="73">
        <f t="shared" si="599"/>
        <v>19236</v>
      </c>
      <c r="V2720" s="73">
        <f t="shared" si="600"/>
        <v>75693.101528606174</v>
      </c>
      <c r="W2720" s="73">
        <f t="shared" si="601"/>
        <v>77826.138115202484</v>
      </c>
    </row>
    <row r="2721" spans="2:23">
      <c r="B2721" t="s">
        <v>4474</v>
      </c>
      <c r="C2721" t="s">
        <v>3772</v>
      </c>
      <c r="D2721" t="s">
        <v>417</v>
      </c>
      <c r="E2721" s="54">
        <v>40</v>
      </c>
      <c r="F2721" s="45" t="s">
        <v>407</v>
      </c>
      <c r="G2721" s="45" t="s">
        <v>408</v>
      </c>
      <c r="H2721" s="45" t="s">
        <v>785</v>
      </c>
      <c r="I2721" s="53">
        <v>48453.599999999999</v>
      </c>
      <c r="J2721" s="58">
        <f t="shared" si="588"/>
        <v>50294.836799999997</v>
      </c>
      <c r="K2721" s="58">
        <f t="shared" si="589"/>
        <v>51954.566414399997</v>
      </c>
      <c r="L2721" s="74">
        <f t="shared" si="590"/>
        <v>3847.5550151999996</v>
      </c>
      <c r="M2721" s="74">
        <f t="shared" si="591"/>
        <v>74.436358463999994</v>
      </c>
      <c r="N2721" s="74">
        <f t="shared" si="592"/>
        <v>384.00225982776948</v>
      </c>
      <c r="O2721" s="74">
        <f t="shared" si="593"/>
        <v>6475.4602379999997</v>
      </c>
      <c r="P2721" s="39">
        <f t="shared" si="594"/>
        <v>19044</v>
      </c>
      <c r="Q2721" s="73">
        <f t="shared" si="595"/>
        <v>3974.5243307015999</v>
      </c>
      <c r="R2721" s="73">
        <f t="shared" si="596"/>
        <v>76.892758293311999</v>
      </c>
      <c r="S2721" s="73">
        <f t="shared" si="597"/>
        <v>384.00225982776948</v>
      </c>
      <c r="T2721" s="73">
        <f t="shared" si="598"/>
        <v>6780.0709170791997</v>
      </c>
      <c r="U2721" s="73">
        <f t="shared" si="599"/>
        <v>19236</v>
      </c>
      <c r="V2721" s="73">
        <f t="shared" si="600"/>
        <v>80120.290671491763</v>
      </c>
      <c r="W2721" s="73">
        <f t="shared" si="601"/>
        <v>82406.056680301874</v>
      </c>
    </row>
    <row r="2722" spans="2:23">
      <c r="B2722" t="s">
        <v>4475</v>
      </c>
      <c r="C2722" t="s">
        <v>4476</v>
      </c>
      <c r="D2722" t="s">
        <v>4477</v>
      </c>
      <c r="E2722" s="54">
        <v>40</v>
      </c>
      <c r="F2722" s="45" t="s">
        <v>407</v>
      </c>
      <c r="G2722" s="45" t="s">
        <v>408</v>
      </c>
      <c r="H2722" s="45" t="s">
        <v>785</v>
      </c>
      <c r="I2722" s="53">
        <v>54184.160000000003</v>
      </c>
      <c r="J2722" s="58">
        <f t="shared" si="588"/>
        <v>56243.158080000008</v>
      </c>
      <c r="K2722" s="58">
        <f t="shared" si="589"/>
        <v>58099.182296640007</v>
      </c>
      <c r="L2722" s="74">
        <f t="shared" si="590"/>
        <v>4302.6015931200009</v>
      </c>
      <c r="M2722" s="74">
        <f t="shared" si="591"/>
        <v>83.239873958400011</v>
      </c>
      <c r="N2722" s="74">
        <f t="shared" si="592"/>
        <v>384.00225982776948</v>
      </c>
      <c r="O2722" s="74">
        <f t="shared" si="593"/>
        <v>7241.3066028000012</v>
      </c>
      <c r="P2722" s="39">
        <f t="shared" si="594"/>
        <v>19044</v>
      </c>
      <c r="Q2722" s="73">
        <f t="shared" si="595"/>
        <v>4444.5874456929605</v>
      </c>
      <c r="R2722" s="73">
        <f t="shared" si="596"/>
        <v>85.986789799027207</v>
      </c>
      <c r="S2722" s="73">
        <f t="shared" si="597"/>
        <v>384.00225982776948</v>
      </c>
      <c r="T2722" s="73">
        <f t="shared" si="598"/>
        <v>7581.9432897115212</v>
      </c>
      <c r="U2722" s="73">
        <f t="shared" si="599"/>
        <v>19236</v>
      </c>
      <c r="V2722" s="73">
        <f t="shared" si="600"/>
        <v>87298.30840970618</v>
      </c>
      <c r="W2722" s="73">
        <f t="shared" si="601"/>
        <v>89831.702081671276</v>
      </c>
    </row>
    <row r="2723" spans="2:23">
      <c r="B2723" t="s">
        <v>4478</v>
      </c>
      <c r="C2723" t="s">
        <v>4479</v>
      </c>
      <c r="D2723" t="s">
        <v>1516</v>
      </c>
      <c r="E2723" s="54">
        <v>40</v>
      </c>
      <c r="F2723" s="45" t="s">
        <v>407</v>
      </c>
      <c r="G2723" s="45" t="s">
        <v>408</v>
      </c>
      <c r="H2723" s="45" t="s">
        <v>785</v>
      </c>
      <c r="I2723" s="53">
        <v>48465.55</v>
      </c>
      <c r="J2723" s="58">
        <f t="shared" si="588"/>
        <v>50307.240900000004</v>
      </c>
      <c r="K2723" s="58">
        <f t="shared" si="589"/>
        <v>51967.379849700003</v>
      </c>
      <c r="L2723" s="74">
        <f t="shared" si="590"/>
        <v>3848.5039288500002</v>
      </c>
      <c r="M2723" s="74">
        <f t="shared" si="591"/>
        <v>74.454716532000006</v>
      </c>
      <c r="N2723" s="74">
        <f t="shared" si="592"/>
        <v>384.00225982776948</v>
      </c>
      <c r="O2723" s="74">
        <f t="shared" si="593"/>
        <v>6477.0572658750007</v>
      </c>
      <c r="P2723" s="39">
        <f t="shared" si="594"/>
        <v>19044</v>
      </c>
      <c r="Q2723" s="73">
        <f t="shared" si="595"/>
        <v>3975.5045585020503</v>
      </c>
      <c r="R2723" s="73">
        <f t="shared" si="596"/>
        <v>76.911722177556001</v>
      </c>
      <c r="S2723" s="73">
        <f t="shared" si="597"/>
        <v>384.00225982776948</v>
      </c>
      <c r="T2723" s="73">
        <f t="shared" si="598"/>
        <v>6781.7430703858508</v>
      </c>
      <c r="U2723" s="73">
        <f t="shared" si="599"/>
        <v>19236</v>
      </c>
      <c r="V2723" s="73">
        <f t="shared" si="600"/>
        <v>80135.259071084773</v>
      </c>
      <c r="W2723" s="73">
        <f t="shared" si="601"/>
        <v>82421.541460593231</v>
      </c>
    </row>
    <row r="2724" spans="2:23">
      <c r="B2724" t="s">
        <v>4480</v>
      </c>
      <c r="C2724" t="s">
        <v>4481</v>
      </c>
      <c r="D2724" t="s">
        <v>4482</v>
      </c>
      <c r="E2724" s="54">
        <v>40</v>
      </c>
      <c r="F2724" s="45" t="s">
        <v>407</v>
      </c>
      <c r="G2724" s="45" t="s">
        <v>408</v>
      </c>
      <c r="H2724" s="45" t="s">
        <v>412</v>
      </c>
      <c r="I2724" s="53">
        <v>52072.959999999999</v>
      </c>
      <c r="J2724" s="58">
        <f t="shared" si="588"/>
        <v>54051.732479999999</v>
      </c>
      <c r="K2724" s="58">
        <f t="shared" si="589"/>
        <v>55835.439651839995</v>
      </c>
      <c r="L2724" s="74">
        <f t="shared" si="590"/>
        <v>4134.9575347199998</v>
      </c>
      <c r="M2724" s="74">
        <f t="shared" si="591"/>
        <v>79.996564070399998</v>
      </c>
      <c r="N2724" s="74">
        <f t="shared" si="592"/>
        <v>384.00225982776948</v>
      </c>
      <c r="O2724" s="74">
        <f t="shared" si="593"/>
        <v>6959.1605568000004</v>
      </c>
      <c r="P2724" s="39">
        <f t="shared" si="594"/>
        <v>19044</v>
      </c>
      <c r="Q2724" s="73">
        <f t="shared" si="595"/>
        <v>4271.4111333657593</v>
      </c>
      <c r="R2724" s="73">
        <f t="shared" si="596"/>
        <v>82.636450684723187</v>
      </c>
      <c r="S2724" s="73">
        <f t="shared" si="597"/>
        <v>384.00225982776948</v>
      </c>
      <c r="T2724" s="73">
        <f t="shared" si="598"/>
        <v>7286.5248745651197</v>
      </c>
      <c r="U2724" s="73">
        <f t="shared" si="599"/>
        <v>19236</v>
      </c>
      <c r="V2724" s="73">
        <f t="shared" si="600"/>
        <v>84653.849395418161</v>
      </c>
      <c r="W2724" s="73">
        <f t="shared" si="601"/>
        <v>87096.014370283374</v>
      </c>
    </row>
    <row r="2725" spans="2:23">
      <c r="B2725" t="s">
        <v>4483</v>
      </c>
      <c r="C2725" t="s">
        <v>4484</v>
      </c>
      <c r="D2725" t="s">
        <v>3644</v>
      </c>
      <c r="E2725" s="54">
        <v>40</v>
      </c>
      <c r="F2725" s="45" t="s">
        <v>407</v>
      </c>
      <c r="G2725" s="45" t="s">
        <v>408</v>
      </c>
      <c r="H2725" s="45" t="s">
        <v>785</v>
      </c>
      <c r="I2725" s="53">
        <v>62386.17</v>
      </c>
      <c r="J2725" s="58">
        <f t="shared" si="588"/>
        <v>64756.84446</v>
      </c>
      <c r="K2725" s="58">
        <f t="shared" si="589"/>
        <v>66893.820327180001</v>
      </c>
      <c r="L2725" s="74">
        <f t="shared" si="590"/>
        <v>4953.8986011899997</v>
      </c>
      <c r="M2725" s="74">
        <f t="shared" si="591"/>
        <v>95.8401298008</v>
      </c>
      <c r="N2725" s="74">
        <f t="shared" si="592"/>
        <v>384.00225982776948</v>
      </c>
      <c r="O2725" s="74">
        <f t="shared" si="593"/>
        <v>8337.4437242250006</v>
      </c>
      <c r="P2725" s="39">
        <f t="shared" si="594"/>
        <v>19044</v>
      </c>
      <c r="Q2725" s="73">
        <f t="shared" si="595"/>
        <v>5117.3772550292697</v>
      </c>
      <c r="R2725" s="73">
        <f t="shared" si="596"/>
        <v>99.002854084226399</v>
      </c>
      <c r="S2725" s="73">
        <f t="shared" si="597"/>
        <v>384.00225982776948</v>
      </c>
      <c r="T2725" s="73">
        <f t="shared" si="598"/>
        <v>8729.6435526969908</v>
      </c>
      <c r="U2725" s="73">
        <f t="shared" si="599"/>
        <v>19236</v>
      </c>
      <c r="V2725" s="73">
        <f t="shared" si="600"/>
        <v>97572.029175043572</v>
      </c>
      <c r="W2725" s="73">
        <f t="shared" si="601"/>
        <v>100459.84624881826</v>
      </c>
    </row>
    <row r="2726" spans="2:23">
      <c r="B2726" t="s">
        <v>4485</v>
      </c>
      <c r="C2726" t="s">
        <v>4486</v>
      </c>
      <c r="D2726" t="s">
        <v>3644</v>
      </c>
      <c r="E2726" s="54">
        <v>40</v>
      </c>
      <c r="F2726" s="45" t="s">
        <v>407</v>
      </c>
      <c r="G2726" s="45" t="s">
        <v>408</v>
      </c>
      <c r="H2726" s="45" t="s">
        <v>785</v>
      </c>
      <c r="I2726" s="53">
        <v>56330.83</v>
      </c>
      <c r="J2726" s="58">
        <f t="shared" si="588"/>
        <v>58471.401540000006</v>
      </c>
      <c r="K2726" s="58">
        <f t="shared" si="589"/>
        <v>60400.957790820001</v>
      </c>
      <c r="L2726" s="74">
        <f t="shared" si="590"/>
        <v>4473.0622178100002</v>
      </c>
      <c r="M2726" s="74">
        <f t="shared" si="591"/>
        <v>86.537674279200004</v>
      </c>
      <c r="N2726" s="74">
        <f t="shared" si="592"/>
        <v>384.00225982776948</v>
      </c>
      <c r="O2726" s="74">
        <f t="shared" si="593"/>
        <v>7528.1929482750011</v>
      </c>
      <c r="P2726" s="39">
        <f t="shared" si="594"/>
        <v>19044</v>
      </c>
      <c r="Q2726" s="73">
        <f t="shared" si="595"/>
        <v>4620.6732709977296</v>
      </c>
      <c r="R2726" s="73">
        <f t="shared" si="596"/>
        <v>89.393417530413601</v>
      </c>
      <c r="S2726" s="73">
        <f t="shared" si="597"/>
        <v>384.00225982776948</v>
      </c>
      <c r="T2726" s="73">
        <f t="shared" si="598"/>
        <v>7882.3249917020103</v>
      </c>
      <c r="U2726" s="73">
        <f t="shared" si="599"/>
        <v>19236</v>
      </c>
      <c r="V2726" s="73">
        <f t="shared" si="600"/>
        <v>89987.196640191978</v>
      </c>
      <c r="W2726" s="73">
        <f t="shared" si="601"/>
        <v>92613.351730877926</v>
      </c>
    </row>
    <row r="2727" spans="2:23">
      <c r="B2727" t="s">
        <v>4487</v>
      </c>
      <c r="C2727" t="s">
        <v>4488</v>
      </c>
      <c r="D2727" t="s">
        <v>3644</v>
      </c>
      <c r="E2727" s="54">
        <v>40</v>
      </c>
      <c r="F2727" s="45" t="s">
        <v>407</v>
      </c>
      <c r="G2727" s="45" t="s">
        <v>408</v>
      </c>
      <c r="H2727" s="45" t="s">
        <v>785</v>
      </c>
      <c r="I2727" s="53">
        <v>55308.49</v>
      </c>
      <c r="J2727" s="58">
        <f t="shared" si="588"/>
        <v>57410.212619999998</v>
      </c>
      <c r="K2727" s="58">
        <f t="shared" si="589"/>
        <v>59304.749636459994</v>
      </c>
      <c r="L2727" s="74">
        <f t="shared" si="590"/>
        <v>4391.88126543</v>
      </c>
      <c r="M2727" s="74">
        <f t="shared" si="591"/>
        <v>84.967114677599994</v>
      </c>
      <c r="N2727" s="74">
        <f t="shared" si="592"/>
        <v>384.00225982776948</v>
      </c>
      <c r="O2727" s="74">
        <f t="shared" si="593"/>
        <v>7391.5648748249996</v>
      </c>
      <c r="P2727" s="39">
        <f t="shared" si="594"/>
        <v>19044</v>
      </c>
      <c r="Q2727" s="73">
        <f t="shared" si="595"/>
        <v>4536.8133471891897</v>
      </c>
      <c r="R2727" s="73">
        <f t="shared" si="596"/>
        <v>87.771029461960794</v>
      </c>
      <c r="S2727" s="73">
        <f t="shared" si="597"/>
        <v>384.00225982776948</v>
      </c>
      <c r="T2727" s="73">
        <f t="shared" si="598"/>
        <v>7739.2698275580296</v>
      </c>
      <c r="U2727" s="73">
        <f t="shared" si="599"/>
        <v>19236</v>
      </c>
      <c r="V2727" s="73">
        <f t="shared" si="600"/>
        <v>88706.628134760365</v>
      </c>
      <c r="W2727" s="73">
        <f t="shared" si="601"/>
        <v>91288.606100496952</v>
      </c>
    </row>
    <row r="2728" spans="2:23">
      <c r="B2728" t="s">
        <v>4489</v>
      </c>
      <c r="C2728" t="s">
        <v>4490</v>
      </c>
      <c r="D2728" t="s">
        <v>3644</v>
      </c>
      <c r="E2728" s="54">
        <v>40</v>
      </c>
      <c r="F2728" s="45" t="s">
        <v>407</v>
      </c>
      <c r="G2728" s="45" t="s">
        <v>408</v>
      </c>
      <c r="H2728" s="45" t="s">
        <v>785</v>
      </c>
      <c r="I2728" s="53">
        <v>55249.08</v>
      </c>
      <c r="J2728" s="58">
        <f t="shared" si="588"/>
        <v>57348.545040000005</v>
      </c>
      <c r="K2728" s="58">
        <f t="shared" si="589"/>
        <v>59241.047026319997</v>
      </c>
      <c r="L2728" s="74">
        <f t="shared" si="590"/>
        <v>4387.1636955600006</v>
      </c>
      <c r="M2728" s="74">
        <f t="shared" si="591"/>
        <v>84.875846659200008</v>
      </c>
      <c r="N2728" s="74">
        <f t="shared" si="592"/>
        <v>384.00225982776948</v>
      </c>
      <c r="O2728" s="74">
        <f t="shared" si="593"/>
        <v>7383.6251739000008</v>
      </c>
      <c r="P2728" s="39">
        <f t="shared" si="594"/>
        <v>19044</v>
      </c>
      <c r="Q2728" s="73">
        <f t="shared" si="595"/>
        <v>4531.9400975134795</v>
      </c>
      <c r="R2728" s="73">
        <f t="shared" si="596"/>
        <v>87.676749598953592</v>
      </c>
      <c r="S2728" s="73">
        <f t="shared" si="597"/>
        <v>384.00225982776948</v>
      </c>
      <c r="T2728" s="73">
        <f t="shared" si="598"/>
        <v>7730.9566369347594</v>
      </c>
      <c r="U2728" s="73">
        <f t="shared" si="599"/>
        <v>19236</v>
      </c>
      <c r="V2728" s="73">
        <f t="shared" si="600"/>
        <v>88632.212015946978</v>
      </c>
      <c r="W2728" s="73">
        <f t="shared" si="601"/>
        <v>91211.622770194954</v>
      </c>
    </row>
    <row r="2729" spans="2:23">
      <c r="B2729" t="s">
        <v>4491</v>
      </c>
      <c r="C2729" t="s">
        <v>4492</v>
      </c>
      <c r="D2729" t="s">
        <v>1516</v>
      </c>
      <c r="E2729" s="54">
        <v>40</v>
      </c>
      <c r="F2729" s="45" t="s">
        <v>407</v>
      </c>
      <c r="G2729" s="45" t="s">
        <v>408</v>
      </c>
      <c r="H2729" s="45" t="s">
        <v>785</v>
      </c>
      <c r="I2729" s="53">
        <v>57488.32</v>
      </c>
      <c r="J2729" s="58">
        <f t="shared" si="588"/>
        <v>59672.87616</v>
      </c>
      <c r="K2729" s="58">
        <f t="shared" si="589"/>
        <v>61642.081073279995</v>
      </c>
      <c r="L2729" s="74">
        <f t="shared" si="590"/>
        <v>4564.9750262400003</v>
      </c>
      <c r="M2729" s="74">
        <f t="shared" si="591"/>
        <v>88.315856716799999</v>
      </c>
      <c r="N2729" s="74">
        <f t="shared" si="592"/>
        <v>384.00225982776948</v>
      </c>
      <c r="O2729" s="74">
        <f t="shared" si="593"/>
        <v>7682.8828056000002</v>
      </c>
      <c r="P2729" s="39">
        <f t="shared" si="594"/>
        <v>19044</v>
      </c>
      <c r="Q2729" s="73">
        <f t="shared" si="595"/>
        <v>4715.6192021059196</v>
      </c>
      <c r="R2729" s="73">
        <f t="shared" si="596"/>
        <v>91.230279988454384</v>
      </c>
      <c r="S2729" s="73">
        <f t="shared" si="597"/>
        <v>384.00225982776948</v>
      </c>
      <c r="T2729" s="73">
        <f t="shared" si="598"/>
        <v>8044.2915800630399</v>
      </c>
      <c r="U2729" s="73">
        <f t="shared" si="599"/>
        <v>19236</v>
      </c>
      <c r="V2729" s="73">
        <f t="shared" si="600"/>
        <v>91437.052108384567</v>
      </c>
      <c r="W2729" s="73">
        <f t="shared" si="601"/>
        <v>94113.224395265177</v>
      </c>
    </row>
    <row r="2730" spans="2:23">
      <c r="B2730" t="s">
        <v>4493</v>
      </c>
      <c r="C2730" t="s">
        <v>1596</v>
      </c>
      <c r="D2730" t="s">
        <v>661</v>
      </c>
      <c r="E2730" s="54">
        <v>40</v>
      </c>
      <c r="F2730" s="45" t="s">
        <v>407</v>
      </c>
      <c r="G2730" s="45" t="s">
        <v>408</v>
      </c>
      <c r="H2730" s="45" t="s">
        <v>412</v>
      </c>
      <c r="I2730" s="53">
        <v>93650.79</v>
      </c>
      <c r="J2730" s="58">
        <f t="shared" si="588"/>
        <v>97209.520019999996</v>
      </c>
      <c r="K2730" s="58">
        <f t="shared" si="589"/>
        <v>100417.43418065998</v>
      </c>
      <c r="L2730" s="74">
        <f t="shared" si="590"/>
        <v>7436.5282815299997</v>
      </c>
      <c r="M2730" s="74">
        <f t="shared" si="591"/>
        <v>143.87008962959999</v>
      </c>
      <c r="N2730" s="74">
        <f t="shared" si="592"/>
        <v>384.00225982776948</v>
      </c>
      <c r="O2730" s="74">
        <f t="shared" si="593"/>
        <v>12515.725702575</v>
      </c>
      <c r="P2730" s="39">
        <f t="shared" si="594"/>
        <v>19044</v>
      </c>
      <c r="Q2730" s="73">
        <f t="shared" si="595"/>
        <v>7681.9337148204886</v>
      </c>
      <c r="R2730" s="73">
        <f t="shared" si="596"/>
        <v>148.61780258737679</v>
      </c>
      <c r="S2730" s="73">
        <f t="shared" si="597"/>
        <v>384.00225982776948</v>
      </c>
      <c r="T2730" s="73">
        <f t="shared" si="598"/>
        <v>13104.475160576128</v>
      </c>
      <c r="U2730" s="73">
        <f t="shared" si="599"/>
        <v>19236</v>
      </c>
      <c r="V2730" s="73">
        <f t="shared" si="600"/>
        <v>136733.64635356236</v>
      </c>
      <c r="W2730" s="73">
        <f t="shared" si="601"/>
        <v>140972.46311847173</v>
      </c>
    </row>
    <row r="2731" spans="2:23">
      <c r="B2731" t="s">
        <v>4494</v>
      </c>
      <c r="C2731" t="s">
        <v>2050</v>
      </c>
      <c r="D2731" t="s">
        <v>2048</v>
      </c>
      <c r="E2731" s="54">
        <v>40</v>
      </c>
      <c r="F2731" s="45" t="s">
        <v>407</v>
      </c>
      <c r="G2731" s="45" t="s">
        <v>408</v>
      </c>
      <c r="H2731" s="45" t="s">
        <v>785</v>
      </c>
      <c r="I2731" s="53">
        <v>61571.51</v>
      </c>
      <c r="J2731" s="58">
        <f t="shared" si="588"/>
        <v>63911.227380000004</v>
      </c>
      <c r="K2731" s="58">
        <f t="shared" si="589"/>
        <v>66020.297883539999</v>
      </c>
      <c r="L2731" s="74">
        <f t="shared" si="590"/>
        <v>4889.2088945699998</v>
      </c>
      <c r="M2731" s="74">
        <f t="shared" si="591"/>
        <v>94.588616522400002</v>
      </c>
      <c r="N2731" s="74">
        <f t="shared" si="592"/>
        <v>384.00225982776948</v>
      </c>
      <c r="O2731" s="74">
        <f t="shared" si="593"/>
        <v>8228.5705251750005</v>
      </c>
      <c r="P2731" s="39">
        <f t="shared" si="594"/>
        <v>19044</v>
      </c>
      <c r="Q2731" s="73">
        <f t="shared" si="595"/>
        <v>5050.5527880908103</v>
      </c>
      <c r="R2731" s="73">
        <f t="shared" si="596"/>
        <v>97.710040867639194</v>
      </c>
      <c r="S2731" s="73">
        <f t="shared" si="597"/>
        <v>384.00225982776948</v>
      </c>
      <c r="T2731" s="73">
        <f t="shared" si="598"/>
        <v>8615.6488738019707</v>
      </c>
      <c r="U2731" s="73">
        <f t="shared" si="599"/>
        <v>19236</v>
      </c>
      <c r="V2731" s="73">
        <f t="shared" si="600"/>
        <v>96551.597676095174</v>
      </c>
      <c r="W2731" s="73">
        <f t="shared" si="601"/>
        <v>99404.211846128193</v>
      </c>
    </row>
    <row r="2732" spans="2:23">
      <c r="B2732" t="s">
        <v>4495</v>
      </c>
      <c r="C2732" t="s">
        <v>1165</v>
      </c>
      <c r="D2732" t="s">
        <v>417</v>
      </c>
      <c r="E2732" s="54">
        <v>40</v>
      </c>
      <c r="F2732" s="45" t="s">
        <v>407</v>
      </c>
      <c r="G2732" s="45" t="s">
        <v>408</v>
      </c>
      <c r="H2732" s="45" t="s">
        <v>412</v>
      </c>
      <c r="I2732" s="53">
        <v>39140.400000000001</v>
      </c>
      <c r="J2732" s="58">
        <f t="shared" si="588"/>
        <v>40627.735200000003</v>
      </c>
      <c r="K2732" s="58">
        <f t="shared" si="589"/>
        <v>41968.450461599998</v>
      </c>
      <c r="L2732" s="74">
        <f t="shared" si="590"/>
        <v>3108.0217428000001</v>
      </c>
      <c r="M2732" s="74">
        <f t="shared" si="591"/>
        <v>60.129048096000005</v>
      </c>
      <c r="N2732" s="74">
        <f t="shared" si="592"/>
        <v>384.00225982776948</v>
      </c>
      <c r="O2732" s="74">
        <f t="shared" si="593"/>
        <v>5230.8209070000003</v>
      </c>
      <c r="P2732" s="39">
        <f t="shared" si="594"/>
        <v>19044</v>
      </c>
      <c r="Q2732" s="73">
        <f t="shared" si="595"/>
        <v>3210.5864603123996</v>
      </c>
      <c r="R2732" s="73">
        <f t="shared" si="596"/>
        <v>62.113306683167998</v>
      </c>
      <c r="S2732" s="73">
        <f t="shared" si="597"/>
        <v>384.00225982776948</v>
      </c>
      <c r="T2732" s="73">
        <f t="shared" si="598"/>
        <v>5476.8827852388004</v>
      </c>
      <c r="U2732" s="73">
        <f t="shared" si="599"/>
        <v>19236</v>
      </c>
      <c r="V2732" s="73">
        <f t="shared" si="600"/>
        <v>68454.709157723773</v>
      </c>
      <c r="W2732" s="73">
        <f t="shared" si="601"/>
        <v>70338.035273662128</v>
      </c>
    </row>
    <row r="2733" spans="2:23">
      <c r="B2733" t="s">
        <v>4496</v>
      </c>
      <c r="C2733" t="s">
        <v>4497</v>
      </c>
      <c r="D2733" t="s">
        <v>420</v>
      </c>
      <c r="E2733" s="54">
        <v>40</v>
      </c>
      <c r="F2733" s="45" t="s">
        <v>407</v>
      </c>
      <c r="G2733" s="45" t="s">
        <v>408</v>
      </c>
      <c r="H2733" s="45" t="s">
        <v>412</v>
      </c>
      <c r="I2733" s="53">
        <v>39150.089999999997</v>
      </c>
      <c r="J2733" s="58">
        <f t="shared" si="588"/>
        <v>40637.793419999995</v>
      </c>
      <c r="K2733" s="58">
        <f t="shared" si="589"/>
        <v>41978.840602859993</v>
      </c>
      <c r="L2733" s="74">
        <f t="shared" si="590"/>
        <v>3108.7911966299994</v>
      </c>
      <c r="M2733" s="74">
        <f t="shared" si="591"/>
        <v>60.143934261599988</v>
      </c>
      <c r="N2733" s="74">
        <f t="shared" si="592"/>
        <v>384.00225982776948</v>
      </c>
      <c r="O2733" s="74">
        <f t="shared" si="593"/>
        <v>5232.1159028249995</v>
      </c>
      <c r="P2733" s="39">
        <f t="shared" si="594"/>
        <v>19044</v>
      </c>
      <c r="Q2733" s="73">
        <f t="shared" si="595"/>
        <v>3211.3813061187893</v>
      </c>
      <c r="R2733" s="73">
        <f t="shared" si="596"/>
        <v>62.128684092232788</v>
      </c>
      <c r="S2733" s="73">
        <f t="shared" si="597"/>
        <v>384.00225982776948</v>
      </c>
      <c r="T2733" s="73">
        <f t="shared" si="598"/>
        <v>5478.238698673229</v>
      </c>
      <c r="U2733" s="73">
        <f t="shared" si="599"/>
        <v>19236</v>
      </c>
      <c r="V2733" s="73">
        <f t="shared" si="600"/>
        <v>68466.846713544364</v>
      </c>
      <c r="W2733" s="73">
        <f t="shared" si="601"/>
        <v>70350.591551572012</v>
      </c>
    </row>
    <row r="2734" spans="2:23">
      <c r="B2734" t="s">
        <v>4498</v>
      </c>
      <c r="C2734" t="s">
        <v>1995</v>
      </c>
      <c r="D2734" t="s">
        <v>417</v>
      </c>
      <c r="E2734" s="54">
        <v>40</v>
      </c>
      <c r="F2734" s="45" t="s">
        <v>407</v>
      </c>
      <c r="G2734" s="45" t="s">
        <v>408</v>
      </c>
      <c r="H2734" s="45" t="s">
        <v>412</v>
      </c>
      <c r="I2734" s="53">
        <v>44067.92</v>
      </c>
      <c r="J2734" s="58">
        <f t="shared" si="588"/>
        <v>45742.500959999998</v>
      </c>
      <c r="K2734" s="58">
        <f t="shared" si="589"/>
        <v>47252.003491679992</v>
      </c>
      <c r="L2734" s="74">
        <f t="shared" si="590"/>
        <v>3499.3013234399996</v>
      </c>
      <c r="M2734" s="74">
        <f t="shared" si="591"/>
        <v>67.698901420799999</v>
      </c>
      <c r="N2734" s="74">
        <f t="shared" si="592"/>
        <v>384.00225982776948</v>
      </c>
      <c r="O2734" s="74">
        <f t="shared" si="593"/>
        <v>5889.3469986</v>
      </c>
      <c r="P2734" s="39">
        <f t="shared" si="594"/>
        <v>19044</v>
      </c>
      <c r="Q2734" s="73">
        <f t="shared" si="595"/>
        <v>3614.7782671135192</v>
      </c>
      <c r="R2734" s="73">
        <f t="shared" si="596"/>
        <v>69.93296516768639</v>
      </c>
      <c r="S2734" s="73">
        <f t="shared" si="597"/>
        <v>384.00225982776948</v>
      </c>
      <c r="T2734" s="73">
        <f t="shared" si="598"/>
        <v>6166.3864556642393</v>
      </c>
      <c r="U2734" s="73">
        <f t="shared" si="599"/>
        <v>19236</v>
      </c>
      <c r="V2734" s="73">
        <f t="shared" si="600"/>
        <v>74626.850443288567</v>
      </c>
      <c r="W2734" s="73">
        <f t="shared" si="601"/>
        <v>76723.103439453203</v>
      </c>
    </row>
    <row r="2735" spans="2:23">
      <c r="B2735" t="s">
        <v>4499</v>
      </c>
      <c r="C2735" t="s">
        <v>603</v>
      </c>
      <c r="D2735" t="s">
        <v>417</v>
      </c>
      <c r="E2735" s="54">
        <v>40</v>
      </c>
      <c r="F2735" s="45" t="s">
        <v>407</v>
      </c>
      <c r="G2735" s="45" t="s">
        <v>408</v>
      </c>
      <c r="H2735" s="45" t="s">
        <v>412</v>
      </c>
      <c r="I2735" s="53">
        <v>62529.99</v>
      </c>
      <c r="J2735" s="58">
        <f t="shared" si="588"/>
        <v>64906.12962</v>
      </c>
      <c r="K2735" s="58">
        <f t="shared" si="589"/>
        <v>67048.031897459994</v>
      </c>
      <c r="L2735" s="74">
        <f t="shared" si="590"/>
        <v>4965.31891593</v>
      </c>
      <c r="M2735" s="74">
        <f t="shared" si="591"/>
        <v>96.061071837599997</v>
      </c>
      <c r="N2735" s="74">
        <f t="shared" si="592"/>
        <v>384.00225982776948</v>
      </c>
      <c r="O2735" s="74">
        <f t="shared" si="593"/>
        <v>8356.6641885749996</v>
      </c>
      <c r="P2735" s="39">
        <f t="shared" si="594"/>
        <v>19044</v>
      </c>
      <c r="Q2735" s="73">
        <f t="shared" si="595"/>
        <v>5129.1744401556898</v>
      </c>
      <c r="R2735" s="73">
        <f t="shared" si="596"/>
        <v>99.231087208240794</v>
      </c>
      <c r="S2735" s="73">
        <f t="shared" si="597"/>
        <v>384.00225982776948</v>
      </c>
      <c r="T2735" s="73">
        <f t="shared" si="598"/>
        <v>8749.7681626185295</v>
      </c>
      <c r="U2735" s="73">
        <f t="shared" si="599"/>
        <v>19236</v>
      </c>
      <c r="V2735" s="73">
        <f t="shared" si="600"/>
        <v>97752.17605617037</v>
      </c>
      <c r="W2735" s="73">
        <f t="shared" si="601"/>
        <v>100646.20784727023</v>
      </c>
    </row>
    <row r="2736" spans="2:23">
      <c r="B2736" t="s">
        <v>4500</v>
      </c>
      <c r="C2736" t="s">
        <v>3482</v>
      </c>
      <c r="D2736" t="s">
        <v>511</v>
      </c>
      <c r="E2736" s="54">
        <v>35</v>
      </c>
      <c r="F2736" s="45" t="s">
        <v>407</v>
      </c>
      <c r="G2736" s="45" t="s">
        <v>408</v>
      </c>
      <c r="H2736" s="45" t="s">
        <v>412</v>
      </c>
      <c r="I2736" s="53">
        <v>43929.7</v>
      </c>
      <c r="J2736" s="58">
        <f t="shared" si="588"/>
        <v>45599.028599999998</v>
      </c>
      <c r="K2736" s="58">
        <f t="shared" si="589"/>
        <v>47103.796543799996</v>
      </c>
      <c r="L2736" s="74">
        <f t="shared" si="590"/>
        <v>3488.3256878999996</v>
      </c>
      <c r="M2736" s="74">
        <f t="shared" si="591"/>
        <v>67.486562327999991</v>
      </c>
      <c r="N2736" s="74">
        <f t="shared" si="592"/>
        <v>384.00225982776948</v>
      </c>
      <c r="O2736" s="74">
        <f t="shared" si="593"/>
        <v>5870.8749322499998</v>
      </c>
      <c r="P2736" s="39">
        <f t="shared" si="594"/>
        <v>19044</v>
      </c>
      <c r="Q2736" s="73">
        <f t="shared" si="595"/>
        <v>3603.4404356006994</v>
      </c>
      <c r="R2736" s="73">
        <f t="shared" si="596"/>
        <v>69.713618884823987</v>
      </c>
      <c r="S2736" s="73">
        <f t="shared" si="597"/>
        <v>384.00225982776948</v>
      </c>
      <c r="T2736" s="73">
        <f t="shared" si="598"/>
        <v>6147.0454489658996</v>
      </c>
      <c r="U2736" s="73">
        <f t="shared" si="599"/>
        <v>19236</v>
      </c>
      <c r="V2736" s="73">
        <f t="shared" si="600"/>
        <v>74453.718042305758</v>
      </c>
      <c r="W2736" s="73">
        <f t="shared" si="601"/>
        <v>76543.998307079193</v>
      </c>
    </row>
    <row r="2737" spans="2:23">
      <c r="B2737" t="s">
        <v>4501</v>
      </c>
      <c r="C2737" t="s">
        <v>4502</v>
      </c>
      <c r="D2737" t="s">
        <v>784</v>
      </c>
      <c r="E2737" s="54">
        <v>40</v>
      </c>
      <c r="F2737" s="45" t="s">
        <v>407</v>
      </c>
      <c r="G2737" s="45" t="s">
        <v>408</v>
      </c>
      <c r="H2737" s="45" t="s">
        <v>785</v>
      </c>
      <c r="I2737" s="53">
        <v>54169.59</v>
      </c>
      <c r="J2737" s="58">
        <f t="shared" si="588"/>
        <v>56228.034419999996</v>
      </c>
      <c r="K2737" s="58">
        <f t="shared" si="589"/>
        <v>58083.559555859989</v>
      </c>
      <c r="L2737" s="74">
        <f t="shared" si="590"/>
        <v>4301.4446331299996</v>
      </c>
      <c r="M2737" s="74">
        <f t="shared" si="591"/>
        <v>83.217490941599991</v>
      </c>
      <c r="N2737" s="74">
        <f t="shared" si="592"/>
        <v>384.00225982776948</v>
      </c>
      <c r="O2737" s="74">
        <f t="shared" si="593"/>
        <v>7239.3594315749997</v>
      </c>
      <c r="P2737" s="39">
        <f t="shared" si="594"/>
        <v>19044</v>
      </c>
      <c r="Q2737" s="73">
        <f t="shared" si="595"/>
        <v>4443.3923060232892</v>
      </c>
      <c r="R2737" s="73">
        <f t="shared" si="596"/>
        <v>85.963668142672788</v>
      </c>
      <c r="S2737" s="73">
        <f t="shared" si="597"/>
        <v>384.00225982776948</v>
      </c>
      <c r="T2737" s="73">
        <f t="shared" si="598"/>
        <v>7579.9045220397293</v>
      </c>
      <c r="U2737" s="73">
        <f t="shared" si="599"/>
        <v>19236</v>
      </c>
      <c r="V2737" s="73">
        <f t="shared" si="600"/>
        <v>87280.058235474367</v>
      </c>
      <c r="W2737" s="73">
        <f t="shared" si="601"/>
        <v>89812.822311893455</v>
      </c>
    </row>
    <row r="2738" spans="2:23">
      <c r="B2738" t="s">
        <v>4503</v>
      </c>
      <c r="C2738" t="s">
        <v>460</v>
      </c>
      <c r="D2738" t="s">
        <v>474</v>
      </c>
      <c r="E2738" s="54">
        <v>35</v>
      </c>
      <c r="F2738" s="45" t="s">
        <v>407</v>
      </c>
      <c r="G2738" s="45" t="s">
        <v>408</v>
      </c>
      <c r="H2738" s="45" t="s">
        <v>412</v>
      </c>
      <c r="I2738" s="53">
        <v>71961.259999999995</v>
      </c>
      <c r="J2738" s="58">
        <f t="shared" si="588"/>
        <v>74695.787880000003</v>
      </c>
      <c r="K2738" s="58">
        <f t="shared" si="589"/>
        <v>77160.748880040002</v>
      </c>
      <c r="L2738" s="74">
        <f t="shared" si="590"/>
        <v>5714.2277728200006</v>
      </c>
      <c r="M2738" s="74">
        <f t="shared" si="591"/>
        <v>110.54976606240001</v>
      </c>
      <c r="N2738" s="74">
        <f t="shared" si="592"/>
        <v>384.00225982776948</v>
      </c>
      <c r="O2738" s="74">
        <f t="shared" si="593"/>
        <v>9617.0826895500013</v>
      </c>
      <c r="P2738" s="39">
        <f t="shared" si="594"/>
        <v>19044</v>
      </c>
      <c r="Q2738" s="73">
        <f t="shared" si="595"/>
        <v>5902.7972893230599</v>
      </c>
      <c r="R2738" s="73">
        <f t="shared" si="596"/>
        <v>114.1979083424592</v>
      </c>
      <c r="S2738" s="73">
        <f t="shared" si="597"/>
        <v>384.00225982776948</v>
      </c>
      <c r="T2738" s="73">
        <f t="shared" si="598"/>
        <v>10069.477728845221</v>
      </c>
      <c r="U2738" s="73">
        <f t="shared" si="599"/>
        <v>19236</v>
      </c>
      <c r="V2738" s="73">
        <f t="shared" si="600"/>
        <v>109565.65036826018</v>
      </c>
      <c r="W2738" s="73">
        <f t="shared" si="601"/>
        <v>112867.22406637852</v>
      </c>
    </row>
    <row r="2739" spans="2:23">
      <c r="B2739" t="s">
        <v>4504</v>
      </c>
      <c r="C2739" t="s">
        <v>4505</v>
      </c>
      <c r="D2739" t="s">
        <v>2713</v>
      </c>
      <c r="E2739" s="54">
        <v>35</v>
      </c>
      <c r="F2739" s="45" t="s">
        <v>407</v>
      </c>
      <c r="G2739" s="45" t="s">
        <v>408</v>
      </c>
      <c r="H2739" s="45" t="s">
        <v>412</v>
      </c>
      <c r="I2739" s="53">
        <v>68569.070000000007</v>
      </c>
      <c r="J2739" s="58">
        <f t="shared" si="588"/>
        <v>71174.694660000008</v>
      </c>
      <c r="K2739" s="58">
        <f t="shared" si="589"/>
        <v>73523.459583780001</v>
      </c>
      <c r="L2739" s="74">
        <f t="shared" si="590"/>
        <v>5444.8641414900003</v>
      </c>
      <c r="M2739" s="74">
        <f t="shared" si="591"/>
        <v>105.33854809680001</v>
      </c>
      <c r="N2739" s="74">
        <f t="shared" si="592"/>
        <v>384.00225982776948</v>
      </c>
      <c r="O2739" s="74">
        <f t="shared" si="593"/>
        <v>9163.7419374750007</v>
      </c>
      <c r="P2739" s="39">
        <f t="shared" si="594"/>
        <v>19044</v>
      </c>
      <c r="Q2739" s="73">
        <f t="shared" si="595"/>
        <v>5624.5446581591696</v>
      </c>
      <c r="R2739" s="73">
        <f t="shared" si="596"/>
        <v>108.8147201839944</v>
      </c>
      <c r="S2739" s="73">
        <f t="shared" si="597"/>
        <v>384.00225982776948</v>
      </c>
      <c r="T2739" s="73">
        <f t="shared" si="598"/>
        <v>9594.8114756832911</v>
      </c>
      <c r="U2739" s="73">
        <f t="shared" si="599"/>
        <v>19236</v>
      </c>
      <c r="V2739" s="73">
        <f t="shared" si="600"/>
        <v>105316.64154688959</v>
      </c>
      <c r="W2739" s="73">
        <f t="shared" si="601"/>
        <v>108471.63269763422</v>
      </c>
    </row>
    <row r="2740" spans="2:23">
      <c r="B2740" t="s">
        <v>4506</v>
      </c>
      <c r="C2740" t="s">
        <v>735</v>
      </c>
      <c r="D2740" t="s">
        <v>474</v>
      </c>
      <c r="E2740" s="54">
        <v>40</v>
      </c>
      <c r="F2740" s="45" t="s">
        <v>407</v>
      </c>
      <c r="G2740" s="45" t="s">
        <v>408</v>
      </c>
      <c r="H2740" s="45" t="s">
        <v>412</v>
      </c>
      <c r="I2740" s="53">
        <v>100172.59</v>
      </c>
      <c r="J2740" s="58">
        <f t="shared" si="588"/>
        <v>103979.14842</v>
      </c>
      <c r="K2740" s="58">
        <f t="shared" si="589"/>
        <v>107410.46031785999</v>
      </c>
      <c r="L2740" s="74">
        <f t="shared" si="590"/>
        <v>7954.4048541299999</v>
      </c>
      <c r="M2740" s="74">
        <f t="shared" si="591"/>
        <v>153.88913966159998</v>
      </c>
      <c r="N2740" s="74">
        <f t="shared" si="592"/>
        <v>384.00225982776948</v>
      </c>
      <c r="O2740" s="74">
        <f t="shared" si="593"/>
        <v>13387.315359075001</v>
      </c>
      <c r="P2740" s="39">
        <f t="shared" si="594"/>
        <v>19044</v>
      </c>
      <c r="Q2740" s="73">
        <f t="shared" si="595"/>
        <v>8216.9002143162888</v>
      </c>
      <c r="R2740" s="73">
        <f t="shared" si="596"/>
        <v>158.96748127043278</v>
      </c>
      <c r="S2740" s="73">
        <f t="shared" si="597"/>
        <v>384.00225982776948</v>
      </c>
      <c r="T2740" s="73">
        <f t="shared" si="598"/>
        <v>14017.065071480729</v>
      </c>
      <c r="U2740" s="73">
        <f t="shared" si="599"/>
        <v>19236</v>
      </c>
      <c r="V2740" s="73">
        <f t="shared" si="600"/>
        <v>144902.76003269438</v>
      </c>
      <c r="W2740" s="73">
        <f t="shared" si="601"/>
        <v>149423.3953447552</v>
      </c>
    </row>
    <row r="2741" spans="2:23">
      <c r="B2741" t="s">
        <v>4507</v>
      </c>
      <c r="C2741" t="s">
        <v>4508</v>
      </c>
      <c r="D2741" t="s">
        <v>4509</v>
      </c>
      <c r="E2741" s="54">
        <v>35</v>
      </c>
      <c r="F2741" s="45" t="s">
        <v>407</v>
      </c>
      <c r="G2741" s="45" t="s">
        <v>408</v>
      </c>
      <c r="H2741" s="45" t="s">
        <v>412</v>
      </c>
      <c r="I2741" s="53">
        <v>82636.800000000003</v>
      </c>
      <c r="J2741" s="58">
        <f t="shared" si="588"/>
        <v>85776.998400000011</v>
      </c>
      <c r="K2741" s="58">
        <f t="shared" si="589"/>
        <v>88607.639347200005</v>
      </c>
      <c r="L2741" s="74">
        <f t="shared" si="590"/>
        <v>6561.9403776000008</v>
      </c>
      <c r="M2741" s="74">
        <f t="shared" si="591"/>
        <v>126.94995763200002</v>
      </c>
      <c r="N2741" s="74">
        <f t="shared" si="592"/>
        <v>384.00225982776948</v>
      </c>
      <c r="O2741" s="74">
        <f t="shared" si="593"/>
        <v>11043.788544000001</v>
      </c>
      <c r="P2741" s="39">
        <f t="shared" si="594"/>
        <v>19044</v>
      </c>
      <c r="Q2741" s="73">
        <f t="shared" si="595"/>
        <v>6778.4844100608007</v>
      </c>
      <c r="R2741" s="73">
        <f t="shared" si="596"/>
        <v>131.13930623385602</v>
      </c>
      <c r="S2741" s="73">
        <f t="shared" si="597"/>
        <v>384.00225982776948</v>
      </c>
      <c r="T2741" s="73">
        <f t="shared" si="598"/>
        <v>11563.296934809601</v>
      </c>
      <c r="U2741" s="73">
        <f t="shared" si="599"/>
        <v>19236</v>
      </c>
      <c r="V2741" s="73">
        <f t="shared" si="600"/>
        <v>122937.67953905978</v>
      </c>
      <c r="W2741" s="73">
        <f t="shared" si="601"/>
        <v>126700.56225813203</v>
      </c>
    </row>
    <row r="2742" spans="2:23">
      <c r="B2742" t="s">
        <v>4510</v>
      </c>
      <c r="C2742" t="s">
        <v>4511</v>
      </c>
      <c r="D2742" t="s">
        <v>458</v>
      </c>
      <c r="E2742" s="54">
        <v>35</v>
      </c>
      <c r="F2742" s="45" t="s">
        <v>407</v>
      </c>
      <c r="G2742" s="45" t="s">
        <v>408</v>
      </c>
      <c r="H2742" s="45" t="s">
        <v>412</v>
      </c>
      <c r="I2742" s="53">
        <v>64309.54</v>
      </c>
      <c r="J2742" s="58">
        <f t="shared" si="588"/>
        <v>66753.302519999997</v>
      </c>
      <c r="K2742" s="58">
        <f t="shared" si="589"/>
        <v>68956.161503159994</v>
      </c>
      <c r="L2742" s="74">
        <f t="shared" si="590"/>
        <v>5106.6276427799994</v>
      </c>
      <c r="M2742" s="74">
        <f t="shared" si="591"/>
        <v>98.794887729599992</v>
      </c>
      <c r="N2742" s="74">
        <f t="shared" si="592"/>
        <v>384.00225982776948</v>
      </c>
      <c r="O2742" s="74">
        <f t="shared" si="593"/>
        <v>8594.4876994499991</v>
      </c>
      <c r="P2742" s="39">
        <f t="shared" si="594"/>
        <v>19044</v>
      </c>
      <c r="Q2742" s="73">
        <f t="shared" si="595"/>
        <v>5275.1463549917398</v>
      </c>
      <c r="R2742" s="73">
        <f t="shared" si="596"/>
        <v>102.05511902467678</v>
      </c>
      <c r="S2742" s="73">
        <f t="shared" si="597"/>
        <v>384.00225982776948</v>
      </c>
      <c r="T2742" s="73">
        <f t="shared" si="598"/>
        <v>8998.7790761623801</v>
      </c>
      <c r="U2742" s="73">
        <f t="shared" si="599"/>
        <v>19236</v>
      </c>
      <c r="V2742" s="73">
        <f t="shared" si="600"/>
        <v>99981.215009787367</v>
      </c>
      <c r="W2742" s="73">
        <f t="shared" si="601"/>
        <v>102952.14431316656</v>
      </c>
    </row>
    <row r="2743" spans="2:23">
      <c r="B2743" t="s">
        <v>4512</v>
      </c>
      <c r="C2743" t="s">
        <v>3113</v>
      </c>
      <c r="D2743" t="s">
        <v>1806</v>
      </c>
      <c r="E2743" s="54">
        <v>40</v>
      </c>
      <c r="F2743" s="45" t="s">
        <v>407</v>
      </c>
      <c r="G2743" s="45" t="s">
        <v>408</v>
      </c>
      <c r="H2743" s="45" t="s">
        <v>412</v>
      </c>
      <c r="I2743" s="53">
        <v>87895.9</v>
      </c>
      <c r="J2743" s="58">
        <f t="shared" si="588"/>
        <v>91235.944199999998</v>
      </c>
      <c r="K2743" s="58">
        <f t="shared" si="589"/>
        <v>94246.730358599991</v>
      </c>
      <c r="L2743" s="74">
        <f t="shared" si="590"/>
        <v>6979.5497312999996</v>
      </c>
      <c r="M2743" s="74">
        <f t="shared" si="591"/>
        <v>135.02919741599999</v>
      </c>
      <c r="N2743" s="74">
        <f t="shared" si="592"/>
        <v>384.00225982776948</v>
      </c>
      <c r="O2743" s="74">
        <f t="shared" si="593"/>
        <v>11746.62781575</v>
      </c>
      <c r="P2743" s="39">
        <f t="shared" si="594"/>
        <v>19044</v>
      </c>
      <c r="Q2743" s="73">
        <f t="shared" si="595"/>
        <v>7209.8748724328989</v>
      </c>
      <c r="R2743" s="73">
        <f t="shared" si="596"/>
        <v>139.48516093072797</v>
      </c>
      <c r="S2743" s="73">
        <f t="shared" si="597"/>
        <v>384.00225982776948</v>
      </c>
      <c r="T2743" s="73">
        <f t="shared" si="598"/>
        <v>12299.1983117973</v>
      </c>
      <c r="U2743" s="73">
        <f t="shared" si="599"/>
        <v>19236</v>
      </c>
      <c r="V2743" s="73">
        <f t="shared" si="600"/>
        <v>129525.15320429378</v>
      </c>
      <c r="W2743" s="73">
        <f t="shared" si="601"/>
        <v>133515.29096358869</v>
      </c>
    </row>
    <row r="2744" spans="2:23">
      <c r="B2744" t="s">
        <v>4513</v>
      </c>
      <c r="C2744" t="s">
        <v>4514</v>
      </c>
      <c r="D2744" t="s">
        <v>498</v>
      </c>
      <c r="E2744" s="54">
        <v>40</v>
      </c>
      <c r="F2744" s="45" t="s">
        <v>407</v>
      </c>
      <c r="G2744" s="45" t="s">
        <v>492</v>
      </c>
      <c r="H2744" s="45" t="s">
        <v>412</v>
      </c>
      <c r="I2744" s="53">
        <v>90323.26</v>
      </c>
      <c r="J2744" s="58">
        <f t="shared" si="588"/>
        <v>93755.543879999997</v>
      </c>
      <c r="K2744" s="58">
        <f t="shared" si="589"/>
        <v>96849.476828039988</v>
      </c>
      <c r="L2744" s="74">
        <f t="shared" si="590"/>
        <v>7172.2991068199999</v>
      </c>
      <c r="M2744" s="74">
        <f t="shared" si="591"/>
        <v>138.7582049424</v>
      </c>
      <c r="N2744" s="74">
        <f t="shared" si="592"/>
        <v>384.00225982776948</v>
      </c>
      <c r="O2744" s="74">
        <f t="shared" si="593"/>
        <v>12071.02627455</v>
      </c>
      <c r="P2744" s="39">
        <f t="shared" si="594"/>
        <v>19044</v>
      </c>
      <c r="Q2744" s="73">
        <f t="shared" si="595"/>
        <v>7408.9849773450587</v>
      </c>
      <c r="R2744" s="73">
        <f t="shared" si="596"/>
        <v>143.33722570549918</v>
      </c>
      <c r="S2744" s="73">
        <f t="shared" si="597"/>
        <v>384.00225982776948</v>
      </c>
      <c r="T2744" s="73">
        <f t="shared" si="598"/>
        <v>12638.856726059219</v>
      </c>
      <c r="U2744" s="73">
        <f t="shared" si="599"/>
        <v>19236</v>
      </c>
      <c r="V2744" s="73">
        <f t="shared" si="600"/>
        <v>132565.62972614018</v>
      </c>
      <c r="W2744" s="73">
        <f t="shared" si="601"/>
        <v>136660.65801697754</v>
      </c>
    </row>
    <row r="2745" spans="2:23">
      <c r="B2745" t="s">
        <v>4515</v>
      </c>
      <c r="C2745" t="s">
        <v>435</v>
      </c>
      <c r="D2745" t="s">
        <v>417</v>
      </c>
      <c r="E2745" s="54">
        <v>40</v>
      </c>
      <c r="F2745" s="45" t="s">
        <v>407</v>
      </c>
      <c r="G2745" s="45" t="s">
        <v>408</v>
      </c>
      <c r="H2745" s="45" t="s">
        <v>412</v>
      </c>
      <c r="I2745" s="53">
        <v>83348.490000000005</v>
      </c>
      <c r="J2745" s="58">
        <f t="shared" si="588"/>
        <v>86515.73262000001</v>
      </c>
      <c r="K2745" s="58">
        <f t="shared" si="589"/>
        <v>89370.751796459997</v>
      </c>
      <c r="L2745" s="74">
        <f t="shared" si="590"/>
        <v>6618.4535454300003</v>
      </c>
      <c r="M2745" s="74">
        <f t="shared" si="591"/>
        <v>128.04328427760001</v>
      </c>
      <c r="N2745" s="74">
        <f t="shared" si="592"/>
        <v>384.00225982776948</v>
      </c>
      <c r="O2745" s="74">
        <f t="shared" si="593"/>
        <v>11138.900574825002</v>
      </c>
      <c r="P2745" s="39">
        <f t="shared" si="594"/>
        <v>19044</v>
      </c>
      <c r="Q2745" s="73">
        <f t="shared" si="595"/>
        <v>6836.8625124291893</v>
      </c>
      <c r="R2745" s="73">
        <f t="shared" si="596"/>
        <v>132.26871265876079</v>
      </c>
      <c r="S2745" s="73">
        <f t="shared" si="597"/>
        <v>384.00225982776948</v>
      </c>
      <c r="T2745" s="73">
        <f t="shared" si="598"/>
        <v>11662.883109438029</v>
      </c>
      <c r="U2745" s="73">
        <f t="shared" si="599"/>
        <v>19236</v>
      </c>
      <c r="V2745" s="73">
        <f t="shared" si="600"/>
        <v>123829.13228436038</v>
      </c>
      <c r="W2745" s="73">
        <f t="shared" si="601"/>
        <v>127622.76839081376</v>
      </c>
    </row>
    <row r="2746" spans="2:23">
      <c r="B2746" t="s">
        <v>4516</v>
      </c>
      <c r="C2746" t="s">
        <v>4517</v>
      </c>
      <c r="D2746" t="s">
        <v>491</v>
      </c>
      <c r="E2746" s="54">
        <v>40</v>
      </c>
      <c r="F2746" s="45" t="s">
        <v>407</v>
      </c>
      <c r="G2746" s="45" t="s">
        <v>492</v>
      </c>
      <c r="H2746" s="45" t="s">
        <v>412</v>
      </c>
      <c r="I2746" s="53">
        <v>89160.2</v>
      </c>
      <c r="J2746" s="58">
        <f t="shared" si="588"/>
        <v>92548.287599999996</v>
      </c>
      <c r="K2746" s="58">
        <f t="shared" si="589"/>
        <v>95602.381090799987</v>
      </c>
      <c r="L2746" s="74">
        <f t="shared" si="590"/>
        <v>7079.9440013999993</v>
      </c>
      <c r="M2746" s="74">
        <f t="shared" si="591"/>
        <v>136.97146564799999</v>
      </c>
      <c r="N2746" s="74">
        <f t="shared" si="592"/>
        <v>384.00225982776948</v>
      </c>
      <c r="O2746" s="74">
        <f t="shared" si="593"/>
        <v>11915.592028499999</v>
      </c>
      <c r="P2746" s="39">
        <f t="shared" si="594"/>
        <v>19044</v>
      </c>
      <c r="Q2746" s="73">
        <f t="shared" si="595"/>
        <v>7313.5821534461993</v>
      </c>
      <c r="R2746" s="73">
        <f t="shared" si="596"/>
        <v>141.49152401438397</v>
      </c>
      <c r="S2746" s="73">
        <f t="shared" si="597"/>
        <v>384.00225982776948</v>
      </c>
      <c r="T2746" s="73">
        <f t="shared" si="598"/>
        <v>12476.110732349398</v>
      </c>
      <c r="U2746" s="73">
        <f t="shared" si="599"/>
        <v>19236</v>
      </c>
      <c r="V2746" s="73">
        <f t="shared" si="600"/>
        <v>131108.79735537578</v>
      </c>
      <c r="W2746" s="73">
        <f t="shared" si="601"/>
        <v>135153.56776043773</v>
      </c>
    </row>
    <row r="2747" spans="2:23">
      <c r="B2747" t="s">
        <v>4518</v>
      </c>
      <c r="C2747" t="s">
        <v>4519</v>
      </c>
      <c r="D2747" t="s">
        <v>495</v>
      </c>
      <c r="E2747" s="54">
        <v>35</v>
      </c>
      <c r="F2747" s="45" t="s">
        <v>407</v>
      </c>
      <c r="G2747" s="45" t="s">
        <v>408</v>
      </c>
      <c r="H2747" s="45" t="s">
        <v>412</v>
      </c>
      <c r="I2747" s="53">
        <v>60912.13</v>
      </c>
      <c r="J2747" s="58">
        <f t="shared" si="588"/>
        <v>63226.790939999999</v>
      </c>
      <c r="K2747" s="58">
        <f t="shared" si="589"/>
        <v>65313.275041019995</v>
      </c>
      <c r="L2747" s="74">
        <f t="shared" si="590"/>
        <v>4836.8495069099999</v>
      </c>
      <c r="M2747" s="74">
        <f t="shared" si="591"/>
        <v>93.575650591200002</v>
      </c>
      <c r="N2747" s="74">
        <f t="shared" si="592"/>
        <v>384.00225982776948</v>
      </c>
      <c r="O2747" s="74">
        <f t="shared" si="593"/>
        <v>8140.4493335249999</v>
      </c>
      <c r="P2747" s="39">
        <f t="shared" si="594"/>
        <v>19044</v>
      </c>
      <c r="Q2747" s="73">
        <f t="shared" si="595"/>
        <v>4996.4655406380298</v>
      </c>
      <c r="R2747" s="73">
        <f t="shared" si="596"/>
        <v>96.663647060709593</v>
      </c>
      <c r="S2747" s="73">
        <f t="shared" si="597"/>
        <v>384.00225982776948</v>
      </c>
      <c r="T2747" s="73">
        <f t="shared" si="598"/>
        <v>8523.3823928531092</v>
      </c>
      <c r="U2747" s="73">
        <f t="shared" si="599"/>
        <v>19236</v>
      </c>
      <c r="V2747" s="73">
        <f t="shared" si="600"/>
        <v>95725.667690853967</v>
      </c>
      <c r="W2747" s="73">
        <f t="shared" si="601"/>
        <v>98549.788881399611</v>
      </c>
    </row>
    <row r="2748" spans="2:23">
      <c r="B2748" t="s">
        <v>4520</v>
      </c>
      <c r="C2748" t="s">
        <v>4521</v>
      </c>
      <c r="D2748" t="s">
        <v>2447</v>
      </c>
      <c r="E2748" s="54">
        <v>40</v>
      </c>
      <c r="F2748" s="45" t="s">
        <v>407</v>
      </c>
      <c r="G2748" s="45" t="s">
        <v>408</v>
      </c>
      <c r="H2748" s="45" t="s">
        <v>412</v>
      </c>
      <c r="I2748" s="53">
        <v>83036.87</v>
      </c>
      <c r="J2748" s="58">
        <f t="shared" si="588"/>
        <v>86192.271059999999</v>
      </c>
      <c r="K2748" s="58">
        <f t="shared" si="589"/>
        <v>89036.616004979995</v>
      </c>
      <c r="L2748" s="74">
        <f t="shared" si="590"/>
        <v>6593.7087360899995</v>
      </c>
      <c r="M2748" s="74">
        <f t="shared" si="591"/>
        <v>127.5645611688</v>
      </c>
      <c r="N2748" s="74">
        <f t="shared" si="592"/>
        <v>384.00225982776948</v>
      </c>
      <c r="O2748" s="74">
        <f t="shared" si="593"/>
        <v>11097.254898974999</v>
      </c>
      <c r="P2748" s="39">
        <f t="shared" si="594"/>
        <v>19044</v>
      </c>
      <c r="Q2748" s="73">
        <f t="shared" si="595"/>
        <v>6811.3011243809697</v>
      </c>
      <c r="R2748" s="73">
        <f t="shared" si="596"/>
        <v>131.7741916873704</v>
      </c>
      <c r="S2748" s="73">
        <f t="shared" si="597"/>
        <v>384.00225982776948</v>
      </c>
      <c r="T2748" s="73">
        <f t="shared" si="598"/>
        <v>11619.278388649889</v>
      </c>
      <c r="U2748" s="73">
        <f t="shared" si="599"/>
        <v>19236</v>
      </c>
      <c r="V2748" s="73">
        <f t="shared" si="600"/>
        <v>123438.80151606156</v>
      </c>
      <c r="W2748" s="73">
        <f t="shared" si="601"/>
        <v>127218.971969526</v>
      </c>
    </row>
    <row r="2749" spans="2:23">
      <c r="B2749" t="s">
        <v>4522</v>
      </c>
      <c r="C2749" t="s">
        <v>1084</v>
      </c>
      <c r="D2749" t="s">
        <v>661</v>
      </c>
      <c r="E2749" s="54">
        <v>40</v>
      </c>
      <c r="F2749" s="45" t="s">
        <v>407</v>
      </c>
      <c r="G2749" s="45" t="s">
        <v>408</v>
      </c>
      <c r="H2749" s="45" t="s">
        <v>412</v>
      </c>
      <c r="I2749" s="53">
        <v>113177.84</v>
      </c>
      <c r="J2749" s="58">
        <f t="shared" si="588"/>
        <v>117478.59792</v>
      </c>
      <c r="K2749" s="58">
        <f t="shared" si="589"/>
        <v>121355.39165135998</v>
      </c>
      <c r="L2749" s="74">
        <f t="shared" si="590"/>
        <v>8987.1127408800003</v>
      </c>
      <c r="M2749" s="74">
        <f t="shared" si="591"/>
        <v>173.86832492159999</v>
      </c>
      <c r="N2749" s="74">
        <f t="shared" si="592"/>
        <v>384.00225982776948</v>
      </c>
      <c r="O2749" s="74">
        <f t="shared" si="593"/>
        <v>15125.3694822</v>
      </c>
      <c r="P2749" s="39">
        <f t="shared" si="594"/>
        <v>19044</v>
      </c>
      <c r="Q2749" s="73">
        <f t="shared" si="595"/>
        <v>9283.6874613290383</v>
      </c>
      <c r="R2749" s="73">
        <f t="shared" si="596"/>
        <v>179.60597964401276</v>
      </c>
      <c r="S2749" s="73">
        <f t="shared" si="597"/>
        <v>384.00225982776948</v>
      </c>
      <c r="T2749" s="73">
        <f t="shared" si="598"/>
        <v>15836.878610502479</v>
      </c>
      <c r="U2749" s="73">
        <f t="shared" si="599"/>
        <v>19236</v>
      </c>
      <c r="V2749" s="73">
        <f t="shared" si="600"/>
        <v>161192.95072782936</v>
      </c>
      <c r="W2749" s="73">
        <f t="shared" si="601"/>
        <v>166275.56596266327</v>
      </c>
    </row>
    <row r="2750" spans="2:23">
      <c r="B2750" t="s">
        <v>4523</v>
      </c>
      <c r="C2750" t="s">
        <v>3592</v>
      </c>
      <c r="D2750" t="s">
        <v>851</v>
      </c>
      <c r="E2750" s="54">
        <v>40</v>
      </c>
      <c r="F2750" s="45" t="s">
        <v>407</v>
      </c>
      <c r="G2750" s="45" t="s">
        <v>408</v>
      </c>
      <c r="H2750" s="45" t="s">
        <v>412</v>
      </c>
      <c r="I2750" s="53">
        <v>103759.69</v>
      </c>
      <c r="J2750" s="58">
        <f t="shared" si="588"/>
        <v>107702.55822000001</v>
      </c>
      <c r="K2750" s="58">
        <f t="shared" si="589"/>
        <v>111256.74264126</v>
      </c>
      <c r="L2750" s="74">
        <f t="shared" si="590"/>
        <v>8239.2457038299999</v>
      </c>
      <c r="M2750" s="74">
        <f t="shared" si="591"/>
        <v>159.39978616560001</v>
      </c>
      <c r="N2750" s="74">
        <f t="shared" si="592"/>
        <v>384.00225982776948</v>
      </c>
      <c r="O2750" s="74">
        <f t="shared" si="593"/>
        <v>13866.704370825</v>
      </c>
      <c r="P2750" s="39">
        <f t="shared" si="594"/>
        <v>19044</v>
      </c>
      <c r="Q2750" s="73">
        <f t="shared" si="595"/>
        <v>8511.1408120563901</v>
      </c>
      <c r="R2750" s="73">
        <f t="shared" si="596"/>
        <v>164.65997910906481</v>
      </c>
      <c r="S2750" s="73">
        <f t="shared" si="597"/>
        <v>384.00225982776948</v>
      </c>
      <c r="T2750" s="73">
        <f t="shared" si="598"/>
        <v>14519.00491468443</v>
      </c>
      <c r="U2750" s="73">
        <f t="shared" si="599"/>
        <v>19236</v>
      </c>
      <c r="V2750" s="73">
        <f t="shared" si="600"/>
        <v>149395.91034064838</v>
      </c>
      <c r="W2750" s="73">
        <f t="shared" si="601"/>
        <v>154071.55060693767</v>
      </c>
    </row>
    <row r="2751" spans="2:23">
      <c r="B2751" t="s">
        <v>4524</v>
      </c>
      <c r="C2751" t="s">
        <v>4525</v>
      </c>
      <c r="D2751" t="s">
        <v>2009</v>
      </c>
      <c r="E2751" s="54">
        <v>40</v>
      </c>
      <c r="F2751" s="45" t="s">
        <v>407</v>
      </c>
      <c r="G2751" s="45" t="s">
        <v>408</v>
      </c>
      <c r="H2751" s="45" t="s">
        <v>761</v>
      </c>
      <c r="I2751" s="53">
        <v>137623.99</v>
      </c>
      <c r="J2751" s="58">
        <f t="shared" si="588"/>
        <v>142853.70162000001</v>
      </c>
      <c r="K2751" s="58">
        <f t="shared" si="589"/>
        <v>147567.87377345999</v>
      </c>
      <c r="L2751" s="74">
        <f t="shared" si="590"/>
        <v>10032.17867349</v>
      </c>
      <c r="M2751" s="74">
        <f t="shared" si="591"/>
        <v>211.42347839760001</v>
      </c>
      <c r="N2751" s="74">
        <f t="shared" si="592"/>
        <v>384.00225982776948</v>
      </c>
      <c r="O2751" s="74">
        <f t="shared" si="593"/>
        <v>18392.414083575</v>
      </c>
      <c r="P2751" s="39">
        <f t="shared" si="594"/>
        <v>19044</v>
      </c>
      <c r="Q2751" s="73">
        <f t="shared" si="595"/>
        <v>10100.534169715171</v>
      </c>
      <c r="R2751" s="73">
        <f t="shared" si="596"/>
        <v>218.40045318472079</v>
      </c>
      <c r="S2751" s="73">
        <f t="shared" si="597"/>
        <v>384.00225982776948</v>
      </c>
      <c r="T2751" s="73">
        <f t="shared" si="598"/>
        <v>19257.607527436528</v>
      </c>
      <c r="U2751" s="73">
        <f t="shared" si="599"/>
        <v>19236</v>
      </c>
      <c r="V2751" s="73">
        <f t="shared" si="600"/>
        <v>190917.72011529037</v>
      </c>
      <c r="W2751" s="73">
        <f t="shared" si="601"/>
        <v>196764.41818362416</v>
      </c>
    </row>
    <row r="2752" spans="2:23">
      <c r="B2752" t="s">
        <v>4526</v>
      </c>
      <c r="C2752" t="s">
        <v>709</v>
      </c>
      <c r="D2752" t="s">
        <v>710</v>
      </c>
      <c r="E2752" s="54">
        <v>40</v>
      </c>
      <c r="F2752" s="45" t="s">
        <v>407</v>
      </c>
      <c r="G2752" s="45" t="s">
        <v>408</v>
      </c>
      <c r="H2752" s="45" t="s">
        <v>761</v>
      </c>
      <c r="I2752" s="53">
        <v>85439.62</v>
      </c>
      <c r="J2752" s="58">
        <f t="shared" si="588"/>
        <v>88686.325559999997</v>
      </c>
      <c r="K2752" s="58">
        <f t="shared" si="589"/>
        <v>91612.97430347999</v>
      </c>
      <c r="L2752" s="74">
        <f t="shared" si="590"/>
        <v>6784.5039053399996</v>
      </c>
      <c r="M2752" s="74">
        <f t="shared" si="591"/>
        <v>131.25576182879999</v>
      </c>
      <c r="N2752" s="74">
        <f t="shared" si="592"/>
        <v>384.00225982776948</v>
      </c>
      <c r="O2752" s="74">
        <f t="shared" si="593"/>
        <v>11418.364415849999</v>
      </c>
      <c r="P2752" s="39">
        <f t="shared" si="594"/>
        <v>19044</v>
      </c>
      <c r="Q2752" s="73">
        <f t="shared" si="595"/>
        <v>7008.3925342162192</v>
      </c>
      <c r="R2752" s="73">
        <f t="shared" si="596"/>
        <v>135.58720196915039</v>
      </c>
      <c r="S2752" s="73">
        <f t="shared" si="597"/>
        <v>384.00225982776948</v>
      </c>
      <c r="T2752" s="73">
        <f t="shared" si="598"/>
        <v>11955.49314660414</v>
      </c>
      <c r="U2752" s="73">
        <f t="shared" si="599"/>
        <v>19236</v>
      </c>
      <c r="V2752" s="73">
        <f t="shared" si="600"/>
        <v>126448.45190284657</v>
      </c>
      <c r="W2752" s="73">
        <f t="shared" si="601"/>
        <v>130332.44944609728</v>
      </c>
    </row>
    <row r="2753" spans="2:23">
      <c r="B2753" t="s">
        <v>4527</v>
      </c>
      <c r="C2753" t="s">
        <v>1395</v>
      </c>
      <c r="D2753" t="s">
        <v>710</v>
      </c>
      <c r="E2753" s="54">
        <v>40</v>
      </c>
      <c r="F2753" s="45" t="s">
        <v>407</v>
      </c>
      <c r="G2753" s="45" t="s">
        <v>408</v>
      </c>
      <c r="H2753" s="45" t="s">
        <v>761</v>
      </c>
      <c r="I2753" s="53">
        <v>91218.09</v>
      </c>
      <c r="J2753" s="58">
        <f t="shared" si="588"/>
        <v>94684.377420000004</v>
      </c>
      <c r="K2753" s="58">
        <f t="shared" si="589"/>
        <v>97808.96187485999</v>
      </c>
      <c r="L2753" s="74">
        <f t="shared" si="590"/>
        <v>7243.3548726300005</v>
      </c>
      <c r="M2753" s="74">
        <f t="shared" si="591"/>
        <v>140.13287858160001</v>
      </c>
      <c r="N2753" s="74">
        <f t="shared" si="592"/>
        <v>384.00225982776948</v>
      </c>
      <c r="O2753" s="74">
        <f t="shared" si="593"/>
        <v>12190.613592825001</v>
      </c>
      <c r="P2753" s="39">
        <f t="shared" si="594"/>
        <v>19044</v>
      </c>
      <c r="Q2753" s="73">
        <f t="shared" si="595"/>
        <v>7482.3855834267888</v>
      </c>
      <c r="R2753" s="73">
        <f t="shared" si="596"/>
        <v>144.75726357479277</v>
      </c>
      <c r="S2753" s="73">
        <f t="shared" si="597"/>
        <v>384.00225982776948</v>
      </c>
      <c r="T2753" s="73">
        <f t="shared" si="598"/>
        <v>12764.069524669228</v>
      </c>
      <c r="U2753" s="73">
        <f t="shared" si="599"/>
        <v>19236</v>
      </c>
      <c r="V2753" s="73">
        <f t="shared" si="600"/>
        <v>133686.48102386438</v>
      </c>
      <c r="W2753" s="73">
        <f t="shared" si="601"/>
        <v>137820.17650635858</v>
      </c>
    </row>
    <row r="2754" spans="2:23">
      <c r="B2754" t="s">
        <v>4528</v>
      </c>
      <c r="C2754" t="s">
        <v>3243</v>
      </c>
      <c r="D2754" t="s">
        <v>710</v>
      </c>
      <c r="E2754" s="54">
        <v>40</v>
      </c>
      <c r="F2754" s="45" t="s">
        <v>407</v>
      </c>
      <c r="G2754" s="45" t="s">
        <v>408</v>
      </c>
      <c r="H2754" s="45" t="s">
        <v>761</v>
      </c>
      <c r="I2754" s="53">
        <v>116228.25</v>
      </c>
      <c r="J2754" s="58">
        <f t="shared" si="588"/>
        <v>120644.9235</v>
      </c>
      <c r="K2754" s="58">
        <f t="shared" si="589"/>
        <v>124626.20597549999</v>
      </c>
      <c r="L2754" s="74">
        <f t="shared" si="590"/>
        <v>9229.3366477500003</v>
      </c>
      <c r="M2754" s="74">
        <f t="shared" si="591"/>
        <v>178.55448677999999</v>
      </c>
      <c r="N2754" s="74">
        <f t="shared" si="592"/>
        <v>384.00225982776948</v>
      </c>
      <c r="O2754" s="74">
        <f t="shared" si="593"/>
        <v>15533.033900625001</v>
      </c>
      <c r="P2754" s="39">
        <f t="shared" si="594"/>
        <v>19044</v>
      </c>
      <c r="Q2754" s="73">
        <f t="shared" si="595"/>
        <v>9533.9047571257488</v>
      </c>
      <c r="R2754" s="73">
        <f t="shared" si="596"/>
        <v>184.44678484373998</v>
      </c>
      <c r="S2754" s="73">
        <f t="shared" si="597"/>
        <v>384.00225982776948</v>
      </c>
      <c r="T2754" s="73">
        <f t="shared" si="598"/>
        <v>16263.719879802749</v>
      </c>
      <c r="U2754" s="73">
        <f t="shared" si="599"/>
        <v>19236</v>
      </c>
      <c r="V2754" s="73">
        <f t="shared" si="600"/>
        <v>165013.85079498278</v>
      </c>
      <c r="W2754" s="73">
        <f t="shared" si="601"/>
        <v>170228.27965710001</v>
      </c>
    </row>
    <row r="2755" spans="2:23">
      <c r="B2755" t="s">
        <v>4529</v>
      </c>
      <c r="C2755" t="s">
        <v>4530</v>
      </c>
      <c r="D2755" t="s">
        <v>710</v>
      </c>
      <c r="E2755" s="54">
        <v>40</v>
      </c>
      <c r="F2755" s="45" t="s">
        <v>407</v>
      </c>
      <c r="G2755" s="45" t="s">
        <v>408</v>
      </c>
      <c r="H2755" s="45" t="s">
        <v>761</v>
      </c>
      <c r="I2755" s="53">
        <v>129158.58</v>
      </c>
      <c r="J2755" s="58">
        <f t="shared" si="588"/>
        <v>134066.60604000001</v>
      </c>
      <c r="K2755" s="58">
        <f t="shared" si="589"/>
        <v>138490.80403932001</v>
      </c>
      <c r="L2755" s="74">
        <f t="shared" si="590"/>
        <v>9904.7657875800014</v>
      </c>
      <c r="M2755" s="74">
        <f t="shared" si="591"/>
        <v>198.41857693920002</v>
      </c>
      <c r="N2755" s="74">
        <f t="shared" si="592"/>
        <v>384.00225982776948</v>
      </c>
      <c r="O2755" s="74">
        <f t="shared" si="593"/>
        <v>17261.075527650002</v>
      </c>
      <c r="P2755" s="39">
        <f t="shared" si="594"/>
        <v>19044</v>
      </c>
      <c r="Q2755" s="73">
        <f t="shared" si="595"/>
        <v>9968.9166585701405</v>
      </c>
      <c r="R2755" s="73">
        <f t="shared" si="596"/>
        <v>204.9663899781936</v>
      </c>
      <c r="S2755" s="73">
        <f t="shared" si="597"/>
        <v>384.00225982776948</v>
      </c>
      <c r="T2755" s="73">
        <f t="shared" si="598"/>
        <v>18073.049927131262</v>
      </c>
      <c r="U2755" s="73">
        <f t="shared" si="599"/>
        <v>19236</v>
      </c>
      <c r="V2755" s="73">
        <f t="shared" si="600"/>
        <v>180858.868191997</v>
      </c>
      <c r="W2755" s="73">
        <f t="shared" si="601"/>
        <v>186357.73927482736</v>
      </c>
    </row>
    <row r="2756" spans="2:23">
      <c r="B2756" t="s">
        <v>4531</v>
      </c>
      <c r="C2756" t="s">
        <v>987</v>
      </c>
      <c r="D2756" t="s">
        <v>710</v>
      </c>
      <c r="E2756" s="54">
        <v>40</v>
      </c>
      <c r="F2756" s="45" t="s">
        <v>407</v>
      </c>
      <c r="G2756" s="45" t="s">
        <v>408</v>
      </c>
      <c r="H2756" s="45" t="s">
        <v>761</v>
      </c>
      <c r="I2756" s="53">
        <v>79815.13</v>
      </c>
      <c r="J2756" s="58">
        <f t="shared" si="588"/>
        <v>82848.104940000005</v>
      </c>
      <c r="K2756" s="58">
        <f t="shared" si="589"/>
        <v>85582.092403019997</v>
      </c>
      <c r="L2756" s="74">
        <f t="shared" si="590"/>
        <v>6337.8800279100005</v>
      </c>
      <c r="M2756" s="74">
        <f t="shared" si="591"/>
        <v>122.61519531120001</v>
      </c>
      <c r="N2756" s="74">
        <f t="shared" si="592"/>
        <v>384.00225982776948</v>
      </c>
      <c r="O2756" s="74">
        <f t="shared" si="593"/>
        <v>10666.693511025001</v>
      </c>
      <c r="P2756" s="39">
        <f t="shared" si="594"/>
        <v>19044</v>
      </c>
      <c r="Q2756" s="73">
        <f t="shared" si="595"/>
        <v>6547.0300688310299</v>
      </c>
      <c r="R2756" s="73">
        <f t="shared" si="596"/>
        <v>126.66149675646959</v>
      </c>
      <c r="S2756" s="73">
        <f t="shared" si="597"/>
        <v>384.00225982776948</v>
      </c>
      <c r="T2756" s="73">
        <f t="shared" si="598"/>
        <v>11168.46305859411</v>
      </c>
      <c r="U2756" s="73">
        <f t="shared" si="599"/>
        <v>19236</v>
      </c>
      <c r="V2756" s="73">
        <f t="shared" si="600"/>
        <v>119403.29593407398</v>
      </c>
      <c r="W2756" s="73">
        <f t="shared" si="601"/>
        <v>123044.24928702938</v>
      </c>
    </row>
    <row r="2757" spans="2:23">
      <c r="B2757" t="s">
        <v>4532</v>
      </c>
      <c r="C2757" t="s">
        <v>1011</v>
      </c>
      <c r="D2757" t="s">
        <v>710</v>
      </c>
      <c r="E2757" s="54">
        <v>40</v>
      </c>
      <c r="F2757" s="45" t="s">
        <v>407</v>
      </c>
      <c r="G2757" s="45" t="s">
        <v>408</v>
      </c>
      <c r="H2757" s="45" t="s">
        <v>761</v>
      </c>
      <c r="I2757" s="53">
        <v>91364.58</v>
      </c>
      <c r="J2757" s="58">
        <f t="shared" si="588"/>
        <v>94836.434040000007</v>
      </c>
      <c r="K2757" s="58">
        <f t="shared" si="589"/>
        <v>97966.036363320003</v>
      </c>
      <c r="L2757" s="74">
        <f t="shared" si="590"/>
        <v>7254.9872040600003</v>
      </c>
      <c r="M2757" s="74">
        <f t="shared" si="591"/>
        <v>140.35792237920001</v>
      </c>
      <c r="N2757" s="74">
        <f t="shared" si="592"/>
        <v>384.00225982776948</v>
      </c>
      <c r="O2757" s="74">
        <f t="shared" si="593"/>
        <v>12210.190882650002</v>
      </c>
      <c r="P2757" s="39">
        <f t="shared" si="594"/>
        <v>19044</v>
      </c>
      <c r="Q2757" s="73">
        <f t="shared" si="595"/>
        <v>7494.4017817939803</v>
      </c>
      <c r="R2757" s="73">
        <f t="shared" si="596"/>
        <v>144.98973381771361</v>
      </c>
      <c r="S2757" s="73">
        <f t="shared" si="597"/>
        <v>384.00225982776948</v>
      </c>
      <c r="T2757" s="73">
        <f t="shared" si="598"/>
        <v>12784.56774541326</v>
      </c>
      <c r="U2757" s="73">
        <f t="shared" si="599"/>
        <v>19236</v>
      </c>
      <c r="V2757" s="73">
        <f t="shared" si="600"/>
        <v>133869.97230891697</v>
      </c>
      <c r="W2757" s="73">
        <f t="shared" si="601"/>
        <v>138009.99788417271</v>
      </c>
    </row>
    <row r="2758" spans="2:23">
      <c r="B2758" t="s">
        <v>4533</v>
      </c>
      <c r="C2758" t="s">
        <v>737</v>
      </c>
      <c r="D2758" t="s">
        <v>710</v>
      </c>
      <c r="E2758" s="54">
        <v>40</v>
      </c>
      <c r="F2758" s="45" t="s">
        <v>407</v>
      </c>
      <c r="G2758" s="45" t="s">
        <v>408</v>
      </c>
      <c r="H2758" s="45" t="s">
        <v>761</v>
      </c>
      <c r="I2758" s="53">
        <v>105744.34</v>
      </c>
      <c r="J2758" s="58">
        <f t="shared" si="588"/>
        <v>109762.62492</v>
      </c>
      <c r="K2758" s="58">
        <f t="shared" si="589"/>
        <v>113384.79154235999</v>
      </c>
      <c r="L2758" s="74">
        <f t="shared" si="590"/>
        <v>8396.8408063799998</v>
      </c>
      <c r="M2758" s="74">
        <f t="shared" si="591"/>
        <v>162.4486848816</v>
      </c>
      <c r="N2758" s="74">
        <f t="shared" si="592"/>
        <v>384.00225982776948</v>
      </c>
      <c r="O2758" s="74">
        <f t="shared" si="593"/>
        <v>14131.93795845</v>
      </c>
      <c r="P2758" s="39">
        <f t="shared" si="594"/>
        <v>19044</v>
      </c>
      <c r="Q2758" s="73">
        <f t="shared" si="595"/>
        <v>8673.936552990539</v>
      </c>
      <c r="R2758" s="73">
        <f t="shared" si="596"/>
        <v>167.80949148269278</v>
      </c>
      <c r="S2758" s="73">
        <f t="shared" si="597"/>
        <v>384.00225982776948</v>
      </c>
      <c r="T2758" s="73">
        <f t="shared" si="598"/>
        <v>14796.71529627798</v>
      </c>
      <c r="U2758" s="73">
        <f t="shared" si="599"/>
        <v>19236</v>
      </c>
      <c r="V2758" s="73">
        <f t="shared" si="600"/>
        <v>151881.85462953936</v>
      </c>
      <c r="W2758" s="73">
        <f t="shared" si="601"/>
        <v>156643.25514293899</v>
      </c>
    </row>
    <row r="2759" spans="2:23">
      <c r="B2759" t="s">
        <v>4534</v>
      </c>
      <c r="C2759" t="s">
        <v>3159</v>
      </c>
      <c r="D2759" t="s">
        <v>710</v>
      </c>
      <c r="E2759" s="54">
        <v>40</v>
      </c>
      <c r="F2759" s="45" t="s">
        <v>407</v>
      </c>
      <c r="G2759" s="45" t="s">
        <v>408</v>
      </c>
      <c r="H2759" s="45" t="s">
        <v>761</v>
      </c>
      <c r="I2759" s="53">
        <v>116325.06</v>
      </c>
      <c r="J2759" s="58">
        <f t="shared" si="588"/>
        <v>120745.41228</v>
      </c>
      <c r="K2759" s="58">
        <f t="shared" si="589"/>
        <v>124730.01088524</v>
      </c>
      <c r="L2759" s="74">
        <f t="shared" si="590"/>
        <v>9237.0240394200009</v>
      </c>
      <c r="M2759" s="74">
        <f t="shared" si="591"/>
        <v>178.7032101744</v>
      </c>
      <c r="N2759" s="74">
        <f t="shared" si="592"/>
        <v>384.00225982776948</v>
      </c>
      <c r="O2759" s="74">
        <f t="shared" si="593"/>
        <v>15545.971831050001</v>
      </c>
      <c r="P2759" s="39">
        <f t="shared" si="594"/>
        <v>19044</v>
      </c>
      <c r="Q2759" s="73">
        <f t="shared" si="595"/>
        <v>9541.8458327208591</v>
      </c>
      <c r="R2759" s="73">
        <f t="shared" si="596"/>
        <v>184.60041611015521</v>
      </c>
      <c r="S2759" s="73">
        <f t="shared" si="597"/>
        <v>384.00225982776948</v>
      </c>
      <c r="T2759" s="73">
        <f t="shared" si="598"/>
        <v>16277.266420523822</v>
      </c>
      <c r="U2759" s="73">
        <f t="shared" si="599"/>
        <v>19236</v>
      </c>
      <c r="V2759" s="73">
        <f t="shared" si="600"/>
        <v>165135.11362047217</v>
      </c>
      <c r="W2759" s="73">
        <f t="shared" si="601"/>
        <v>170353.72581442259</v>
      </c>
    </row>
    <row r="2760" spans="2:23">
      <c r="B2760" t="s">
        <v>4535</v>
      </c>
      <c r="C2760" t="s">
        <v>2273</v>
      </c>
      <c r="D2760" t="s">
        <v>710</v>
      </c>
      <c r="E2760" s="54">
        <v>40</v>
      </c>
      <c r="F2760" s="45" t="s">
        <v>407</v>
      </c>
      <c r="G2760" s="45" t="s">
        <v>408</v>
      </c>
      <c r="H2760" s="45" t="s">
        <v>761</v>
      </c>
      <c r="I2760" s="53">
        <v>129411.48</v>
      </c>
      <c r="J2760" s="58">
        <f t="shared" si="588"/>
        <v>134329.11624</v>
      </c>
      <c r="K2760" s="58">
        <f t="shared" si="589"/>
        <v>138761.97707592</v>
      </c>
      <c r="L2760" s="74">
        <f t="shared" si="590"/>
        <v>9908.5721854800013</v>
      </c>
      <c r="M2760" s="74">
        <f t="shared" si="591"/>
        <v>198.80709203520001</v>
      </c>
      <c r="N2760" s="74">
        <f t="shared" si="592"/>
        <v>384.00225982776948</v>
      </c>
      <c r="O2760" s="74">
        <f t="shared" si="593"/>
        <v>17294.873715900001</v>
      </c>
      <c r="P2760" s="39">
        <f t="shared" si="594"/>
        <v>19044</v>
      </c>
      <c r="Q2760" s="73">
        <f t="shared" si="595"/>
        <v>9972.8486676008397</v>
      </c>
      <c r="R2760" s="73">
        <f t="shared" si="596"/>
        <v>205.36772607236159</v>
      </c>
      <c r="S2760" s="73">
        <f t="shared" si="597"/>
        <v>384.00225982776948</v>
      </c>
      <c r="T2760" s="73">
        <f t="shared" si="598"/>
        <v>18108.43800840756</v>
      </c>
      <c r="U2760" s="73">
        <f t="shared" si="599"/>
        <v>19236</v>
      </c>
      <c r="V2760" s="73">
        <f t="shared" si="600"/>
        <v>181159.37149324297</v>
      </c>
      <c r="W2760" s="73">
        <f t="shared" si="601"/>
        <v>186668.63373782852</v>
      </c>
    </row>
    <row r="2761" spans="2:23">
      <c r="B2761" t="s">
        <v>4536</v>
      </c>
      <c r="C2761" t="s">
        <v>4525</v>
      </c>
      <c r="D2761" t="s">
        <v>2009</v>
      </c>
      <c r="E2761" s="54">
        <v>40</v>
      </c>
      <c r="F2761" s="45" t="s">
        <v>407</v>
      </c>
      <c r="G2761" s="45" t="s">
        <v>408</v>
      </c>
      <c r="H2761" s="45" t="s">
        <v>761</v>
      </c>
      <c r="I2761" s="53">
        <v>137623.99</v>
      </c>
      <c r="J2761" s="58">
        <f t="shared" si="588"/>
        <v>142853.70162000001</v>
      </c>
      <c r="K2761" s="58">
        <f t="shared" si="589"/>
        <v>147567.87377345999</v>
      </c>
      <c r="L2761" s="74">
        <f t="shared" si="590"/>
        <v>10032.17867349</v>
      </c>
      <c r="M2761" s="74">
        <f t="shared" si="591"/>
        <v>211.42347839760001</v>
      </c>
      <c r="N2761" s="74">
        <f t="shared" si="592"/>
        <v>384.00225982776948</v>
      </c>
      <c r="O2761" s="74">
        <f t="shared" si="593"/>
        <v>18392.414083575</v>
      </c>
      <c r="P2761" s="39">
        <f t="shared" si="594"/>
        <v>19044</v>
      </c>
      <c r="Q2761" s="73">
        <f t="shared" si="595"/>
        <v>10100.534169715171</v>
      </c>
      <c r="R2761" s="73">
        <f t="shared" si="596"/>
        <v>218.40045318472079</v>
      </c>
      <c r="S2761" s="73">
        <f t="shared" si="597"/>
        <v>384.00225982776948</v>
      </c>
      <c r="T2761" s="73">
        <f t="shared" si="598"/>
        <v>19257.607527436528</v>
      </c>
      <c r="U2761" s="73">
        <f t="shared" si="599"/>
        <v>19236</v>
      </c>
      <c r="V2761" s="73">
        <f t="shared" si="600"/>
        <v>190917.72011529037</v>
      </c>
      <c r="W2761" s="73">
        <f t="shared" si="601"/>
        <v>196764.41818362416</v>
      </c>
    </row>
    <row r="2762" spans="2:23">
      <c r="B2762" t="s">
        <v>4537</v>
      </c>
      <c r="C2762" t="s">
        <v>4538</v>
      </c>
      <c r="D2762" t="s">
        <v>710</v>
      </c>
      <c r="E2762" s="54">
        <v>40</v>
      </c>
      <c r="F2762" s="45" t="s">
        <v>407</v>
      </c>
      <c r="G2762" s="45" t="s">
        <v>408</v>
      </c>
      <c r="H2762" s="45" t="s">
        <v>761</v>
      </c>
      <c r="I2762" s="53">
        <v>138548.25</v>
      </c>
      <c r="J2762" s="58">
        <f t="shared" ref="J2762:J2825" si="602">I2762*(1+$F$1)</f>
        <v>143813.08350000001</v>
      </c>
      <c r="K2762" s="58">
        <f t="shared" ref="K2762:K2825" si="603">J2762*(1+$F$2)</f>
        <v>148558.9152555</v>
      </c>
      <c r="L2762" s="74">
        <f t="shared" ref="L2762:L2825" si="604">IF(J2762-$L$2&lt;0,J2762*$I$3,($L$2*$I$3)+(J2762-$L$2)*$I$4)</f>
        <v>10046.08971075</v>
      </c>
      <c r="M2762" s="74">
        <f t="shared" ref="M2762:M2825" si="605">J2762*0.00148</f>
        <v>212.84336358000002</v>
      </c>
      <c r="N2762" s="74">
        <f t="shared" ref="N2762:N2825" si="606">2080*0.184616471071043</f>
        <v>384.00225982776948</v>
      </c>
      <c r="O2762" s="74">
        <f t="shared" ref="O2762:O2825" si="607">J2762*0.12875</f>
        <v>18515.934500625001</v>
      </c>
      <c r="P2762" s="39">
        <f t="shared" ref="P2762:P2825" si="608">1587*12</f>
        <v>19044</v>
      </c>
      <c r="Q2762" s="73">
        <f t="shared" ref="Q2762:Q2825" si="609">IF(K2762-$L$2&lt;0,K2762*$I$3,($L$2*$I$3)+(K2762-$L$2)*$I$4)</f>
        <v>10114.90427120475</v>
      </c>
      <c r="R2762" s="73">
        <f t="shared" ref="R2762:R2825" si="610">K2762*0.00148</f>
        <v>219.86719457814002</v>
      </c>
      <c r="S2762" s="73">
        <f t="shared" ref="S2762:S2825" si="611">2080*0.184616471071043</f>
        <v>384.00225982776948</v>
      </c>
      <c r="T2762" s="73">
        <f t="shared" ref="T2762:T2825" si="612">K2762*0.1305</f>
        <v>19386.93844084275</v>
      </c>
      <c r="U2762" s="73">
        <f t="shared" ref="U2762:U2825" si="613">1603*12</f>
        <v>19236</v>
      </c>
      <c r="V2762" s="73">
        <f t="shared" ref="V2762:V2825" si="614">J2762+SUM(L2762:P2762)</f>
        <v>192015.9533347828</v>
      </c>
      <c r="W2762" s="73">
        <f t="shared" ref="W2762:W2825" si="615">K2762+SUM(Q2762:U2762)</f>
        <v>197900.62742195342</v>
      </c>
    </row>
    <row r="2763" spans="2:23">
      <c r="B2763" t="s">
        <v>4539</v>
      </c>
      <c r="C2763" t="s">
        <v>1735</v>
      </c>
      <c r="D2763" t="s">
        <v>710</v>
      </c>
      <c r="E2763" s="54">
        <v>40</v>
      </c>
      <c r="F2763" s="45" t="s">
        <v>407</v>
      </c>
      <c r="G2763" s="45" t="s">
        <v>408</v>
      </c>
      <c r="H2763" s="45" t="s">
        <v>761</v>
      </c>
      <c r="I2763" s="53">
        <v>87698.78</v>
      </c>
      <c r="J2763" s="58">
        <f t="shared" si="602"/>
        <v>91031.333639999997</v>
      </c>
      <c r="K2763" s="58">
        <f t="shared" si="603"/>
        <v>94035.367650119995</v>
      </c>
      <c r="L2763" s="74">
        <f t="shared" si="604"/>
        <v>6963.8970234599992</v>
      </c>
      <c r="M2763" s="74">
        <f t="shared" si="605"/>
        <v>134.7263737872</v>
      </c>
      <c r="N2763" s="74">
        <f t="shared" si="606"/>
        <v>384.00225982776948</v>
      </c>
      <c r="O2763" s="74">
        <f t="shared" si="607"/>
        <v>11720.28420615</v>
      </c>
      <c r="P2763" s="39">
        <f t="shared" si="608"/>
        <v>19044</v>
      </c>
      <c r="Q2763" s="73">
        <f t="shared" si="609"/>
        <v>7193.7056252341799</v>
      </c>
      <c r="R2763" s="73">
        <f t="shared" si="610"/>
        <v>139.17234412217758</v>
      </c>
      <c r="S2763" s="73">
        <f t="shared" si="611"/>
        <v>384.00225982776948</v>
      </c>
      <c r="T2763" s="73">
        <f t="shared" si="612"/>
        <v>12271.61547834066</v>
      </c>
      <c r="U2763" s="73">
        <f t="shared" si="613"/>
        <v>19236</v>
      </c>
      <c r="V2763" s="73">
        <f t="shared" si="614"/>
        <v>129278.24350322496</v>
      </c>
      <c r="W2763" s="73">
        <f t="shared" si="615"/>
        <v>133259.86335764479</v>
      </c>
    </row>
    <row r="2764" spans="2:23">
      <c r="B2764" t="s">
        <v>4540</v>
      </c>
      <c r="C2764" t="s">
        <v>737</v>
      </c>
      <c r="D2764" t="s">
        <v>710</v>
      </c>
      <c r="E2764" s="54">
        <v>40</v>
      </c>
      <c r="F2764" s="45" t="s">
        <v>407</v>
      </c>
      <c r="G2764" s="45" t="s">
        <v>408</v>
      </c>
      <c r="H2764" s="45" t="s">
        <v>761</v>
      </c>
      <c r="I2764" s="53">
        <v>105744.34</v>
      </c>
      <c r="J2764" s="58">
        <f t="shared" si="602"/>
        <v>109762.62492</v>
      </c>
      <c r="K2764" s="58">
        <f t="shared" si="603"/>
        <v>113384.79154235999</v>
      </c>
      <c r="L2764" s="74">
        <f t="shared" si="604"/>
        <v>8396.8408063799998</v>
      </c>
      <c r="M2764" s="74">
        <f t="shared" si="605"/>
        <v>162.4486848816</v>
      </c>
      <c r="N2764" s="74">
        <f t="shared" si="606"/>
        <v>384.00225982776948</v>
      </c>
      <c r="O2764" s="74">
        <f t="shared" si="607"/>
        <v>14131.93795845</v>
      </c>
      <c r="P2764" s="39">
        <f t="shared" si="608"/>
        <v>19044</v>
      </c>
      <c r="Q2764" s="73">
        <f t="shared" si="609"/>
        <v>8673.936552990539</v>
      </c>
      <c r="R2764" s="73">
        <f t="shared" si="610"/>
        <v>167.80949148269278</v>
      </c>
      <c r="S2764" s="73">
        <f t="shared" si="611"/>
        <v>384.00225982776948</v>
      </c>
      <c r="T2764" s="73">
        <f t="shared" si="612"/>
        <v>14796.71529627798</v>
      </c>
      <c r="U2764" s="73">
        <f t="shared" si="613"/>
        <v>19236</v>
      </c>
      <c r="V2764" s="73">
        <f t="shared" si="614"/>
        <v>151881.85462953936</v>
      </c>
      <c r="W2764" s="73">
        <f t="shared" si="615"/>
        <v>156643.25514293899</v>
      </c>
    </row>
    <row r="2765" spans="2:23">
      <c r="B2765" t="s">
        <v>4541</v>
      </c>
      <c r="C2765" t="s">
        <v>3159</v>
      </c>
      <c r="D2765" t="s">
        <v>710</v>
      </c>
      <c r="E2765" s="54">
        <v>40</v>
      </c>
      <c r="F2765" s="45" t="s">
        <v>407</v>
      </c>
      <c r="G2765" s="45" t="s">
        <v>408</v>
      </c>
      <c r="H2765" s="45" t="s">
        <v>761</v>
      </c>
      <c r="I2765" s="53">
        <v>116325.06</v>
      </c>
      <c r="J2765" s="58">
        <f t="shared" si="602"/>
        <v>120745.41228</v>
      </c>
      <c r="K2765" s="58">
        <f t="shared" si="603"/>
        <v>124730.01088524</v>
      </c>
      <c r="L2765" s="74">
        <f t="shared" si="604"/>
        <v>9237.0240394200009</v>
      </c>
      <c r="M2765" s="74">
        <f t="shared" si="605"/>
        <v>178.7032101744</v>
      </c>
      <c r="N2765" s="74">
        <f t="shared" si="606"/>
        <v>384.00225982776948</v>
      </c>
      <c r="O2765" s="74">
        <f t="shared" si="607"/>
        <v>15545.971831050001</v>
      </c>
      <c r="P2765" s="39">
        <f t="shared" si="608"/>
        <v>19044</v>
      </c>
      <c r="Q2765" s="73">
        <f t="shared" si="609"/>
        <v>9541.8458327208591</v>
      </c>
      <c r="R2765" s="73">
        <f t="shared" si="610"/>
        <v>184.60041611015521</v>
      </c>
      <c r="S2765" s="73">
        <f t="shared" si="611"/>
        <v>384.00225982776948</v>
      </c>
      <c r="T2765" s="73">
        <f t="shared" si="612"/>
        <v>16277.266420523822</v>
      </c>
      <c r="U2765" s="73">
        <f t="shared" si="613"/>
        <v>19236</v>
      </c>
      <c r="V2765" s="73">
        <f t="shared" si="614"/>
        <v>165135.11362047217</v>
      </c>
      <c r="W2765" s="73">
        <f t="shared" si="615"/>
        <v>170353.72581442259</v>
      </c>
    </row>
    <row r="2766" spans="2:23">
      <c r="B2766" t="s">
        <v>4542</v>
      </c>
      <c r="C2766" t="s">
        <v>2273</v>
      </c>
      <c r="D2766" t="s">
        <v>710</v>
      </c>
      <c r="E2766" s="54">
        <v>40</v>
      </c>
      <c r="F2766" s="45" t="s">
        <v>407</v>
      </c>
      <c r="G2766" s="45" t="s">
        <v>408</v>
      </c>
      <c r="H2766" s="45" t="s">
        <v>761</v>
      </c>
      <c r="I2766" s="53">
        <v>129411.48</v>
      </c>
      <c r="J2766" s="58">
        <f t="shared" si="602"/>
        <v>134329.11624</v>
      </c>
      <c r="K2766" s="58">
        <f t="shared" si="603"/>
        <v>138761.97707592</v>
      </c>
      <c r="L2766" s="74">
        <f t="shared" si="604"/>
        <v>9908.5721854800013</v>
      </c>
      <c r="M2766" s="74">
        <f t="shared" si="605"/>
        <v>198.80709203520001</v>
      </c>
      <c r="N2766" s="74">
        <f t="shared" si="606"/>
        <v>384.00225982776948</v>
      </c>
      <c r="O2766" s="74">
        <f t="shared" si="607"/>
        <v>17294.873715900001</v>
      </c>
      <c r="P2766" s="39">
        <f t="shared" si="608"/>
        <v>19044</v>
      </c>
      <c r="Q2766" s="73">
        <f t="shared" si="609"/>
        <v>9972.8486676008397</v>
      </c>
      <c r="R2766" s="73">
        <f t="shared" si="610"/>
        <v>205.36772607236159</v>
      </c>
      <c r="S2766" s="73">
        <f t="shared" si="611"/>
        <v>384.00225982776948</v>
      </c>
      <c r="T2766" s="73">
        <f t="shared" si="612"/>
        <v>18108.43800840756</v>
      </c>
      <c r="U2766" s="73">
        <f t="shared" si="613"/>
        <v>19236</v>
      </c>
      <c r="V2766" s="73">
        <f t="shared" si="614"/>
        <v>181159.37149324297</v>
      </c>
      <c r="W2766" s="73">
        <f t="shared" si="615"/>
        <v>186668.63373782852</v>
      </c>
    </row>
    <row r="2767" spans="2:23">
      <c r="B2767" t="s">
        <v>4543</v>
      </c>
      <c r="C2767" t="s">
        <v>4525</v>
      </c>
      <c r="D2767" t="s">
        <v>2009</v>
      </c>
      <c r="E2767" s="54">
        <v>40</v>
      </c>
      <c r="F2767" s="45" t="s">
        <v>407</v>
      </c>
      <c r="G2767" s="45" t="s">
        <v>408</v>
      </c>
      <c r="H2767" s="45" t="s">
        <v>761</v>
      </c>
      <c r="I2767" s="53">
        <v>137623.99</v>
      </c>
      <c r="J2767" s="58">
        <f t="shared" si="602"/>
        <v>142853.70162000001</v>
      </c>
      <c r="K2767" s="58">
        <f t="shared" si="603"/>
        <v>147567.87377345999</v>
      </c>
      <c r="L2767" s="74">
        <f t="shared" si="604"/>
        <v>10032.17867349</v>
      </c>
      <c r="M2767" s="74">
        <f t="shared" si="605"/>
        <v>211.42347839760001</v>
      </c>
      <c r="N2767" s="74">
        <f t="shared" si="606"/>
        <v>384.00225982776948</v>
      </c>
      <c r="O2767" s="74">
        <f t="shared" si="607"/>
        <v>18392.414083575</v>
      </c>
      <c r="P2767" s="39">
        <f t="shared" si="608"/>
        <v>19044</v>
      </c>
      <c r="Q2767" s="73">
        <f t="shared" si="609"/>
        <v>10100.534169715171</v>
      </c>
      <c r="R2767" s="73">
        <f t="shared" si="610"/>
        <v>218.40045318472079</v>
      </c>
      <c r="S2767" s="73">
        <f t="shared" si="611"/>
        <v>384.00225982776948</v>
      </c>
      <c r="T2767" s="73">
        <f t="shared" si="612"/>
        <v>19257.607527436528</v>
      </c>
      <c r="U2767" s="73">
        <f t="shared" si="613"/>
        <v>19236</v>
      </c>
      <c r="V2767" s="73">
        <f t="shared" si="614"/>
        <v>190917.72011529037</v>
      </c>
      <c r="W2767" s="73">
        <f t="shared" si="615"/>
        <v>196764.41818362416</v>
      </c>
    </row>
    <row r="2768" spans="2:23">
      <c r="B2768" t="s">
        <v>4544</v>
      </c>
      <c r="C2768" t="s">
        <v>4538</v>
      </c>
      <c r="D2768" t="s">
        <v>710</v>
      </c>
      <c r="E2768" s="54">
        <v>40</v>
      </c>
      <c r="F2768" s="45" t="s">
        <v>407</v>
      </c>
      <c r="G2768" s="45" t="s">
        <v>408</v>
      </c>
      <c r="H2768" s="45" t="s">
        <v>761</v>
      </c>
      <c r="I2768" s="53">
        <v>138548.25</v>
      </c>
      <c r="J2768" s="58">
        <f t="shared" si="602"/>
        <v>143813.08350000001</v>
      </c>
      <c r="K2768" s="58">
        <f t="shared" si="603"/>
        <v>148558.9152555</v>
      </c>
      <c r="L2768" s="74">
        <f t="shared" si="604"/>
        <v>10046.08971075</v>
      </c>
      <c r="M2768" s="74">
        <f t="shared" si="605"/>
        <v>212.84336358000002</v>
      </c>
      <c r="N2768" s="74">
        <f t="shared" si="606"/>
        <v>384.00225982776948</v>
      </c>
      <c r="O2768" s="74">
        <f t="shared" si="607"/>
        <v>18515.934500625001</v>
      </c>
      <c r="P2768" s="39">
        <f t="shared" si="608"/>
        <v>19044</v>
      </c>
      <c r="Q2768" s="73">
        <f t="shared" si="609"/>
        <v>10114.90427120475</v>
      </c>
      <c r="R2768" s="73">
        <f t="shared" si="610"/>
        <v>219.86719457814002</v>
      </c>
      <c r="S2768" s="73">
        <f t="shared" si="611"/>
        <v>384.00225982776948</v>
      </c>
      <c r="T2768" s="73">
        <f t="shared" si="612"/>
        <v>19386.93844084275</v>
      </c>
      <c r="U2768" s="73">
        <f t="shared" si="613"/>
        <v>19236</v>
      </c>
      <c r="V2768" s="73">
        <f t="shared" si="614"/>
        <v>192015.9533347828</v>
      </c>
      <c r="W2768" s="73">
        <f t="shared" si="615"/>
        <v>197900.62742195342</v>
      </c>
    </row>
    <row r="2769" spans="2:23">
      <c r="B2769" t="s">
        <v>4545</v>
      </c>
      <c r="C2769" t="s">
        <v>3564</v>
      </c>
      <c r="D2769" t="s">
        <v>746</v>
      </c>
      <c r="E2769" s="54">
        <v>40</v>
      </c>
      <c r="F2769" s="45" t="s">
        <v>407</v>
      </c>
      <c r="G2769" s="45" t="s">
        <v>408</v>
      </c>
      <c r="H2769" s="45" t="s">
        <v>761</v>
      </c>
      <c r="I2769" s="53">
        <v>119166.05</v>
      </c>
      <c r="J2769" s="58">
        <f t="shared" si="602"/>
        <v>123694.35990000001</v>
      </c>
      <c r="K2769" s="58">
        <f t="shared" si="603"/>
        <v>127776.27377670001</v>
      </c>
      <c r="L2769" s="74">
        <f t="shared" si="604"/>
        <v>9462.6185323500013</v>
      </c>
      <c r="M2769" s="74">
        <f t="shared" si="605"/>
        <v>183.06765265200002</v>
      </c>
      <c r="N2769" s="74">
        <f t="shared" si="606"/>
        <v>384.00225982776948</v>
      </c>
      <c r="O2769" s="74">
        <f t="shared" si="607"/>
        <v>15925.648837125002</v>
      </c>
      <c r="P2769" s="39">
        <f t="shared" si="608"/>
        <v>19044</v>
      </c>
      <c r="Q2769" s="73">
        <f t="shared" si="609"/>
        <v>9774.8849439175501</v>
      </c>
      <c r="R2769" s="73">
        <f t="shared" si="610"/>
        <v>189.108885189516</v>
      </c>
      <c r="S2769" s="73">
        <f t="shared" si="611"/>
        <v>384.00225982776948</v>
      </c>
      <c r="T2769" s="73">
        <f t="shared" si="612"/>
        <v>16674.803727859351</v>
      </c>
      <c r="U2769" s="73">
        <f t="shared" si="613"/>
        <v>19236</v>
      </c>
      <c r="V2769" s="73">
        <f t="shared" si="614"/>
        <v>168693.69718195478</v>
      </c>
      <c r="W2769" s="73">
        <f t="shared" si="615"/>
        <v>174035.07359349419</v>
      </c>
    </row>
    <row r="2770" spans="2:23">
      <c r="B2770" t="s">
        <v>4546</v>
      </c>
      <c r="C2770" t="s">
        <v>513</v>
      </c>
      <c r="D2770" t="s">
        <v>417</v>
      </c>
      <c r="E2770" s="54">
        <v>40</v>
      </c>
      <c r="F2770" s="45" t="s">
        <v>407</v>
      </c>
      <c r="G2770" s="45" t="s">
        <v>408</v>
      </c>
      <c r="H2770" s="45" t="s">
        <v>412</v>
      </c>
      <c r="I2770" s="53">
        <v>137012.22</v>
      </c>
      <c r="J2770" s="58">
        <f t="shared" si="602"/>
        <v>142218.68436000001</v>
      </c>
      <c r="K2770" s="58">
        <f t="shared" si="603"/>
        <v>146911.90094388</v>
      </c>
      <c r="L2770" s="74">
        <f t="shared" si="604"/>
        <v>10022.97092322</v>
      </c>
      <c r="M2770" s="74">
        <f t="shared" si="605"/>
        <v>210.48365285280002</v>
      </c>
      <c r="N2770" s="74">
        <f t="shared" si="606"/>
        <v>384.00225982776948</v>
      </c>
      <c r="O2770" s="74">
        <f t="shared" si="607"/>
        <v>18310.655611350001</v>
      </c>
      <c r="P2770" s="39">
        <f t="shared" si="608"/>
        <v>19044</v>
      </c>
      <c r="Q2770" s="73">
        <f t="shared" si="609"/>
        <v>10091.02256368626</v>
      </c>
      <c r="R2770" s="73">
        <f t="shared" si="610"/>
        <v>217.42961339694239</v>
      </c>
      <c r="S2770" s="73">
        <f t="shared" si="611"/>
        <v>384.00225982776948</v>
      </c>
      <c r="T2770" s="73">
        <f t="shared" si="612"/>
        <v>19172.00307317634</v>
      </c>
      <c r="U2770" s="73">
        <f t="shared" si="613"/>
        <v>19236</v>
      </c>
      <c r="V2770" s="73">
        <f t="shared" si="614"/>
        <v>190190.79680725059</v>
      </c>
      <c r="W2770" s="73">
        <f t="shared" si="615"/>
        <v>196012.35845396732</v>
      </c>
    </row>
    <row r="2771" spans="2:23">
      <c r="B2771" t="s">
        <v>4547</v>
      </c>
      <c r="C2771" t="s">
        <v>1105</v>
      </c>
      <c r="D2771" t="s">
        <v>1106</v>
      </c>
      <c r="E2771" s="54">
        <v>40</v>
      </c>
      <c r="F2771" s="45" t="s">
        <v>407</v>
      </c>
      <c r="G2771" s="45" t="s">
        <v>408</v>
      </c>
      <c r="H2771" s="45" t="s">
        <v>412</v>
      </c>
      <c r="I2771" s="53">
        <v>140843.79</v>
      </c>
      <c r="J2771" s="58">
        <f t="shared" si="602"/>
        <v>146195.85402</v>
      </c>
      <c r="K2771" s="58">
        <f t="shared" si="603"/>
        <v>151020.31720265999</v>
      </c>
      <c r="L2771" s="74">
        <f t="shared" si="604"/>
        <v>10080.639883289999</v>
      </c>
      <c r="M2771" s="74">
        <f t="shared" si="605"/>
        <v>216.36986394959999</v>
      </c>
      <c r="N2771" s="74">
        <f t="shared" si="606"/>
        <v>384.00225982776948</v>
      </c>
      <c r="O2771" s="74">
        <f t="shared" si="607"/>
        <v>18822.716205075001</v>
      </c>
      <c r="P2771" s="39">
        <f t="shared" si="608"/>
        <v>19044</v>
      </c>
      <c r="Q2771" s="73">
        <f t="shared" si="609"/>
        <v>10150.594599438571</v>
      </c>
      <c r="R2771" s="73">
        <f t="shared" si="610"/>
        <v>223.51006945993677</v>
      </c>
      <c r="S2771" s="73">
        <f t="shared" si="611"/>
        <v>384.00225982776948</v>
      </c>
      <c r="T2771" s="73">
        <f t="shared" si="612"/>
        <v>19708.15139494713</v>
      </c>
      <c r="U2771" s="73">
        <f t="shared" si="613"/>
        <v>19236</v>
      </c>
      <c r="V2771" s="73">
        <f t="shared" si="614"/>
        <v>194743.58223214236</v>
      </c>
      <c r="W2771" s="73">
        <f t="shared" si="615"/>
        <v>200722.57552633341</v>
      </c>
    </row>
    <row r="2772" spans="2:23">
      <c r="B2772" t="s">
        <v>4548</v>
      </c>
      <c r="C2772" t="s">
        <v>3164</v>
      </c>
      <c r="D2772" t="s">
        <v>1106</v>
      </c>
      <c r="E2772" s="54">
        <v>40</v>
      </c>
      <c r="F2772" s="45" t="s">
        <v>407</v>
      </c>
      <c r="G2772" s="45" t="s">
        <v>408</v>
      </c>
      <c r="H2772" s="45" t="s">
        <v>412</v>
      </c>
      <c r="I2772" s="53">
        <v>157310.16</v>
      </c>
      <c r="J2772" s="58">
        <f t="shared" si="602"/>
        <v>163287.94608000002</v>
      </c>
      <c r="K2772" s="58">
        <f t="shared" si="603"/>
        <v>168676.44830064001</v>
      </c>
      <c r="L2772" s="74">
        <f t="shared" si="604"/>
        <v>10328.475218160002</v>
      </c>
      <c r="M2772" s="74">
        <f t="shared" si="605"/>
        <v>241.66616019840004</v>
      </c>
      <c r="N2772" s="74">
        <f t="shared" si="606"/>
        <v>384.00225982776948</v>
      </c>
      <c r="O2772" s="74">
        <f t="shared" si="607"/>
        <v>21023.323057800004</v>
      </c>
      <c r="P2772" s="39">
        <f t="shared" si="608"/>
        <v>19044</v>
      </c>
      <c r="Q2772" s="73">
        <f t="shared" si="609"/>
        <v>10406.60850035928</v>
      </c>
      <c r="R2772" s="73">
        <f t="shared" si="610"/>
        <v>249.64114348494721</v>
      </c>
      <c r="S2772" s="73">
        <f t="shared" si="611"/>
        <v>384.00225982776948</v>
      </c>
      <c r="T2772" s="73">
        <f t="shared" si="612"/>
        <v>22012.276503233523</v>
      </c>
      <c r="U2772" s="73">
        <f t="shared" si="613"/>
        <v>19236</v>
      </c>
      <c r="V2772" s="73">
        <f t="shared" si="614"/>
        <v>214309.41277598619</v>
      </c>
      <c r="W2772" s="73">
        <f t="shared" si="615"/>
        <v>220964.97670754552</v>
      </c>
    </row>
    <row r="2773" spans="2:23">
      <c r="B2773" t="s">
        <v>4549</v>
      </c>
      <c r="C2773" t="s">
        <v>3552</v>
      </c>
      <c r="D2773" t="s">
        <v>1499</v>
      </c>
      <c r="E2773" s="54">
        <v>40</v>
      </c>
      <c r="F2773" s="45" t="s">
        <v>407</v>
      </c>
      <c r="G2773" s="45" t="s">
        <v>408</v>
      </c>
      <c r="H2773" s="45" t="s">
        <v>412</v>
      </c>
      <c r="I2773" s="53">
        <v>77334.31</v>
      </c>
      <c r="J2773" s="58">
        <f t="shared" si="602"/>
        <v>80273.013779999994</v>
      </c>
      <c r="K2773" s="58">
        <f t="shared" si="603"/>
        <v>82922.023234739987</v>
      </c>
      <c r="L2773" s="74">
        <f t="shared" si="604"/>
        <v>6140.8855541699995</v>
      </c>
      <c r="M2773" s="74">
        <f t="shared" si="605"/>
        <v>118.80406039439998</v>
      </c>
      <c r="N2773" s="74">
        <f t="shared" si="606"/>
        <v>384.00225982776948</v>
      </c>
      <c r="O2773" s="74">
        <f t="shared" si="607"/>
        <v>10335.150524175</v>
      </c>
      <c r="P2773" s="39">
        <f t="shared" si="608"/>
        <v>19044</v>
      </c>
      <c r="Q2773" s="73">
        <f t="shared" si="609"/>
        <v>6343.5347774576085</v>
      </c>
      <c r="R2773" s="73">
        <f t="shared" si="610"/>
        <v>122.72459438741518</v>
      </c>
      <c r="S2773" s="73">
        <f t="shared" si="611"/>
        <v>384.00225982776948</v>
      </c>
      <c r="T2773" s="73">
        <f t="shared" si="612"/>
        <v>10821.324032133569</v>
      </c>
      <c r="U2773" s="73">
        <f t="shared" si="613"/>
        <v>19236</v>
      </c>
      <c r="V2773" s="73">
        <f t="shared" si="614"/>
        <v>116295.85617856716</v>
      </c>
      <c r="W2773" s="73">
        <f t="shared" si="615"/>
        <v>119829.60889854634</v>
      </c>
    </row>
    <row r="2774" spans="2:23">
      <c r="B2774" t="s">
        <v>4550</v>
      </c>
      <c r="C2774" t="s">
        <v>2409</v>
      </c>
      <c r="D2774" t="s">
        <v>1499</v>
      </c>
      <c r="E2774" s="54">
        <v>40</v>
      </c>
      <c r="F2774" s="45" t="s">
        <v>407</v>
      </c>
      <c r="G2774" s="45" t="s">
        <v>408</v>
      </c>
      <c r="H2774" s="45" t="s">
        <v>412</v>
      </c>
      <c r="I2774" s="53">
        <v>94749.759999999995</v>
      </c>
      <c r="J2774" s="58">
        <f t="shared" si="602"/>
        <v>98350.250879999992</v>
      </c>
      <c r="K2774" s="58">
        <f t="shared" si="603"/>
        <v>101595.80915903999</v>
      </c>
      <c r="L2774" s="74">
        <f t="shared" si="604"/>
        <v>7523.7941923199996</v>
      </c>
      <c r="M2774" s="74">
        <f t="shared" si="605"/>
        <v>145.55837130239999</v>
      </c>
      <c r="N2774" s="74">
        <f t="shared" si="606"/>
        <v>384.00225982776948</v>
      </c>
      <c r="O2774" s="74">
        <f t="shared" si="607"/>
        <v>12662.5948008</v>
      </c>
      <c r="P2774" s="39">
        <f t="shared" si="608"/>
        <v>19044</v>
      </c>
      <c r="Q2774" s="73">
        <f t="shared" si="609"/>
        <v>7772.0794006665583</v>
      </c>
      <c r="R2774" s="73">
        <f t="shared" si="610"/>
        <v>150.36179755537918</v>
      </c>
      <c r="S2774" s="73">
        <f t="shared" si="611"/>
        <v>384.00225982776948</v>
      </c>
      <c r="T2774" s="73">
        <f t="shared" si="612"/>
        <v>13258.253095254719</v>
      </c>
      <c r="U2774" s="73">
        <f t="shared" si="613"/>
        <v>19236</v>
      </c>
      <c r="V2774" s="73">
        <f t="shared" si="614"/>
        <v>138110.20050425016</v>
      </c>
      <c r="W2774" s="73">
        <f t="shared" si="615"/>
        <v>142396.50571234443</v>
      </c>
    </row>
    <row r="2775" spans="2:23">
      <c r="B2775" t="s">
        <v>4551</v>
      </c>
      <c r="C2775" t="s">
        <v>4552</v>
      </c>
      <c r="D2775" t="s">
        <v>1499</v>
      </c>
      <c r="E2775" s="54">
        <v>40</v>
      </c>
      <c r="F2775" s="45" t="s">
        <v>407</v>
      </c>
      <c r="G2775" s="45" t="s">
        <v>408</v>
      </c>
      <c r="H2775" s="45" t="s">
        <v>412</v>
      </c>
      <c r="I2775" s="53">
        <v>107788.37</v>
      </c>
      <c r="J2775" s="58">
        <f t="shared" si="602"/>
        <v>111884.32806</v>
      </c>
      <c r="K2775" s="58">
        <f t="shared" si="603"/>
        <v>115576.51088597999</v>
      </c>
      <c r="L2775" s="74">
        <f t="shared" si="604"/>
        <v>8559.1510965899997</v>
      </c>
      <c r="M2775" s="74">
        <f t="shared" si="605"/>
        <v>165.58880552880001</v>
      </c>
      <c r="N2775" s="74">
        <f t="shared" si="606"/>
        <v>384.00225982776948</v>
      </c>
      <c r="O2775" s="74">
        <f t="shared" si="607"/>
        <v>14405.107237725</v>
      </c>
      <c r="P2775" s="39">
        <f t="shared" si="608"/>
        <v>19044</v>
      </c>
      <c r="Q2775" s="73">
        <f t="shared" si="609"/>
        <v>8841.6030827774703</v>
      </c>
      <c r="R2775" s="73">
        <f t="shared" si="610"/>
        <v>171.05323611125038</v>
      </c>
      <c r="S2775" s="73">
        <f t="shared" si="611"/>
        <v>384.00225982776948</v>
      </c>
      <c r="T2775" s="73">
        <f t="shared" si="612"/>
        <v>15082.73467062039</v>
      </c>
      <c r="U2775" s="73">
        <f t="shared" si="613"/>
        <v>19236</v>
      </c>
      <c r="V2775" s="73">
        <f t="shared" si="614"/>
        <v>154442.17745967157</v>
      </c>
      <c r="W2775" s="73">
        <f t="shared" si="615"/>
        <v>159291.90413531687</v>
      </c>
    </row>
    <row r="2776" spans="2:23">
      <c r="B2776" t="s">
        <v>4553</v>
      </c>
      <c r="C2776" t="s">
        <v>2404</v>
      </c>
      <c r="D2776" t="s">
        <v>1499</v>
      </c>
      <c r="E2776" s="54">
        <v>40</v>
      </c>
      <c r="F2776" s="45" t="s">
        <v>407</v>
      </c>
      <c r="G2776" s="45" t="s">
        <v>408</v>
      </c>
      <c r="H2776" s="45" t="s">
        <v>761</v>
      </c>
      <c r="I2776" s="53">
        <v>90937.58</v>
      </c>
      <c r="J2776" s="58">
        <f t="shared" si="602"/>
        <v>94393.208039999998</v>
      </c>
      <c r="K2776" s="58">
        <f t="shared" si="603"/>
        <v>97508.183905319995</v>
      </c>
      <c r="L2776" s="74">
        <f t="shared" si="604"/>
        <v>7221.0804150599997</v>
      </c>
      <c r="M2776" s="74">
        <f t="shared" si="605"/>
        <v>139.70194789920001</v>
      </c>
      <c r="N2776" s="74">
        <f t="shared" si="606"/>
        <v>384.00225982776948</v>
      </c>
      <c r="O2776" s="74">
        <f t="shared" si="607"/>
        <v>12153.12553515</v>
      </c>
      <c r="P2776" s="39">
        <f t="shared" si="608"/>
        <v>19044</v>
      </c>
      <c r="Q2776" s="73">
        <f t="shared" si="609"/>
        <v>7459.3760687569793</v>
      </c>
      <c r="R2776" s="73">
        <f t="shared" si="610"/>
        <v>144.31211217987359</v>
      </c>
      <c r="S2776" s="73">
        <f t="shared" si="611"/>
        <v>384.00225982776948</v>
      </c>
      <c r="T2776" s="73">
        <f t="shared" si="612"/>
        <v>12724.81799964426</v>
      </c>
      <c r="U2776" s="73">
        <f t="shared" si="613"/>
        <v>19236</v>
      </c>
      <c r="V2776" s="73">
        <f t="shared" si="614"/>
        <v>133335.11819793697</v>
      </c>
      <c r="W2776" s="73">
        <f t="shared" si="615"/>
        <v>137456.69234572886</v>
      </c>
    </row>
    <row r="2777" spans="2:23">
      <c r="B2777" t="s">
        <v>4554</v>
      </c>
      <c r="C2777" t="s">
        <v>4555</v>
      </c>
      <c r="D2777" t="s">
        <v>1499</v>
      </c>
      <c r="E2777" s="54">
        <v>40</v>
      </c>
      <c r="F2777" s="45" t="s">
        <v>407</v>
      </c>
      <c r="G2777" s="45" t="s">
        <v>408</v>
      </c>
      <c r="H2777" s="45" t="s">
        <v>761</v>
      </c>
      <c r="I2777" s="53">
        <v>113024.15</v>
      </c>
      <c r="J2777" s="58">
        <f t="shared" si="602"/>
        <v>117319.0677</v>
      </c>
      <c r="K2777" s="58">
        <f t="shared" si="603"/>
        <v>121190.59693409999</v>
      </c>
      <c r="L2777" s="74">
        <f t="shared" si="604"/>
        <v>8974.9086790500005</v>
      </c>
      <c r="M2777" s="74">
        <f t="shared" si="605"/>
        <v>173.63222019599999</v>
      </c>
      <c r="N2777" s="74">
        <f t="shared" si="606"/>
        <v>384.00225982776948</v>
      </c>
      <c r="O2777" s="74">
        <f t="shared" si="607"/>
        <v>15104.829966375</v>
      </c>
      <c r="P2777" s="39">
        <f t="shared" si="608"/>
        <v>19044</v>
      </c>
      <c r="Q2777" s="73">
        <f t="shared" si="609"/>
        <v>9271.0806654586486</v>
      </c>
      <c r="R2777" s="73">
        <f t="shared" si="610"/>
        <v>179.36208346246798</v>
      </c>
      <c r="S2777" s="73">
        <f t="shared" si="611"/>
        <v>384.00225982776948</v>
      </c>
      <c r="T2777" s="73">
        <f t="shared" si="612"/>
        <v>15815.372899900049</v>
      </c>
      <c r="U2777" s="73">
        <f t="shared" si="613"/>
        <v>19236</v>
      </c>
      <c r="V2777" s="73">
        <f t="shared" si="614"/>
        <v>161000.44082544878</v>
      </c>
      <c r="W2777" s="73">
        <f t="shared" si="615"/>
        <v>166076.41484274893</v>
      </c>
    </row>
    <row r="2778" spans="2:23">
      <c r="B2778" t="s">
        <v>4556</v>
      </c>
      <c r="C2778" t="s">
        <v>4557</v>
      </c>
      <c r="D2778" t="s">
        <v>1499</v>
      </c>
      <c r="E2778" s="54">
        <v>40</v>
      </c>
      <c r="F2778" s="45" t="s">
        <v>407</v>
      </c>
      <c r="G2778" s="45" t="s">
        <v>408</v>
      </c>
      <c r="H2778" s="45" t="s">
        <v>412</v>
      </c>
      <c r="I2778" s="53">
        <v>124271.57</v>
      </c>
      <c r="J2778" s="58">
        <f t="shared" si="602"/>
        <v>128993.88966000002</v>
      </c>
      <c r="K2778" s="58">
        <f t="shared" si="603"/>
        <v>133250.68801878</v>
      </c>
      <c r="L2778" s="74">
        <f t="shared" si="604"/>
        <v>9831.2114000700003</v>
      </c>
      <c r="M2778" s="74">
        <f t="shared" si="605"/>
        <v>190.91095669680001</v>
      </c>
      <c r="N2778" s="74">
        <f t="shared" si="606"/>
        <v>384.00225982776948</v>
      </c>
      <c r="O2778" s="74">
        <f t="shared" si="607"/>
        <v>16607.963293725003</v>
      </c>
      <c r="P2778" s="39">
        <f t="shared" si="608"/>
        <v>19044</v>
      </c>
      <c r="Q2778" s="73">
        <f t="shared" si="609"/>
        <v>9892.9349762723105</v>
      </c>
      <c r="R2778" s="73">
        <f t="shared" si="610"/>
        <v>197.2110182677944</v>
      </c>
      <c r="S2778" s="73">
        <f t="shared" si="611"/>
        <v>384.00225982776948</v>
      </c>
      <c r="T2778" s="73">
        <f t="shared" si="612"/>
        <v>17389.21478645079</v>
      </c>
      <c r="U2778" s="73">
        <f t="shared" si="613"/>
        <v>19236</v>
      </c>
      <c r="V2778" s="73">
        <f t="shared" si="614"/>
        <v>175051.97757031961</v>
      </c>
      <c r="W2778" s="73">
        <f t="shared" si="615"/>
        <v>180350.05105959866</v>
      </c>
    </row>
    <row r="2779" spans="2:23">
      <c r="B2779" t="s">
        <v>4558</v>
      </c>
      <c r="C2779" t="s">
        <v>2245</v>
      </c>
      <c r="D2779" t="s">
        <v>1499</v>
      </c>
      <c r="E2779" s="54">
        <v>40</v>
      </c>
      <c r="F2779" s="45" t="s">
        <v>407</v>
      </c>
      <c r="G2779" s="45" t="s">
        <v>408</v>
      </c>
      <c r="H2779" s="45" t="s">
        <v>785</v>
      </c>
      <c r="I2779" s="53">
        <v>63348.67</v>
      </c>
      <c r="J2779" s="58">
        <f t="shared" si="602"/>
        <v>65755.919460000005</v>
      </c>
      <c r="K2779" s="58">
        <f t="shared" si="603"/>
        <v>67925.864802180004</v>
      </c>
      <c r="L2779" s="74">
        <f t="shared" si="604"/>
        <v>5030.3278386900001</v>
      </c>
      <c r="M2779" s="74">
        <f t="shared" si="605"/>
        <v>97.318760800800007</v>
      </c>
      <c r="N2779" s="74">
        <f t="shared" si="606"/>
        <v>384.00225982776948</v>
      </c>
      <c r="O2779" s="74">
        <f t="shared" si="607"/>
        <v>8466.074630475001</v>
      </c>
      <c r="P2779" s="39">
        <f t="shared" si="608"/>
        <v>19044</v>
      </c>
      <c r="Q2779" s="73">
        <f t="shared" si="609"/>
        <v>5196.3286573667701</v>
      </c>
      <c r="R2779" s="73">
        <f t="shared" si="610"/>
        <v>100.5302799072264</v>
      </c>
      <c r="S2779" s="73">
        <f t="shared" si="611"/>
        <v>384.00225982776948</v>
      </c>
      <c r="T2779" s="73">
        <f t="shared" si="612"/>
        <v>8864.3253566844905</v>
      </c>
      <c r="U2779" s="73">
        <f t="shared" si="613"/>
        <v>19236</v>
      </c>
      <c r="V2779" s="73">
        <f t="shared" si="614"/>
        <v>98777.642949793575</v>
      </c>
      <c r="W2779" s="73">
        <f t="shared" si="615"/>
        <v>101707.05135596625</v>
      </c>
    </row>
    <row r="2780" spans="2:23">
      <c r="B2780" t="s">
        <v>4559</v>
      </c>
      <c r="C2780" t="s">
        <v>2702</v>
      </c>
      <c r="D2780" t="s">
        <v>2048</v>
      </c>
      <c r="E2780" s="54">
        <v>40</v>
      </c>
      <c r="F2780" s="45" t="s">
        <v>407</v>
      </c>
      <c r="G2780" s="45" t="s">
        <v>408</v>
      </c>
      <c r="H2780" s="45" t="s">
        <v>785</v>
      </c>
      <c r="I2780" s="53">
        <v>74376.72</v>
      </c>
      <c r="J2780" s="58">
        <f t="shared" si="602"/>
        <v>77203.035360000009</v>
      </c>
      <c r="K2780" s="58">
        <f t="shared" si="603"/>
        <v>79750.735526880002</v>
      </c>
      <c r="L2780" s="74">
        <f t="shared" si="604"/>
        <v>5906.0322050400009</v>
      </c>
      <c r="M2780" s="74">
        <f t="shared" si="605"/>
        <v>114.26049233280001</v>
      </c>
      <c r="N2780" s="74">
        <f t="shared" si="606"/>
        <v>384.00225982776948</v>
      </c>
      <c r="O2780" s="74">
        <f t="shared" si="607"/>
        <v>9939.8908026000008</v>
      </c>
      <c r="P2780" s="39">
        <f t="shared" si="608"/>
        <v>19044</v>
      </c>
      <c r="Q2780" s="73">
        <f t="shared" si="609"/>
        <v>6100.9312678063197</v>
      </c>
      <c r="R2780" s="73">
        <f t="shared" si="610"/>
        <v>118.03108857978241</v>
      </c>
      <c r="S2780" s="73">
        <f t="shared" si="611"/>
        <v>384.00225982776948</v>
      </c>
      <c r="T2780" s="73">
        <f t="shared" si="612"/>
        <v>10407.47098625784</v>
      </c>
      <c r="U2780" s="73">
        <f t="shared" si="613"/>
        <v>19236</v>
      </c>
      <c r="V2780" s="73">
        <f t="shared" si="614"/>
        <v>112591.22111980058</v>
      </c>
      <c r="W2780" s="73">
        <f t="shared" si="615"/>
        <v>115997.17112935171</v>
      </c>
    </row>
    <row r="2781" spans="2:23">
      <c r="B2781" t="s">
        <v>4560</v>
      </c>
      <c r="C2781" t="s">
        <v>3564</v>
      </c>
      <c r="D2781" t="s">
        <v>746</v>
      </c>
      <c r="E2781" s="54">
        <v>40</v>
      </c>
      <c r="F2781" s="45" t="s">
        <v>407</v>
      </c>
      <c r="G2781" s="45" t="s">
        <v>408</v>
      </c>
      <c r="H2781" s="45" t="s">
        <v>785</v>
      </c>
      <c r="I2781" s="53">
        <v>119166.05</v>
      </c>
      <c r="J2781" s="58">
        <f t="shared" si="602"/>
        <v>123694.35990000001</v>
      </c>
      <c r="K2781" s="58">
        <f t="shared" si="603"/>
        <v>127776.27377670001</v>
      </c>
      <c r="L2781" s="74">
        <f t="shared" si="604"/>
        <v>9462.6185323500013</v>
      </c>
      <c r="M2781" s="74">
        <f t="shared" si="605"/>
        <v>183.06765265200002</v>
      </c>
      <c r="N2781" s="74">
        <f t="shared" si="606"/>
        <v>384.00225982776948</v>
      </c>
      <c r="O2781" s="74">
        <f t="shared" si="607"/>
        <v>15925.648837125002</v>
      </c>
      <c r="P2781" s="39">
        <f t="shared" si="608"/>
        <v>19044</v>
      </c>
      <c r="Q2781" s="73">
        <f t="shared" si="609"/>
        <v>9774.8849439175501</v>
      </c>
      <c r="R2781" s="73">
        <f t="shared" si="610"/>
        <v>189.108885189516</v>
      </c>
      <c r="S2781" s="73">
        <f t="shared" si="611"/>
        <v>384.00225982776948</v>
      </c>
      <c r="T2781" s="73">
        <f t="shared" si="612"/>
        <v>16674.803727859351</v>
      </c>
      <c r="U2781" s="73">
        <f t="shared" si="613"/>
        <v>19236</v>
      </c>
      <c r="V2781" s="73">
        <f t="shared" si="614"/>
        <v>168693.69718195478</v>
      </c>
      <c r="W2781" s="73">
        <f t="shared" si="615"/>
        <v>174035.07359349419</v>
      </c>
    </row>
    <row r="2782" spans="2:23">
      <c r="B2782" t="s">
        <v>4561</v>
      </c>
      <c r="C2782" t="s">
        <v>3909</v>
      </c>
      <c r="D2782" t="s">
        <v>746</v>
      </c>
      <c r="E2782" s="54">
        <v>40</v>
      </c>
      <c r="F2782" s="45" t="s">
        <v>407</v>
      </c>
      <c r="G2782" s="45" t="s">
        <v>408</v>
      </c>
      <c r="H2782" s="45" t="s">
        <v>785</v>
      </c>
      <c r="I2782" s="53">
        <v>116631.95</v>
      </c>
      <c r="J2782" s="58">
        <f t="shared" si="602"/>
        <v>121063.9641</v>
      </c>
      <c r="K2782" s="58">
        <f t="shared" si="603"/>
        <v>125059.07491529999</v>
      </c>
      <c r="L2782" s="74">
        <f t="shared" si="604"/>
        <v>9261.3932536499997</v>
      </c>
      <c r="M2782" s="74">
        <f t="shared" si="605"/>
        <v>179.174666868</v>
      </c>
      <c r="N2782" s="74">
        <f t="shared" si="606"/>
        <v>384.00225982776948</v>
      </c>
      <c r="O2782" s="74">
        <f t="shared" si="607"/>
        <v>15586.985377875</v>
      </c>
      <c r="P2782" s="39">
        <f t="shared" si="608"/>
        <v>19044</v>
      </c>
      <c r="Q2782" s="73">
        <f t="shared" si="609"/>
        <v>9567.0192310204493</v>
      </c>
      <c r="R2782" s="73">
        <f t="shared" si="610"/>
        <v>185.08743087464399</v>
      </c>
      <c r="S2782" s="73">
        <f t="shared" si="611"/>
        <v>384.00225982776948</v>
      </c>
      <c r="T2782" s="73">
        <f t="shared" si="612"/>
        <v>16320.209276446649</v>
      </c>
      <c r="U2782" s="73">
        <f t="shared" si="613"/>
        <v>19236</v>
      </c>
      <c r="V2782" s="73">
        <f t="shared" si="614"/>
        <v>165519.51965822076</v>
      </c>
      <c r="W2782" s="73">
        <f t="shared" si="615"/>
        <v>170751.3931134695</v>
      </c>
    </row>
    <row r="2783" spans="2:23">
      <c r="B2783" t="s">
        <v>4562</v>
      </c>
      <c r="C2783" t="s">
        <v>2406</v>
      </c>
      <c r="D2783" t="s">
        <v>1499</v>
      </c>
      <c r="E2783" s="54">
        <v>40</v>
      </c>
      <c r="F2783" s="45" t="s">
        <v>407</v>
      </c>
      <c r="G2783" s="45" t="s">
        <v>408</v>
      </c>
      <c r="H2783" s="45" t="s">
        <v>785</v>
      </c>
      <c r="I2783" s="53">
        <v>74299.289999999994</v>
      </c>
      <c r="J2783" s="58">
        <f t="shared" si="602"/>
        <v>77122.663019999993</v>
      </c>
      <c r="K2783" s="58">
        <f t="shared" si="603"/>
        <v>79667.710899659985</v>
      </c>
      <c r="L2783" s="74">
        <f t="shared" si="604"/>
        <v>5899.8837210299989</v>
      </c>
      <c r="M2783" s="74">
        <f t="shared" si="605"/>
        <v>114.14154126959998</v>
      </c>
      <c r="N2783" s="74">
        <f t="shared" si="606"/>
        <v>384.00225982776948</v>
      </c>
      <c r="O2783" s="74">
        <f t="shared" si="607"/>
        <v>9929.5428638249996</v>
      </c>
      <c r="P2783" s="39">
        <f t="shared" si="608"/>
        <v>19044</v>
      </c>
      <c r="Q2783" s="73">
        <f t="shared" si="609"/>
        <v>6094.5798838239889</v>
      </c>
      <c r="R2783" s="73">
        <f t="shared" si="610"/>
        <v>117.90821213149678</v>
      </c>
      <c r="S2783" s="73">
        <f t="shared" si="611"/>
        <v>384.00225982776948</v>
      </c>
      <c r="T2783" s="73">
        <f t="shared" si="612"/>
        <v>10396.636272405629</v>
      </c>
      <c r="U2783" s="73">
        <f t="shared" si="613"/>
        <v>19236</v>
      </c>
      <c r="V2783" s="73">
        <f t="shared" si="614"/>
        <v>112494.23340595236</v>
      </c>
      <c r="W2783" s="73">
        <f t="shared" si="615"/>
        <v>115896.83752784887</v>
      </c>
    </row>
    <row r="2784" spans="2:23">
      <c r="B2784" t="s">
        <v>4563</v>
      </c>
      <c r="C2784" t="s">
        <v>2400</v>
      </c>
      <c r="D2784" t="s">
        <v>1499</v>
      </c>
      <c r="E2784" s="54">
        <v>40</v>
      </c>
      <c r="F2784" s="45" t="s">
        <v>407</v>
      </c>
      <c r="G2784" s="45" t="s">
        <v>408</v>
      </c>
      <c r="H2784" s="45" t="s">
        <v>785</v>
      </c>
      <c r="I2784" s="53">
        <v>85910.98</v>
      </c>
      <c r="J2784" s="58">
        <f t="shared" si="602"/>
        <v>89175.597240000003</v>
      </c>
      <c r="K2784" s="58">
        <f t="shared" si="603"/>
        <v>92118.391948919991</v>
      </c>
      <c r="L2784" s="74">
        <f t="shared" si="604"/>
        <v>6821.93318886</v>
      </c>
      <c r="M2784" s="74">
        <f t="shared" si="605"/>
        <v>131.97988391519999</v>
      </c>
      <c r="N2784" s="74">
        <f t="shared" si="606"/>
        <v>384.00225982776948</v>
      </c>
      <c r="O2784" s="74">
        <f t="shared" si="607"/>
        <v>11481.358144650001</v>
      </c>
      <c r="P2784" s="39">
        <f t="shared" si="608"/>
        <v>19044</v>
      </c>
      <c r="Q2784" s="73">
        <f t="shared" si="609"/>
        <v>7047.056984092379</v>
      </c>
      <c r="R2784" s="73">
        <f t="shared" si="610"/>
        <v>136.33522008440158</v>
      </c>
      <c r="S2784" s="73">
        <f t="shared" si="611"/>
        <v>384.00225982776948</v>
      </c>
      <c r="T2784" s="73">
        <f t="shared" si="612"/>
        <v>12021.450149334059</v>
      </c>
      <c r="U2784" s="73">
        <f t="shared" si="613"/>
        <v>19236</v>
      </c>
      <c r="V2784" s="73">
        <f t="shared" si="614"/>
        <v>127038.87071725297</v>
      </c>
      <c r="W2784" s="73">
        <f t="shared" si="615"/>
        <v>130943.23656225859</v>
      </c>
    </row>
    <row r="2785" spans="2:23">
      <c r="B2785" t="s">
        <v>4564</v>
      </c>
      <c r="C2785" t="s">
        <v>2704</v>
      </c>
      <c r="D2785" t="s">
        <v>2048</v>
      </c>
      <c r="E2785" s="54">
        <v>40</v>
      </c>
      <c r="F2785" s="45" t="s">
        <v>407</v>
      </c>
      <c r="G2785" s="45" t="s">
        <v>408</v>
      </c>
      <c r="H2785" s="45" t="s">
        <v>785</v>
      </c>
      <c r="I2785" s="53">
        <v>93162.92</v>
      </c>
      <c r="J2785" s="58">
        <f t="shared" si="602"/>
        <v>96703.110960000005</v>
      </c>
      <c r="K2785" s="58">
        <f t="shared" si="603"/>
        <v>99894.313621680005</v>
      </c>
      <c r="L2785" s="74">
        <f t="shared" si="604"/>
        <v>7397.7879884399999</v>
      </c>
      <c r="M2785" s="74">
        <f t="shared" si="605"/>
        <v>143.1206042208</v>
      </c>
      <c r="N2785" s="74">
        <f t="shared" si="606"/>
        <v>384.00225982776948</v>
      </c>
      <c r="O2785" s="74">
        <f t="shared" si="607"/>
        <v>12450.525536100002</v>
      </c>
      <c r="P2785" s="39">
        <f t="shared" si="608"/>
        <v>19044</v>
      </c>
      <c r="Q2785" s="73">
        <f t="shared" si="609"/>
        <v>7641.9149920585205</v>
      </c>
      <c r="R2785" s="73">
        <f t="shared" si="610"/>
        <v>147.84358416008641</v>
      </c>
      <c r="S2785" s="73">
        <f t="shared" si="611"/>
        <v>384.00225982776948</v>
      </c>
      <c r="T2785" s="73">
        <f t="shared" si="612"/>
        <v>13036.207927629241</v>
      </c>
      <c r="U2785" s="73">
        <f t="shared" si="613"/>
        <v>19236</v>
      </c>
      <c r="V2785" s="73">
        <f t="shared" si="614"/>
        <v>136122.54734858859</v>
      </c>
      <c r="W2785" s="73">
        <f t="shared" si="615"/>
        <v>140340.28238535562</v>
      </c>
    </row>
    <row r="2786" spans="2:23">
      <c r="B2786" t="s">
        <v>4565</v>
      </c>
      <c r="C2786" t="s">
        <v>4566</v>
      </c>
      <c r="D2786" t="s">
        <v>1499</v>
      </c>
      <c r="E2786" s="54">
        <v>40</v>
      </c>
      <c r="F2786" s="45" t="s">
        <v>407</v>
      </c>
      <c r="G2786" s="45" t="s">
        <v>408</v>
      </c>
      <c r="H2786" s="45" t="s">
        <v>761</v>
      </c>
      <c r="I2786" s="53">
        <v>95735.32</v>
      </c>
      <c r="J2786" s="58">
        <f t="shared" si="602"/>
        <v>99373.262160000013</v>
      </c>
      <c r="K2786" s="58">
        <f t="shared" si="603"/>
        <v>102652.57981128001</v>
      </c>
      <c r="L2786" s="74">
        <f t="shared" si="604"/>
        <v>7602.0545552400008</v>
      </c>
      <c r="M2786" s="74">
        <f t="shared" si="605"/>
        <v>147.07242799680003</v>
      </c>
      <c r="N2786" s="74">
        <f t="shared" si="606"/>
        <v>384.00225982776948</v>
      </c>
      <c r="O2786" s="74">
        <f t="shared" si="607"/>
        <v>12794.307503100003</v>
      </c>
      <c r="P2786" s="39">
        <f t="shared" si="608"/>
        <v>19044</v>
      </c>
      <c r="Q2786" s="73">
        <f t="shared" si="609"/>
        <v>7852.9223555629205</v>
      </c>
      <c r="R2786" s="73">
        <f t="shared" si="610"/>
        <v>151.9258181206944</v>
      </c>
      <c r="S2786" s="73">
        <f t="shared" si="611"/>
        <v>384.00225982776948</v>
      </c>
      <c r="T2786" s="73">
        <f t="shared" si="612"/>
        <v>13396.161665372041</v>
      </c>
      <c r="U2786" s="73">
        <f t="shared" si="613"/>
        <v>19236</v>
      </c>
      <c r="V2786" s="73">
        <f t="shared" si="614"/>
        <v>139344.69890616459</v>
      </c>
      <c r="W2786" s="73">
        <f t="shared" si="615"/>
        <v>143673.59191016344</v>
      </c>
    </row>
    <row r="2787" spans="2:23">
      <c r="B2787" t="s">
        <v>4567</v>
      </c>
      <c r="C2787" t="s">
        <v>4568</v>
      </c>
      <c r="D2787" t="s">
        <v>1499</v>
      </c>
      <c r="E2787" s="54">
        <v>40</v>
      </c>
      <c r="F2787" s="45" t="s">
        <v>407</v>
      </c>
      <c r="G2787" s="45" t="s">
        <v>408</v>
      </c>
      <c r="H2787" s="45" t="s">
        <v>785</v>
      </c>
      <c r="I2787" s="53">
        <v>52039.39</v>
      </c>
      <c r="J2787" s="58">
        <f t="shared" si="602"/>
        <v>54016.88682</v>
      </c>
      <c r="K2787" s="58">
        <f t="shared" si="603"/>
        <v>55799.444085059993</v>
      </c>
      <c r="L2787" s="74">
        <f t="shared" si="604"/>
        <v>4132.2918417299998</v>
      </c>
      <c r="M2787" s="74">
        <f t="shared" si="605"/>
        <v>79.944992493599997</v>
      </c>
      <c r="N2787" s="74">
        <f t="shared" si="606"/>
        <v>384.00225982776948</v>
      </c>
      <c r="O2787" s="74">
        <f t="shared" si="607"/>
        <v>6954.6741780749999</v>
      </c>
      <c r="P2787" s="39">
        <f t="shared" si="608"/>
        <v>19044</v>
      </c>
      <c r="Q2787" s="73">
        <f t="shared" si="609"/>
        <v>4268.6574725070896</v>
      </c>
      <c r="R2787" s="73">
        <f t="shared" si="610"/>
        <v>82.583177245888791</v>
      </c>
      <c r="S2787" s="73">
        <f t="shared" si="611"/>
        <v>384.00225982776948</v>
      </c>
      <c r="T2787" s="73">
        <f t="shared" si="612"/>
        <v>7281.827453100329</v>
      </c>
      <c r="U2787" s="73">
        <f t="shared" si="613"/>
        <v>19236</v>
      </c>
      <c r="V2787" s="73">
        <f t="shared" si="614"/>
        <v>84611.800092126359</v>
      </c>
      <c r="W2787" s="73">
        <f t="shared" si="615"/>
        <v>87052.514447741065</v>
      </c>
    </row>
    <row r="2788" spans="2:23">
      <c r="B2788" t="s">
        <v>4569</v>
      </c>
      <c r="C2788" t="s">
        <v>1531</v>
      </c>
      <c r="D2788" t="s">
        <v>1499</v>
      </c>
      <c r="E2788" s="54">
        <v>40</v>
      </c>
      <c r="F2788" s="45" t="s">
        <v>407</v>
      </c>
      <c r="G2788" s="45" t="s">
        <v>408</v>
      </c>
      <c r="H2788" s="45" t="s">
        <v>785</v>
      </c>
      <c r="I2788" s="53">
        <v>53856.73</v>
      </c>
      <c r="J2788" s="58">
        <f t="shared" si="602"/>
        <v>55903.285740000007</v>
      </c>
      <c r="K2788" s="58">
        <f t="shared" si="603"/>
        <v>57748.094169420001</v>
      </c>
      <c r="L2788" s="74">
        <f t="shared" si="604"/>
        <v>4276.60135911</v>
      </c>
      <c r="M2788" s="74">
        <f t="shared" si="605"/>
        <v>82.736862895200005</v>
      </c>
      <c r="N2788" s="74">
        <f t="shared" si="606"/>
        <v>384.00225982776948</v>
      </c>
      <c r="O2788" s="74">
        <f t="shared" si="607"/>
        <v>7197.5480390250013</v>
      </c>
      <c r="P2788" s="39">
        <f t="shared" si="608"/>
        <v>19044</v>
      </c>
      <c r="Q2788" s="73">
        <f t="shared" si="609"/>
        <v>4417.72920396063</v>
      </c>
      <c r="R2788" s="73">
        <f t="shared" si="610"/>
        <v>85.467179370741604</v>
      </c>
      <c r="S2788" s="73">
        <f t="shared" si="611"/>
        <v>384.00225982776948</v>
      </c>
      <c r="T2788" s="73">
        <f t="shared" si="612"/>
        <v>7536.1262891093102</v>
      </c>
      <c r="U2788" s="73">
        <f t="shared" si="613"/>
        <v>19236</v>
      </c>
      <c r="V2788" s="73">
        <f t="shared" si="614"/>
        <v>86888.174260857981</v>
      </c>
      <c r="W2788" s="73">
        <f t="shared" si="615"/>
        <v>89407.419101688458</v>
      </c>
    </row>
    <row r="2789" spans="2:23">
      <c r="B2789" t="s">
        <v>4570</v>
      </c>
      <c r="C2789" t="s">
        <v>2245</v>
      </c>
      <c r="D2789" t="s">
        <v>1499</v>
      </c>
      <c r="E2789" s="54">
        <v>40</v>
      </c>
      <c r="F2789" s="45" t="s">
        <v>407</v>
      </c>
      <c r="G2789" s="45" t="s">
        <v>408</v>
      </c>
      <c r="H2789" s="45" t="s">
        <v>785</v>
      </c>
      <c r="I2789" s="53">
        <v>63348.67</v>
      </c>
      <c r="J2789" s="58">
        <f t="shared" si="602"/>
        <v>65755.919460000005</v>
      </c>
      <c r="K2789" s="58">
        <f t="shared" si="603"/>
        <v>67925.864802180004</v>
      </c>
      <c r="L2789" s="74">
        <f t="shared" si="604"/>
        <v>5030.3278386900001</v>
      </c>
      <c r="M2789" s="74">
        <f t="shared" si="605"/>
        <v>97.318760800800007</v>
      </c>
      <c r="N2789" s="74">
        <f t="shared" si="606"/>
        <v>384.00225982776948</v>
      </c>
      <c r="O2789" s="74">
        <f t="shared" si="607"/>
        <v>8466.074630475001</v>
      </c>
      <c r="P2789" s="39">
        <f t="shared" si="608"/>
        <v>19044</v>
      </c>
      <c r="Q2789" s="73">
        <f t="shared" si="609"/>
        <v>5196.3286573667701</v>
      </c>
      <c r="R2789" s="73">
        <f t="shared" si="610"/>
        <v>100.5302799072264</v>
      </c>
      <c r="S2789" s="73">
        <f t="shared" si="611"/>
        <v>384.00225982776948</v>
      </c>
      <c r="T2789" s="73">
        <f t="shared" si="612"/>
        <v>8864.3253566844905</v>
      </c>
      <c r="U2789" s="73">
        <f t="shared" si="613"/>
        <v>19236</v>
      </c>
      <c r="V2789" s="73">
        <f t="shared" si="614"/>
        <v>98777.642949793575</v>
      </c>
      <c r="W2789" s="73">
        <f t="shared" si="615"/>
        <v>101707.05135596625</v>
      </c>
    </row>
    <row r="2790" spans="2:23">
      <c r="B2790" t="s">
        <v>4571</v>
      </c>
      <c r="C2790" t="s">
        <v>513</v>
      </c>
      <c r="D2790" t="s">
        <v>417</v>
      </c>
      <c r="E2790" s="54">
        <v>40</v>
      </c>
      <c r="F2790" s="45" t="s">
        <v>407</v>
      </c>
      <c r="G2790" s="45" t="s">
        <v>408</v>
      </c>
      <c r="H2790" s="45" t="s">
        <v>412</v>
      </c>
      <c r="I2790" s="53">
        <v>137012.22</v>
      </c>
      <c r="J2790" s="58">
        <f t="shared" si="602"/>
        <v>142218.68436000001</v>
      </c>
      <c r="K2790" s="58">
        <f t="shared" si="603"/>
        <v>146911.90094388</v>
      </c>
      <c r="L2790" s="74">
        <f t="shared" si="604"/>
        <v>10022.97092322</v>
      </c>
      <c r="M2790" s="74">
        <f t="shared" si="605"/>
        <v>210.48365285280002</v>
      </c>
      <c r="N2790" s="74">
        <f t="shared" si="606"/>
        <v>384.00225982776948</v>
      </c>
      <c r="O2790" s="74">
        <f t="shared" si="607"/>
        <v>18310.655611350001</v>
      </c>
      <c r="P2790" s="39">
        <f t="shared" si="608"/>
        <v>19044</v>
      </c>
      <c r="Q2790" s="73">
        <f t="shared" si="609"/>
        <v>10091.02256368626</v>
      </c>
      <c r="R2790" s="73">
        <f t="shared" si="610"/>
        <v>217.42961339694239</v>
      </c>
      <c r="S2790" s="73">
        <f t="shared" si="611"/>
        <v>384.00225982776948</v>
      </c>
      <c r="T2790" s="73">
        <f t="shared" si="612"/>
        <v>19172.00307317634</v>
      </c>
      <c r="U2790" s="73">
        <f t="shared" si="613"/>
        <v>19236</v>
      </c>
      <c r="V2790" s="73">
        <f t="shared" si="614"/>
        <v>190190.79680725059</v>
      </c>
      <c r="W2790" s="73">
        <f t="shared" si="615"/>
        <v>196012.35845396732</v>
      </c>
    </row>
    <row r="2791" spans="2:23">
      <c r="B2791" t="s">
        <v>4572</v>
      </c>
      <c r="C2791" t="s">
        <v>4573</v>
      </c>
      <c r="D2791" t="s">
        <v>710</v>
      </c>
      <c r="E2791" s="54">
        <v>40</v>
      </c>
      <c r="F2791" s="45" t="s">
        <v>407</v>
      </c>
      <c r="G2791" s="45" t="s">
        <v>408</v>
      </c>
      <c r="H2791" s="45" t="s">
        <v>412</v>
      </c>
      <c r="I2791" s="53">
        <v>125753.8</v>
      </c>
      <c r="J2791" s="58">
        <f t="shared" si="602"/>
        <v>130532.44440000001</v>
      </c>
      <c r="K2791" s="58">
        <f t="shared" si="603"/>
        <v>134840.01506519999</v>
      </c>
      <c r="L2791" s="74">
        <f t="shared" si="604"/>
        <v>9853.5204438000001</v>
      </c>
      <c r="M2791" s="74">
        <f t="shared" si="605"/>
        <v>193.188017712</v>
      </c>
      <c r="N2791" s="74">
        <f t="shared" si="606"/>
        <v>384.00225982776948</v>
      </c>
      <c r="O2791" s="74">
        <f t="shared" si="607"/>
        <v>16806.0522165</v>
      </c>
      <c r="P2791" s="39">
        <f t="shared" si="608"/>
        <v>19044</v>
      </c>
      <c r="Q2791" s="73">
        <f t="shared" si="609"/>
        <v>9915.9802184454002</v>
      </c>
      <c r="R2791" s="73">
        <f t="shared" si="610"/>
        <v>199.56322229649598</v>
      </c>
      <c r="S2791" s="73">
        <f t="shared" si="611"/>
        <v>384.00225982776948</v>
      </c>
      <c r="T2791" s="73">
        <f t="shared" si="612"/>
        <v>17596.621966008599</v>
      </c>
      <c r="U2791" s="73">
        <f t="shared" si="613"/>
        <v>19236</v>
      </c>
      <c r="V2791" s="73">
        <f t="shared" si="614"/>
        <v>176813.20733783976</v>
      </c>
      <c r="W2791" s="73">
        <f t="shared" si="615"/>
        <v>182172.18273177824</v>
      </c>
    </row>
    <row r="2792" spans="2:23">
      <c r="B2792" t="s">
        <v>4574</v>
      </c>
      <c r="C2792" t="s">
        <v>973</v>
      </c>
      <c r="D2792" t="s">
        <v>417</v>
      </c>
      <c r="E2792" s="54">
        <v>40</v>
      </c>
      <c r="F2792" s="45" t="s">
        <v>407</v>
      </c>
      <c r="G2792" s="45" t="s">
        <v>408</v>
      </c>
      <c r="H2792" s="45" t="s">
        <v>412</v>
      </c>
      <c r="I2792" s="53">
        <v>76892.81</v>
      </c>
      <c r="J2792" s="58">
        <f t="shared" si="602"/>
        <v>79814.736780000007</v>
      </c>
      <c r="K2792" s="58">
        <f t="shared" si="603"/>
        <v>82448.623093739996</v>
      </c>
      <c r="L2792" s="74">
        <f t="shared" si="604"/>
        <v>6105.8273636700005</v>
      </c>
      <c r="M2792" s="74">
        <f t="shared" si="605"/>
        <v>118.12581043440001</v>
      </c>
      <c r="N2792" s="74">
        <f t="shared" si="606"/>
        <v>384.00225982776948</v>
      </c>
      <c r="O2792" s="74">
        <f t="shared" si="607"/>
        <v>10276.147360425</v>
      </c>
      <c r="P2792" s="39">
        <f t="shared" si="608"/>
        <v>19044</v>
      </c>
      <c r="Q2792" s="73">
        <f t="shared" si="609"/>
        <v>6307.3196666711092</v>
      </c>
      <c r="R2792" s="73">
        <f t="shared" si="610"/>
        <v>122.02396217873519</v>
      </c>
      <c r="S2792" s="73">
        <f t="shared" si="611"/>
        <v>384.00225982776948</v>
      </c>
      <c r="T2792" s="73">
        <f t="shared" si="612"/>
        <v>10759.54531373307</v>
      </c>
      <c r="U2792" s="73">
        <f t="shared" si="613"/>
        <v>19236</v>
      </c>
      <c r="V2792" s="73">
        <f t="shared" si="614"/>
        <v>115742.83957435717</v>
      </c>
      <c r="W2792" s="73">
        <f t="shared" si="615"/>
        <v>119257.51429615068</v>
      </c>
    </row>
    <row r="2793" spans="2:23">
      <c r="B2793" t="s">
        <v>4575</v>
      </c>
      <c r="C2793" t="s">
        <v>987</v>
      </c>
      <c r="D2793" t="s">
        <v>710</v>
      </c>
      <c r="E2793" s="54">
        <v>40</v>
      </c>
      <c r="F2793" s="45" t="s">
        <v>407</v>
      </c>
      <c r="G2793" s="45" t="s">
        <v>408</v>
      </c>
      <c r="H2793" s="45" t="s">
        <v>412</v>
      </c>
      <c r="I2793" s="53">
        <v>79815.13</v>
      </c>
      <c r="J2793" s="58">
        <f t="shared" si="602"/>
        <v>82848.104940000005</v>
      </c>
      <c r="K2793" s="58">
        <f t="shared" si="603"/>
        <v>85582.092403019997</v>
      </c>
      <c r="L2793" s="74">
        <f t="shared" si="604"/>
        <v>6337.8800279100005</v>
      </c>
      <c r="M2793" s="74">
        <f t="shared" si="605"/>
        <v>122.61519531120001</v>
      </c>
      <c r="N2793" s="74">
        <f t="shared" si="606"/>
        <v>384.00225982776948</v>
      </c>
      <c r="O2793" s="74">
        <f t="shared" si="607"/>
        <v>10666.693511025001</v>
      </c>
      <c r="P2793" s="39">
        <f t="shared" si="608"/>
        <v>19044</v>
      </c>
      <c r="Q2793" s="73">
        <f t="shared" si="609"/>
        <v>6547.0300688310299</v>
      </c>
      <c r="R2793" s="73">
        <f t="shared" si="610"/>
        <v>126.66149675646959</v>
      </c>
      <c r="S2793" s="73">
        <f t="shared" si="611"/>
        <v>384.00225982776948</v>
      </c>
      <c r="T2793" s="73">
        <f t="shared" si="612"/>
        <v>11168.46305859411</v>
      </c>
      <c r="U2793" s="73">
        <f t="shared" si="613"/>
        <v>19236</v>
      </c>
      <c r="V2793" s="73">
        <f t="shared" si="614"/>
        <v>119403.29593407398</v>
      </c>
      <c r="W2793" s="73">
        <f t="shared" si="615"/>
        <v>123044.24928702938</v>
      </c>
    </row>
    <row r="2794" spans="2:23">
      <c r="B2794" t="s">
        <v>4576</v>
      </c>
      <c r="C2794" t="s">
        <v>981</v>
      </c>
      <c r="D2794" t="s">
        <v>420</v>
      </c>
      <c r="E2794" s="54">
        <v>40</v>
      </c>
      <c r="F2794" s="45" t="s">
        <v>407</v>
      </c>
      <c r="G2794" s="45" t="s">
        <v>408</v>
      </c>
      <c r="H2794" s="45" t="s">
        <v>412</v>
      </c>
      <c r="I2794" s="53">
        <v>75516.2</v>
      </c>
      <c r="J2794" s="58">
        <f t="shared" si="602"/>
        <v>78385.815600000002</v>
      </c>
      <c r="K2794" s="58">
        <f t="shared" si="603"/>
        <v>80972.547514799997</v>
      </c>
      <c r="L2794" s="74">
        <f t="shared" si="604"/>
        <v>5996.5148933999999</v>
      </c>
      <c r="M2794" s="74">
        <f t="shared" si="605"/>
        <v>116.011007088</v>
      </c>
      <c r="N2794" s="74">
        <f t="shared" si="606"/>
        <v>384.00225982776948</v>
      </c>
      <c r="O2794" s="74">
        <f t="shared" si="607"/>
        <v>10092.173758500001</v>
      </c>
      <c r="P2794" s="39">
        <f t="shared" si="608"/>
        <v>19044</v>
      </c>
      <c r="Q2794" s="73">
        <f t="shared" si="609"/>
        <v>6194.3998848821993</v>
      </c>
      <c r="R2794" s="73">
        <f t="shared" si="610"/>
        <v>119.839370321904</v>
      </c>
      <c r="S2794" s="73">
        <f t="shared" si="611"/>
        <v>384.00225982776948</v>
      </c>
      <c r="T2794" s="73">
        <f t="shared" si="612"/>
        <v>10566.9174506814</v>
      </c>
      <c r="U2794" s="73">
        <f t="shared" si="613"/>
        <v>19236</v>
      </c>
      <c r="V2794" s="73">
        <f t="shared" si="614"/>
        <v>114018.51751881577</v>
      </c>
      <c r="W2794" s="73">
        <f t="shared" si="615"/>
        <v>117473.70648051327</v>
      </c>
    </row>
    <row r="2795" spans="2:23">
      <c r="B2795" t="s">
        <v>4577</v>
      </c>
      <c r="C2795" t="s">
        <v>464</v>
      </c>
      <c r="D2795" t="s">
        <v>417</v>
      </c>
      <c r="E2795" s="54">
        <v>40</v>
      </c>
      <c r="F2795" s="45" t="s">
        <v>407</v>
      </c>
      <c r="G2795" s="45" t="s">
        <v>408</v>
      </c>
      <c r="H2795" s="45" t="s">
        <v>412</v>
      </c>
      <c r="I2795" s="53">
        <v>86498.28</v>
      </c>
      <c r="J2795" s="58">
        <f t="shared" si="602"/>
        <v>89785.214640000006</v>
      </c>
      <c r="K2795" s="58">
        <f t="shared" si="603"/>
        <v>92748.126723120004</v>
      </c>
      <c r="L2795" s="74">
        <f t="shared" si="604"/>
        <v>6868.5689199600001</v>
      </c>
      <c r="M2795" s="74">
        <f t="shared" si="605"/>
        <v>132.88211766719999</v>
      </c>
      <c r="N2795" s="74">
        <f t="shared" si="606"/>
        <v>384.00225982776948</v>
      </c>
      <c r="O2795" s="74">
        <f t="shared" si="607"/>
        <v>11559.846384900002</v>
      </c>
      <c r="P2795" s="39">
        <f t="shared" si="608"/>
        <v>19044</v>
      </c>
      <c r="Q2795" s="73">
        <f t="shared" si="609"/>
        <v>7095.2316943186797</v>
      </c>
      <c r="R2795" s="73">
        <f t="shared" si="610"/>
        <v>137.2672275502176</v>
      </c>
      <c r="S2795" s="73">
        <f t="shared" si="611"/>
        <v>384.00225982776948</v>
      </c>
      <c r="T2795" s="73">
        <f t="shared" si="612"/>
        <v>12103.63053736716</v>
      </c>
      <c r="U2795" s="73">
        <f t="shared" si="613"/>
        <v>19236</v>
      </c>
      <c r="V2795" s="73">
        <f t="shared" si="614"/>
        <v>127774.51432235498</v>
      </c>
      <c r="W2795" s="73">
        <f t="shared" si="615"/>
        <v>131704.25844218384</v>
      </c>
    </row>
    <row r="2796" spans="2:23">
      <c r="B2796" t="s">
        <v>4578</v>
      </c>
      <c r="C2796" t="s">
        <v>1001</v>
      </c>
      <c r="D2796" t="s">
        <v>420</v>
      </c>
      <c r="E2796" s="54">
        <v>40</v>
      </c>
      <c r="F2796" s="45" t="s">
        <v>407</v>
      </c>
      <c r="G2796" s="45" t="s">
        <v>408</v>
      </c>
      <c r="H2796" s="45" t="s">
        <v>412</v>
      </c>
      <c r="I2796" s="53">
        <v>88557.45</v>
      </c>
      <c r="J2796" s="58">
        <f t="shared" si="602"/>
        <v>91922.633100000006</v>
      </c>
      <c r="K2796" s="58">
        <f t="shared" si="603"/>
        <v>94956.079992300001</v>
      </c>
      <c r="L2796" s="74">
        <f t="shared" si="604"/>
        <v>7032.0814321500002</v>
      </c>
      <c r="M2796" s="74">
        <f t="shared" si="605"/>
        <v>136.045496988</v>
      </c>
      <c r="N2796" s="74">
        <f t="shared" si="606"/>
        <v>384.00225982776948</v>
      </c>
      <c r="O2796" s="74">
        <f t="shared" si="607"/>
        <v>11835.039011625002</v>
      </c>
      <c r="P2796" s="39">
        <f t="shared" si="608"/>
        <v>19044</v>
      </c>
      <c r="Q2796" s="73">
        <f t="shared" si="609"/>
        <v>7264.1401194109503</v>
      </c>
      <c r="R2796" s="73">
        <f t="shared" si="610"/>
        <v>140.53499838860401</v>
      </c>
      <c r="S2796" s="73">
        <f t="shared" si="611"/>
        <v>384.00225982776948</v>
      </c>
      <c r="T2796" s="73">
        <f t="shared" si="612"/>
        <v>12391.76843899515</v>
      </c>
      <c r="U2796" s="73">
        <f t="shared" si="613"/>
        <v>19236</v>
      </c>
      <c r="V2796" s="73">
        <f t="shared" si="614"/>
        <v>130353.80130059077</v>
      </c>
      <c r="W2796" s="73">
        <f t="shared" si="615"/>
        <v>134372.52580892248</v>
      </c>
    </row>
    <row r="2797" spans="2:23">
      <c r="B2797" t="s">
        <v>4579</v>
      </c>
      <c r="C2797" t="s">
        <v>1011</v>
      </c>
      <c r="D2797" t="s">
        <v>710</v>
      </c>
      <c r="E2797" s="54">
        <v>40</v>
      </c>
      <c r="F2797" s="45" t="s">
        <v>407</v>
      </c>
      <c r="G2797" s="45" t="s">
        <v>408</v>
      </c>
      <c r="H2797" s="45" t="s">
        <v>412</v>
      </c>
      <c r="I2797" s="53">
        <v>91364.58</v>
      </c>
      <c r="J2797" s="58">
        <f t="shared" si="602"/>
        <v>94836.434040000007</v>
      </c>
      <c r="K2797" s="58">
        <f t="shared" si="603"/>
        <v>97966.036363320003</v>
      </c>
      <c r="L2797" s="74">
        <f t="shared" si="604"/>
        <v>7254.9872040600003</v>
      </c>
      <c r="M2797" s="74">
        <f t="shared" si="605"/>
        <v>140.35792237920001</v>
      </c>
      <c r="N2797" s="74">
        <f t="shared" si="606"/>
        <v>384.00225982776948</v>
      </c>
      <c r="O2797" s="74">
        <f t="shared" si="607"/>
        <v>12210.190882650002</v>
      </c>
      <c r="P2797" s="39">
        <f t="shared" si="608"/>
        <v>19044</v>
      </c>
      <c r="Q2797" s="73">
        <f t="shared" si="609"/>
        <v>7494.4017817939803</v>
      </c>
      <c r="R2797" s="73">
        <f t="shared" si="610"/>
        <v>144.98973381771361</v>
      </c>
      <c r="S2797" s="73">
        <f t="shared" si="611"/>
        <v>384.00225982776948</v>
      </c>
      <c r="T2797" s="73">
        <f t="shared" si="612"/>
        <v>12784.56774541326</v>
      </c>
      <c r="U2797" s="73">
        <f t="shared" si="613"/>
        <v>19236</v>
      </c>
      <c r="V2797" s="73">
        <f t="shared" si="614"/>
        <v>133869.97230891697</v>
      </c>
      <c r="W2797" s="73">
        <f t="shared" si="615"/>
        <v>138009.99788417271</v>
      </c>
    </row>
    <row r="2798" spans="2:23">
      <c r="B2798" t="s">
        <v>4580</v>
      </c>
      <c r="C2798" t="s">
        <v>743</v>
      </c>
      <c r="D2798" t="s">
        <v>420</v>
      </c>
      <c r="E2798" s="54">
        <v>40</v>
      </c>
      <c r="F2798" s="45" t="s">
        <v>407</v>
      </c>
      <c r="G2798" s="45" t="s">
        <v>408</v>
      </c>
      <c r="H2798" s="45" t="s">
        <v>412</v>
      </c>
      <c r="I2798" s="53">
        <v>103168.21</v>
      </c>
      <c r="J2798" s="58">
        <f t="shared" si="602"/>
        <v>107088.60198000001</v>
      </c>
      <c r="K2798" s="58">
        <f t="shared" si="603"/>
        <v>110622.52584534</v>
      </c>
      <c r="L2798" s="74">
        <f t="shared" si="604"/>
        <v>8192.2780514700007</v>
      </c>
      <c r="M2798" s="74">
        <f t="shared" si="605"/>
        <v>158.4911309304</v>
      </c>
      <c r="N2798" s="74">
        <f t="shared" si="606"/>
        <v>384.00225982776948</v>
      </c>
      <c r="O2798" s="74">
        <f t="shared" si="607"/>
        <v>13787.657504925</v>
      </c>
      <c r="P2798" s="39">
        <f t="shared" si="608"/>
        <v>19044</v>
      </c>
      <c r="Q2798" s="73">
        <f t="shared" si="609"/>
        <v>8462.6232271685094</v>
      </c>
      <c r="R2798" s="73">
        <f t="shared" si="610"/>
        <v>163.72133825110319</v>
      </c>
      <c r="S2798" s="73">
        <f t="shared" si="611"/>
        <v>384.00225982776948</v>
      </c>
      <c r="T2798" s="73">
        <f t="shared" si="612"/>
        <v>14436.239622816871</v>
      </c>
      <c r="U2798" s="73">
        <f t="shared" si="613"/>
        <v>19236</v>
      </c>
      <c r="V2798" s="73">
        <f t="shared" si="614"/>
        <v>148655.03092715319</v>
      </c>
      <c r="W2798" s="73">
        <f t="shared" si="615"/>
        <v>153305.11229340427</v>
      </c>
    </row>
    <row r="2799" spans="2:23">
      <c r="B2799" t="s">
        <v>4581</v>
      </c>
      <c r="C2799" t="s">
        <v>735</v>
      </c>
      <c r="D2799" t="s">
        <v>417</v>
      </c>
      <c r="E2799" s="54">
        <v>40</v>
      </c>
      <c r="F2799" s="45" t="s">
        <v>407</v>
      </c>
      <c r="G2799" s="45" t="s">
        <v>408</v>
      </c>
      <c r="H2799" s="45" t="s">
        <v>412</v>
      </c>
      <c r="I2799" s="53">
        <v>100172.59</v>
      </c>
      <c r="J2799" s="58">
        <f t="shared" si="602"/>
        <v>103979.14842</v>
      </c>
      <c r="K2799" s="58">
        <f t="shared" si="603"/>
        <v>107410.46031785999</v>
      </c>
      <c r="L2799" s="74">
        <f t="shared" si="604"/>
        <v>7954.4048541299999</v>
      </c>
      <c r="M2799" s="74">
        <f t="shared" si="605"/>
        <v>153.88913966159998</v>
      </c>
      <c r="N2799" s="74">
        <f t="shared" si="606"/>
        <v>384.00225982776948</v>
      </c>
      <c r="O2799" s="74">
        <f t="shared" si="607"/>
        <v>13387.315359075001</v>
      </c>
      <c r="P2799" s="39">
        <f t="shared" si="608"/>
        <v>19044</v>
      </c>
      <c r="Q2799" s="73">
        <f t="shared" si="609"/>
        <v>8216.9002143162888</v>
      </c>
      <c r="R2799" s="73">
        <f t="shared" si="610"/>
        <v>158.96748127043278</v>
      </c>
      <c r="S2799" s="73">
        <f t="shared" si="611"/>
        <v>384.00225982776948</v>
      </c>
      <c r="T2799" s="73">
        <f t="shared" si="612"/>
        <v>14017.065071480729</v>
      </c>
      <c r="U2799" s="73">
        <f t="shared" si="613"/>
        <v>19236</v>
      </c>
      <c r="V2799" s="73">
        <f t="shared" si="614"/>
        <v>144902.76003269438</v>
      </c>
      <c r="W2799" s="73">
        <f t="shared" si="615"/>
        <v>149423.3953447552</v>
      </c>
    </row>
    <row r="2800" spans="2:23">
      <c r="B2800" t="s">
        <v>4582</v>
      </c>
      <c r="C2800" t="s">
        <v>737</v>
      </c>
      <c r="D2800" t="s">
        <v>710</v>
      </c>
      <c r="E2800" s="54">
        <v>40</v>
      </c>
      <c r="F2800" s="45" t="s">
        <v>407</v>
      </c>
      <c r="G2800" s="45" t="s">
        <v>408</v>
      </c>
      <c r="H2800" s="45" t="s">
        <v>412</v>
      </c>
      <c r="I2800" s="53">
        <v>105744.34</v>
      </c>
      <c r="J2800" s="58">
        <f t="shared" si="602"/>
        <v>109762.62492</v>
      </c>
      <c r="K2800" s="58">
        <f t="shared" si="603"/>
        <v>113384.79154235999</v>
      </c>
      <c r="L2800" s="74">
        <f t="shared" si="604"/>
        <v>8396.8408063799998</v>
      </c>
      <c r="M2800" s="74">
        <f t="shared" si="605"/>
        <v>162.4486848816</v>
      </c>
      <c r="N2800" s="74">
        <f t="shared" si="606"/>
        <v>384.00225982776948</v>
      </c>
      <c r="O2800" s="74">
        <f t="shared" si="607"/>
        <v>14131.93795845</v>
      </c>
      <c r="P2800" s="39">
        <f t="shared" si="608"/>
        <v>19044</v>
      </c>
      <c r="Q2800" s="73">
        <f t="shared" si="609"/>
        <v>8673.936552990539</v>
      </c>
      <c r="R2800" s="73">
        <f t="shared" si="610"/>
        <v>167.80949148269278</v>
      </c>
      <c r="S2800" s="73">
        <f t="shared" si="611"/>
        <v>384.00225982776948</v>
      </c>
      <c r="T2800" s="73">
        <f t="shared" si="612"/>
        <v>14796.71529627798</v>
      </c>
      <c r="U2800" s="73">
        <f t="shared" si="613"/>
        <v>19236</v>
      </c>
      <c r="V2800" s="73">
        <f t="shared" si="614"/>
        <v>151881.85462953936</v>
      </c>
      <c r="W2800" s="73">
        <f t="shared" si="615"/>
        <v>156643.25514293899</v>
      </c>
    </row>
    <row r="2801" spans="2:23">
      <c r="B2801" t="s">
        <v>4583</v>
      </c>
      <c r="C2801" t="s">
        <v>751</v>
      </c>
      <c r="D2801" t="s">
        <v>417</v>
      </c>
      <c r="E2801" s="54">
        <v>40</v>
      </c>
      <c r="F2801" s="45" t="s">
        <v>407</v>
      </c>
      <c r="G2801" s="45" t="s">
        <v>408</v>
      </c>
      <c r="H2801" s="45" t="s">
        <v>412</v>
      </c>
      <c r="I2801" s="53">
        <v>115410.28</v>
      </c>
      <c r="J2801" s="58">
        <f t="shared" si="602"/>
        <v>119795.87064000001</v>
      </c>
      <c r="K2801" s="58">
        <f t="shared" si="603"/>
        <v>123749.13437112</v>
      </c>
      <c r="L2801" s="74">
        <f t="shared" si="604"/>
        <v>9164.3841039600011</v>
      </c>
      <c r="M2801" s="74">
        <f t="shared" si="605"/>
        <v>177.29788854720002</v>
      </c>
      <c r="N2801" s="74">
        <f t="shared" si="606"/>
        <v>384.00225982776948</v>
      </c>
      <c r="O2801" s="74">
        <f t="shared" si="607"/>
        <v>15423.718344900002</v>
      </c>
      <c r="P2801" s="39">
        <f t="shared" si="608"/>
        <v>19044</v>
      </c>
      <c r="Q2801" s="73">
        <f t="shared" si="609"/>
        <v>9466.8087793906798</v>
      </c>
      <c r="R2801" s="73">
        <f t="shared" si="610"/>
        <v>183.14871886925761</v>
      </c>
      <c r="S2801" s="73">
        <f t="shared" si="611"/>
        <v>384.00225982776948</v>
      </c>
      <c r="T2801" s="73">
        <f t="shared" si="612"/>
        <v>16149.26203543116</v>
      </c>
      <c r="U2801" s="73">
        <f t="shared" si="613"/>
        <v>19236</v>
      </c>
      <c r="V2801" s="73">
        <f t="shared" si="614"/>
        <v>163989.27323723497</v>
      </c>
      <c r="W2801" s="73">
        <f t="shared" si="615"/>
        <v>169168.35616463888</v>
      </c>
    </row>
    <row r="2802" spans="2:23">
      <c r="B2802" t="s">
        <v>4584</v>
      </c>
      <c r="C2802" t="s">
        <v>3243</v>
      </c>
      <c r="D2802" t="s">
        <v>710</v>
      </c>
      <c r="E2802" s="54">
        <v>40</v>
      </c>
      <c r="F2802" s="45" t="s">
        <v>407</v>
      </c>
      <c r="G2802" s="45" t="s">
        <v>408</v>
      </c>
      <c r="H2802" s="45" t="s">
        <v>412</v>
      </c>
      <c r="I2802" s="53">
        <v>116228.25</v>
      </c>
      <c r="J2802" s="58">
        <f t="shared" si="602"/>
        <v>120644.9235</v>
      </c>
      <c r="K2802" s="58">
        <f t="shared" si="603"/>
        <v>124626.20597549999</v>
      </c>
      <c r="L2802" s="74">
        <f t="shared" si="604"/>
        <v>9229.3366477500003</v>
      </c>
      <c r="M2802" s="74">
        <f t="shared" si="605"/>
        <v>178.55448677999999</v>
      </c>
      <c r="N2802" s="74">
        <f t="shared" si="606"/>
        <v>384.00225982776948</v>
      </c>
      <c r="O2802" s="74">
        <f t="shared" si="607"/>
        <v>15533.033900625001</v>
      </c>
      <c r="P2802" s="39">
        <f t="shared" si="608"/>
        <v>19044</v>
      </c>
      <c r="Q2802" s="73">
        <f t="shared" si="609"/>
        <v>9533.9047571257488</v>
      </c>
      <c r="R2802" s="73">
        <f t="shared" si="610"/>
        <v>184.44678484373998</v>
      </c>
      <c r="S2802" s="73">
        <f t="shared" si="611"/>
        <v>384.00225982776948</v>
      </c>
      <c r="T2802" s="73">
        <f t="shared" si="612"/>
        <v>16263.719879802749</v>
      </c>
      <c r="U2802" s="73">
        <f t="shared" si="613"/>
        <v>19236</v>
      </c>
      <c r="V2802" s="73">
        <f t="shared" si="614"/>
        <v>165013.85079498278</v>
      </c>
      <c r="W2802" s="73">
        <f t="shared" si="615"/>
        <v>170228.27965710001</v>
      </c>
    </row>
    <row r="2803" spans="2:23">
      <c r="B2803" t="s">
        <v>4585</v>
      </c>
      <c r="C2803" t="s">
        <v>1065</v>
      </c>
      <c r="D2803" t="s">
        <v>420</v>
      </c>
      <c r="E2803" s="54">
        <v>40</v>
      </c>
      <c r="F2803" s="45" t="s">
        <v>407</v>
      </c>
      <c r="G2803" s="45" t="s">
        <v>408</v>
      </c>
      <c r="H2803" s="45" t="s">
        <v>412</v>
      </c>
      <c r="I2803" s="53">
        <v>115162.89</v>
      </c>
      <c r="J2803" s="58">
        <f t="shared" si="602"/>
        <v>119539.07982</v>
      </c>
      <c r="K2803" s="58">
        <f t="shared" si="603"/>
        <v>123483.86945405998</v>
      </c>
      <c r="L2803" s="74">
        <f t="shared" si="604"/>
        <v>9144.7396062299995</v>
      </c>
      <c r="M2803" s="74">
        <f t="shared" si="605"/>
        <v>176.91783813359999</v>
      </c>
      <c r="N2803" s="74">
        <f t="shared" si="606"/>
        <v>384.00225982776948</v>
      </c>
      <c r="O2803" s="74">
        <f t="shared" si="607"/>
        <v>15390.656526825</v>
      </c>
      <c r="P2803" s="39">
        <f t="shared" si="608"/>
        <v>19044</v>
      </c>
      <c r="Q2803" s="73">
        <f t="shared" si="609"/>
        <v>9446.5160132355886</v>
      </c>
      <c r="R2803" s="73">
        <f t="shared" si="610"/>
        <v>182.75612679200879</v>
      </c>
      <c r="S2803" s="73">
        <f t="shared" si="611"/>
        <v>384.00225982776948</v>
      </c>
      <c r="T2803" s="73">
        <f t="shared" si="612"/>
        <v>16114.644963754828</v>
      </c>
      <c r="U2803" s="73">
        <f t="shared" si="613"/>
        <v>19236</v>
      </c>
      <c r="V2803" s="73">
        <f t="shared" si="614"/>
        <v>163679.39605101637</v>
      </c>
      <c r="W2803" s="73">
        <f t="shared" si="615"/>
        <v>168847.7888176702</v>
      </c>
    </row>
    <row r="2804" spans="2:23">
      <c r="B2804" t="s">
        <v>4586</v>
      </c>
      <c r="C2804" t="s">
        <v>4587</v>
      </c>
      <c r="D2804" t="s">
        <v>417</v>
      </c>
      <c r="E2804" s="54">
        <v>40</v>
      </c>
      <c r="F2804" s="45" t="s">
        <v>407</v>
      </c>
      <c r="G2804" s="45" t="s">
        <v>408</v>
      </c>
      <c r="H2804" s="45" t="s">
        <v>785</v>
      </c>
      <c r="I2804" s="53">
        <v>40079.519999999997</v>
      </c>
      <c r="J2804" s="58">
        <f t="shared" si="602"/>
        <v>41602.54176</v>
      </c>
      <c r="K2804" s="58">
        <f t="shared" si="603"/>
        <v>42975.42563808</v>
      </c>
      <c r="L2804" s="74">
        <f t="shared" si="604"/>
        <v>3182.5944446399999</v>
      </c>
      <c r="M2804" s="74">
        <f t="shared" si="605"/>
        <v>61.571761804799998</v>
      </c>
      <c r="N2804" s="74">
        <f t="shared" si="606"/>
        <v>384.00225982776948</v>
      </c>
      <c r="O2804" s="74">
        <f t="shared" si="607"/>
        <v>5356.3272515999997</v>
      </c>
      <c r="P2804" s="39">
        <f t="shared" si="608"/>
        <v>19044</v>
      </c>
      <c r="Q2804" s="73">
        <f t="shared" si="609"/>
        <v>3287.62006131312</v>
      </c>
      <c r="R2804" s="73">
        <f t="shared" si="610"/>
        <v>63.603629944358396</v>
      </c>
      <c r="S2804" s="73">
        <f t="shared" si="611"/>
        <v>384.00225982776948</v>
      </c>
      <c r="T2804" s="73">
        <f t="shared" si="612"/>
        <v>5608.2930457694401</v>
      </c>
      <c r="U2804" s="73">
        <f t="shared" si="613"/>
        <v>19236</v>
      </c>
      <c r="V2804" s="73">
        <f t="shared" si="614"/>
        <v>69631.037477872567</v>
      </c>
      <c r="W2804" s="73">
        <f t="shared" si="615"/>
        <v>71554.944634934684</v>
      </c>
    </row>
    <row r="2805" spans="2:23">
      <c r="B2805" t="s">
        <v>4588</v>
      </c>
      <c r="C2805" t="s">
        <v>464</v>
      </c>
      <c r="D2805" t="s">
        <v>417</v>
      </c>
      <c r="E2805" s="54">
        <v>40</v>
      </c>
      <c r="F2805" s="45" t="s">
        <v>407</v>
      </c>
      <c r="G2805" s="45" t="s">
        <v>408</v>
      </c>
      <c r="H2805" s="45" t="s">
        <v>412</v>
      </c>
      <c r="I2805" s="53">
        <v>86498.28</v>
      </c>
      <c r="J2805" s="58">
        <f t="shared" si="602"/>
        <v>89785.214640000006</v>
      </c>
      <c r="K2805" s="58">
        <f t="shared" si="603"/>
        <v>92748.126723120004</v>
      </c>
      <c r="L2805" s="74">
        <f t="shared" si="604"/>
        <v>6868.5689199600001</v>
      </c>
      <c r="M2805" s="74">
        <f t="shared" si="605"/>
        <v>132.88211766719999</v>
      </c>
      <c r="N2805" s="74">
        <f t="shared" si="606"/>
        <v>384.00225982776948</v>
      </c>
      <c r="O2805" s="74">
        <f t="shared" si="607"/>
        <v>11559.846384900002</v>
      </c>
      <c r="P2805" s="39">
        <f t="shared" si="608"/>
        <v>19044</v>
      </c>
      <c r="Q2805" s="73">
        <f t="shared" si="609"/>
        <v>7095.2316943186797</v>
      </c>
      <c r="R2805" s="73">
        <f t="shared" si="610"/>
        <v>137.2672275502176</v>
      </c>
      <c r="S2805" s="73">
        <f t="shared" si="611"/>
        <v>384.00225982776948</v>
      </c>
      <c r="T2805" s="73">
        <f t="shared" si="612"/>
        <v>12103.63053736716</v>
      </c>
      <c r="U2805" s="73">
        <f t="shared" si="613"/>
        <v>19236</v>
      </c>
      <c r="V2805" s="73">
        <f t="shared" si="614"/>
        <v>127774.51432235498</v>
      </c>
      <c r="W2805" s="73">
        <f t="shared" si="615"/>
        <v>131704.25844218384</v>
      </c>
    </row>
    <row r="2806" spans="2:23">
      <c r="B2806" t="s">
        <v>4589</v>
      </c>
      <c r="C2806" t="s">
        <v>2519</v>
      </c>
      <c r="D2806" t="s">
        <v>801</v>
      </c>
      <c r="E2806" s="54">
        <v>40</v>
      </c>
      <c r="F2806" s="45" t="s">
        <v>407</v>
      </c>
      <c r="G2806" s="45" t="s">
        <v>408</v>
      </c>
      <c r="H2806" s="45" t="s">
        <v>412</v>
      </c>
      <c r="I2806" s="53">
        <v>87692.35</v>
      </c>
      <c r="J2806" s="58">
        <f t="shared" si="602"/>
        <v>91024.659300000014</v>
      </c>
      <c r="K2806" s="58">
        <f t="shared" si="603"/>
        <v>94028.473056900009</v>
      </c>
      <c r="L2806" s="74">
        <f t="shared" si="604"/>
        <v>6963.3864364500014</v>
      </c>
      <c r="M2806" s="74">
        <f t="shared" si="605"/>
        <v>134.71649576400003</v>
      </c>
      <c r="N2806" s="74">
        <f t="shared" si="606"/>
        <v>384.00225982776948</v>
      </c>
      <c r="O2806" s="74">
        <f t="shared" si="607"/>
        <v>11719.424884875001</v>
      </c>
      <c r="P2806" s="39">
        <f t="shared" si="608"/>
        <v>19044</v>
      </c>
      <c r="Q2806" s="73">
        <f t="shared" si="609"/>
        <v>7193.1781888528503</v>
      </c>
      <c r="R2806" s="73">
        <f t="shared" si="610"/>
        <v>139.16214012421202</v>
      </c>
      <c r="S2806" s="73">
        <f t="shared" si="611"/>
        <v>384.00225982776948</v>
      </c>
      <c r="T2806" s="73">
        <f t="shared" si="612"/>
        <v>12270.715733925452</v>
      </c>
      <c r="U2806" s="73">
        <f t="shared" si="613"/>
        <v>19236</v>
      </c>
      <c r="V2806" s="73">
        <f t="shared" si="614"/>
        <v>129270.18937691679</v>
      </c>
      <c r="W2806" s="73">
        <f t="shared" si="615"/>
        <v>133251.53137963029</v>
      </c>
    </row>
    <row r="2807" spans="2:23">
      <c r="B2807" t="s">
        <v>4590</v>
      </c>
      <c r="C2807" t="s">
        <v>998</v>
      </c>
      <c r="D2807" t="s">
        <v>661</v>
      </c>
      <c r="E2807" s="54">
        <v>40</v>
      </c>
      <c r="F2807" s="45" t="s">
        <v>407</v>
      </c>
      <c r="G2807" s="45" t="s">
        <v>408</v>
      </c>
      <c r="H2807" s="45" t="s">
        <v>412</v>
      </c>
      <c r="I2807" s="53">
        <v>91600.29</v>
      </c>
      <c r="J2807" s="58">
        <f t="shared" si="602"/>
        <v>95081.101020000002</v>
      </c>
      <c r="K2807" s="58">
        <f t="shared" si="603"/>
        <v>98218.77735366</v>
      </c>
      <c r="L2807" s="74">
        <f t="shared" si="604"/>
        <v>7273.7042280300002</v>
      </c>
      <c r="M2807" s="74">
        <f t="shared" si="605"/>
        <v>140.72002950960001</v>
      </c>
      <c r="N2807" s="74">
        <f t="shared" si="606"/>
        <v>384.00225982776948</v>
      </c>
      <c r="O2807" s="74">
        <f t="shared" si="607"/>
        <v>12241.691756325001</v>
      </c>
      <c r="P2807" s="39">
        <f t="shared" si="608"/>
        <v>19044</v>
      </c>
      <c r="Q2807" s="73">
        <f t="shared" si="609"/>
        <v>7513.7364675549898</v>
      </c>
      <c r="R2807" s="73">
        <f t="shared" si="610"/>
        <v>145.36379048341681</v>
      </c>
      <c r="S2807" s="73">
        <f t="shared" si="611"/>
        <v>384.00225982776948</v>
      </c>
      <c r="T2807" s="73">
        <f t="shared" si="612"/>
        <v>12817.55044465263</v>
      </c>
      <c r="U2807" s="73">
        <f t="shared" si="613"/>
        <v>19236</v>
      </c>
      <c r="V2807" s="73">
        <f t="shared" si="614"/>
        <v>134165.21929369238</v>
      </c>
      <c r="W2807" s="73">
        <f t="shared" si="615"/>
        <v>138315.4303161788</v>
      </c>
    </row>
    <row r="2808" spans="2:23">
      <c r="B2808" t="s">
        <v>4591</v>
      </c>
      <c r="C2808" t="s">
        <v>996</v>
      </c>
      <c r="D2808" t="s">
        <v>658</v>
      </c>
      <c r="E2808" s="54">
        <v>40</v>
      </c>
      <c r="F2808" s="45" t="s">
        <v>407</v>
      </c>
      <c r="G2808" s="45" t="s">
        <v>408</v>
      </c>
      <c r="H2808" s="45" t="s">
        <v>412</v>
      </c>
      <c r="I2808" s="53">
        <v>84142.22</v>
      </c>
      <c r="J2808" s="58">
        <f t="shared" si="602"/>
        <v>87339.624360000002</v>
      </c>
      <c r="K2808" s="58">
        <f t="shared" si="603"/>
        <v>90221.831963879988</v>
      </c>
      <c r="L2808" s="74">
        <f t="shared" si="604"/>
        <v>6681.4812635400003</v>
      </c>
      <c r="M2808" s="74">
        <f t="shared" si="605"/>
        <v>129.2626440528</v>
      </c>
      <c r="N2808" s="74">
        <f t="shared" si="606"/>
        <v>384.00225982776948</v>
      </c>
      <c r="O2808" s="74">
        <f t="shared" si="607"/>
        <v>11244.97663635</v>
      </c>
      <c r="P2808" s="39">
        <f t="shared" si="608"/>
        <v>19044</v>
      </c>
      <c r="Q2808" s="73">
        <f t="shared" si="609"/>
        <v>6901.970145236819</v>
      </c>
      <c r="R2808" s="73">
        <f t="shared" si="610"/>
        <v>133.52831130654238</v>
      </c>
      <c r="S2808" s="73">
        <f t="shared" si="611"/>
        <v>384.00225982776948</v>
      </c>
      <c r="T2808" s="73">
        <f t="shared" si="612"/>
        <v>11773.949071286339</v>
      </c>
      <c r="U2808" s="73">
        <f t="shared" si="613"/>
        <v>19236</v>
      </c>
      <c r="V2808" s="73">
        <f t="shared" si="614"/>
        <v>124823.34716377058</v>
      </c>
      <c r="W2808" s="73">
        <f t="shared" si="615"/>
        <v>128651.28175153746</v>
      </c>
    </row>
    <row r="2809" spans="2:23">
      <c r="B2809" t="s">
        <v>4592</v>
      </c>
      <c r="C2809" t="s">
        <v>1001</v>
      </c>
      <c r="D2809" t="s">
        <v>420</v>
      </c>
      <c r="E2809" s="54">
        <v>40</v>
      </c>
      <c r="F2809" s="45" t="s">
        <v>407</v>
      </c>
      <c r="G2809" s="45" t="s">
        <v>408</v>
      </c>
      <c r="H2809" s="45" t="s">
        <v>412</v>
      </c>
      <c r="I2809" s="53">
        <v>88557.45</v>
      </c>
      <c r="J2809" s="58">
        <f t="shared" si="602"/>
        <v>91922.633100000006</v>
      </c>
      <c r="K2809" s="58">
        <f t="shared" si="603"/>
        <v>94956.079992300001</v>
      </c>
      <c r="L2809" s="74">
        <f t="shared" si="604"/>
        <v>7032.0814321500002</v>
      </c>
      <c r="M2809" s="74">
        <f t="shared" si="605"/>
        <v>136.045496988</v>
      </c>
      <c r="N2809" s="74">
        <f t="shared" si="606"/>
        <v>384.00225982776948</v>
      </c>
      <c r="O2809" s="74">
        <f t="shared" si="607"/>
        <v>11835.039011625002</v>
      </c>
      <c r="P2809" s="39">
        <f t="shared" si="608"/>
        <v>19044</v>
      </c>
      <c r="Q2809" s="73">
        <f t="shared" si="609"/>
        <v>7264.1401194109503</v>
      </c>
      <c r="R2809" s="73">
        <f t="shared" si="610"/>
        <v>140.53499838860401</v>
      </c>
      <c r="S2809" s="73">
        <f t="shared" si="611"/>
        <v>384.00225982776948</v>
      </c>
      <c r="T2809" s="73">
        <f t="shared" si="612"/>
        <v>12391.76843899515</v>
      </c>
      <c r="U2809" s="73">
        <f t="shared" si="613"/>
        <v>19236</v>
      </c>
      <c r="V2809" s="73">
        <f t="shared" si="614"/>
        <v>130353.80130059077</v>
      </c>
      <c r="W2809" s="73">
        <f t="shared" si="615"/>
        <v>134372.52580892248</v>
      </c>
    </row>
    <row r="2810" spans="2:23">
      <c r="B2810" t="s">
        <v>4593</v>
      </c>
      <c r="C2810" t="s">
        <v>996</v>
      </c>
      <c r="D2810" t="s">
        <v>807</v>
      </c>
      <c r="E2810" s="54">
        <v>40</v>
      </c>
      <c r="F2810" s="45" t="s">
        <v>407</v>
      </c>
      <c r="G2810" s="45" t="s">
        <v>408</v>
      </c>
      <c r="H2810" s="45" t="s">
        <v>412</v>
      </c>
      <c r="I2810" s="53">
        <v>84142.22</v>
      </c>
      <c r="J2810" s="58">
        <f t="shared" si="602"/>
        <v>87339.624360000002</v>
      </c>
      <c r="K2810" s="58">
        <f t="shared" si="603"/>
        <v>90221.831963879988</v>
      </c>
      <c r="L2810" s="74">
        <f t="shared" si="604"/>
        <v>6681.4812635400003</v>
      </c>
      <c r="M2810" s="74">
        <f t="shared" si="605"/>
        <v>129.2626440528</v>
      </c>
      <c r="N2810" s="74">
        <f t="shared" si="606"/>
        <v>384.00225982776948</v>
      </c>
      <c r="O2810" s="74">
        <f t="shared" si="607"/>
        <v>11244.97663635</v>
      </c>
      <c r="P2810" s="39">
        <f t="shared" si="608"/>
        <v>19044</v>
      </c>
      <c r="Q2810" s="73">
        <f t="shared" si="609"/>
        <v>6901.970145236819</v>
      </c>
      <c r="R2810" s="73">
        <f t="shared" si="610"/>
        <v>133.52831130654238</v>
      </c>
      <c r="S2810" s="73">
        <f t="shared" si="611"/>
        <v>384.00225982776948</v>
      </c>
      <c r="T2810" s="73">
        <f t="shared" si="612"/>
        <v>11773.949071286339</v>
      </c>
      <c r="U2810" s="73">
        <f t="shared" si="613"/>
        <v>19236</v>
      </c>
      <c r="V2810" s="73">
        <f t="shared" si="614"/>
        <v>124823.34716377058</v>
      </c>
      <c r="W2810" s="73">
        <f t="shared" si="615"/>
        <v>128651.28175153746</v>
      </c>
    </row>
    <row r="2811" spans="2:23">
      <c r="B2811" t="s">
        <v>4594</v>
      </c>
      <c r="C2811" t="s">
        <v>751</v>
      </c>
      <c r="D2811" t="s">
        <v>417</v>
      </c>
      <c r="E2811" s="54">
        <v>40</v>
      </c>
      <c r="F2811" s="45" t="s">
        <v>407</v>
      </c>
      <c r="G2811" s="45" t="s">
        <v>408</v>
      </c>
      <c r="H2811" s="45" t="s">
        <v>412</v>
      </c>
      <c r="I2811" s="53">
        <v>115410.28</v>
      </c>
      <c r="J2811" s="58">
        <f t="shared" si="602"/>
        <v>119795.87064000001</v>
      </c>
      <c r="K2811" s="58">
        <f t="shared" si="603"/>
        <v>123749.13437112</v>
      </c>
      <c r="L2811" s="74">
        <f t="shared" si="604"/>
        <v>9164.3841039600011</v>
      </c>
      <c r="M2811" s="74">
        <f t="shared" si="605"/>
        <v>177.29788854720002</v>
      </c>
      <c r="N2811" s="74">
        <f t="shared" si="606"/>
        <v>384.00225982776948</v>
      </c>
      <c r="O2811" s="74">
        <f t="shared" si="607"/>
        <v>15423.718344900002</v>
      </c>
      <c r="P2811" s="39">
        <f t="shared" si="608"/>
        <v>19044</v>
      </c>
      <c r="Q2811" s="73">
        <f t="shared" si="609"/>
        <v>9466.8087793906798</v>
      </c>
      <c r="R2811" s="73">
        <f t="shared" si="610"/>
        <v>183.14871886925761</v>
      </c>
      <c r="S2811" s="73">
        <f t="shared" si="611"/>
        <v>384.00225982776948</v>
      </c>
      <c r="T2811" s="73">
        <f t="shared" si="612"/>
        <v>16149.26203543116</v>
      </c>
      <c r="U2811" s="73">
        <f t="shared" si="613"/>
        <v>19236</v>
      </c>
      <c r="V2811" s="73">
        <f t="shared" si="614"/>
        <v>163989.27323723497</v>
      </c>
      <c r="W2811" s="73">
        <f t="shared" si="615"/>
        <v>169168.35616463888</v>
      </c>
    </row>
    <row r="2812" spans="2:23">
      <c r="B2812" t="s">
        <v>4595</v>
      </c>
      <c r="C2812" t="s">
        <v>4596</v>
      </c>
      <c r="D2812" t="s">
        <v>801</v>
      </c>
      <c r="E2812" s="54">
        <v>40</v>
      </c>
      <c r="F2812" s="45" t="s">
        <v>407</v>
      </c>
      <c r="G2812" s="45" t="s">
        <v>408</v>
      </c>
      <c r="H2812" s="45" t="s">
        <v>412</v>
      </c>
      <c r="I2812" s="53">
        <v>118514.54</v>
      </c>
      <c r="J2812" s="58">
        <f t="shared" si="602"/>
        <v>123018.09251999999</v>
      </c>
      <c r="K2812" s="58">
        <f t="shared" si="603"/>
        <v>127077.68957315998</v>
      </c>
      <c r="L2812" s="74">
        <f t="shared" si="604"/>
        <v>9410.8840777799996</v>
      </c>
      <c r="M2812" s="74">
        <f t="shared" si="605"/>
        <v>182.0667769296</v>
      </c>
      <c r="N2812" s="74">
        <f t="shared" si="606"/>
        <v>384.00225982776948</v>
      </c>
      <c r="O2812" s="74">
        <f t="shared" si="607"/>
        <v>15838.579411949999</v>
      </c>
      <c r="P2812" s="39">
        <f t="shared" si="608"/>
        <v>19044</v>
      </c>
      <c r="Q2812" s="73">
        <f t="shared" si="609"/>
        <v>9721.4432523467385</v>
      </c>
      <c r="R2812" s="73">
        <f t="shared" si="610"/>
        <v>188.07498056827677</v>
      </c>
      <c r="S2812" s="73">
        <f t="shared" si="611"/>
        <v>384.00225982776948</v>
      </c>
      <c r="T2812" s="73">
        <f t="shared" si="612"/>
        <v>16583.638489297377</v>
      </c>
      <c r="U2812" s="73">
        <f t="shared" si="613"/>
        <v>19236</v>
      </c>
      <c r="V2812" s="73">
        <f t="shared" si="614"/>
        <v>167877.62504648737</v>
      </c>
      <c r="W2812" s="73">
        <f t="shared" si="615"/>
        <v>173190.84855520015</v>
      </c>
    </row>
    <row r="2813" spans="2:23">
      <c r="B2813" t="s">
        <v>4597</v>
      </c>
      <c r="C2813" t="s">
        <v>753</v>
      </c>
      <c r="D2813" t="s">
        <v>661</v>
      </c>
      <c r="E2813" s="54">
        <v>40</v>
      </c>
      <c r="F2813" s="45" t="s">
        <v>407</v>
      </c>
      <c r="G2813" s="45" t="s">
        <v>408</v>
      </c>
      <c r="H2813" s="45" t="s">
        <v>412</v>
      </c>
      <c r="I2813" s="53">
        <v>122356.38</v>
      </c>
      <c r="J2813" s="58">
        <f t="shared" si="602"/>
        <v>127005.92244000001</v>
      </c>
      <c r="K2813" s="58">
        <f t="shared" si="603"/>
        <v>131197.11788052</v>
      </c>
      <c r="L2813" s="74">
        <f t="shared" si="604"/>
        <v>9715.9530666600003</v>
      </c>
      <c r="M2813" s="74">
        <f t="shared" si="605"/>
        <v>187.96876521120001</v>
      </c>
      <c r="N2813" s="74">
        <f t="shared" si="606"/>
        <v>384.00225982776948</v>
      </c>
      <c r="O2813" s="74">
        <f t="shared" si="607"/>
        <v>16352.012514150001</v>
      </c>
      <c r="P2813" s="39">
        <f t="shared" si="608"/>
        <v>19044</v>
      </c>
      <c r="Q2813" s="73">
        <f t="shared" si="609"/>
        <v>9863.1582092675399</v>
      </c>
      <c r="R2813" s="73">
        <f t="shared" si="610"/>
        <v>194.1717344631696</v>
      </c>
      <c r="S2813" s="73">
        <f t="shared" si="611"/>
        <v>384.00225982776948</v>
      </c>
      <c r="T2813" s="73">
        <f t="shared" si="612"/>
        <v>17121.22388340786</v>
      </c>
      <c r="U2813" s="73">
        <f t="shared" si="613"/>
        <v>19236</v>
      </c>
      <c r="V2813" s="73">
        <f t="shared" si="614"/>
        <v>172689.85904584898</v>
      </c>
      <c r="W2813" s="73">
        <f t="shared" si="615"/>
        <v>177995.67396748633</v>
      </c>
    </row>
    <row r="2814" spans="2:23">
      <c r="B2814" t="s">
        <v>4598</v>
      </c>
      <c r="C2814" t="s">
        <v>755</v>
      </c>
      <c r="D2814" t="s">
        <v>658</v>
      </c>
      <c r="E2814" s="54">
        <v>40</v>
      </c>
      <c r="F2814" s="45" t="s">
        <v>407</v>
      </c>
      <c r="G2814" s="45" t="s">
        <v>408</v>
      </c>
      <c r="H2814" s="45" t="s">
        <v>412</v>
      </c>
      <c r="I2814" s="53">
        <v>121026.97</v>
      </c>
      <c r="J2814" s="58">
        <f t="shared" si="602"/>
        <v>125625.99486000001</v>
      </c>
      <c r="K2814" s="58">
        <f t="shared" si="603"/>
        <v>129771.65269038</v>
      </c>
      <c r="L2814" s="74">
        <f t="shared" si="604"/>
        <v>9610.3886067900003</v>
      </c>
      <c r="M2814" s="74">
        <f t="shared" si="605"/>
        <v>185.92647239280001</v>
      </c>
      <c r="N2814" s="74">
        <f t="shared" si="606"/>
        <v>384.00225982776948</v>
      </c>
      <c r="O2814" s="74">
        <f t="shared" si="607"/>
        <v>16174.346838225001</v>
      </c>
      <c r="P2814" s="39">
        <f t="shared" si="608"/>
        <v>19044</v>
      </c>
      <c r="Q2814" s="73">
        <f t="shared" si="609"/>
        <v>9842.4889640105102</v>
      </c>
      <c r="R2814" s="73">
        <f t="shared" si="610"/>
        <v>192.0620459817624</v>
      </c>
      <c r="S2814" s="73">
        <f t="shared" si="611"/>
        <v>384.00225982776948</v>
      </c>
      <c r="T2814" s="73">
        <f t="shared" si="612"/>
        <v>16935.200676094591</v>
      </c>
      <c r="U2814" s="73">
        <f t="shared" si="613"/>
        <v>19236</v>
      </c>
      <c r="V2814" s="73">
        <f t="shared" si="614"/>
        <v>171024.65903723557</v>
      </c>
      <c r="W2814" s="73">
        <f t="shared" si="615"/>
        <v>176361.40663629462</v>
      </c>
    </row>
    <row r="2815" spans="2:23">
      <c r="B2815" t="s">
        <v>4599</v>
      </c>
      <c r="C2815" t="s">
        <v>1065</v>
      </c>
      <c r="D2815" t="s">
        <v>420</v>
      </c>
      <c r="E2815" s="54">
        <v>40</v>
      </c>
      <c r="F2815" s="45" t="s">
        <v>407</v>
      </c>
      <c r="G2815" s="45" t="s">
        <v>408</v>
      </c>
      <c r="H2815" s="45" t="s">
        <v>412</v>
      </c>
      <c r="I2815" s="53">
        <v>115162.89</v>
      </c>
      <c r="J2815" s="58">
        <f t="shared" si="602"/>
        <v>119539.07982</v>
      </c>
      <c r="K2815" s="58">
        <f t="shared" si="603"/>
        <v>123483.86945405998</v>
      </c>
      <c r="L2815" s="74">
        <f t="shared" si="604"/>
        <v>9144.7396062299995</v>
      </c>
      <c r="M2815" s="74">
        <f t="shared" si="605"/>
        <v>176.91783813359999</v>
      </c>
      <c r="N2815" s="74">
        <f t="shared" si="606"/>
        <v>384.00225982776948</v>
      </c>
      <c r="O2815" s="74">
        <f t="shared" si="607"/>
        <v>15390.656526825</v>
      </c>
      <c r="P2815" s="39">
        <f t="shared" si="608"/>
        <v>19044</v>
      </c>
      <c r="Q2815" s="73">
        <f t="shared" si="609"/>
        <v>9446.5160132355886</v>
      </c>
      <c r="R2815" s="73">
        <f t="shared" si="610"/>
        <v>182.75612679200879</v>
      </c>
      <c r="S2815" s="73">
        <f t="shared" si="611"/>
        <v>384.00225982776948</v>
      </c>
      <c r="T2815" s="73">
        <f t="shared" si="612"/>
        <v>16114.644963754828</v>
      </c>
      <c r="U2815" s="73">
        <f t="shared" si="613"/>
        <v>19236</v>
      </c>
      <c r="V2815" s="73">
        <f t="shared" si="614"/>
        <v>163679.39605101637</v>
      </c>
      <c r="W2815" s="73">
        <f t="shared" si="615"/>
        <v>168847.7888176702</v>
      </c>
    </row>
    <row r="2816" spans="2:23">
      <c r="B2816" t="s">
        <v>4600</v>
      </c>
      <c r="C2816" t="s">
        <v>755</v>
      </c>
      <c r="D2816" t="s">
        <v>807</v>
      </c>
      <c r="E2816" s="54">
        <v>40</v>
      </c>
      <c r="F2816" s="45" t="s">
        <v>407</v>
      </c>
      <c r="G2816" s="45" t="s">
        <v>408</v>
      </c>
      <c r="H2816" s="45" t="s">
        <v>412</v>
      </c>
      <c r="I2816" s="53">
        <v>121026.97</v>
      </c>
      <c r="J2816" s="58">
        <f t="shared" si="602"/>
        <v>125625.99486000001</v>
      </c>
      <c r="K2816" s="58">
        <f t="shared" si="603"/>
        <v>129771.65269038</v>
      </c>
      <c r="L2816" s="74">
        <f t="shared" si="604"/>
        <v>9610.3886067900003</v>
      </c>
      <c r="M2816" s="74">
        <f t="shared" si="605"/>
        <v>185.92647239280001</v>
      </c>
      <c r="N2816" s="74">
        <f t="shared" si="606"/>
        <v>384.00225982776948</v>
      </c>
      <c r="O2816" s="74">
        <f t="shared" si="607"/>
        <v>16174.346838225001</v>
      </c>
      <c r="P2816" s="39">
        <f t="shared" si="608"/>
        <v>19044</v>
      </c>
      <c r="Q2816" s="73">
        <f t="shared" si="609"/>
        <v>9842.4889640105102</v>
      </c>
      <c r="R2816" s="73">
        <f t="shared" si="610"/>
        <v>192.0620459817624</v>
      </c>
      <c r="S2816" s="73">
        <f t="shared" si="611"/>
        <v>384.00225982776948</v>
      </c>
      <c r="T2816" s="73">
        <f t="shared" si="612"/>
        <v>16935.200676094591</v>
      </c>
      <c r="U2816" s="73">
        <f t="shared" si="613"/>
        <v>19236</v>
      </c>
      <c r="V2816" s="73">
        <f t="shared" si="614"/>
        <v>171024.65903723557</v>
      </c>
      <c r="W2816" s="73">
        <f t="shared" si="615"/>
        <v>176361.40663629462</v>
      </c>
    </row>
    <row r="2817" spans="2:23">
      <c r="B2817" t="s">
        <v>4601</v>
      </c>
      <c r="C2817" t="s">
        <v>735</v>
      </c>
      <c r="D2817" t="s">
        <v>417</v>
      </c>
      <c r="E2817" s="54">
        <v>40</v>
      </c>
      <c r="F2817" s="45" t="s">
        <v>407</v>
      </c>
      <c r="G2817" s="45" t="s">
        <v>408</v>
      </c>
      <c r="H2817" s="45" t="s">
        <v>412</v>
      </c>
      <c r="I2817" s="53">
        <v>100172.59</v>
      </c>
      <c r="J2817" s="58">
        <f t="shared" si="602"/>
        <v>103979.14842</v>
      </c>
      <c r="K2817" s="58">
        <f t="shared" si="603"/>
        <v>107410.46031785999</v>
      </c>
      <c r="L2817" s="74">
        <f t="shared" si="604"/>
        <v>7954.4048541299999</v>
      </c>
      <c r="M2817" s="74">
        <f t="shared" si="605"/>
        <v>153.88913966159998</v>
      </c>
      <c r="N2817" s="74">
        <f t="shared" si="606"/>
        <v>384.00225982776948</v>
      </c>
      <c r="O2817" s="74">
        <f t="shared" si="607"/>
        <v>13387.315359075001</v>
      </c>
      <c r="P2817" s="39">
        <f t="shared" si="608"/>
        <v>19044</v>
      </c>
      <c r="Q2817" s="73">
        <f t="shared" si="609"/>
        <v>8216.9002143162888</v>
      </c>
      <c r="R2817" s="73">
        <f t="shared" si="610"/>
        <v>158.96748127043278</v>
      </c>
      <c r="S2817" s="73">
        <f t="shared" si="611"/>
        <v>384.00225982776948</v>
      </c>
      <c r="T2817" s="73">
        <f t="shared" si="612"/>
        <v>14017.065071480729</v>
      </c>
      <c r="U2817" s="73">
        <f t="shared" si="613"/>
        <v>19236</v>
      </c>
      <c r="V2817" s="73">
        <f t="shared" si="614"/>
        <v>144902.76003269438</v>
      </c>
      <c r="W2817" s="73">
        <f t="shared" si="615"/>
        <v>149423.3953447552</v>
      </c>
    </row>
    <row r="2818" spans="2:23">
      <c r="B2818" t="s">
        <v>4602</v>
      </c>
      <c r="C2818" t="s">
        <v>2514</v>
      </c>
      <c r="D2818" t="s">
        <v>801</v>
      </c>
      <c r="E2818" s="54">
        <v>40</v>
      </c>
      <c r="F2818" s="45" t="s">
        <v>407</v>
      </c>
      <c r="G2818" s="45" t="s">
        <v>408</v>
      </c>
      <c r="H2818" s="45" t="s">
        <v>412</v>
      </c>
      <c r="I2818" s="53">
        <v>102594.49</v>
      </c>
      <c r="J2818" s="58">
        <f t="shared" si="602"/>
        <v>106493.08062000001</v>
      </c>
      <c r="K2818" s="58">
        <f t="shared" si="603"/>
        <v>110007.35228045999</v>
      </c>
      <c r="L2818" s="74">
        <f t="shared" si="604"/>
        <v>8146.7206674300005</v>
      </c>
      <c r="M2818" s="74">
        <f t="shared" si="605"/>
        <v>157.60975931760001</v>
      </c>
      <c r="N2818" s="74">
        <f t="shared" si="606"/>
        <v>384.00225982776948</v>
      </c>
      <c r="O2818" s="74">
        <f t="shared" si="607"/>
        <v>13710.984129825001</v>
      </c>
      <c r="P2818" s="39">
        <f t="shared" si="608"/>
        <v>19044</v>
      </c>
      <c r="Q2818" s="73">
        <f t="shared" si="609"/>
        <v>8415.5624494551885</v>
      </c>
      <c r="R2818" s="73">
        <f t="shared" si="610"/>
        <v>162.81088137508078</v>
      </c>
      <c r="S2818" s="73">
        <f t="shared" si="611"/>
        <v>384.00225982776948</v>
      </c>
      <c r="T2818" s="73">
        <f t="shared" si="612"/>
        <v>14355.959472600029</v>
      </c>
      <c r="U2818" s="73">
        <f t="shared" si="613"/>
        <v>19236</v>
      </c>
      <c r="V2818" s="73">
        <f t="shared" si="614"/>
        <v>147936.39743640038</v>
      </c>
      <c r="W2818" s="73">
        <f t="shared" si="615"/>
        <v>152561.68734371808</v>
      </c>
    </row>
    <row r="2819" spans="2:23">
      <c r="B2819" t="s">
        <v>4603</v>
      </c>
      <c r="C2819" t="s">
        <v>739</v>
      </c>
      <c r="D2819" t="s">
        <v>661</v>
      </c>
      <c r="E2819" s="54">
        <v>40</v>
      </c>
      <c r="F2819" s="45" t="s">
        <v>407</v>
      </c>
      <c r="G2819" s="45" t="s">
        <v>408</v>
      </c>
      <c r="H2819" s="45" t="s">
        <v>412</v>
      </c>
      <c r="I2819" s="53">
        <v>104425.16</v>
      </c>
      <c r="J2819" s="58">
        <f t="shared" si="602"/>
        <v>108393.31608</v>
      </c>
      <c r="K2819" s="58">
        <f t="shared" si="603"/>
        <v>111970.29551063999</v>
      </c>
      <c r="L2819" s="74">
        <f t="shared" si="604"/>
        <v>8292.0886801199995</v>
      </c>
      <c r="M2819" s="74">
        <f t="shared" si="605"/>
        <v>160.42210779839999</v>
      </c>
      <c r="N2819" s="74">
        <f t="shared" si="606"/>
        <v>384.00225982776948</v>
      </c>
      <c r="O2819" s="74">
        <f t="shared" si="607"/>
        <v>13955.639445300001</v>
      </c>
      <c r="P2819" s="39">
        <f t="shared" si="608"/>
        <v>19044</v>
      </c>
      <c r="Q2819" s="73">
        <f t="shared" si="609"/>
        <v>8565.7276065639599</v>
      </c>
      <c r="R2819" s="73">
        <f t="shared" si="610"/>
        <v>165.71603735574718</v>
      </c>
      <c r="S2819" s="73">
        <f t="shared" si="611"/>
        <v>384.00225982776948</v>
      </c>
      <c r="T2819" s="73">
        <f t="shared" si="612"/>
        <v>14612.123564138519</v>
      </c>
      <c r="U2819" s="73">
        <f t="shared" si="613"/>
        <v>19236</v>
      </c>
      <c r="V2819" s="73">
        <f t="shared" si="614"/>
        <v>150229.46857304618</v>
      </c>
      <c r="W2819" s="73">
        <f t="shared" si="615"/>
        <v>154933.86497852599</v>
      </c>
    </row>
    <row r="2820" spans="2:23">
      <c r="B2820" t="s">
        <v>4604</v>
      </c>
      <c r="C2820" t="s">
        <v>741</v>
      </c>
      <c r="D2820" t="s">
        <v>658</v>
      </c>
      <c r="E2820" s="54">
        <v>40</v>
      </c>
      <c r="F2820" s="45" t="s">
        <v>407</v>
      </c>
      <c r="G2820" s="45" t="s">
        <v>408</v>
      </c>
      <c r="H2820" s="45" t="s">
        <v>412</v>
      </c>
      <c r="I2820" s="53">
        <v>103438.98</v>
      </c>
      <c r="J2820" s="58">
        <f t="shared" si="602"/>
        <v>107369.66124</v>
      </c>
      <c r="K2820" s="58">
        <f t="shared" si="603"/>
        <v>110912.86006091999</v>
      </c>
      <c r="L2820" s="74">
        <f t="shared" si="604"/>
        <v>8213.7790848599998</v>
      </c>
      <c r="M2820" s="74">
        <f t="shared" si="605"/>
        <v>158.90709863519999</v>
      </c>
      <c r="N2820" s="74">
        <f t="shared" si="606"/>
        <v>384.00225982776948</v>
      </c>
      <c r="O2820" s="74">
        <f t="shared" si="607"/>
        <v>13823.843884650001</v>
      </c>
      <c r="P2820" s="39">
        <f t="shared" si="608"/>
        <v>19044</v>
      </c>
      <c r="Q2820" s="73">
        <f t="shared" si="609"/>
        <v>8484.8337946603788</v>
      </c>
      <c r="R2820" s="73">
        <f t="shared" si="610"/>
        <v>164.15103289016159</v>
      </c>
      <c r="S2820" s="73">
        <f t="shared" si="611"/>
        <v>384.00225982776948</v>
      </c>
      <c r="T2820" s="73">
        <f t="shared" si="612"/>
        <v>14474.128237950059</v>
      </c>
      <c r="U2820" s="73">
        <f t="shared" si="613"/>
        <v>19236</v>
      </c>
      <c r="V2820" s="73">
        <f t="shared" si="614"/>
        <v>148994.19356797298</v>
      </c>
      <c r="W2820" s="73">
        <f t="shared" si="615"/>
        <v>153655.97538624838</v>
      </c>
    </row>
    <row r="2821" spans="2:23">
      <c r="B2821" t="s">
        <v>4605</v>
      </c>
      <c r="C2821" t="s">
        <v>743</v>
      </c>
      <c r="D2821" t="s">
        <v>420</v>
      </c>
      <c r="E2821" s="54">
        <v>40</v>
      </c>
      <c r="F2821" s="45" t="s">
        <v>407</v>
      </c>
      <c r="G2821" s="45" t="s">
        <v>408</v>
      </c>
      <c r="H2821" s="45" t="s">
        <v>412</v>
      </c>
      <c r="I2821" s="53">
        <v>103168.21</v>
      </c>
      <c r="J2821" s="58">
        <f t="shared" si="602"/>
        <v>107088.60198000001</v>
      </c>
      <c r="K2821" s="58">
        <f t="shared" si="603"/>
        <v>110622.52584534</v>
      </c>
      <c r="L2821" s="74">
        <f t="shared" si="604"/>
        <v>8192.2780514700007</v>
      </c>
      <c r="M2821" s="74">
        <f t="shared" si="605"/>
        <v>158.4911309304</v>
      </c>
      <c r="N2821" s="74">
        <f t="shared" si="606"/>
        <v>384.00225982776948</v>
      </c>
      <c r="O2821" s="74">
        <f t="shared" si="607"/>
        <v>13787.657504925</v>
      </c>
      <c r="P2821" s="39">
        <f t="shared" si="608"/>
        <v>19044</v>
      </c>
      <c r="Q2821" s="73">
        <f t="shared" si="609"/>
        <v>8462.6232271685094</v>
      </c>
      <c r="R2821" s="73">
        <f t="shared" si="610"/>
        <v>163.72133825110319</v>
      </c>
      <c r="S2821" s="73">
        <f t="shared" si="611"/>
        <v>384.00225982776948</v>
      </c>
      <c r="T2821" s="73">
        <f t="shared" si="612"/>
        <v>14436.239622816871</v>
      </c>
      <c r="U2821" s="73">
        <f t="shared" si="613"/>
        <v>19236</v>
      </c>
      <c r="V2821" s="73">
        <f t="shared" si="614"/>
        <v>148655.03092715319</v>
      </c>
      <c r="W2821" s="73">
        <f t="shared" si="615"/>
        <v>153305.11229340427</v>
      </c>
    </row>
    <row r="2822" spans="2:23">
      <c r="B2822" t="s">
        <v>4606</v>
      </c>
      <c r="C2822" t="s">
        <v>3222</v>
      </c>
      <c r="D2822" t="s">
        <v>556</v>
      </c>
      <c r="E2822" s="54">
        <v>40</v>
      </c>
      <c r="F2822" s="45" t="s">
        <v>407</v>
      </c>
      <c r="G2822" s="45" t="s">
        <v>408</v>
      </c>
      <c r="H2822" s="45" t="s">
        <v>412</v>
      </c>
      <c r="I2822" s="53">
        <v>102963.33</v>
      </c>
      <c r="J2822" s="58">
        <f t="shared" si="602"/>
        <v>106875.93654000001</v>
      </c>
      <c r="K2822" s="58">
        <f t="shared" si="603"/>
        <v>110402.84244582</v>
      </c>
      <c r="L2822" s="74">
        <f t="shared" si="604"/>
        <v>8176.0091453100003</v>
      </c>
      <c r="M2822" s="74">
        <f t="shared" si="605"/>
        <v>158.1763860792</v>
      </c>
      <c r="N2822" s="74">
        <f t="shared" si="606"/>
        <v>384.00225982776948</v>
      </c>
      <c r="O2822" s="74">
        <f t="shared" si="607"/>
        <v>13760.276829525001</v>
      </c>
      <c r="P2822" s="39">
        <f t="shared" si="608"/>
        <v>19044</v>
      </c>
      <c r="Q2822" s="73">
        <f t="shared" si="609"/>
        <v>8445.8174471052298</v>
      </c>
      <c r="R2822" s="73">
        <f t="shared" si="610"/>
        <v>163.39620681981361</v>
      </c>
      <c r="S2822" s="73">
        <f t="shared" si="611"/>
        <v>384.00225982776948</v>
      </c>
      <c r="T2822" s="73">
        <f t="shared" si="612"/>
        <v>14407.570939179512</v>
      </c>
      <c r="U2822" s="73">
        <f t="shared" si="613"/>
        <v>19236</v>
      </c>
      <c r="V2822" s="73">
        <f t="shared" si="614"/>
        <v>148398.40116074198</v>
      </c>
      <c r="W2822" s="73">
        <f t="shared" si="615"/>
        <v>153039.62929875232</v>
      </c>
    </row>
    <row r="2823" spans="2:23">
      <c r="B2823" t="s">
        <v>4607</v>
      </c>
      <c r="C2823" t="s">
        <v>741</v>
      </c>
      <c r="D2823" t="s">
        <v>807</v>
      </c>
      <c r="E2823" s="54">
        <v>40</v>
      </c>
      <c r="F2823" s="45" t="s">
        <v>407</v>
      </c>
      <c r="G2823" s="45" t="s">
        <v>408</v>
      </c>
      <c r="H2823" s="45" t="s">
        <v>412</v>
      </c>
      <c r="I2823" s="53">
        <v>103438.98</v>
      </c>
      <c r="J2823" s="58">
        <f t="shared" si="602"/>
        <v>107369.66124</v>
      </c>
      <c r="K2823" s="58">
        <f t="shared" si="603"/>
        <v>110912.86006091999</v>
      </c>
      <c r="L2823" s="74">
        <f t="shared" si="604"/>
        <v>8213.7790848599998</v>
      </c>
      <c r="M2823" s="74">
        <f t="shared" si="605"/>
        <v>158.90709863519999</v>
      </c>
      <c r="N2823" s="74">
        <f t="shared" si="606"/>
        <v>384.00225982776948</v>
      </c>
      <c r="O2823" s="74">
        <f t="shared" si="607"/>
        <v>13823.843884650001</v>
      </c>
      <c r="P2823" s="39">
        <f t="shared" si="608"/>
        <v>19044</v>
      </c>
      <c r="Q2823" s="73">
        <f t="shared" si="609"/>
        <v>8484.8337946603788</v>
      </c>
      <c r="R2823" s="73">
        <f t="shared" si="610"/>
        <v>164.15103289016159</v>
      </c>
      <c r="S2823" s="73">
        <f t="shared" si="611"/>
        <v>384.00225982776948</v>
      </c>
      <c r="T2823" s="73">
        <f t="shared" si="612"/>
        <v>14474.128237950059</v>
      </c>
      <c r="U2823" s="73">
        <f t="shared" si="613"/>
        <v>19236</v>
      </c>
      <c r="V2823" s="73">
        <f t="shared" si="614"/>
        <v>148994.19356797298</v>
      </c>
      <c r="W2823" s="73">
        <f t="shared" si="615"/>
        <v>153655.97538624838</v>
      </c>
    </row>
    <row r="2824" spans="2:23">
      <c r="B2824" t="s">
        <v>4608</v>
      </c>
      <c r="C2824" t="s">
        <v>4609</v>
      </c>
      <c r="D2824" t="s">
        <v>4610</v>
      </c>
      <c r="E2824" s="54">
        <v>40</v>
      </c>
      <c r="F2824" s="45" t="s">
        <v>407</v>
      </c>
      <c r="G2824" s="45" t="s">
        <v>408</v>
      </c>
      <c r="H2824" s="45" t="s">
        <v>412</v>
      </c>
      <c r="I2824" s="53">
        <v>23920</v>
      </c>
      <c r="J2824" s="58">
        <f t="shared" si="602"/>
        <v>24828.959999999999</v>
      </c>
      <c r="K2824" s="58">
        <f t="shared" si="603"/>
        <v>25648.315679999996</v>
      </c>
      <c r="L2824" s="74">
        <f t="shared" si="604"/>
        <v>1899.41544</v>
      </c>
      <c r="M2824" s="74">
        <f t="shared" si="605"/>
        <v>36.7468608</v>
      </c>
      <c r="N2824" s="74">
        <f t="shared" si="606"/>
        <v>384.00225982776948</v>
      </c>
      <c r="O2824" s="74">
        <f t="shared" si="607"/>
        <v>3196.7285999999999</v>
      </c>
      <c r="P2824" s="39">
        <f t="shared" si="608"/>
        <v>19044</v>
      </c>
      <c r="Q2824" s="73">
        <f t="shared" si="609"/>
        <v>1962.0961495199997</v>
      </c>
      <c r="R2824" s="73">
        <f t="shared" si="610"/>
        <v>37.959507206399991</v>
      </c>
      <c r="S2824" s="73">
        <f t="shared" si="611"/>
        <v>384.00225982776948</v>
      </c>
      <c r="T2824" s="73">
        <f t="shared" si="612"/>
        <v>3347.1051962399997</v>
      </c>
      <c r="U2824" s="73">
        <f t="shared" si="613"/>
        <v>19236</v>
      </c>
      <c r="V2824" s="73">
        <f t="shared" si="614"/>
        <v>49389.853160627768</v>
      </c>
      <c r="W2824" s="73">
        <f t="shared" si="615"/>
        <v>50615.478792794165</v>
      </c>
    </row>
    <row r="2825" spans="2:23">
      <c r="B2825" t="s">
        <v>4611</v>
      </c>
      <c r="C2825" t="s">
        <v>1165</v>
      </c>
      <c r="D2825" t="s">
        <v>417</v>
      </c>
      <c r="E2825" s="54">
        <v>40</v>
      </c>
      <c r="F2825" s="45" t="s">
        <v>407</v>
      </c>
      <c r="G2825" s="45" t="s">
        <v>408</v>
      </c>
      <c r="H2825" s="45" t="s">
        <v>412</v>
      </c>
      <c r="I2825" s="53">
        <v>39140.400000000001</v>
      </c>
      <c r="J2825" s="58">
        <f t="shared" si="602"/>
        <v>40627.735200000003</v>
      </c>
      <c r="K2825" s="58">
        <f t="shared" si="603"/>
        <v>41968.450461599998</v>
      </c>
      <c r="L2825" s="74">
        <f t="shared" si="604"/>
        <v>3108.0217428000001</v>
      </c>
      <c r="M2825" s="74">
        <f t="shared" si="605"/>
        <v>60.129048096000005</v>
      </c>
      <c r="N2825" s="74">
        <f t="shared" si="606"/>
        <v>384.00225982776948</v>
      </c>
      <c r="O2825" s="74">
        <f t="shared" si="607"/>
        <v>5230.8209070000003</v>
      </c>
      <c r="P2825" s="39">
        <f t="shared" si="608"/>
        <v>19044</v>
      </c>
      <c r="Q2825" s="73">
        <f t="shared" si="609"/>
        <v>3210.5864603123996</v>
      </c>
      <c r="R2825" s="73">
        <f t="shared" si="610"/>
        <v>62.113306683167998</v>
      </c>
      <c r="S2825" s="73">
        <f t="shared" si="611"/>
        <v>384.00225982776948</v>
      </c>
      <c r="T2825" s="73">
        <f t="shared" si="612"/>
        <v>5476.8827852388004</v>
      </c>
      <c r="U2825" s="73">
        <f t="shared" si="613"/>
        <v>19236</v>
      </c>
      <c r="V2825" s="73">
        <f t="shared" si="614"/>
        <v>68454.709157723773</v>
      </c>
      <c r="W2825" s="73">
        <f t="shared" si="615"/>
        <v>70338.035273662128</v>
      </c>
    </row>
    <row r="2826" spans="2:23">
      <c r="B2826" t="s">
        <v>4612</v>
      </c>
      <c r="C2826" t="s">
        <v>4613</v>
      </c>
      <c r="D2826" t="s">
        <v>2713</v>
      </c>
      <c r="E2826" s="54">
        <v>40</v>
      </c>
      <c r="F2826" s="45" t="s">
        <v>407</v>
      </c>
      <c r="G2826" s="45" t="s">
        <v>408</v>
      </c>
      <c r="H2826" s="45" t="s">
        <v>412</v>
      </c>
      <c r="I2826" s="53">
        <v>61932.94</v>
      </c>
      <c r="J2826" s="58">
        <f t="shared" ref="J2826:J2839" si="616">I2826*(1+$F$1)</f>
        <v>64286.391720000007</v>
      </c>
      <c r="K2826" s="58">
        <f t="shared" ref="K2826:K2839" si="617">J2826*(1+$F$2)</f>
        <v>66407.842646760007</v>
      </c>
      <c r="L2826" s="74">
        <f t="shared" ref="L2826:L2839" si="618">IF(J2826-$L$2&lt;0,J2826*$I$3,($L$2*$I$3)+(J2826-$L$2)*$I$4)</f>
        <v>4917.9089665800002</v>
      </c>
      <c r="M2826" s="74">
        <f t="shared" ref="M2826:M2839" si="619">J2826*0.00148</f>
        <v>95.143859745600011</v>
      </c>
      <c r="N2826" s="74">
        <f t="shared" ref="N2826:N2839" si="620">2080*0.184616471071043</f>
        <v>384.00225982776948</v>
      </c>
      <c r="O2826" s="74">
        <f t="shared" ref="O2826:O2839" si="621">J2826*0.12875</f>
        <v>8276.8729339500005</v>
      </c>
      <c r="P2826" s="39">
        <f t="shared" ref="P2826:P2839" si="622">1587*12</f>
        <v>19044</v>
      </c>
      <c r="Q2826" s="73">
        <f t="shared" ref="Q2826:Q2839" si="623">IF(K2826-$L$2&lt;0,K2826*$I$3,($L$2*$I$3)+(K2826-$L$2)*$I$4)</f>
        <v>5080.1999624771406</v>
      </c>
      <c r="R2826" s="73">
        <f t="shared" ref="R2826:R2839" si="624">K2826*0.00148</f>
        <v>98.283607117204809</v>
      </c>
      <c r="S2826" s="73">
        <f t="shared" ref="S2826:S2839" si="625">2080*0.184616471071043</f>
        <v>384.00225982776948</v>
      </c>
      <c r="T2826" s="73">
        <f t="shared" ref="T2826:T2839" si="626">K2826*0.1305</f>
        <v>8666.2234654021813</v>
      </c>
      <c r="U2826" s="73">
        <f t="shared" ref="U2826:U2839" si="627">1603*12</f>
        <v>19236</v>
      </c>
      <c r="V2826" s="73">
        <f t="shared" ref="V2826:V2839" si="628">J2826+SUM(L2826:P2826)</f>
        <v>97004.319740103383</v>
      </c>
      <c r="W2826" s="73">
        <f t="shared" ref="W2826:W2839" si="629">K2826+SUM(Q2826:U2826)</f>
        <v>99872.551941584301</v>
      </c>
    </row>
    <row r="2827" spans="2:23">
      <c r="B2827" t="s">
        <v>4614</v>
      </c>
      <c r="C2827" t="s">
        <v>2185</v>
      </c>
      <c r="D2827" t="s">
        <v>443</v>
      </c>
      <c r="E2827" s="54">
        <v>40</v>
      </c>
      <c r="F2827" s="45" t="s">
        <v>407</v>
      </c>
      <c r="G2827" s="45" t="s">
        <v>408</v>
      </c>
      <c r="H2827" s="45" t="s">
        <v>412</v>
      </c>
      <c r="I2827" s="53">
        <v>59721.88</v>
      </c>
      <c r="J2827" s="58">
        <f t="shared" si="616"/>
        <v>61991.311439999998</v>
      </c>
      <c r="K2827" s="58">
        <f t="shared" si="617"/>
        <v>64037.024717519991</v>
      </c>
      <c r="L2827" s="74">
        <f t="shared" si="618"/>
        <v>4742.3353251600001</v>
      </c>
      <c r="M2827" s="74">
        <f t="shared" si="619"/>
        <v>91.747140931199993</v>
      </c>
      <c r="N2827" s="74">
        <f t="shared" si="620"/>
        <v>384.00225982776948</v>
      </c>
      <c r="O2827" s="74">
        <f t="shared" si="621"/>
        <v>7981.3813479</v>
      </c>
      <c r="P2827" s="39">
        <f t="shared" si="622"/>
        <v>19044</v>
      </c>
      <c r="Q2827" s="73">
        <f t="shared" si="623"/>
        <v>4898.8323908902794</v>
      </c>
      <c r="R2827" s="73">
        <f t="shared" si="624"/>
        <v>94.774796581929579</v>
      </c>
      <c r="S2827" s="73">
        <f t="shared" si="625"/>
        <v>384.00225982776948</v>
      </c>
      <c r="T2827" s="73">
        <f t="shared" si="626"/>
        <v>8356.8317256363589</v>
      </c>
      <c r="U2827" s="73">
        <f t="shared" si="627"/>
        <v>19236</v>
      </c>
      <c r="V2827" s="73">
        <f t="shared" si="628"/>
        <v>94234.777513818961</v>
      </c>
      <c r="W2827" s="73">
        <f t="shared" si="629"/>
        <v>97007.465890456326</v>
      </c>
    </row>
    <row r="2828" spans="2:23">
      <c r="B2828" t="s">
        <v>4615</v>
      </c>
      <c r="C2828" t="s">
        <v>4609</v>
      </c>
      <c r="D2828" t="s">
        <v>4610</v>
      </c>
      <c r="E2828" s="54">
        <v>40</v>
      </c>
      <c r="F2828" s="45" t="s">
        <v>407</v>
      </c>
      <c r="G2828" s="45" t="s">
        <v>408</v>
      </c>
      <c r="H2828" s="45" t="s">
        <v>761</v>
      </c>
      <c r="I2828" s="53">
        <v>23920</v>
      </c>
      <c r="J2828" s="58">
        <f t="shared" si="616"/>
        <v>24828.959999999999</v>
      </c>
      <c r="K2828" s="58">
        <f t="shared" si="617"/>
        <v>25648.315679999996</v>
      </c>
      <c r="L2828" s="74">
        <f t="shared" si="618"/>
        <v>1899.41544</v>
      </c>
      <c r="M2828" s="74">
        <f t="shared" si="619"/>
        <v>36.7468608</v>
      </c>
      <c r="N2828" s="74">
        <f t="shared" si="620"/>
        <v>384.00225982776948</v>
      </c>
      <c r="O2828" s="74">
        <f t="shared" si="621"/>
        <v>3196.7285999999999</v>
      </c>
      <c r="P2828" s="39">
        <f t="shared" si="622"/>
        <v>19044</v>
      </c>
      <c r="Q2828" s="73">
        <f t="shared" si="623"/>
        <v>1962.0961495199997</v>
      </c>
      <c r="R2828" s="73">
        <f t="shared" si="624"/>
        <v>37.959507206399991</v>
      </c>
      <c r="S2828" s="73">
        <f t="shared" si="625"/>
        <v>384.00225982776948</v>
      </c>
      <c r="T2828" s="73">
        <f t="shared" si="626"/>
        <v>3347.1051962399997</v>
      </c>
      <c r="U2828" s="73">
        <f t="shared" si="627"/>
        <v>19236</v>
      </c>
      <c r="V2828" s="73">
        <f t="shared" si="628"/>
        <v>49389.853160627768</v>
      </c>
      <c r="W2828" s="73">
        <f t="shared" si="629"/>
        <v>50615.478792794165</v>
      </c>
    </row>
    <row r="2829" spans="2:23">
      <c r="B2829" t="s">
        <v>4616</v>
      </c>
      <c r="C2829" t="s">
        <v>4617</v>
      </c>
      <c r="D2829" t="s">
        <v>4610</v>
      </c>
      <c r="E2829" s="54">
        <v>40</v>
      </c>
      <c r="F2829" s="45" t="s">
        <v>407</v>
      </c>
      <c r="G2829" s="45" t="s">
        <v>408</v>
      </c>
      <c r="H2829" s="45" t="s">
        <v>761</v>
      </c>
      <c r="I2829" s="53">
        <v>28080</v>
      </c>
      <c r="J2829" s="58">
        <f t="shared" si="616"/>
        <v>29147.040000000001</v>
      </c>
      <c r="K2829" s="58">
        <f t="shared" si="617"/>
        <v>30108.892319999999</v>
      </c>
      <c r="L2829" s="74">
        <f t="shared" si="618"/>
        <v>2229.74856</v>
      </c>
      <c r="M2829" s="74">
        <f t="shared" si="619"/>
        <v>43.137619200000003</v>
      </c>
      <c r="N2829" s="74">
        <f t="shared" si="620"/>
        <v>384.00225982776948</v>
      </c>
      <c r="O2829" s="74">
        <f t="shared" si="621"/>
        <v>3752.6814000000004</v>
      </c>
      <c r="P2829" s="39">
        <f t="shared" si="622"/>
        <v>19044</v>
      </c>
      <c r="Q2829" s="73">
        <f t="shared" si="623"/>
        <v>2303.3302624799999</v>
      </c>
      <c r="R2829" s="73">
        <f t="shared" si="624"/>
        <v>44.561160633599997</v>
      </c>
      <c r="S2829" s="73">
        <f t="shared" si="625"/>
        <v>384.00225982776948</v>
      </c>
      <c r="T2829" s="73">
        <f t="shared" si="626"/>
        <v>3929.2104477600001</v>
      </c>
      <c r="U2829" s="73">
        <f t="shared" si="627"/>
        <v>19236</v>
      </c>
      <c r="V2829" s="73">
        <f t="shared" si="628"/>
        <v>54600.609839027769</v>
      </c>
      <c r="W2829" s="73">
        <f t="shared" si="629"/>
        <v>56005.996450701365</v>
      </c>
    </row>
    <row r="2830" spans="2:23">
      <c r="B2830" t="s">
        <v>4618</v>
      </c>
      <c r="C2830" t="s">
        <v>4619</v>
      </c>
      <c r="D2830" t="s">
        <v>4610</v>
      </c>
      <c r="E2830" s="54">
        <v>40</v>
      </c>
      <c r="F2830" s="45" t="s">
        <v>407</v>
      </c>
      <c r="G2830" s="45" t="s">
        <v>408</v>
      </c>
      <c r="H2830" s="45" t="s">
        <v>412</v>
      </c>
      <c r="I2830" s="53">
        <v>32240</v>
      </c>
      <c r="J2830" s="58">
        <f t="shared" si="616"/>
        <v>33465.120000000003</v>
      </c>
      <c r="K2830" s="58">
        <f t="shared" si="617"/>
        <v>34569.468959999998</v>
      </c>
      <c r="L2830" s="74">
        <f t="shared" si="618"/>
        <v>2560.0816800000002</v>
      </c>
      <c r="M2830" s="74">
        <f t="shared" si="619"/>
        <v>49.528377600000006</v>
      </c>
      <c r="N2830" s="74">
        <f t="shared" si="620"/>
        <v>384.00225982776948</v>
      </c>
      <c r="O2830" s="74">
        <f t="shared" si="621"/>
        <v>4308.6342000000004</v>
      </c>
      <c r="P2830" s="39">
        <f t="shared" si="622"/>
        <v>19044</v>
      </c>
      <c r="Q2830" s="73">
        <f t="shared" si="623"/>
        <v>2644.5643754399998</v>
      </c>
      <c r="R2830" s="73">
        <f t="shared" si="624"/>
        <v>51.162814060799995</v>
      </c>
      <c r="S2830" s="73">
        <f t="shared" si="625"/>
        <v>384.00225982776948</v>
      </c>
      <c r="T2830" s="73">
        <f t="shared" si="626"/>
        <v>4511.3156992799995</v>
      </c>
      <c r="U2830" s="73">
        <f t="shared" si="627"/>
        <v>19236</v>
      </c>
      <c r="V2830" s="73">
        <f t="shared" si="628"/>
        <v>59811.36651742777</v>
      </c>
      <c r="W2830" s="73">
        <f t="shared" si="629"/>
        <v>61396.514108608564</v>
      </c>
    </row>
    <row r="2831" spans="2:23">
      <c r="B2831" t="s">
        <v>4620</v>
      </c>
      <c r="C2831" t="s">
        <v>603</v>
      </c>
      <c r="D2831" t="s">
        <v>417</v>
      </c>
      <c r="E2831" s="54">
        <v>40</v>
      </c>
      <c r="F2831" s="45" t="s">
        <v>407</v>
      </c>
      <c r="G2831" s="45" t="s">
        <v>408</v>
      </c>
      <c r="H2831" s="45" t="s">
        <v>412</v>
      </c>
      <c r="I2831" s="53">
        <v>62529.99</v>
      </c>
      <c r="J2831" s="58">
        <f t="shared" si="616"/>
        <v>64906.12962</v>
      </c>
      <c r="K2831" s="58">
        <f t="shared" si="617"/>
        <v>67048.031897459994</v>
      </c>
      <c r="L2831" s="74">
        <f t="shared" si="618"/>
        <v>4965.31891593</v>
      </c>
      <c r="M2831" s="74">
        <f t="shared" si="619"/>
        <v>96.061071837599997</v>
      </c>
      <c r="N2831" s="74">
        <f t="shared" si="620"/>
        <v>384.00225982776948</v>
      </c>
      <c r="O2831" s="74">
        <f t="shared" si="621"/>
        <v>8356.6641885749996</v>
      </c>
      <c r="P2831" s="39">
        <f t="shared" si="622"/>
        <v>19044</v>
      </c>
      <c r="Q2831" s="73">
        <f t="shared" si="623"/>
        <v>5129.1744401556898</v>
      </c>
      <c r="R2831" s="73">
        <f t="shared" si="624"/>
        <v>99.231087208240794</v>
      </c>
      <c r="S2831" s="73">
        <f t="shared" si="625"/>
        <v>384.00225982776948</v>
      </c>
      <c r="T2831" s="73">
        <f t="shared" si="626"/>
        <v>8749.7681626185295</v>
      </c>
      <c r="U2831" s="73">
        <f t="shared" si="627"/>
        <v>19236</v>
      </c>
      <c r="V2831" s="73">
        <f t="shared" si="628"/>
        <v>97752.17605617037</v>
      </c>
      <c r="W2831" s="73">
        <f t="shared" si="629"/>
        <v>100646.20784727023</v>
      </c>
    </row>
    <row r="2832" spans="2:23">
      <c r="B2832" t="s">
        <v>4621</v>
      </c>
      <c r="C2832" t="s">
        <v>1995</v>
      </c>
      <c r="D2832" t="s">
        <v>417</v>
      </c>
      <c r="E2832" s="54">
        <v>40</v>
      </c>
      <c r="F2832" s="45" t="s">
        <v>407</v>
      </c>
      <c r="G2832" s="45" t="s">
        <v>408</v>
      </c>
      <c r="H2832" s="45" t="s">
        <v>412</v>
      </c>
      <c r="I2832" s="53">
        <v>44067.92</v>
      </c>
      <c r="J2832" s="58">
        <f t="shared" si="616"/>
        <v>45742.500959999998</v>
      </c>
      <c r="K2832" s="58">
        <f t="shared" si="617"/>
        <v>47252.003491679992</v>
      </c>
      <c r="L2832" s="74">
        <f t="shared" si="618"/>
        <v>3499.3013234399996</v>
      </c>
      <c r="M2832" s="74">
        <f t="shared" si="619"/>
        <v>67.698901420799999</v>
      </c>
      <c r="N2832" s="74">
        <f t="shared" si="620"/>
        <v>384.00225982776948</v>
      </c>
      <c r="O2832" s="74">
        <f t="shared" si="621"/>
        <v>5889.3469986</v>
      </c>
      <c r="P2832" s="39">
        <f t="shared" si="622"/>
        <v>19044</v>
      </c>
      <c r="Q2832" s="73">
        <f t="shared" si="623"/>
        <v>3614.7782671135192</v>
      </c>
      <c r="R2832" s="73">
        <f t="shared" si="624"/>
        <v>69.93296516768639</v>
      </c>
      <c r="S2832" s="73">
        <f t="shared" si="625"/>
        <v>384.00225982776948</v>
      </c>
      <c r="T2832" s="73">
        <f t="shared" si="626"/>
        <v>6166.3864556642393</v>
      </c>
      <c r="U2832" s="73">
        <f t="shared" si="627"/>
        <v>19236</v>
      </c>
      <c r="V2832" s="73">
        <f t="shared" si="628"/>
        <v>74626.850443288567</v>
      </c>
      <c r="W2832" s="73">
        <f t="shared" si="629"/>
        <v>76723.103439453203</v>
      </c>
    </row>
    <row r="2833" spans="2:23">
      <c r="B2833" t="s">
        <v>4622</v>
      </c>
      <c r="C2833" t="s">
        <v>4623</v>
      </c>
      <c r="D2833" t="s">
        <v>417</v>
      </c>
      <c r="E2833" s="54">
        <v>40</v>
      </c>
      <c r="F2833" s="45" t="s">
        <v>407</v>
      </c>
      <c r="G2833" s="45" t="s">
        <v>408</v>
      </c>
      <c r="H2833" s="45" t="s">
        <v>412</v>
      </c>
      <c r="I2833" s="53">
        <v>34763.25</v>
      </c>
      <c r="J2833" s="58">
        <f t="shared" si="616"/>
        <v>36084.253499999999</v>
      </c>
      <c r="K2833" s="58">
        <f t="shared" si="617"/>
        <v>37275.033865499994</v>
      </c>
      <c r="L2833" s="74">
        <f t="shared" si="618"/>
        <v>2760.4453927499999</v>
      </c>
      <c r="M2833" s="74">
        <f t="shared" si="619"/>
        <v>53.404695179999997</v>
      </c>
      <c r="N2833" s="74">
        <f t="shared" si="620"/>
        <v>384.00225982776948</v>
      </c>
      <c r="O2833" s="74">
        <f t="shared" si="621"/>
        <v>4645.8476381250002</v>
      </c>
      <c r="P2833" s="39">
        <f t="shared" si="622"/>
        <v>19044</v>
      </c>
      <c r="Q2833" s="73">
        <f t="shared" si="623"/>
        <v>2851.5400907107496</v>
      </c>
      <c r="R2833" s="73">
        <f t="shared" si="624"/>
        <v>55.16705012093999</v>
      </c>
      <c r="S2833" s="73">
        <f t="shared" si="625"/>
        <v>384.00225982776948</v>
      </c>
      <c r="T2833" s="73">
        <f t="shared" si="626"/>
        <v>4864.3919194477494</v>
      </c>
      <c r="U2833" s="73">
        <f t="shared" si="627"/>
        <v>19236</v>
      </c>
      <c r="V2833" s="73">
        <f t="shared" si="628"/>
        <v>62971.953485882768</v>
      </c>
      <c r="W2833" s="73">
        <f t="shared" si="629"/>
        <v>64666.1351856072</v>
      </c>
    </row>
    <row r="2834" spans="2:23">
      <c r="B2834" t="s">
        <v>4624</v>
      </c>
      <c r="C2834" t="s">
        <v>1019</v>
      </c>
      <c r="D2834" t="s">
        <v>474</v>
      </c>
      <c r="E2834" s="54">
        <v>40</v>
      </c>
      <c r="F2834" s="45" t="s">
        <v>407</v>
      </c>
      <c r="G2834" s="45" t="s">
        <v>408</v>
      </c>
      <c r="H2834" s="45" t="s">
        <v>412</v>
      </c>
      <c r="I2834" s="53">
        <v>99089.25</v>
      </c>
      <c r="J2834" s="58">
        <f t="shared" si="616"/>
        <v>102854.6415</v>
      </c>
      <c r="K2834" s="58">
        <f t="shared" si="617"/>
        <v>106248.84466949999</v>
      </c>
      <c r="L2834" s="74">
        <f t="shared" si="618"/>
        <v>7868.3800747499999</v>
      </c>
      <c r="M2834" s="74">
        <f t="shared" si="619"/>
        <v>152.22486942</v>
      </c>
      <c r="N2834" s="74">
        <f t="shared" si="620"/>
        <v>384.00225982776948</v>
      </c>
      <c r="O2834" s="74">
        <f t="shared" si="621"/>
        <v>13242.535093125</v>
      </c>
      <c r="P2834" s="39">
        <f t="shared" si="622"/>
        <v>19044</v>
      </c>
      <c r="Q2834" s="73">
        <f t="shared" si="623"/>
        <v>8128.0366172167487</v>
      </c>
      <c r="R2834" s="73">
        <f t="shared" si="624"/>
        <v>157.24829011085998</v>
      </c>
      <c r="S2834" s="73">
        <f t="shared" si="625"/>
        <v>384.00225982776948</v>
      </c>
      <c r="T2834" s="73">
        <f t="shared" si="626"/>
        <v>13865.474229369749</v>
      </c>
      <c r="U2834" s="73">
        <f t="shared" si="627"/>
        <v>19236</v>
      </c>
      <c r="V2834" s="73">
        <f t="shared" si="628"/>
        <v>143545.78379712277</v>
      </c>
      <c r="W2834" s="73">
        <f t="shared" si="629"/>
        <v>148019.60606602512</v>
      </c>
    </row>
    <row r="2835" spans="2:23">
      <c r="B2835" t="s">
        <v>4625</v>
      </c>
      <c r="C2835" t="s">
        <v>809</v>
      </c>
      <c r="D2835" t="s">
        <v>417</v>
      </c>
      <c r="E2835" s="54">
        <v>40</v>
      </c>
      <c r="F2835" s="45" t="s">
        <v>407</v>
      </c>
      <c r="G2835" s="45" t="s">
        <v>408</v>
      </c>
      <c r="H2835" s="45" t="s">
        <v>412</v>
      </c>
      <c r="I2835" s="53">
        <v>120165.43</v>
      </c>
      <c r="J2835" s="58">
        <f t="shared" si="616"/>
        <v>124731.71634</v>
      </c>
      <c r="K2835" s="58">
        <f t="shared" si="617"/>
        <v>128847.86297921999</v>
      </c>
      <c r="L2835" s="74">
        <f t="shared" si="618"/>
        <v>9541.9763000099992</v>
      </c>
      <c r="M2835" s="74">
        <f t="shared" si="619"/>
        <v>184.60294018319999</v>
      </c>
      <c r="N2835" s="74">
        <f t="shared" si="620"/>
        <v>384.00225982776948</v>
      </c>
      <c r="O2835" s="74">
        <f t="shared" si="621"/>
        <v>16059.208478775001</v>
      </c>
      <c r="P2835" s="39">
        <f t="shared" si="622"/>
        <v>19044</v>
      </c>
      <c r="Q2835" s="73">
        <f t="shared" si="623"/>
        <v>9829.0940131986899</v>
      </c>
      <c r="R2835" s="73">
        <f t="shared" si="624"/>
        <v>190.69483720924558</v>
      </c>
      <c r="S2835" s="73">
        <f t="shared" si="625"/>
        <v>384.00225982776948</v>
      </c>
      <c r="T2835" s="73">
        <f t="shared" si="626"/>
        <v>16814.646118788209</v>
      </c>
      <c r="U2835" s="73">
        <f t="shared" si="627"/>
        <v>19236</v>
      </c>
      <c r="V2835" s="73">
        <f t="shared" si="628"/>
        <v>169945.50631879596</v>
      </c>
      <c r="W2835" s="73">
        <f t="shared" si="629"/>
        <v>175302.30020824389</v>
      </c>
    </row>
    <row r="2836" spans="2:23">
      <c r="B2836" t="s">
        <v>4626</v>
      </c>
      <c r="C2836" t="s">
        <v>1003</v>
      </c>
      <c r="D2836" t="s">
        <v>553</v>
      </c>
      <c r="E2836" s="54">
        <v>40</v>
      </c>
      <c r="F2836" s="45" t="s">
        <v>407</v>
      </c>
      <c r="G2836" s="45" t="s">
        <v>408</v>
      </c>
      <c r="H2836" s="45" t="s">
        <v>761</v>
      </c>
      <c r="I2836" s="53">
        <v>88804.81</v>
      </c>
      <c r="J2836" s="58">
        <f t="shared" si="616"/>
        <v>92179.392779999995</v>
      </c>
      <c r="K2836" s="58">
        <f t="shared" si="617"/>
        <v>95221.312741739981</v>
      </c>
      <c r="L2836" s="74">
        <f t="shared" si="618"/>
        <v>7051.7235476699998</v>
      </c>
      <c r="M2836" s="74">
        <f t="shared" si="619"/>
        <v>136.42550131439998</v>
      </c>
      <c r="N2836" s="74">
        <f t="shared" si="620"/>
        <v>384.00225982776948</v>
      </c>
      <c r="O2836" s="74">
        <f t="shared" si="621"/>
        <v>11868.096820425</v>
      </c>
      <c r="P2836" s="39">
        <f t="shared" si="622"/>
        <v>19044</v>
      </c>
      <c r="Q2836" s="73">
        <f t="shared" si="623"/>
        <v>7284.4304247431082</v>
      </c>
      <c r="R2836" s="73">
        <f t="shared" si="624"/>
        <v>140.92754285777517</v>
      </c>
      <c r="S2836" s="73">
        <f t="shared" si="625"/>
        <v>384.00225982776948</v>
      </c>
      <c r="T2836" s="73">
        <f t="shared" si="626"/>
        <v>12426.381312797068</v>
      </c>
      <c r="U2836" s="73">
        <f t="shared" si="627"/>
        <v>19236</v>
      </c>
      <c r="V2836" s="73">
        <f t="shared" si="628"/>
        <v>130663.64090923716</v>
      </c>
      <c r="W2836" s="73">
        <f t="shared" si="629"/>
        <v>134693.05428196571</v>
      </c>
    </row>
    <row r="2837" spans="2:23">
      <c r="B2837" t="s">
        <v>4627</v>
      </c>
      <c r="C2837" t="s">
        <v>2195</v>
      </c>
      <c r="D2837" t="s">
        <v>797</v>
      </c>
      <c r="E2837" s="54">
        <v>40</v>
      </c>
      <c r="F2837" s="45" t="s">
        <v>407</v>
      </c>
      <c r="G2837" s="45" t="s">
        <v>408</v>
      </c>
      <c r="H2837" s="45" t="s">
        <v>412</v>
      </c>
      <c r="I2837" s="53">
        <v>64422</v>
      </c>
      <c r="J2837" s="58">
        <f t="shared" si="616"/>
        <v>66870.036000000007</v>
      </c>
      <c r="K2837" s="58">
        <f t="shared" si="617"/>
        <v>69076.747188000008</v>
      </c>
      <c r="L2837" s="74">
        <f t="shared" si="618"/>
        <v>5115.5577540000004</v>
      </c>
      <c r="M2837" s="74">
        <f t="shared" si="619"/>
        <v>98.967653280000007</v>
      </c>
      <c r="N2837" s="74">
        <f t="shared" si="620"/>
        <v>384.00225982776948</v>
      </c>
      <c r="O2837" s="74">
        <f t="shared" si="621"/>
        <v>8609.5171350000019</v>
      </c>
      <c r="P2837" s="39">
        <f t="shared" si="622"/>
        <v>19044</v>
      </c>
      <c r="Q2837" s="73">
        <f t="shared" si="623"/>
        <v>5284.3711598820009</v>
      </c>
      <c r="R2837" s="73">
        <f t="shared" si="624"/>
        <v>102.23358583824002</v>
      </c>
      <c r="S2837" s="73">
        <f t="shared" si="625"/>
        <v>384.00225982776948</v>
      </c>
      <c r="T2837" s="73">
        <f t="shared" si="626"/>
        <v>9014.515508034001</v>
      </c>
      <c r="U2837" s="73">
        <f t="shared" si="627"/>
        <v>19236</v>
      </c>
      <c r="V2837" s="73">
        <f t="shared" si="628"/>
        <v>100122.08080210778</v>
      </c>
      <c r="W2837" s="73">
        <f t="shared" si="629"/>
        <v>103097.86970158202</v>
      </c>
    </row>
    <row r="2838" spans="2:23">
      <c r="B2838" t="s">
        <v>4628</v>
      </c>
      <c r="C2838" t="s">
        <v>757</v>
      </c>
      <c r="D2838" t="s">
        <v>511</v>
      </c>
      <c r="E2838" s="54">
        <v>40</v>
      </c>
      <c r="F2838" s="45" t="s">
        <v>407</v>
      </c>
      <c r="G2838" s="45" t="s">
        <v>408</v>
      </c>
      <c r="H2838" s="45" t="s">
        <v>412</v>
      </c>
      <c r="I2838" s="53">
        <v>75647.94</v>
      </c>
      <c r="J2838" s="58">
        <f t="shared" si="616"/>
        <v>78522.561719999998</v>
      </c>
      <c r="K2838" s="58">
        <f t="shared" si="617"/>
        <v>81113.806256759985</v>
      </c>
      <c r="L2838" s="74">
        <f t="shared" si="618"/>
        <v>6006.9759715800001</v>
      </c>
      <c r="M2838" s="74">
        <f t="shared" si="619"/>
        <v>116.2133913456</v>
      </c>
      <c r="N2838" s="74">
        <f t="shared" si="620"/>
        <v>384.00225982776948</v>
      </c>
      <c r="O2838" s="74">
        <f t="shared" si="621"/>
        <v>10109.77982145</v>
      </c>
      <c r="P2838" s="39">
        <f t="shared" si="622"/>
        <v>19044</v>
      </c>
      <c r="Q2838" s="73">
        <f t="shared" si="623"/>
        <v>6205.2061786421391</v>
      </c>
      <c r="R2838" s="73">
        <f t="shared" si="624"/>
        <v>120.04843326000477</v>
      </c>
      <c r="S2838" s="73">
        <f t="shared" si="625"/>
        <v>384.00225982776948</v>
      </c>
      <c r="T2838" s="73">
        <f t="shared" si="626"/>
        <v>10585.351716507179</v>
      </c>
      <c r="U2838" s="73">
        <f t="shared" si="627"/>
        <v>19236</v>
      </c>
      <c r="V2838" s="73">
        <f t="shared" si="628"/>
        <v>114183.53316420337</v>
      </c>
      <c r="W2838" s="73">
        <f t="shared" si="629"/>
        <v>117644.41484499708</v>
      </c>
    </row>
    <row r="2839" spans="2:23">
      <c r="B2839" t="s">
        <v>4629</v>
      </c>
      <c r="C2839" t="s">
        <v>1007</v>
      </c>
      <c r="D2839" t="s">
        <v>644</v>
      </c>
      <c r="E2839" s="54">
        <v>36</v>
      </c>
      <c r="F2839" s="45" t="s">
        <v>407</v>
      </c>
      <c r="G2839" s="45" t="s">
        <v>408</v>
      </c>
      <c r="H2839" s="45" t="s">
        <v>412</v>
      </c>
      <c r="I2839" s="53">
        <v>94043.83</v>
      </c>
      <c r="J2839" s="58">
        <f t="shared" si="616"/>
        <v>97617.495540000004</v>
      </c>
      <c r="K2839" s="58">
        <f t="shared" si="617"/>
        <v>100838.87289282</v>
      </c>
      <c r="L2839" s="74">
        <f t="shared" si="618"/>
        <v>7467.7384088099998</v>
      </c>
      <c r="M2839" s="74">
        <f t="shared" si="619"/>
        <v>144.47389339919999</v>
      </c>
      <c r="N2839" s="74">
        <f t="shared" si="620"/>
        <v>384.00225982776948</v>
      </c>
      <c r="O2839" s="74">
        <f t="shared" si="621"/>
        <v>12568.252550775002</v>
      </c>
      <c r="P2839" s="39">
        <f t="shared" si="622"/>
        <v>19044</v>
      </c>
      <c r="Q2839" s="73">
        <f t="shared" si="623"/>
        <v>7714.1737763007295</v>
      </c>
      <c r="R2839" s="73">
        <f t="shared" si="624"/>
        <v>149.24153188137359</v>
      </c>
      <c r="S2839" s="73">
        <f t="shared" si="625"/>
        <v>384.00225982776948</v>
      </c>
      <c r="T2839" s="73">
        <f t="shared" si="626"/>
        <v>13159.472912513011</v>
      </c>
      <c r="U2839" s="73">
        <f t="shared" si="627"/>
        <v>19236</v>
      </c>
      <c r="V2839" s="73">
        <f t="shared" si="628"/>
        <v>137225.96265281196</v>
      </c>
      <c r="W2839" s="73">
        <f t="shared" si="629"/>
        <v>141481.76337334287</v>
      </c>
    </row>
  </sheetData>
  <mergeCells count="2">
    <mergeCell ref="L7:P7"/>
    <mergeCell ref="Q7:U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7810"/>
  <sheetViews>
    <sheetView topLeftCell="A4979" workbookViewId="0">
      <pane ySplit="1" topLeftCell="A5098" activePane="bottomLeft" state="frozen"/>
      <selection activeCell="A4979" sqref="A4979"/>
      <selection pane="bottomLeft" activeCell="D5115" sqref="D5115"/>
    </sheetView>
  </sheetViews>
  <sheetFormatPr defaultRowHeight="15"/>
  <cols>
    <col min="1" max="1" width="10.5703125" bestFit="1" customWidth="1"/>
    <col min="2" max="2" width="16.42578125" bestFit="1" customWidth="1"/>
    <col min="3" max="3" width="55.5703125" bestFit="1" customWidth="1"/>
    <col min="4" max="4" width="46.28515625" bestFit="1" customWidth="1"/>
    <col min="5" max="5" width="38" bestFit="1" customWidth="1"/>
    <col min="6" max="6" width="18.85546875" bestFit="1" customWidth="1"/>
    <col min="7" max="7" width="21.42578125" customWidth="1"/>
    <col min="9" max="9" width="9" customWidth="1"/>
  </cols>
  <sheetData>
    <row r="1" spans="1:1" hidden="1">
      <c r="A1" t="s">
        <v>5</v>
      </c>
    </row>
    <row r="2" spans="1:1" hidden="1">
      <c r="A2" t="s">
        <v>5</v>
      </c>
    </row>
    <row r="3" spans="1:1" hidden="1">
      <c r="A3" t="s">
        <v>8</v>
      </c>
    </row>
    <row r="4" spans="1:1" hidden="1">
      <c r="A4" t="s">
        <v>8</v>
      </c>
    </row>
    <row r="5" spans="1:1" hidden="1">
      <c r="A5" t="s">
        <v>8</v>
      </c>
    </row>
    <row r="6" spans="1:1" hidden="1">
      <c r="A6" t="s">
        <v>8</v>
      </c>
    </row>
    <row r="7" spans="1:1" hidden="1">
      <c r="A7" t="s">
        <v>8</v>
      </c>
    </row>
    <row r="8" spans="1:1" hidden="1">
      <c r="A8" t="s">
        <v>8</v>
      </c>
    </row>
    <row r="9" spans="1:1" hidden="1">
      <c r="A9" t="s">
        <v>5</v>
      </c>
    </row>
    <row r="10" spans="1:1" hidden="1">
      <c r="A10" t="s">
        <v>5</v>
      </c>
    </row>
    <row r="11" spans="1:1" hidden="1">
      <c r="A11" t="s">
        <v>5</v>
      </c>
    </row>
    <row r="12" spans="1:1" hidden="1">
      <c r="A12" t="s">
        <v>5</v>
      </c>
    </row>
    <row r="13" spans="1:1" hidden="1">
      <c r="A13" t="s">
        <v>5</v>
      </c>
    </row>
    <row r="14" spans="1:1" hidden="1">
      <c r="A14" t="s">
        <v>5</v>
      </c>
    </row>
    <row r="15" spans="1:1" hidden="1">
      <c r="A15" t="s">
        <v>4</v>
      </c>
    </row>
    <row r="16" spans="1:1" hidden="1">
      <c r="A16" t="s">
        <v>9</v>
      </c>
    </row>
    <row r="17" spans="1:1" hidden="1">
      <c r="A17" t="s">
        <v>5</v>
      </c>
    </row>
    <row r="18" spans="1:1" hidden="1">
      <c r="A18" t="s">
        <v>5</v>
      </c>
    </row>
    <row r="19" spans="1:1" hidden="1">
      <c r="A19" t="s">
        <v>5</v>
      </c>
    </row>
    <row r="20" spans="1:1" hidden="1">
      <c r="A20" t="s">
        <v>5</v>
      </c>
    </row>
    <row r="21" spans="1:1" hidden="1">
      <c r="A21" t="s">
        <v>5</v>
      </c>
    </row>
    <row r="22" spans="1:1" hidden="1">
      <c r="A22" t="s">
        <v>5</v>
      </c>
    </row>
    <row r="23" spans="1:1" hidden="1">
      <c r="A23" t="s">
        <v>8</v>
      </c>
    </row>
    <row r="24" spans="1:1" hidden="1">
      <c r="A24" t="s">
        <v>8</v>
      </c>
    </row>
    <row r="25" spans="1:1" hidden="1">
      <c r="A25" t="s">
        <v>5</v>
      </c>
    </row>
    <row r="26" spans="1:1" hidden="1">
      <c r="A26" t="s">
        <v>8</v>
      </c>
    </row>
    <row r="27" spans="1:1" hidden="1">
      <c r="A27" t="s">
        <v>10</v>
      </c>
    </row>
    <row r="28" spans="1:1" hidden="1">
      <c r="A28" t="s">
        <v>5</v>
      </c>
    </row>
    <row r="29" spans="1:1" hidden="1">
      <c r="A29" t="s">
        <v>9</v>
      </c>
    </row>
    <row r="30" spans="1:1" hidden="1">
      <c r="A30" t="s">
        <v>5</v>
      </c>
    </row>
    <row r="31" spans="1:1" hidden="1">
      <c r="A31" t="s">
        <v>5</v>
      </c>
    </row>
    <row r="32" spans="1:1" hidden="1">
      <c r="A32" t="s">
        <v>11</v>
      </c>
    </row>
    <row r="33" spans="1:1" hidden="1">
      <c r="A33" t="s">
        <v>8</v>
      </c>
    </row>
    <row r="34" spans="1:1" hidden="1">
      <c r="A34" t="s">
        <v>8</v>
      </c>
    </row>
    <row r="35" spans="1:1" hidden="1">
      <c r="A35" t="s">
        <v>8</v>
      </c>
    </row>
    <row r="36" spans="1:1" hidden="1">
      <c r="A36" t="s">
        <v>5</v>
      </c>
    </row>
    <row r="37" spans="1:1" hidden="1">
      <c r="A37" t="s">
        <v>8</v>
      </c>
    </row>
    <row r="38" spans="1:1" hidden="1">
      <c r="A38" t="s">
        <v>8</v>
      </c>
    </row>
    <row r="39" spans="1:1" hidden="1">
      <c r="A39" t="s">
        <v>4</v>
      </c>
    </row>
    <row r="40" spans="1:1" hidden="1">
      <c r="A40" t="s">
        <v>8</v>
      </c>
    </row>
    <row r="41" spans="1:1" hidden="1">
      <c r="A41" t="s">
        <v>8</v>
      </c>
    </row>
    <row r="42" spans="1:1" hidden="1">
      <c r="A42" t="s">
        <v>8</v>
      </c>
    </row>
    <row r="43" spans="1:1" hidden="1">
      <c r="A43" t="s">
        <v>8</v>
      </c>
    </row>
    <row r="44" spans="1:1" hidden="1">
      <c r="A44" t="s">
        <v>5</v>
      </c>
    </row>
    <row r="45" spans="1:1" hidden="1">
      <c r="A45" t="s">
        <v>5</v>
      </c>
    </row>
    <row r="46" spans="1:1" hidden="1">
      <c r="A46" t="s">
        <v>9</v>
      </c>
    </row>
    <row r="47" spans="1:1" hidden="1">
      <c r="A47" t="s">
        <v>8</v>
      </c>
    </row>
    <row r="48" spans="1:1" hidden="1">
      <c r="A48" t="s">
        <v>8</v>
      </c>
    </row>
    <row r="49" spans="1:1" hidden="1">
      <c r="A49" t="s">
        <v>8</v>
      </c>
    </row>
    <row r="50" spans="1:1" hidden="1">
      <c r="A50" t="s">
        <v>9</v>
      </c>
    </row>
    <row r="51" spans="1:1" hidden="1">
      <c r="A51" t="s">
        <v>8</v>
      </c>
    </row>
    <row r="52" spans="1:1" hidden="1">
      <c r="A52" t="s">
        <v>5</v>
      </c>
    </row>
    <row r="53" spans="1:1" hidden="1">
      <c r="A53" t="s">
        <v>4</v>
      </c>
    </row>
    <row r="54" spans="1:1" hidden="1">
      <c r="A54" t="s">
        <v>8</v>
      </c>
    </row>
    <row r="55" spans="1:1" hidden="1">
      <c r="A55" t="s">
        <v>8</v>
      </c>
    </row>
    <row r="56" spans="1:1" hidden="1">
      <c r="A56" t="s">
        <v>5</v>
      </c>
    </row>
    <row r="57" spans="1:1" hidden="1">
      <c r="A57" t="s">
        <v>5</v>
      </c>
    </row>
    <row r="58" spans="1:1" hidden="1">
      <c r="A58" t="s">
        <v>8</v>
      </c>
    </row>
    <row r="59" spans="1:1" hidden="1">
      <c r="A59" t="s">
        <v>8</v>
      </c>
    </row>
    <row r="60" spans="1:1" hidden="1">
      <c r="A60" t="s">
        <v>8</v>
      </c>
    </row>
    <row r="61" spans="1:1" hidden="1">
      <c r="A61" t="s">
        <v>8</v>
      </c>
    </row>
    <row r="62" spans="1:1" hidden="1">
      <c r="A62" t="s">
        <v>8</v>
      </c>
    </row>
    <row r="63" spans="1:1" hidden="1">
      <c r="A63" t="s">
        <v>8</v>
      </c>
    </row>
    <row r="64" spans="1:1" hidden="1">
      <c r="A64" t="s">
        <v>8</v>
      </c>
    </row>
    <row r="65" spans="1:1" hidden="1">
      <c r="A65" t="s">
        <v>8</v>
      </c>
    </row>
    <row r="66" spans="1:1" hidden="1">
      <c r="A66" t="s">
        <v>5</v>
      </c>
    </row>
    <row r="67" spans="1:1" hidden="1">
      <c r="A67" t="s">
        <v>8</v>
      </c>
    </row>
    <row r="68" spans="1:1" hidden="1">
      <c r="A68" t="s">
        <v>8</v>
      </c>
    </row>
    <row r="69" spans="1:1" hidden="1">
      <c r="A69" t="s">
        <v>8</v>
      </c>
    </row>
    <row r="70" spans="1:1" hidden="1">
      <c r="A70" t="s">
        <v>8</v>
      </c>
    </row>
    <row r="71" spans="1:1" hidden="1">
      <c r="A71" t="s">
        <v>8</v>
      </c>
    </row>
    <row r="72" spans="1:1" hidden="1">
      <c r="A72" t="s">
        <v>8</v>
      </c>
    </row>
    <row r="73" spans="1:1" hidden="1">
      <c r="A73" t="s">
        <v>8</v>
      </c>
    </row>
    <row r="74" spans="1:1" hidden="1">
      <c r="A74" t="s">
        <v>8</v>
      </c>
    </row>
    <row r="75" spans="1:1" hidden="1">
      <c r="A75" t="s">
        <v>8</v>
      </c>
    </row>
    <row r="76" spans="1:1" hidden="1">
      <c r="A76" t="s">
        <v>8</v>
      </c>
    </row>
    <row r="77" spans="1:1" hidden="1">
      <c r="A77" t="s">
        <v>8</v>
      </c>
    </row>
    <row r="78" spans="1:1" hidden="1">
      <c r="A78" t="s">
        <v>8</v>
      </c>
    </row>
    <row r="79" spans="1:1" hidden="1">
      <c r="A79" t="s">
        <v>8</v>
      </c>
    </row>
    <row r="80" spans="1:1" hidden="1">
      <c r="A80" t="s">
        <v>8</v>
      </c>
    </row>
    <row r="81" spans="1:1" hidden="1">
      <c r="A81" t="s">
        <v>8</v>
      </c>
    </row>
    <row r="82" spans="1:1" hidden="1">
      <c r="A82" t="s">
        <v>8</v>
      </c>
    </row>
    <row r="83" spans="1:1" hidden="1">
      <c r="A83" t="s">
        <v>8</v>
      </c>
    </row>
    <row r="84" spans="1:1" hidden="1">
      <c r="A84" t="s">
        <v>8</v>
      </c>
    </row>
    <row r="85" spans="1:1" hidden="1">
      <c r="A85" t="s">
        <v>8</v>
      </c>
    </row>
    <row r="86" spans="1:1" hidden="1">
      <c r="A86" t="s">
        <v>8</v>
      </c>
    </row>
    <row r="87" spans="1:1" hidden="1">
      <c r="A87" t="s">
        <v>8</v>
      </c>
    </row>
    <row r="88" spans="1:1" hidden="1">
      <c r="A88" t="s">
        <v>8</v>
      </c>
    </row>
    <row r="89" spans="1:1" hidden="1">
      <c r="A89" t="s">
        <v>9</v>
      </c>
    </row>
    <row r="90" spans="1:1" hidden="1">
      <c r="A90" t="s">
        <v>5</v>
      </c>
    </row>
    <row r="91" spans="1:1" hidden="1">
      <c r="A91" t="s">
        <v>4</v>
      </c>
    </row>
    <row r="92" spans="1:1" hidden="1">
      <c r="A92" t="s">
        <v>8</v>
      </c>
    </row>
    <row r="93" spans="1:1" hidden="1">
      <c r="A93" t="s">
        <v>8</v>
      </c>
    </row>
    <row r="94" spans="1:1" hidden="1">
      <c r="A94" t="s">
        <v>8</v>
      </c>
    </row>
    <row r="95" spans="1:1" hidden="1">
      <c r="A95" t="s">
        <v>5</v>
      </c>
    </row>
    <row r="96" spans="1:1" hidden="1">
      <c r="A96" t="s">
        <v>5</v>
      </c>
    </row>
    <row r="97" spans="1:1" hidden="1">
      <c r="A97" t="s">
        <v>5</v>
      </c>
    </row>
    <row r="98" spans="1:1" hidden="1">
      <c r="A98" t="s">
        <v>5</v>
      </c>
    </row>
    <row r="99" spans="1:1" hidden="1">
      <c r="A99" t="s">
        <v>5</v>
      </c>
    </row>
    <row r="100" spans="1:1" hidden="1">
      <c r="A100" t="s">
        <v>5</v>
      </c>
    </row>
    <row r="101" spans="1:1" hidden="1">
      <c r="A101" t="s">
        <v>5</v>
      </c>
    </row>
    <row r="102" spans="1:1" hidden="1">
      <c r="A102" t="s">
        <v>11</v>
      </c>
    </row>
    <row r="103" spans="1:1" hidden="1">
      <c r="A103" t="s">
        <v>9</v>
      </c>
    </row>
    <row r="104" spans="1:1" hidden="1">
      <c r="A104" t="s">
        <v>5</v>
      </c>
    </row>
    <row r="105" spans="1:1" hidden="1">
      <c r="A105" t="s">
        <v>5</v>
      </c>
    </row>
    <row r="106" spans="1:1" hidden="1">
      <c r="A106" t="s">
        <v>5</v>
      </c>
    </row>
    <row r="107" spans="1:1" hidden="1">
      <c r="A107" t="s">
        <v>5</v>
      </c>
    </row>
    <row r="108" spans="1:1" hidden="1">
      <c r="A108" t="s">
        <v>5</v>
      </c>
    </row>
    <row r="109" spans="1:1" hidden="1">
      <c r="A109" t="s">
        <v>5</v>
      </c>
    </row>
    <row r="110" spans="1:1" hidden="1">
      <c r="A110" t="s">
        <v>5</v>
      </c>
    </row>
    <row r="111" spans="1:1" hidden="1">
      <c r="A111" t="s">
        <v>5</v>
      </c>
    </row>
    <row r="112" spans="1:1" hidden="1">
      <c r="A112" t="s">
        <v>5</v>
      </c>
    </row>
    <row r="113" spans="1:1" hidden="1">
      <c r="A113" t="s">
        <v>4</v>
      </c>
    </row>
    <row r="114" spans="1:1" hidden="1">
      <c r="A114" t="s">
        <v>5</v>
      </c>
    </row>
    <row r="115" spans="1:1" hidden="1">
      <c r="A115" t="s">
        <v>4</v>
      </c>
    </row>
    <row r="116" spans="1:1" hidden="1">
      <c r="A116" t="s">
        <v>4</v>
      </c>
    </row>
    <row r="117" spans="1:1" hidden="1">
      <c r="A117" t="s">
        <v>8</v>
      </c>
    </row>
    <row r="118" spans="1:1" hidden="1">
      <c r="A118" t="s">
        <v>12</v>
      </c>
    </row>
    <row r="119" spans="1:1" hidden="1">
      <c r="A119" t="s">
        <v>9</v>
      </c>
    </row>
    <row r="120" spans="1:1" hidden="1">
      <c r="A120" t="s">
        <v>5</v>
      </c>
    </row>
    <row r="121" spans="1:1" hidden="1">
      <c r="A121" t="s">
        <v>8</v>
      </c>
    </row>
    <row r="122" spans="1:1" hidden="1">
      <c r="A122" t="s">
        <v>8</v>
      </c>
    </row>
    <row r="123" spans="1:1" hidden="1">
      <c r="A123" t="s">
        <v>8</v>
      </c>
    </row>
    <row r="124" spans="1:1" hidden="1">
      <c r="A124" t="s">
        <v>8</v>
      </c>
    </row>
    <row r="125" spans="1:1" hidden="1">
      <c r="A125" t="s">
        <v>8</v>
      </c>
    </row>
    <row r="126" spans="1:1" hidden="1">
      <c r="A126" t="s">
        <v>8</v>
      </c>
    </row>
    <row r="127" spans="1:1" hidden="1">
      <c r="A127" t="s">
        <v>12</v>
      </c>
    </row>
    <row r="128" spans="1:1" hidden="1">
      <c r="A128" t="s">
        <v>8</v>
      </c>
    </row>
    <row r="129" spans="1:1" hidden="1">
      <c r="A129" t="s">
        <v>8</v>
      </c>
    </row>
    <row r="130" spans="1:1" hidden="1">
      <c r="A130" t="s">
        <v>8</v>
      </c>
    </row>
    <row r="131" spans="1:1" hidden="1">
      <c r="A131" t="s">
        <v>8</v>
      </c>
    </row>
    <row r="132" spans="1:1" hidden="1">
      <c r="A132" t="s">
        <v>8</v>
      </c>
    </row>
    <row r="133" spans="1:1" hidden="1">
      <c r="A133" t="s">
        <v>8</v>
      </c>
    </row>
    <row r="134" spans="1:1" hidden="1">
      <c r="A134" t="s">
        <v>8</v>
      </c>
    </row>
    <row r="135" spans="1:1" hidden="1">
      <c r="A135" t="s">
        <v>8</v>
      </c>
    </row>
    <row r="136" spans="1:1" hidden="1">
      <c r="A136" t="s">
        <v>8</v>
      </c>
    </row>
    <row r="137" spans="1:1" hidden="1">
      <c r="A137" t="s">
        <v>8</v>
      </c>
    </row>
    <row r="138" spans="1:1" hidden="1">
      <c r="A138" t="s">
        <v>8</v>
      </c>
    </row>
    <row r="139" spans="1:1" hidden="1">
      <c r="A139" t="s">
        <v>8</v>
      </c>
    </row>
    <row r="140" spans="1:1" hidden="1">
      <c r="A140" t="s">
        <v>8</v>
      </c>
    </row>
    <row r="141" spans="1:1" hidden="1">
      <c r="A141" t="s">
        <v>8</v>
      </c>
    </row>
    <row r="142" spans="1:1" hidden="1">
      <c r="A142" t="s">
        <v>8</v>
      </c>
    </row>
    <row r="143" spans="1:1" hidden="1">
      <c r="A143" t="s">
        <v>8</v>
      </c>
    </row>
    <row r="144" spans="1:1" hidden="1">
      <c r="A144" t="s">
        <v>8</v>
      </c>
    </row>
    <row r="145" spans="1:1" hidden="1">
      <c r="A145" t="s">
        <v>8</v>
      </c>
    </row>
    <row r="146" spans="1:1" hidden="1">
      <c r="A146" t="s">
        <v>8</v>
      </c>
    </row>
    <row r="147" spans="1:1" hidden="1">
      <c r="A147" t="s">
        <v>12</v>
      </c>
    </row>
    <row r="148" spans="1:1" hidden="1">
      <c r="A148" t="s">
        <v>8</v>
      </c>
    </row>
    <row r="149" spans="1:1" hidden="1">
      <c r="A149" t="s">
        <v>8</v>
      </c>
    </row>
    <row r="150" spans="1:1" hidden="1">
      <c r="A150" t="s">
        <v>12</v>
      </c>
    </row>
    <row r="151" spans="1:1" hidden="1">
      <c r="A151" t="s">
        <v>8</v>
      </c>
    </row>
    <row r="152" spans="1:1" hidden="1">
      <c r="A152" t="s">
        <v>12</v>
      </c>
    </row>
    <row r="153" spans="1:1" hidden="1">
      <c r="A153" t="s">
        <v>12</v>
      </c>
    </row>
    <row r="154" spans="1:1" hidden="1">
      <c r="A154" t="s">
        <v>8</v>
      </c>
    </row>
    <row r="155" spans="1:1" hidden="1">
      <c r="A155" t="s">
        <v>8</v>
      </c>
    </row>
    <row r="156" spans="1:1" hidden="1">
      <c r="A156" t="s">
        <v>4</v>
      </c>
    </row>
    <row r="157" spans="1:1" hidden="1">
      <c r="A157" t="s">
        <v>9</v>
      </c>
    </row>
    <row r="158" spans="1:1" hidden="1">
      <c r="A158" t="s">
        <v>8</v>
      </c>
    </row>
    <row r="159" spans="1:1" hidden="1">
      <c r="A159" t="s">
        <v>8</v>
      </c>
    </row>
    <row r="160" spans="1:1" hidden="1">
      <c r="A160" t="s">
        <v>8</v>
      </c>
    </row>
    <row r="161" spans="1:1" hidden="1">
      <c r="A161" t="s">
        <v>8</v>
      </c>
    </row>
    <row r="162" spans="1:1" hidden="1">
      <c r="A162" t="s">
        <v>8</v>
      </c>
    </row>
    <row r="163" spans="1:1" hidden="1">
      <c r="A163" t="s">
        <v>8</v>
      </c>
    </row>
    <row r="164" spans="1:1" hidden="1">
      <c r="A164" t="s">
        <v>8</v>
      </c>
    </row>
    <row r="165" spans="1:1" hidden="1">
      <c r="A165" t="s">
        <v>8</v>
      </c>
    </row>
    <row r="166" spans="1:1" hidden="1">
      <c r="A166" t="s">
        <v>8</v>
      </c>
    </row>
    <row r="167" spans="1:1" hidden="1">
      <c r="A167" t="s">
        <v>8</v>
      </c>
    </row>
    <row r="168" spans="1:1" hidden="1">
      <c r="A168" t="s">
        <v>8</v>
      </c>
    </row>
    <row r="169" spans="1:1" hidden="1">
      <c r="A169" t="s">
        <v>9</v>
      </c>
    </row>
    <row r="170" spans="1:1" hidden="1">
      <c r="A170" t="s">
        <v>8</v>
      </c>
    </row>
    <row r="171" spans="1:1" hidden="1">
      <c r="A171" t="s">
        <v>8</v>
      </c>
    </row>
    <row r="172" spans="1:1" hidden="1">
      <c r="A172" t="s">
        <v>8</v>
      </c>
    </row>
    <row r="173" spans="1:1" hidden="1">
      <c r="A173" t="s">
        <v>12</v>
      </c>
    </row>
    <row r="174" spans="1:1" hidden="1">
      <c r="A174" t="s">
        <v>8</v>
      </c>
    </row>
    <row r="175" spans="1:1" hidden="1">
      <c r="A175" t="s">
        <v>8</v>
      </c>
    </row>
    <row r="176" spans="1:1" hidden="1">
      <c r="A176" t="s">
        <v>12</v>
      </c>
    </row>
    <row r="177" spans="1:1" hidden="1">
      <c r="A177" t="s">
        <v>12</v>
      </c>
    </row>
    <row r="178" spans="1:1" hidden="1">
      <c r="A178" t="s">
        <v>12</v>
      </c>
    </row>
    <row r="179" spans="1:1" hidden="1">
      <c r="A179" t="s">
        <v>12</v>
      </c>
    </row>
    <row r="180" spans="1:1" hidden="1">
      <c r="A180" t="s">
        <v>12</v>
      </c>
    </row>
    <row r="181" spans="1:1" hidden="1">
      <c r="A181" t="s">
        <v>12</v>
      </c>
    </row>
    <row r="182" spans="1:1" hidden="1">
      <c r="A182" t="s">
        <v>12</v>
      </c>
    </row>
    <row r="183" spans="1:1" hidden="1">
      <c r="A183" t="s">
        <v>12</v>
      </c>
    </row>
    <row r="184" spans="1:1" hidden="1">
      <c r="A184" t="s">
        <v>12</v>
      </c>
    </row>
    <row r="185" spans="1:1" hidden="1">
      <c r="A185" t="s">
        <v>12</v>
      </c>
    </row>
    <row r="186" spans="1:1" hidden="1">
      <c r="A186" t="s">
        <v>12</v>
      </c>
    </row>
    <row r="187" spans="1:1" hidden="1">
      <c r="A187" t="s">
        <v>12</v>
      </c>
    </row>
    <row r="188" spans="1:1" hidden="1">
      <c r="A188" t="s">
        <v>12</v>
      </c>
    </row>
    <row r="189" spans="1:1" hidden="1">
      <c r="A189" t="s">
        <v>12</v>
      </c>
    </row>
    <row r="190" spans="1:1" hidden="1">
      <c r="A190" t="s">
        <v>9</v>
      </c>
    </row>
    <row r="191" spans="1:1" hidden="1">
      <c r="A191" t="s">
        <v>12</v>
      </c>
    </row>
    <row r="192" spans="1:1" hidden="1">
      <c r="A192" t="s">
        <v>12</v>
      </c>
    </row>
    <row r="193" spans="1:1" hidden="1">
      <c r="A193" t="s">
        <v>12</v>
      </c>
    </row>
    <row r="194" spans="1:1" hidden="1">
      <c r="A194" t="s">
        <v>8</v>
      </c>
    </row>
    <row r="195" spans="1:1" hidden="1">
      <c r="A195" t="s">
        <v>8</v>
      </c>
    </row>
    <row r="196" spans="1:1" hidden="1">
      <c r="A196" t="s">
        <v>8</v>
      </c>
    </row>
    <row r="197" spans="1:1" hidden="1">
      <c r="A197" t="s">
        <v>8</v>
      </c>
    </row>
    <row r="198" spans="1:1" hidden="1">
      <c r="A198" t="s">
        <v>8</v>
      </c>
    </row>
    <row r="199" spans="1:1" hidden="1">
      <c r="A199" t="s">
        <v>8</v>
      </c>
    </row>
    <row r="200" spans="1:1" hidden="1">
      <c r="A200" t="s">
        <v>8</v>
      </c>
    </row>
    <row r="201" spans="1:1" hidden="1">
      <c r="A201" t="s">
        <v>8</v>
      </c>
    </row>
    <row r="202" spans="1:1" hidden="1">
      <c r="A202" t="s">
        <v>9</v>
      </c>
    </row>
    <row r="203" spans="1:1" hidden="1">
      <c r="A203" t="s">
        <v>8</v>
      </c>
    </row>
    <row r="204" spans="1:1" hidden="1">
      <c r="A204" t="s">
        <v>8</v>
      </c>
    </row>
    <row r="205" spans="1:1" hidden="1">
      <c r="A205" t="s">
        <v>8</v>
      </c>
    </row>
    <row r="206" spans="1:1" hidden="1">
      <c r="A206" t="s">
        <v>8</v>
      </c>
    </row>
    <row r="207" spans="1:1" hidden="1">
      <c r="A207" t="s">
        <v>8</v>
      </c>
    </row>
    <row r="208" spans="1:1" hidden="1">
      <c r="A208" t="s">
        <v>9</v>
      </c>
    </row>
    <row r="209" spans="1:1" hidden="1">
      <c r="A209" t="s">
        <v>8</v>
      </c>
    </row>
    <row r="210" spans="1:1" hidden="1">
      <c r="A210" t="s">
        <v>8</v>
      </c>
    </row>
    <row r="211" spans="1:1" hidden="1">
      <c r="A211" t="s">
        <v>8</v>
      </c>
    </row>
    <row r="212" spans="1:1" hidden="1">
      <c r="A212" t="s">
        <v>8</v>
      </c>
    </row>
    <row r="213" spans="1:1" hidden="1">
      <c r="A213" t="s">
        <v>8</v>
      </c>
    </row>
    <row r="214" spans="1:1" hidden="1">
      <c r="A214" t="s">
        <v>8</v>
      </c>
    </row>
    <row r="215" spans="1:1" hidden="1">
      <c r="A215" t="s">
        <v>5</v>
      </c>
    </row>
    <row r="216" spans="1:1" hidden="1">
      <c r="A216" t="s">
        <v>5</v>
      </c>
    </row>
    <row r="217" spans="1:1" hidden="1">
      <c r="A217" t="s">
        <v>5</v>
      </c>
    </row>
    <row r="218" spans="1:1" hidden="1">
      <c r="A218" t="s">
        <v>8</v>
      </c>
    </row>
    <row r="219" spans="1:1" hidden="1">
      <c r="A219" t="s">
        <v>5</v>
      </c>
    </row>
    <row r="220" spans="1:1" hidden="1">
      <c r="A220" t="s">
        <v>5</v>
      </c>
    </row>
    <row r="221" spans="1:1" hidden="1">
      <c r="A221" t="s">
        <v>5</v>
      </c>
    </row>
    <row r="222" spans="1:1" hidden="1">
      <c r="A222" t="s">
        <v>5</v>
      </c>
    </row>
    <row r="223" spans="1:1" hidden="1">
      <c r="A223" t="s">
        <v>5</v>
      </c>
    </row>
    <row r="224" spans="1:1" hidden="1">
      <c r="A224" t="s">
        <v>8</v>
      </c>
    </row>
    <row r="225" spans="1:1" hidden="1">
      <c r="A225" t="s">
        <v>8</v>
      </c>
    </row>
    <row r="226" spans="1:1" hidden="1">
      <c r="A226" t="s">
        <v>9</v>
      </c>
    </row>
    <row r="227" spans="1:1" hidden="1">
      <c r="A227" t="s">
        <v>8</v>
      </c>
    </row>
    <row r="228" spans="1:1" hidden="1">
      <c r="A228" t="s">
        <v>8</v>
      </c>
    </row>
    <row r="229" spans="1:1" hidden="1">
      <c r="A229" t="s">
        <v>10</v>
      </c>
    </row>
    <row r="230" spans="1:1" hidden="1">
      <c r="A230" t="s">
        <v>6</v>
      </c>
    </row>
    <row r="231" spans="1:1" hidden="1">
      <c r="A231" t="s">
        <v>11</v>
      </c>
    </row>
    <row r="232" spans="1:1" hidden="1">
      <c r="A232" t="s">
        <v>7</v>
      </c>
    </row>
    <row r="233" spans="1:1" hidden="1">
      <c r="A233" t="s">
        <v>10</v>
      </c>
    </row>
    <row r="234" spans="1:1" hidden="1">
      <c r="A234" t="s">
        <v>8</v>
      </c>
    </row>
    <row r="235" spans="1:1" hidden="1">
      <c r="A235" t="s">
        <v>8</v>
      </c>
    </row>
    <row r="236" spans="1:1" hidden="1">
      <c r="A236" t="s">
        <v>8</v>
      </c>
    </row>
    <row r="237" spans="1:1" hidden="1">
      <c r="A237" t="s">
        <v>11</v>
      </c>
    </row>
    <row r="238" spans="1:1" hidden="1">
      <c r="A238" t="s">
        <v>11</v>
      </c>
    </row>
    <row r="239" spans="1:1" hidden="1">
      <c r="A239" t="s">
        <v>8</v>
      </c>
    </row>
    <row r="240" spans="1:1" hidden="1">
      <c r="A240" t="s">
        <v>5</v>
      </c>
    </row>
    <row r="241" spans="1:1" hidden="1">
      <c r="A241" t="s">
        <v>5</v>
      </c>
    </row>
    <row r="242" spans="1:1" hidden="1">
      <c r="A242" t="s">
        <v>9</v>
      </c>
    </row>
    <row r="243" spans="1:1" hidden="1">
      <c r="A243" t="s">
        <v>11</v>
      </c>
    </row>
    <row r="244" spans="1:1" hidden="1">
      <c r="A244" t="s">
        <v>10</v>
      </c>
    </row>
    <row r="245" spans="1:1" hidden="1">
      <c r="A245" t="s">
        <v>11</v>
      </c>
    </row>
    <row r="246" spans="1:1" hidden="1">
      <c r="A246" t="s">
        <v>11</v>
      </c>
    </row>
    <row r="247" spans="1:1" hidden="1">
      <c r="A247" t="s">
        <v>8</v>
      </c>
    </row>
    <row r="248" spans="1:1" hidden="1">
      <c r="A248" t="s">
        <v>9</v>
      </c>
    </row>
    <row r="249" spans="1:1" hidden="1">
      <c r="A249" t="s">
        <v>9</v>
      </c>
    </row>
    <row r="250" spans="1:1" hidden="1">
      <c r="A250" t="s">
        <v>9</v>
      </c>
    </row>
    <row r="251" spans="1:1" hidden="1">
      <c r="A251" t="s">
        <v>8</v>
      </c>
    </row>
    <row r="252" spans="1:1" hidden="1">
      <c r="A252" t="s">
        <v>8</v>
      </c>
    </row>
    <row r="253" spans="1:1" hidden="1">
      <c r="A253" t="s">
        <v>8</v>
      </c>
    </row>
    <row r="254" spans="1:1" hidden="1">
      <c r="A254" t="s">
        <v>8</v>
      </c>
    </row>
    <row r="255" spans="1:1" hidden="1">
      <c r="A255" t="s">
        <v>8</v>
      </c>
    </row>
    <row r="256" spans="1:1" hidden="1">
      <c r="A256" t="s">
        <v>8</v>
      </c>
    </row>
    <row r="257" spans="1:1" hidden="1">
      <c r="A257" t="s">
        <v>8</v>
      </c>
    </row>
    <row r="258" spans="1:1" hidden="1">
      <c r="A258" t="s">
        <v>8</v>
      </c>
    </row>
    <row r="259" spans="1:1" hidden="1">
      <c r="A259" t="s">
        <v>8</v>
      </c>
    </row>
    <row r="260" spans="1:1" hidden="1">
      <c r="A260" t="s">
        <v>8</v>
      </c>
    </row>
    <row r="261" spans="1:1" hidden="1">
      <c r="A261" t="s">
        <v>8</v>
      </c>
    </row>
    <row r="262" spans="1:1" hidden="1">
      <c r="A262" t="s">
        <v>8</v>
      </c>
    </row>
    <row r="263" spans="1:1" hidden="1">
      <c r="A263" t="s">
        <v>9</v>
      </c>
    </row>
    <row r="264" spans="1:1" hidden="1">
      <c r="A264" t="s">
        <v>9</v>
      </c>
    </row>
    <row r="265" spans="1:1" hidden="1">
      <c r="A265" t="s">
        <v>8</v>
      </c>
    </row>
    <row r="266" spans="1:1" hidden="1">
      <c r="A266" t="s">
        <v>8</v>
      </c>
    </row>
    <row r="267" spans="1:1" hidden="1">
      <c r="A267" t="s">
        <v>8</v>
      </c>
    </row>
    <row r="268" spans="1:1" hidden="1">
      <c r="A268" t="s">
        <v>9</v>
      </c>
    </row>
    <row r="269" spans="1:1" hidden="1">
      <c r="A269" t="s">
        <v>9</v>
      </c>
    </row>
    <row r="270" spans="1:1" hidden="1">
      <c r="A270" t="s">
        <v>8</v>
      </c>
    </row>
    <row r="271" spans="1:1" hidden="1">
      <c r="A271" t="s">
        <v>8</v>
      </c>
    </row>
    <row r="272" spans="1:1" hidden="1">
      <c r="A272" t="s">
        <v>8</v>
      </c>
    </row>
    <row r="273" spans="1:1" hidden="1">
      <c r="A273" t="s">
        <v>8</v>
      </c>
    </row>
    <row r="274" spans="1:1" hidden="1">
      <c r="A274" t="s">
        <v>8</v>
      </c>
    </row>
    <row r="275" spans="1:1" hidden="1">
      <c r="A275" t="s">
        <v>9</v>
      </c>
    </row>
    <row r="276" spans="1:1" hidden="1">
      <c r="A276" t="s">
        <v>8</v>
      </c>
    </row>
    <row r="277" spans="1:1" hidden="1">
      <c r="A277" t="s">
        <v>8</v>
      </c>
    </row>
    <row r="278" spans="1:1" hidden="1">
      <c r="A278" t="s">
        <v>9</v>
      </c>
    </row>
    <row r="279" spans="1:1" hidden="1">
      <c r="A279" t="s">
        <v>9</v>
      </c>
    </row>
    <row r="280" spans="1:1" hidden="1">
      <c r="A280" t="s">
        <v>8</v>
      </c>
    </row>
    <row r="281" spans="1:1" hidden="1">
      <c r="A281" t="s">
        <v>8</v>
      </c>
    </row>
    <row r="282" spans="1:1" hidden="1">
      <c r="A282" t="s">
        <v>8</v>
      </c>
    </row>
    <row r="283" spans="1:1" hidden="1">
      <c r="A283" t="s">
        <v>8</v>
      </c>
    </row>
    <row r="284" spans="1:1" hidden="1">
      <c r="A284" t="s">
        <v>8</v>
      </c>
    </row>
    <row r="285" spans="1:1" hidden="1">
      <c r="A285" t="s">
        <v>8</v>
      </c>
    </row>
    <row r="286" spans="1:1" hidden="1">
      <c r="A286" t="s">
        <v>8</v>
      </c>
    </row>
    <row r="287" spans="1:1" hidden="1">
      <c r="A287" t="s">
        <v>8</v>
      </c>
    </row>
    <row r="288" spans="1:1" hidden="1">
      <c r="A288" t="s">
        <v>8</v>
      </c>
    </row>
    <row r="289" spans="1:1" hidden="1">
      <c r="A289" t="s">
        <v>8</v>
      </c>
    </row>
    <row r="290" spans="1:1" hidden="1">
      <c r="A290" t="s">
        <v>8</v>
      </c>
    </row>
    <row r="291" spans="1:1" hidden="1">
      <c r="A291" t="s">
        <v>8</v>
      </c>
    </row>
    <row r="292" spans="1:1" hidden="1">
      <c r="A292" t="s">
        <v>8</v>
      </c>
    </row>
    <row r="293" spans="1:1" hidden="1">
      <c r="A293" t="s">
        <v>8</v>
      </c>
    </row>
    <row r="294" spans="1:1" hidden="1">
      <c r="A294" t="s">
        <v>8</v>
      </c>
    </row>
    <row r="295" spans="1:1" hidden="1">
      <c r="A295" t="s">
        <v>8</v>
      </c>
    </row>
    <row r="296" spans="1:1" hidden="1">
      <c r="A296" t="s">
        <v>8</v>
      </c>
    </row>
    <row r="297" spans="1:1" hidden="1">
      <c r="A297" t="s">
        <v>8</v>
      </c>
    </row>
    <row r="298" spans="1:1" hidden="1">
      <c r="A298" t="s">
        <v>8</v>
      </c>
    </row>
    <row r="299" spans="1:1" hidden="1">
      <c r="A299" t="s">
        <v>8</v>
      </c>
    </row>
    <row r="300" spans="1:1" hidden="1">
      <c r="A300" t="s">
        <v>8</v>
      </c>
    </row>
    <row r="301" spans="1:1" hidden="1">
      <c r="A301" t="s">
        <v>8</v>
      </c>
    </row>
    <row r="302" spans="1:1" hidden="1">
      <c r="A302" t="s">
        <v>8</v>
      </c>
    </row>
    <row r="303" spans="1:1" hidden="1">
      <c r="A303" t="s">
        <v>8</v>
      </c>
    </row>
    <row r="304" spans="1:1" hidden="1">
      <c r="A304" t="s">
        <v>8</v>
      </c>
    </row>
    <row r="305" spans="1:1" hidden="1">
      <c r="A305" t="s">
        <v>8</v>
      </c>
    </row>
    <row r="306" spans="1:1" hidden="1">
      <c r="A306" t="s">
        <v>8</v>
      </c>
    </row>
    <row r="307" spans="1:1" hidden="1">
      <c r="A307" t="s">
        <v>8</v>
      </c>
    </row>
    <row r="308" spans="1:1" hidden="1">
      <c r="A308" t="s">
        <v>8</v>
      </c>
    </row>
    <row r="309" spans="1:1" hidden="1">
      <c r="A309" t="s">
        <v>8</v>
      </c>
    </row>
    <row r="310" spans="1:1" hidden="1">
      <c r="A310" t="s">
        <v>8</v>
      </c>
    </row>
    <row r="311" spans="1:1" hidden="1">
      <c r="A311" t="s">
        <v>8</v>
      </c>
    </row>
    <row r="312" spans="1:1" hidden="1">
      <c r="A312" t="s">
        <v>8</v>
      </c>
    </row>
    <row r="313" spans="1:1" hidden="1">
      <c r="A313" t="s">
        <v>8</v>
      </c>
    </row>
    <row r="314" spans="1:1" hidden="1">
      <c r="A314" t="s">
        <v>8</v>
      </c>
    </row>
    <row r="315" spans="1:1" hidden="1">
      <c r="A315" t="s">
        <v>8</v>
      </c>
    </row>
    <row r="316" spans="1:1" hidden="1">
      <c r="A316" t="s">
        <v>8</v>
      </c>
    </row>
    <row r="317" spans="1:1" hidden="1">
      <c r="A317" t="s">
        <v>8</v>
      </c>
    </row>
    <row r="318" spans="1:1" hidden="1">
      <c r="A318" t="s">
        <v>8</v>
      </c>
    </row>
    <row r="319" spans="1:1" hidden="1">
      <c r="A319" t="s">
        <v>8</v>
      </c>
    </row>
    <row r="320" spans="1:1" hidden="1">
      <c r="A320" t="s">
        <v>8</v>
      </c>
    </row>
    <row r="321" spans="1:1" hidden="1">
      <c r="A321" t="s">
        <v>8</v>
      </c>
    </row>
    <row r="322" spans="1:1" hidden="1">
      <c r="A322" t="s">
        <v>8</v>
      </c>
    </row>
    <row r="323" spans="1:1" hidden="1">
      <c r="A323" t="s">
        <v>8</v>
      </c>
    </row>
    <row r="324" spans="1:1" hidden="1">
      <c r="A324" t="s">
        <v>8</v>
      </c>
    </row>
    <row r="325" spans="1:1" hidden="1">
      <c r="A325" t="s">
        <v>8</v>
      </c>
    </row>
    <row r="326" spans="1:1" hidden="1">
      <c r="A326" t="s">
        <v>8</v>
      </c>
    </row>
    <row r="327" spans="1:1" hidden="1">
      <c r="A327" t="s">
        <v>8</v>
      </c>
    </row>
    <row r="328" spans="1:1" hidden="1">
      <c r="A328" t="s">
        <v>8</v>
      </c>
    </row>
    <row r="329" spans="1:1" hidden="1">
      <c r="A329" t="s">
        <v>8</v>
      </c>
    </row>
    <row r="330" spans="1:1" hidden="1">
      <c r="A330" t="s">
        <v>8</v>
      </c>
    </row>
    <row r="331" spans="1:1" hidden="1">
      <c r="A331" t="s">
        <v>8</v>
      </c>
    </row>
    <row r="332" spans="1:1" hidden="1">
      <c r="A332" t="s">
        <v>8</v>
      </c>
    </row>
    <row r="333" spans="1:1" hidden="1">
      <c r="A333" t="s">
        <v>8</v>
      </c>
    </row>
    <row r="334" spans="1:1" hidden="1">
      <c r="A334" t="s">
        <v>8</v>
      </c>
    </row>
    <row r="335" spans="1:1" hidden="1">
      <c r="A335" t="s">
        <v>8</v>
      </c>
    </row>
    <row r="336" spans="1:1" hidden="1">
      <c r="A336" t="s">
        <v>8</v>
      </c>
    </row>
    <row r="337" spans="1:1" hidden="1">
      <c r="A337" t="s">
        <v>8</v>
      </c>
    </row>
    <row r="338" spans="1:1" hidden="1">
      <c r="A338" t="s">
        <v>8</v>
      </c>
    </row>
    <row r="339" spans="1:1" hidden="1">
      <c r="A339" t="s">
        <v>8</v>
      </c>
    </row>
    <row r="340" spans="1:1" hidden="1">
      <c r="A340" t="s">
        <v>8</v>
      </c>
    </row>
    <row r="341" spans="1:1" hidden="1">
      <c r="A341" t="s">
        <v>8</v>
      </c>
    </row>
    <row r="342" spans="1:1" hidden="1">
      <c r="A342" t="s">
        <v>8</v>
      </c>
    </row>
    <row r="343" spans="1:1" hidden="1">
      <c r="A343" t="s">
        <v>8</v>
      </c>
    </row>
    <row r="344" spans="1:1" hidden="1">
      <c r="A344" t="s">
        <v>8</v>
      </c>
    </row>
    <row r="345" spans="1:1" hidden="1">
      <c r="A345" t="s">
        <v>8</v>
      </c>
    </row>
    <row r="346" spans="1:1" hidden="1">
      <c r="A346" t="s">
        <v>8</v>
      </c>
    </row>
    <row r="347" spans="1:1" hidden="1">
      <c r="A347" t="s">
        <v>8</v>
      </c>
    </row>
    <row r="348" spans="1:1" hidden="1">
      <c r="A348" t="s">
        <v>8</v>
      </c>
    </row>
    <row r="349" spans="1:1" hidden="1">
      <c r="A349" t="s">
        <v>8</v>
      </c>
    </row>
    <row r="350" spans="1:1" hidden="1">
      <c r="A350" t="s">
        <v>8</v>
      </c>
    </row>
    <row r="351" spans="1:1" hidden="1">
      <c r="A351" t="s">
        <v>8</v>
      </c>
    </row>
    <row r="352" spans="1:1" hidden="1">
      <c r="A352" t="s">
        <v>8</v>
      </c>
    </row>
    <row r="353" spans="1:1" hidden="1">
      <c r="A353" t="s">
        <v>8</v>
      </c>
    </row>
    <row r="354" spans="1:1" hidden="1">
      <c r="A354" t="s">
        <v>8</v>
      </c>
    </row>
    <row r="355" spans="1:1" hidden="1">
      <c r="A355" t="s">
        <v>8</v>
      </c>
    </row>
    <row r="356" spans="1:1" hidden="1">
      <c r="A356" t="s">
        <v>8</v>
      </c>
    </row>
    <row r="357" spans="1:1" hidden="1">
      <c r="A357" t="s">
        <v>8</v>
      </c>
    </row>
    <row r="358" spans="1:1" hidden="1">
      <c r="A358" t="s">
        <v>8</v>
      </c>
    </row>
    <row r="359" spans="1:1" hidden="1">
      <c r="A359" t="s">
        <v>8</v>
      </c>
    </row>
    <row r="360" spans="1:1" hidden="1">
      <c r="A360" t="s">
        <v>8</v>
      </c>
    </row>
    <row r="361" spans="1:1" hidden="1">
      <c r="A361" t="s">
        <v>4</v>
      </c>
    </row>
    <row r="362" spans="1:1" hidden="1">
      <c r="A362" t="s">
        <v>8</v>
      </c>
    </row>
    <row r="363" spans="1:1" hidden="1">
      <c r="A363" t="s">
        <v>8</v>
      </c>
    </row>
    <row r="364" spans="1:1" hidden="1">
      <c r="A364" t="s">
        <v>8</v>
      </c>
    </row>
    <row r="365" spans="1:1" hidden="1">
      <c r="A365" t="s">
        <v>8</v>
      </c>
    </row>
    <row r="366" spans="1:1" hidden="1">
      <c r="A366" t="s">
        <v>8</v>
      </c>
    </row>
    <row r="367" spans="1:1" hidden="1">
      <c r="A367" t="s">
        <v>9</v>
      </c>
    </row>
    <row r="368" spans="1:1" hidden="1">
      <c r="A368" t="s">
        <v>8</v>
      </c>
    </row>
    <row r="369" spans="1:1" hidden="1">
      <c r="A369" t="s">
        <v>8</v>
      </c>
    </row>
    <row r="370" spans="1:1" hidden="1">
      <c r="A370" t="s">
        <v>8</v>
      </c>
    </row>
    <row r="371" spans="1:1" hidden="1">
      <c r="A371" t="s">
        <v>8</v>
      </c>
    </row>
    <row r="372" spans="1:1" hidden="1">
      <c r="A372" t="s">
        <v>8</v>
      </c>
    </row>
    <row r="373" spans="1:1" hidden="1">
      <c r="A373" t="s">
        <v>8</v>
      </c>
    </row>
    <row r="374" spans="1:1" hidden="1">
      <c r="A374" t="s">
        <v>8</v>
      </c>
    </row>
    <row r="375" spans="1:1" hidden="1">
      <c r="A375" t="s">
        <v>8</v>
      </c>
    </row>
    <row r="376" spans="1:1" hidden="1">
      <c r="A376" t="s">
        <v>8</v>
      </c>
    </row>
    <row r="377" spans="1:1" hidden="1">
      <c r="A377" t="s">
        <v>8</v>
      </c>
    </row>
    <row r="378" spans="1:1" hidden="1">
      <c r="A378" t="s">
        <v>8</v>
      </c>
    </row>
    <row r="379" spans="1:1" hidden="1">
      <c r="A379" t="s">
        <v>8</v>
      </c>
    </row>
    <row r="380" spans="1:1" hidden="1">
      <c r="A380" t="s">
        <v>8</v>
      </c>
    </row>
    <row r="381" spans="1:1" hidden="1">
      <c r="A381" t="s">
        <v>8</v>
      </c>
    </row>
    <row r="382" spans="1:1" hidden="1">
      <c r="A382" t="s">
        <v>8</v>
      </c>
    </row>
    <row r="383" spans="1:1" hidden="1">
      <c r="A383" t="s">
        <v>8</v>
      </c>
    </row>
    <row r="384" spans="1:1" hidden="1">
      <c r="A384" t="s">
        <v>8</v>
      </c>
    </row>
    <row r="385" spans="1:1" hidden="1">
      <c r="A385" t="s">
        <v>8</v>
      </c>
    </row>
    <row r="386" spans="1:1" hidden="1">
      <c r="A386" t="s">
        <v>8</v>
      </c>
    </row>
    <row r="387" spans="1:1" hidden="1">
      <c r="A387" t="s">
        <v>8</v>
      </c>
    </row>
    <row r="388" spans="1:1" hidden="1">
      <c r="A388" t="s">
        <v>8</v>
      </c>
    </row>
    <row r="389" spans="1:1" hidden="1">
      <c r="A389" t="s">
        <v>8</v>
      </c>
    </row>
    <row r="390" spans="1:1" hidden="1">
      <c r="A390" t="s">
        <v>8</v>
      </c>
    </row>
    <row r="391" spans="1:1" hidden="1">
      <c r="A391" t="s">
        <v>8</v>
      </c>
    </row>
    <row r="392" spans="1:1" hidden="1">
      <c r="A392" t="s">
        <v>8</v>
      </c>
    </row>
    <row r="393" spans="1:1" hidden="1">
      <c r="A393" t="s">
        <v>8</v>
      </c>
    </row>
    <row r="394" spans="1:1" hidden="1">
      <c r="A394" t="s">
        <v>8</v>
      </c>
    </row>
    <row r="395" spans="1:1" hidden="1">
      <c r="A395" t="s">
        <v>8</v>
      </c>
    </row>
    <row r="396" spans="1:1" hidden="1">
      <c r="A396" t="s">
        <v>9</v>
      </c>
    </row>
    <row r="397" spans="1:1" hidden="1">
      <c r="A397" t="s">
        <v>8</v>
      </c>
    </row>
    <row r="398" spans="1:1" hidden="1">
      <c r="A398" t="s">
        <v>8</v>
      </c>
    </row>
    <row r="399" spans="1:1" hidden="1">
      <c r="A399" t="s">
        <v>8</v>
      </c>
    </row>
    <row r="400" spans="1:1" hidden="1">
      <c r="A400" t="s">
        <v>8</v>
      </c>
    </row>
    <row r="401" spans="1:1" hidden="1">
      <c r="A401" t="s">
        <v>8</v>
      </c>
    </row>
    <row r="402" spans="1:1" hidden="1">
      <c r="A402" t="s">
        <v>8</v>
      </c>
    </row>
    <row r="403" spans="1:1" hidden="1">
      <c r="A403" t="s">
        <v>8</v>
      </c>
    </row>
    <row r="404" spans="1:1" hidden="1">
      <c r="A404" t="s">
        <v>8</v>
      </c>
    </row>
    <row r="405" spans="1:1" hidden="1">
      <c r="A405" t="s">
        <v>8</v>
      </c>
    </row>
    <row r="406" spans="1:1" hidden="1">
      <c r="A406" t="s">
        <v>4</v>
      </c>
    </row>
    <row r="407" spans="1:1" hidden="1">
      <c r="A407" t="s">
        <v>9</v>
      </c>
    </row>
    <row r="408" spans="1:1" hidden="1">
      <c r="A408" t="s">
        <v>8</v>
      </c>
    </row>
    <row r="409" spans="1:1" hidden="1">
      <c r="A409" t="s">
        <v>8</v>
      </c>
    </row>
    <row r="410" spans="1:1" hidden="1">
      <c r="A410" t="s">
        <v>8</v>
      </c>
    </row>
    <row r="411" spans="1:1" hidden="1">
      <c r="A411" t="s">
        <v>8</v>
      </c>
    </row>
    <row r="412" spans="1:1" hidden="1">
      <c r="A412" t="s">
        <v>8</v>
      </c>
    </row>
    <row r="413" spans="1:1" hidden="1">
      <c r="A413" t="s">
        <v>8</v>
      </c>
    </row>
    <row r="414" spans="1:1" hidden="1">
      <c r="A414" t="s">
        <v>8</v>
      </c>
    </row>
    <row r="415" spans="1:1" hidden="1">
      <c r="A415" t="s">
        <v>8</v>
      </c>
    </row>
    <row r="416" spans="1:1" hidden="1">
      <c r="A416" t="s">
        <v>8</v>
      </c>
    </row>
    <row r="417" spans="1:1" hidden="1">
      <c r="A417" t="s">
        <v>8</v>
      </c>
    </row>
    <row r="418" spans="1:1" hidden="1">
      <c r="A418" t="s">
        <v>8</v>
      </c>
    </row>
    <row r="419" spans="1:1" hidden="1">
      <c r="A419" t="s">
        <v>8</v>
      </c>
    </row>
    <row r="420" spans="1:1" hidden="1">
      <c r="A420" t="s">
        <v>8</v>
      </c>
    </row>
    <row r="421" spans="1:1" hidden="1">
      <c r="A421" t="s">
        <v>8</v>
      </c>
    </row>
    <row r="422" spans="1:1" hidden="1">
      <c r="A422" t="s">
        <v>8</v>
      </c>
    </row>
    <row r="423" spans="1:1" hidden="1">
      <c r="A423" t="s">
        <v>11</v>
      </c>
    </row>
    <row r="424" spans="1:1" hidden="1">
      <c r="A424" t="s">
        <v>8</v>
      </c>
    </row>
    <row r="425" spans="1:1" hidden="1">
      <c r="A425" t="s">
        <v>5</v>
      </c>
    </row>
    <row r="426" spans="1:1" hidden="1">
      <c r="A426" t="s">
        <v>9</v>
      </c>
    </row>
    <row r="427" spans="1:1" hidden="1">
      <c r="A427" t="s">
        <v>8</v>
      </c>
    </row>
    <row r="428" spans="1:1" hidden="1">
      <c r="A428" t="s">
        <v>8</v>
      </c>
    </row>
    <row r="429" spans="1:1" hidden="1">
      <c r="A429" t="s">
        <v>8</v>
      </c>
    </row>
    <row r="430" spans="1:1" hidden="1">
      <c r="A430" t="s">
        <v>8</v>
      </c>
    </row>
    <row r="431" spans="1:1" hidden="1">
      <c r="A431" t="s">
        <v>8</v>
      </c>
    </row>
    <row r="432" spans="1:1" hidden="1">
      <c r="A432" t="s">
        <v>8</v>
      </c>
    </row>
    <row r="433" spans="1:1" hidden="1">
      <c r="A433" t="s">
        <v>8</v>
      </c>
    </row>
    <row r="434" spans="1:1" hidden="1">
      <c r="A434" t="s">
        <v>8</v>
      </c>
    </row>
    <row r="435" spans="1:1" hidden="1">
      <c r="A435" t="s">
        <v>8</v>
      </c>
    </row>
    <row r="436" spans="1:1" hidden="1">
      <c r="A436" t="s">
        <v>8</v>
      </c>
    </row>
    <row r="437" spans="1:1" hidden="1">
      <c r="A437" t="s">
        <v>8</v>
      </c>
    </row>
    <row r="438" spans="1:1" hidden="1">
      <c r="A438" t="s">
        <v>8</v>
      </c>
    </row>
    <row r="439" spans="1:1" hidden="1">
      <c r="A439" t="s">
        <v>8</v>
      </c>
    </row>
    <row r="440" spans="1:1" hidden="1">
      <c r="A440" t="s">
        <v>8</v>
      </c>
    </row>
    <row r="441" spans="1:1" hidden="1">
      <c r="A441" t="s">
        <v>8</v>
      </c>
    </row>
    <row r="442" spans="1:1" hidden="1">
      <c r="A442" t="s">
        <v>8</v>
      </c>
    </row>
    <row r="443" spans="1:1" hidden="1">
      <c r="A443" t="s">
        <v>8</v>
      </c>
    </row>
    <row r="444" spans="1:1" hidden="1">
      <c r="A444" t="s">
        <v>8</v>
      </c>
    </row>
    <row r="445" spans="1:1" hidden="1">
      <c r="A445" t="s">
        <v>8</v>
      </c>
    </row>
    <row r="446" spans="1:1" hidden="1">
      <c r="A446" t="s">
        <v>8</v>
      </c>
    </row>
    <row r="447" spans="1:1" hidden="1">
      <c r="A447" t="s">
        <v>8</v>
      </c>
    </row>
    <row r="448" spans="1:1" hidden="1">
      <c r="A448" t="s">
        <v>8</v>
      </c>
    </row>
    <row r="449" spans="1:1" hidden="1">
      <c r="A449" t="s">
        <v>8</v>
      </c>
    </row>
    <row r="450" spans="1:1" hidden="1">
      <c r="A450" t="s">
        <v>8</v>
      </c>
    </row>
    <row r="451" spans="1:1" hidden="1">
      <c r="A451" t="s">
        <v>8</v>
      </c>
    </row>
    <row r="452" spans="1:1" hidden="1">
      <c r="A452" t="s">
        <v>8</v>
      </c>
    </row>
    <row r="453" spans="1:1" hidden="1">
      <c r="A453" t="s">
        <v>8</v>
      </c>
    </row>
    <row r="454" spans="1:1" hidden="1">
      <c r="A454" t="s">
        <v>8</v>
      </c>
    </row>
    <row r="455" spans="1:1" hidden="1">
      <c r="A455" t="s">
        <v>8</v>
      </c>
    </row>
    <row r="456" spans="1:1" hidden="1">
      <c r="A456" t="s">
        <v>8</v>
      </c>
    </row>
    <row r="457" spans="1:1" hidden="1">
      <c r="A457" t="s">
        <v>8</v>
      </c>
    </row>
    <row r="458" spans="1:1" hidden="1">
      <c r="A458" t="s">
        <v>8</v>
      </c>
    </row>
    <row r="459" spans="1:1" hidden="1">
      <c r="A459" t="s">
        <v>8</v>
      </c>
    </row>
    <row r="460" spans="1:1" hidden="1">
      <c r="A460" t="s">
        <v>8</v>
      </c>
    </row>
    <row r="461" spans="1:1" hidden="1">
      <c r="A461" t="s">
        <v>8</v>
      </c>
    </row>
    <row r="462" spans="1:1" hidden="1">
      <c r="A462" t="s">
        <v>8</v>
      </c>
    </row>
    <row r="463" spans="1:1" hidden="1">
      <c r="A463" t="s">
        <v>8</v>
      </c>
    </row>
    <row r="464" spans="1:1" hidden="1">
      <c r="A464" t="s">
        <v>5</v>
      </c>
    </row>
    <row r="465" spans="1:1" hidden="1">
      <c r="A465" t="s">
        <v>5</v>
      </c>
    </row>
    <row r="466" spans="1:1" hidden="1">
      <c r="A466" t="s">
        <v>5</v>
      </c>
    </row>
    <row r="467" spans="1:1" hidden="1">
      <c r="A467" t="s">
        <v>4</v>
      </c>
    </row>
    <row r="468" spans="1:1" hidden="1">
      <c r="A468" t="s">
        <v>5</v>
      </c>
    </row>
    <row r="469" spans="1:1" hidden="1">
      <c r="A469" t="s">
        <v>5</v>
      </c>
    </row>
    <row r="470" spans="1:1" hidden="1">
      <c r="A470" t="s">
        <v>5</v>
      </c>
    </row>
    <row r="471" spans="1:1" hidden="1">
      <c r="A471" t="s">
        <v>5</v>
      </c>
    </row>
    <row r="472" spans="1:1" hidden="1">
      <c r="A472" t="s">
        <v>4</v>
      </c>
    </row>
    <row r="473" spans="1:1" hidden="1">
      <c r="A473" t="s">
        <v>11</v>
      </c>
    </row>
    <row r="474" spans="1:1" hidden="1">
      <c r="A474" t="s">
        <v>5</v>
      </c>
    </row>
    <row r="475" spans="1:1" hidden="1">
      <c r="A475" t="s">
        <v>5</v>
      </c>
    </row>
    <row r="476" spans="1:1" hidden="1">
      <c r="A476" t="s">
        <v>5</v>
      </c>
    </row>
    <row r="477" spans="1:1" hidden="1">
      <c r="A477" t="s">
        <v>5</v>
      </c>
    </row>
    <row r="478" spans="1:1" hidden="1">
      <c r="A478" t="s">
        <v>5</v>
      </c>
    </row>
    <row r="479" spans="1:1" hidden="1">
      <c r="A479" t="s">
        <v>5</v>
      </c>
    </row>
    <row r="480" spans="1:1" hidden="1">
      <c r="A480" t="s">
        <v>5</v>
      </c>
    </row>
    <row r="481" spans="1:1" hidden="1">
      <c r="A481" t="s">
        <v>5</v>
      </c>
    </row>
    <row r="482" spans="1:1" hidden="1">
      <c r="A482" t="s">
        <v>5</v>
      </c>
    </row>
    <row r="483" spans="1:1" hidden="1">
      <c r="A483" t="s">
        <v>7</v>
      </c>
    </row>
    <row r="484" spans="1:1" hidden="1">
      <c r="A484" t="s">
        <v>10</v>
      </c>
    </row>
    <row r="485" spans="1:1" hidden="1">
      <c r="A485" t="s">
        <v>5</v>
      </c>
    </row>
    <row r="486" spans="1:1" hidden="1">
      <c r="A486" t="s">
        <v>5</v>
      </c>
    </row>
    <row r="487" spans="1:1" hidden="1">
      <c r="A487" t="s">
        <v>4</v>
      </c>
    </row>
    <row r="488" spans="1:1" hidden="1">
      <c r="A488" t="s">
        <v>11</v>
      </c>
    </row>
    <row r="489" spans="1:1" hidden="1">
      <c r="A489" t="s">
        <v>5</v>
      </c>
    </row>
    <row r="490" spans="1:1" hidden="1">
      <c r="A490" t="s">
        <v>5</v>
      </c>
    </row>
    <row r="491" spans="1:1" hidden="1">
      <c r="A491" t="s">
        <v>5</v>
      </c>
    </row>
    <row r="492" spans="1:1" hidden="1">
      <c r="A492" t="s">
        <v>9</v>
      </c>
    </row>
    <row r="493" spans="1:1" hidden="1">
      <c r="A493" t="s">
        <v>5</v>
      </c>
    </row>
    <row r="494" spans="1:1" hidden="1">
      <c r="A494" t="s">
        <v>4</v>
      </c>
    </row>
    <row r="495" spans="1:1" hidden="1">
      <c r="A495" t="s">
        <v>5</v>
      </c>
    </row>
    <row r="496" spans="1:1" hidden="1">
      <c r="A496" t="s">
        <v>5</v>
      </c>
    </row>
    <row r="497" spans="1:1" hidden="1">
      <c r="A497" t="s">
        <v>5</v>
      </c>
    </row>
    <row r="498" spans="1:1" hidden="1">
      <c r="A498" t="s">
        <v>5</v>
      </c>
    </row>
    <row r="499" spans="1:1" hidden="1">
      <c r="A499" t="s">
        <v>5</v>
      </c>
    </row>
    <row r="500" spans="1:1" hidden="1">
      <c r="A500" t="s">
        <v>4</v>
      </c>
    </row>
    <row r="501" spans="1:1" hidden="1">
      <c r="A501" t="s">
        <v>9</v>
      </c>
    </row>
    <row r="502" spans="1:1" hidden="1">
      <c r="A502" t="s">
        <v>4</v>
      </c>
    </row>
    <row r="503" spans="1:1" hidden="1">
      <c r="A503" t="s">
        <v>5</v>
      </c>
    </row>
    <row r="504" spans="1:1" hidden="1">
      <c r="A504" t="s">
        <v>4</v>
      </c>
    </row>
    <row r="505" spans="1:1" hidden="1">
      <c r="A505" t="s">
        <v>5</v>
      </c>
    </row>
    <row r="506" spans="1:1" hidden="1">
      <c r="A506" t="s">
        <v>5</v>
      </c>
    </row>
    <row r="507" spans="1:1" hidden="1">
      <c r="A507" t="s">
        <v>5</v>
      </c>
    </row>
    <row r="508" spans="1:1" hidden="1">
      <c r="A508" t="s">
        <v>5</v>
      </c>
    </row>
    <row r="509" spans="1:1" hidden="1">
      <c r="A509" t="s">
        <v>5</v>
      </c>
    </row>
    <row r="510" spans="1:1" hidden="1">
      <c r="A510" t="s">
        <v>5</v>
      </c>
    </row>
    <row r="511" spans="1:1" hidden="1">
      <c r="A511" t="s">
        <v>5</v>
      </c>
    </row>
    <row r="512" spans="1:1" hidden="1">
      <c r="A512" t="s">
        <v>4</v>
      </c>
    </row>
    <row r="513" spans="1:1" hidden="1">
      <c r="A513" t="s">
        <v>5</v>
      </c>
    </row>
    <row r="514" spans="1:1" hidden="1">
      <c r="A514" t="s">
        <v>5</v>
      </c>
    </row>
    <row r="515" spans="1:1" hidden="1">
      <c r="A515" t="s">
        <v>5</v>
      </c>
    </row>
    <row r="516" spans="1:1" hidden="1">
      <c r="A516" t="s">
        <v>9</v>
      </c>
    </row>
    <row r="517" spans="1:1" hidden="1">
      <c r="A517" t="s">
        <v>5</v>
      </c>
    </row>
    <row r="518" spans="1:1" hidden="1">
      <c r="A518" t="s">
        <v>5</v>
      </c>
    </row>
    <row r="519" spans="1:1" hidden="1">
      <c r="A519" t="s">
        <v>5</v>
      </c>
    </row>
    <row r="520" spans="1:1" hidden="1">
      <c r="A520" t="s">
        <v>5</v>
      </c>
    </row>
    <row r="521" spans="1:1" hidden="1">
      <c r="A521" t="s">
        <v>11</v>
      </c>
    </row>
    <row r="522" spans="1:1" hidden="1">
      <c r="A522" t="s">
        <v>11</v>
      </c>
    </row>
    <row r="523" spans="1:1" hidden="1">
      <c r="A523" t="s">
        <v>10</v>
      </c>
    </row>
    <row r="524" spans="1:1" hidden="1">
      <c r="A524" t="s">
        <v>5</v>
      </c>
    </row>
    <row r="525" spans="1:1" hidden="1">
      <c r="A525" t="s">
        <v>5</v>
      </c>
    </row>
    <row r="526" spans="1:1" hidden="1">
      <c r="A526" t="s">
        <v>5</v>
      </c>
    </row>
    <row r="527" spans="1:1" hidden="1">
      <c r="A527" t="s">
        <v>11</v>
      </c>
    </row>
    <row r="528" spans="1:1" hidden="1">
      <c r="A528" t="s">
        <v>5</v>
      </c>
    </row>
    <row r="529" spans="1:1" hidden="1">
      <c r="A529" t="s">
        <v>6</v>
      </c>
    </row>
    <row r="530" spans="1:1" hidden="1">
      <c r="A530" t="s">
        <v>8</v>
      </c>
    </row>
    <row r="531" spans="1:1" hidden="1">
      <c r="A531" t="s">
        <v>11</v>
      </c>
    </row>
    <row r="532" spans="1:1" hidden="1">
      <c r="A532" t="s">
        <v>6</v>
      </c>
    </row>
    <row r="533" spans="1:1" hidden="1">
      <c r="A533" t="s">
        <v>8</v>
      </c>
    </row>
    <row r="534" spans="1:1" hidden="1">
      <c r="A534" t="s">
        <v>12</v>
      </c>
    </row>
    <row r="535" spans="1:1" hidden="1">
      <c r="A535" t="s">
        <v>4</v>
      </c>
    </row>
    <row r="536" spans="1:1" hidden="1">
      <c r="A536" t="s">
        <v>9</v>
      </c>
    </row>
    <row r="537" spans="1:1" hidden="1">
      <c r="A537" t="s">
        <v>12</v>
      </c>
    </row>
    <row r="538" spans="1:1" hidden="1">
      <c r="A538" t="s">
        <v>12</v>
      </c>
    </row>
    <row r="539" spans="1:1" hidden="1">
      <c r="A539" t="s">
        <v>8</v>
      </c>
    </row>
    <row r="540" spans="1:1" hidden="1">
      <c r="A540" t="s">
        <v>11</v>
      </c>
    </row>
    <row r="541" spans="1:1" hidden="1">
      <c r="A541" t="s">
        <v>12</v>
      </c>
    </row>
    <row r="542" spans="1:1" hidden="1">
      <c r="A542" t="s">
        <v>12</v>
      </c>
    </row>
    <row r="543" spans="1:1" hidden="1">
      <c r="A543" t="s">
        <v>12</v>
      </c>
    </row>
    <row r="544" spans="1:1" hidden="1">
      <c r="A544" t="s">
        <v>12</v>
      </c>
    </row>
    <row r="545" spans="1:1" hidden="1">
      <c r="A545" t="s">
        <v>12</v>
      </c>
    </row>
    <row r="546" spans="1:1" hidden="1">
      <c r="A546" t="s">
        <v>9</v>
      </c>
    </row>
    <row r="547" spans="1:1" hidden="1">
      <c r="A547" t="s">
        <v>12</v>
      </c>
    </row>
    <row r="548" spans="1:1" hidden="1">
      <c r="A548" t="s">
        <v>12</v>
      </c>
    </row>
    <row r="549" spans="1:1" hidden="1">
      <c r="A549" t="s">
        <v>12</v>
      </c>
    </row>
    <row r="550" spans="1:1" hidden="1">
      <c r="A550" t="s">
        <v>12</v>
      </c>
    </row>
    <row r="551" spans="1:1" hidden="1">
      <c r="A551" t="s">
        <v>12</v>
      </c>
    </row>
    <row r="552" spans="1:1" hidden="1">
      <c r="A552" t="s">
        <v>12</v>
      </c>
    </row>
    <row r="553" spans="1:1" hidden="1">
      <c r="A553" t="s">
        <v>12</v>
      </c>
    </row>
    <row r="554" spans="1:1" hidden="1">
      <c r="A554" t="s">
        <v>12</v>
      </c>
    </row>
    <row r="555" spans="1:1" hidden="1">
      <c r="A555" t="s">
        <v>12</v>
      </c>
    </row>
    <row r="556" spans="1:1" hidden="1">
      <c r="A556" t="s">
        <v>12</v>
      </c>
    </row>
    <row r="557" spans="1:1" hidden="1">
      <c r="A557" t="s">
        <v>12</v>
      </c>
    </row>
    <row r="558" spans="1:1" hidden="1">
      <c r="A558" t="s">
        <v>12</v>
      </c>
    </row>
    <row r="559" spans="1:1" hidden="1">
      <c r="A559" t="s">
        <v>12</v>
      </c>
    </row>
    <row r="560" spans="1:1" hidden="1">
      <c r="A560" t="s">
        <v>12</v>
      </c>
    </row>
    <row r="561" spans="1:1" hidden="1">
      <c r="A561" t="s">
        <v>12</v>
      </c>
    </row>
    <row r="562" spans="1:1" hidden="1">
      <c r="A562" t="s">
        <v>12</v>
      </c>
    </row>
    <row r="563" spans="1:1" hidden="1">
      <c r="A563" t="s">
        <v>12</v>
      </c>
    </row>
    <row r="564" spans="1:1" hidden="1">
      <c r="A564" t="s">
        <v>12</v>
      </c>
    </row>
    <row r="565" spans="1:1" hidden="1">
      <c r="A565" t="s">
        <v>12</v>
      </c>
    </row>
    <row r="566" spans="1:1" hidden="1">
      <c r="A566" t="s">
        <v>12</v>
      </c>
    </row>
    <row r="567" spans="1:1" hidden="1">
      <c r="A567" t="s">
        <v>12</v>
      </c>
    </row>
    <row r="568" spans="1:1" hidden="1">
      <c r="A568" t="s">
        <v>12</v>
      </c>
    </row>
    <row r="569" spans="1:1" hidden="1">
      <c r="A569" t="s">
        <v>12</v>
      </c>
    </row>
    <row r="570" spans="1:1" hidden="1">
      <c r="A570" t="s">
        <v>12</v>
      </c>
    </row>
    <row r="571" spans="1:1" hidden="1">
      <c r="A571" t="s">
        <v>12</v>
      </c>
    </row>
    <row r="572" spans="1:1" hidden="1">
      <c r="A572" t="s">
        <v>5</v>
      </c>
    </row>
    <row r="573" spans="1:1" hidden="1">
      <c r="A573" t="s">
        <v>12</v>
      </c>
    </row>
    <row r="574" spans="1:1" hidden="1">
      <c r="A574" t="s">
        <v>12</v>
      </c>
    </row>
    <row r="575" spans="1:1" hidden="1">
      <c r="A575" t="s">
        <v>12</v>
      </c>
    </row>
    <row r="576" spans="1:1" hidden="1">
      <c r="A576" t="s">
        <v>12</v>
      </c>
    </row>
    <row r="577" spans="1:1" hidden="1">
      <c r="A577" t="s">
        <v>12</v>
      </c>
    </row>
    <row r="578" spans="1:1" hidden="1">
      <c r="A578" t="s">
        <v>12</v>
      </c>
    </row>
    <row r="579" spans="1:1" hidden="1">
      <c r="A579" t="s">
        <v>12</v>
      </c>
    </row>
    <row r="580" spans="1:1" hidden="1">
      <c r="A580" t="s">
        <v>12</v>
      </c>
    </row>
    <row r="581" spans="1:1" hidden="1">
      <c r="A581" t="s">
        <v>12</v>
      </c>
    </row>
    <row r="582" spans="1:1" hidden="1">
      <c r="A582" t="s">
        <v>12</v>
      </c>
    </row>
    <row r="583" spans="1:1" hidden="1">
      <c r="A583" t="s">
        <v>12</v>
      </c>
    </row>
    <row r="584" spans="1:1" hidden="1">
      <c r="A584" t="s">
        <v>12</v>
      </c>
    </row>
    <row r="585" spans="1:1" hidden="1">
      <c r="A585" t="s">
        <v>12</v>
      </c>
    </row>
    <row r="586" spans="1:1" hidden="1">
      <c r="A586" t="s">
        <v>12</v>
      </c>
    </row>
    <row r="587" spans="1:1" hidden="1">
      <c r="A587" t="s">
        <v>12</v>
      </c>
    </row>
    <row r="588" spans="1:1" hidden="1">
      <c r="A588" t="s">
        <v>12</v>
      </c>
    </row>
    <row r="589" spans="1:1" hidden="1">
      <c r="A589" t="s">
        <v>9</v>
      </c>
    </row>
    <row r="590" spans="1:1" hidden="1">
      <c r="A590" t="s">
        <v>12</v>
      </c>
    </row>
    <row r="591" spans="1:1" hidden="1">
      <c r="A591" t="s">
        <v>12</v>
      </c>
    </row>
    <row r="592" spans="1:1" hidden="1">
      <c r="A592" t="s">
        <v>12</v>
      </c>
    </row>
    <row r="593" spans="1:1" hidden="1">
      <c r="A593" t="s">
        <v>12</v>
      </c>
    </row>
    <row r="594" spans="1:1" hidden="1">
      <c r="A594" t="s">
        <v>12</v>
      </c>
    </row>
    <row r="595" spans="1:1" hidden="1">
      <c r="A595" t="s">
        <v>12</v>
      </c>
    </row>
    <row r="596" spans="1:1" hidden="1">
      <c r="A596" t="s">
        <v>12</v>
      </c>
    </row>
    <row r="597" spans="1:1" hidden="1">
      <c r="A597" t="s">
        <v>12</v>
      </c>
    </row>
    <row r="598" spans="1:1" hidden="1">
      <c r="A598" t="s">
        <v>12</v>
      </c>
    </row>
    <row r="599" spans="1:1" hidden="1">
      <c r="A599" t="s">
        <v>12</v>
      </c>
    </row>
    <row r="600" spans="1:1" hidden="1">
      <c r="A600" t="s">
        <v>12</v>
      </c>
    </row>
    <row r="601" spans="1:1" hidden="1">
      <c r="A601" t="s">
        <v>12</v>
      </c>
    </row>
    <row r="602" spans="1:1" hidden="1">
      <c r="A602" t="s">
        <v>8</v>
      </c>
    </row>
    <row r="603" spans="1:1" hidden="1">
      <c r="A603" t="s">
        <v>8</v>
      </c>
    </row>
    <row r="604" spans="1:1" hidden="1">
      <c r="A604" t="s">
        <v>8</v>
      </c>
    </row>
    <row r="605" spans="1:1" hidden="1">
      <c r="A605" t="s">
        <v>9</v>
      </c>
    </row>
    <row r="606" spans="1:1" hidden="1">
      <c r="A606" t="s">
        <v>8</v>
      </c>
    </row>
    <row r="607" spans="1:1" hidden="1">
      <c r="A607" t="s">
        <v>8</v>
      </c>
    </row>
    <row r="608" spans="1:1" hidden="1">
      <c r="A608" t="s">
        <v>8</v>
      </c>
    </row>
    <row r="609" spans="1:1" hidden="1">
      <c r="A609" t="s">
        <v>8</v>
      </c>
    </row>
    <row r="610" spans="1:1" hidden="1">
      <c r="A610" t="s">
        <v>8</v>
      </c>
    </row>
    <row r="611" spans="1:1" hidden="1">
      <c r="A611" t="s">
        <v>8</v>
      </c>
    </row>
    <row r="612" spans="1:1" hidden="1">
      <c r="A612" t="s">
        <v>8</v>
      </c>
    </row>
    <row r="613" spans="1:1" hidden="1">
      <c r="A613" t="s">
        <v>8</v>
      </c>
    </row>
    <row r="614" spans="1:1" hidden="1">
      <c r="A614" t="s">
        <v>8</v>
      </c>
    </row>
    <row r="615" spans="1:1" hidden="1">
      <c r="A615" t="s">
        <v>8</v>
      </c>
    </row>
    <row r="616" spans="1:1" hidden="1">
      <c r="A616" t="s">
        <v>8</v>
      </c>
    </row>
    <row r="617" spans="1:1" hidden="1">
      <c r="A617" t="s">
        <v>8</v>
      </c>
    </row>
    <row r="618" spans="1:1" hidden="1">
      <c r="A618" t="s">
        <v>9</v>
      </c>
    </row>
    <row r="619" spans="1:1" hidden="1">
      <c r="A619" t="s">
        <v>8</v>
      </c>
    </row>
    <row r="620" spans="1:1" hidden="1">
      <c r="A620" t="s">
        <v>8</v>
      </c>
    </row>
    <row r="621" spans="1:1" hidden="1">
      <c r="A621" t="s">
        <v>8</v>
      </c>
    </row>
    <row r="622" spans="1:1" hidden="1">
      <c r="A622" t="s">
        <v>8</v>
      </c>
    </row>
    <row r="623" spans="1:1" hidden="1">
      <c r="A623" t="s">
        <v>8</v>
      </c>
    </row>
    <row r="624" spans="1:1" hidden="1">
      <c r="A624" t="s">
        <v>8</v>
      </c>
    </row>
    <row r="625" spans="1:1" hidden="1">
      <c r="A625" t="s">
        <v>8</v>
      </c>
    </row>
    <row r="626" spans="1:1" hidden="1">
      <c r="A626" t="s">
        <v>8</v>
      </c>
    </row>
    <row r="627" spans="1:1" hidden="1">
      <c r="A627" t="s">
        <v>8</v>
      </c>
    </row>
    <row r="628" spans="1:1" hidden="1">
      <c r="A628" t="s">
        <v>8</v>
      </c>
    </row>
    <row r="629" spans="1:1" hidden="1">
      <c r="A629" t="s">
        <v>8</v>
      </c>
    </row>
    <row r="630" spans="1:1" hidden="1">
      <c r="A630" t="s">
        <v>8</v>
      </c>
    </row>
    <row r="631" spans="1:1" hidden="1">
      <c r="A631" t="s">
        <v>8</v>
      </c>
    </row>
    <row r="632" spans="1:1" hidden="1">
      <c r="A632" t="s">
        <v>8</v>
      </c>
    </row>
    <row r="633" spans="1:1" hidden="1">
      <c r="A633" t="s">
        <v>8</v>
      </c>
    </row>
    <row r="634" spans="1:1" hidden="1">
      <c r="A634" t="s">
        <v>8</v>
      </c>
    </row>
    <row r="635" spans="1:1" hidden="1">
      <c r="A635" t="s">
        <v>8</v>
      </c>
    </row>
    <row r="636" spans="1:1" hidden="1">
      <c r="A636" t="s">
        <v>8</v>
      </c>
    </row>
    <row r="637" spans="1:1" hidden="1">
      <c r="A637" t="s">
        <v>8</v>
      </c>
    </row>
    <row r="638" spans="1:1" hidden="1">
      <c r="A638" t="s">
        <v>8</v>
      </c>
    </row>
    <row r="639" spans="1:1" hidden="1">
      <c r="A639" t="s">
        <v>8</v>
      </c>
    </row>
    <row r="640" spans="1:1" hidden="1">
      <c r="A640" t="s">
        <v>8</v>
      </c>
    </row>
    <row r="641" spans="1:1" hidden="1">
      <c r="A641" t="s">
        <v>8</v>
      </c>
    </row>
    <row r="642" spans="1:1" hidden="1">
      <c r="A642" t="s">
        <v>8</v>
      </c>
    </row>
    <row r="643" spans="1:1" hidden="1">
      <c r="A643" t="s">
        <v>8</v>
      </c>
    </row>
    <row r="644" spans="1:1" hidden="1">
      <c r="A644" t="s">
        <v>8</v>
      </c>
    </row>
    <row r="645" spans="1:1" hidden="1">
      <c r="A645" t="s">
        <v>8</v>
      </c>
    </row>
    <row r="646" spans="1:1" hidden="1">
      <c r="A646" t="s">
        <v>8</v>
      </c>
    </row>
    <row r="647" spans="1:1" hidden="1">
      <c r="A647" t="s">
        <v>8</v>
      </c>
    </row>
    <row r="648" spans="1:1" hidden="1">
      <c r="A648" t="s">
        <v>8</v>
      </c>
    </row>
    <row r="649" spans="1:1" hidden="1">
      <c r="A649" t="s">
        <v>8</v>
      </c>
    </row>
    <row r="650" spans="1:1" hidden="1">
      <c r="A650" t="s">
        <v>8</v>
      </c>
    </row>
    <row r="651" spans="1:1" hidden="1">
      <c r="A651" t="s">
        <v>8</v>
      </c>
    </row>
    <row r="652" spans="1:1" hidden="1">
      <c r="A652" t="s">
        <v>8</v>
      </c>
    </row>
    <row r="653" spans="1:1" hidden="1">
      <c r="A653" t="s">
        <v>8</v>
      </c>
    </row>
    <row r="654" spans="1:1" hidden="1">
      <c r="A654" t="s">
        <v>4</v>
      </c>
    </row>
    <row r="655" spans="1:1" hidden="1">
      <c r="A655" t="s">
        <v>4</v>
      </c>
    </row>
    <row r="656" spans="1:1" hidden="1">
      <c r="A656" t="s">
        <v>8</v>
      </c>
    </row>
    <row r="657" spans="1:1" hidden="1">
      <c r="A657" t="s">
        <v>8</v>
      </c>
    </row>
    <row r="658" spans="1:1" hidden="1">
      <c r="A658" t="s">
        <v>8</v>
      </c>
    </row>
    <row r="659" spans="1:1" hidden="1">
      <c r="A659" t="s">
        <v>8</v>
      </c>
    </row>
    <row r="660" spans="1:1" hidden="1">
      <c r="A660" t="s">
        <v>8</v>
      </c>
    </row>
    <row r="661" spans="1:1" hidden="1">
      <c r="A661" t="s">
        <v>8</v>
      </c>
    </row>
    <row r="662" spans="1:1" hidden="1">
      <c r="A662" t="s">
        <v>8</v>
      </c>
    </row>
    <row r="663" spans="1:1" hidden="1">
      <c r="A663" t="s">
        <v>8</v>
      </c>
    </row>
    <row r="664" spans="1:1" hidden="1">
      <c r="A664" t="s">
        <v>8</v>
      </c>
    </row>
    <row r="665" spans="1:1" hidden="1">
      <c r="A665" t="s">
        <v>8</v>
      </c>
    </row>
    <row r="666" spans="1:1" hidden="1">
      <c r="A666" t="s">
        <v>8</v>
      </c>
    </row>
    <row r="667" spans="1:1" hidden="1">
      <c r="A667" t="s">
        <v>8</v>
      </c>
    </row>
    <row r="668" spans="1:1" hidden="1">
      <c r="A668" t="s">
        <v>8</v>
      </c>
    </row>
    <row r="669" spans="1:1" hidden="1">
      <c r="A669" t="s">
        <v>8</v>
      </c>
    </row>
    <row r="670" spans="1:1" hidden="1">
      <c r="A670" t="s">
        <v>8</v>
      </c>
    </row>
    <row r="671" spans="1:1" hidden="1">
      <c r="A671" t="s">
        <v>8</v>
      </c>
    </row>
    <row r="672" spans="1:1" hidden="1">
      <c r="A672" t="s">
        <v>9</v>
      </c>
    </row>
    <row r="673" spans="1:1" hidden="1">
      <c r="A673" t="s">
        <v>8</v>
      </c>
    </row>
    <row r="674" spans="1:1" hidden="1">
      <c r="A674" t="s">
        <v>8</v>
      </c>
    </row>
    <row r="675" spans="1:1" hidden="1">
      <c r="A675" t="s">
        <v>8</v>
      </c>
    </row>
    <row r="676" spans="1:1" hidden="1">
      <c r="A676" t="s">
        <v>8</v>
      </c>
    </row>
    <row r="677" spans="1:1" hidden="1">
      <c r="A677" t="s">
        <v>8</v>
      </c>
    </row>
    <row r="678" spans="1:1" hidden="1">
      <c r="A678" t="s">
        <v>8</v>
      </c>
    </row>
    <row r="679" spans="1:1" hidden="1">
      <c r="A679" t="s">
        <v>8</v>
      </c>
    </row>
    <row r="680" spans="1:1" hidden="1">
      <c r="A680" t="s">
        <v>8</v>
      </c>
    </row>
    <row r="681" spans="1:1" hidden="1">
      <c r="A681" t="s">
        <v>8</v>
      </c>
    </row>
    <row r="682" spans="1:1" hidden="1">
      <c r="A682" t="s">
        <v>8</v>
      </c>
    </row>
    <row r="683" spans="1:1" hidden="1">
      <c r="A683" t="s">
        <v>8</v>
      </c>
    </row>
    <row r="684" spans="1:1" hidden="1">
      <c r="A684" t="s">
        <v>8</v>
      </c>
    </row>
    <row r="685" spans="1:1" hidden="1">
      <c r="A685" t="s">
        <v>8</v>
      </c>
    </row>
    <row r="686" spans="1:1" hidden="1">
      <c r="A686" t="s">
        <v>9</v>
      </c>
    </row>
    <row r="687" spans="1:1" hidden="1">
      <c r="A687" t="s">
        <v>8</v>
      </c>
    </row>
    <row r="688" spans="1:1" hidden="1">
      <c r="A688" t="s">
        <v>8</v>
      </c>
    </row>
    <row r="689" spans="1:1" hidden="1">
      <c r="A689" t="s">
        <v>8</v>
      </c>
    </row>
    <row r="690" spans="1:1" hidden="1">
      <c r="A690" t="s">
        <v>8</v>
      </c>
    </row>
    <row r="691" spans="1:1" hidden="1">
      <c r="A691" t="s">
        <v>8</v>
      </c>
    </row>
    <row r="692" spans="1:1" hidden="1">
      <c r="A692" t="s">
        <v>8</v>
      </c>
    </row>
    <row r="693" spans="1:1" hidden="1">
      <c r="A693" t="s">
        <v>8</v>
      </c>
    </row>
    <row r="694" spans="1:1" hidden="1">
      <c r="A694" t="s">
        <v>8</v>
      </c>
    </row>
    <row r="695" spans="1:1" hidden="1">
      <c r="A695" t="s">
        <v>8</v>
      </c>
    </row>
    <row r="696" spans="1:1" hidden="1">
      <c r="A696" t="s">
        <v>8</v>
      </c>
    </row>
    <row r="697" spans="1:1" hidden="1">
      <c r="A697" t="s">
        <v>8</v>
      </c>
    </row>
    <row r="698" spans="1:1" hidden="1">
      <c r="A698" t="s">
        <v>9</v>
      </c>
    </row>
    <row r="699" spans="1:1" hidden="1">
      <c r="A699" t="s">
        <v>8</v>
      </c>
    </row>
    <row r="700" spans="1:1" hidden="1">
      <c r="A700" t="s">
        <v>8</v>
      </c>
    </row>
    <row r="701" spans="1:1" hidden="1">
      <c r="A701" t="s">
        <v>8</v>
      </c>
    </row>
    <row r="702" spans="1:1" hidden="1">
      <c r="A702" t="s">
        <v>8</v>
      </c>
    </row>
    <row r="703" spans="1:1" hidden="1">
      <c r="A703" t="s">
        <v>8</v>
      </c>
    </row>
    <row r="704" spans="1:1" hidden="1">
      <c r="A704" t="s">
        <v>8</v>
      </c>
    </row>
    <row r="705" spans="1:1" hidden="1">
      <c r="A705" t="s">
        <v>8</v>
      </c>
    </row>
    <row r="706" spans="1:1" hidden="1">
      <c r="A706" t="s">
        <v>8</v>
      </c>
    </row>
    <row r="707" spans="1:1" hidden="1">
      <c r="A707" t="s">
        <v>8</v>
      </c>
    </row>
    <row r="708" spans="1:1" hidden="1">
      <c r="A708" t="s">
        <v>8</v>
      </c>
    </row>
    <row r="709" spans="1:1" hidden="1">
      <c r="A709" t="s">
        <v>8</v>
      </c>
    </row>
    <row r="710" spans="1:1" hidden="1">
      <c r="A710" t="s">
        <v>8</v>
      </c>
    </row>
    <row r="711" spans="1:1" hidden="1">
      <c r="A711" t="s">
        <v>8</v>
      </c>
    </row>
    <row r="712" spans="1:1" hidden="1">
      <c r="A712" t="s">
        <v>4</v>
      </c>
    </row>
    <row r="713" spans="1:1" hidden="1">
      <c r="A713" t="s">
        <v>8</v>
      </c>
    </row>
    <row r="714" spans="1:1" hidden="1">
      <c r="A714" t="s">
        <v>8</v>
      </c>
    </row>
    <row r="715" spans="1:1" hidden="1">
      <c r="A715" t="s">
        <v>8</v>
      </c>
    </row>
    <row r="716" spans="1:1" hidden="1">
      <c r="A716" t="s">
        <v>8</v>
      </c>
    </row>
    <row r="717" spans="1:1" hidden="1">
      <c r="A717" t="s">
        <v>9</v>
      </c>
    </row>
    <row r="718" spans="1:1" hidden="1">
      <c r="A718" t="s">
        <v>5</v>
      </c>
    </row>
    <row r="719" spans="1:1" hidden="1">
      <c r="A719" t="s">
        <v>5</v>
      </c>
    </row>
    <row r="720" spans="1:1" hidden="1">
      <c r="A720" t="s">
        <v>5</v>
      </c>
    </row>
    <row r="721" spans="1:1" hidden="1">
      <c r="A721" t="s">
        <v>5</v>
      </c>
    </row>
    <row r="722" spans="1:1" hidden="1">
      <c r="A722" t="s">
        <v>5</v>
      </c>
    </row>
    <row r="723" spans="1:1" hidden="1">
      <c r="A723" t="s">
        <v>5</v>
      </c>
    </row>
    <row r="724" spans="1:1" hidden="1">
      <c r="A724" t="s">
        <v>5</v>
      </c>
    </row>
    <row r="725" spans="1:1" hidden="1">
      <c r="A725" t="s">
        <v>5</v>
      </c>
    </row>
    <row r="726" spans="1:1" hidden="1">
      <c r="A726" t="s">
        <v>5</v>
      </c>
    </row>
    <row r="727" spans="1:1" hidden="1">
      <c r="A727" t="s">
        <v>5</v>
      </c>
    </row>
    <row r="728" spans="1:1" hidden="1">
      <c r="A728" t="s">
        <v>5</v>
      </c>
    </row>
    <row r="729" spans="1:1" hidden="1">
      <c r="A729" t="s">
        <v>5</v>
      </c>
    </row>
    <row r="730" spans="1:1" hidden="1">
      <c r="A730" t="s">
        <v>8</v>
      </c>
    </row>
    <row r="731" spans="1:1" hidden="1">
      <c r="A731" t="s">
        <v>8</v>
      </c>
    </row>
    <row r="732" spans="1:1" hidden="1">
      <c r="A732" t="s">
        <v>8</v>
      </c>
    </row>
    <row r="733" spans="1:1" hidden="1">
      <c r="A733" t="s">
        <v>8</v>
      </c>
    </row>
    <row r="734" spans="1:1" hidden="1">
      <c r="A734" t="s">
        <v>8</v>
      </c>
    </row>
    <row r="735" spans="1:1" hidden="1">
      <c r="A735" t="s">
        <v>5</v>
      </c>
    </row>
    <row r="736" spans="1:1" hidden="1">
      <c r="A736" t="s">
        <v>8</v>
      </c>
    </row>
    <row r="737" spans="1:1" hidden="1">
      <c r="A737" t="s">
        <v>8</v>
      </c>
    </row>
    <row r="738" spans="1:1" hidden="1">
      <c r="A738" t="s">
        <v>8</v>
      </c>
    </row>
    <row r="739" spans="1:1" hidden="1">
      <c r="A739" t="s">
        <v>8</v>
      </c>
    </row>
    <row r="740" spans="1:1" hidden="1">
      <c r="A740" t="s">
        <v>8</v>
      </c>
    </row>
    <row r="741" spans="1:1" hidden="1">
      <c r="A741" t="s">
        <v>8</v>
      </c>
    </row>
    <row r="742" spans="1:1" hidden="1">
      <c r="A742" t="s">
        <v>8</v>
      </c>
    </row>
    <row r="743" spans="1:1" hidden="1">
      <c r="A743" t="s">
        <v>8</v>
      </c>
    </row>
    <row r="744" spans="1:1" hidden="1">
      <c r="A744" t="s">
        <v>8</v>
      </c>
    </row>
    <row r="745" spans="1:1" hidden="1">
      <c r="A745" t="s">
        <v>8</v>
      </c>
    </row>
    <row r="746" spans="1:1" hidden="1">
      <c r="A746" t="s">
        <v>8</v>
      </c>
    </row>
    <row r="747" spans="1:1" hidden="1">
      <c r="A747" t="s">
        <v>8</v>
      </c>
    </row>
    <row r="748" spans="1:1" hidden="1">
      <c r="A748" t="s">
        <v>8</v>
      </c>
    </row>
    <row r="749" spans="1:1" hidden="1">
      <c r="A749" t="s">
        <v>8</v>
      </c>
    </row>
    <row r="750" spans="1:1" hidden="1">
      <c r="A750" t="s">
        <v>8</v>
      </c>
    </row>
    <row r="751" spans="1:1" hidden="1">
      <c r="A751" t="s">
        <v>8</v>
      </c>
    </row>
    <row r="752" spans="1:1" hidden="1">
      <c r="A752" t="s">
        <v>8</v>
      </c>
    </row>
    <row r="753" spans="1:1" hidden="1">
      <c r="A753" t="s">
        <v>8</v>
      </c>
    </row>
    <row r="754" spans="1:1" hidden="1">
      <c r="A754" t="s">
        <v>8</v>
      </c>
    </row>
    <row r="755" spans="1:1" hidden="1">
      <c r="A755" t="s">
        <v>8</v>
      </c>
    </row>
    <row r="756" spans="1:1" hidden="1">
      <c r="A756" t="s">
        <v>8</v>
      </c>
    </row>
    <row r="757" spans="1:1" hidden="1">
      <c r="A757" t="s">
        <v>8</v>
      </c>
    </row>
    <row r="758" spans="1:1" hidden="1">
      <c r="A758" t="s">
        <v>8</v>
      </c>
    </row>
    <row r="759" spans="1:1" hidden="1">
      <c r="A759" t="s">
        <v>8</v>
      </c>
    </row>
    <row r="760" spans="1:1" hidden="1">
      <c r="A760" t="s">
        <v>8</v>
      </c>
    </row>
    <row r="761" spans="1:1" hidden="1">
      <c r="A761" t="s">
        <v>8</v>
      </c>
    </row>
    <row r="762" spans="1:1" hidden="1">
      <c r="A762" t="s">
        <v>8</v>
      </c>
    </row>
    <row r="763" spans="1:1" hidden="1">
      <c r="A763" t="s">
        <v>8</v>
      </c>
    </row>
    <row r="764" spans="1:1" hidden="1">
      <c r="A764" t="s">
        <v>8</v>
      </c>
    </row>
    <row r="765" spans="1:1" hidden="1">
      <c r="A765" t="s">
        <v>8</v>
      </c>
    </row>
    <row r="766" spans="1:1" hidden="1">
      <c r="A766" t="s">
        <v>8</v>
      </c>
    </row>
    <row r="767" spans="1:1" hidden="1">
      <c r="A767" t="s">
        <v>8</v>
      </c>
    </row>
    <row r="768" spans="1:1" hidden="1">
      <c r="A768" t="s">
        <v>9</v>
      </c>
    </row>
    <row r="769" spans="1:1" hidden="1">
      <c r="A769" t="s">
        <v>8</v>
      </c>
    </row>
    <row r="770" spans="1:1" hidden="1">
      <c r="A770" t="s">
        <v>8</v>
      </c>
    </row>
    <row r="771" spans="1:1" hidden="1">
      <c r="A771" t="s">
        <v>8</v>
      </c>
    </row>
    <row r="772" spans="1:1" hidden="1">
      <c r="A772" t="s">
        <v>8</v>
      </c>
    </row>
    <row r="773" spans="1:1" hidden="1">
      <c r="A773" t="s">
        <v>8</v>
      </c>
    </row>
    <row r="774" spans="1:1" hidden="1">
      <c r="A774" t="s">
        <v>9</v>
      </c>
    </row>
    <row r="775" spans="1:1" hidden="1">
      <c r="A775" t="s">
        <v>8</v>
      </c>
    </row>
    <row r="776" spans="1:1" hidden="1">
      <c r="A776" t="s">
        <v>8</v>
      </c>
    </row>
    <row r="777" spans="1:1" hidden="1">
      <c r="A777" t="s">
        <v>8</v>
      </c>
    </row>
    <row r="778" spans="1:1" hidden="1">
      <c r="A778" t="s">
        <v>8</v>
      </c>
    </row>
    <row r="779" spans="1:1" hidden="1">
      <c r="A779" t="s">
        <v>8</v>
      </c>
    </row>
    <row r="780" spans="1:1" hidden="1">
      <c r="A780" t="s">
        <v>8</v>
      </c>
    </row>
    <row r="781" spans="1:1" hidden="1">
      <c r="A781" t="s">
        <v>8</v>
      </c>
    </row>
    <row r="782" spans="1:1" hidden="1">
      <c r="A782" t="s">
        <v>8</v>
      </c>
    </row>
    <row r="783" spans="1:1" hidden="1">
      <c r="A783" t="s">
        <v>8</v>
      </c>
    </row>
    <row r="784" spans="1:1" hidden="1">
      <c r="A784" t="s">
        <v>8</v>
      </c>
    </row>
    <row r="785" spans="1:1" hidden="1">
      <c r="A785" t="s">
        <v>8</v>
      </c>
    </row>
    <row r="786" spans="1:1" hidden="1">
      <c r="A786" t="s">
        <v>8</v>
      </c>
    </row>
    <row r="787" spans="1:1" hidden="1">
      <c r="A787" t="s">
        <v>8</v>
      </c>
    </row>
    <row r="788" spans="1:1" hidden="1">
      <c r="A788" t="s">
        <v>8</v>
      </c>
    </row>
    <row r="789" spans="1:1" hidden="1">
      <c r="A789" t="s">
        <v>8</v>
      </c>
    </row>
    <row r="790" spans="1:1" hidden="1">
      <c r="A790" t="s">
        <v>8</v>
      </c>
    </row>
    <row r="791" spans="1:1" hidden="1">
      <c r="A791" t="s">
        <v>8</v>
      </c>
    </row>
    <row r="792" spans="1:1" hidden="1">
      <c r="A792" t="s">
        <v>8</v>
      </c>
    </row>
    <row r="793" spans="1:1" hidden="1">
      <c r="A793" t="s">
        <v>8</v>
      </c>
    </row>
    <row r="794" spans="1:1" hidden="1">
      <c r="A794" t="s">
        <v>8</v>
      </c>
    </row>
    <row r="795" spans="1:1" hidden="1">
      <c r="A795" t="s">
        <v>8</v>
      </c>
    </row>
    <row r="796" spans="1:1" hidden="1">
      <c r="A796" t="s">
        <v>9</v>
      </c>
    </row>
    <row r="797" spans="1:1" hidden="1">
      <c r="A797" t="s">
        <v>8</v>
      </c>
    </row>
    <row r="798" spans="1:1" hidden="1">
      <c r="A798" t="s">
        <v>8</v>
      </c>
    </row>
    <row r="799" spans="1:1" hidden="1">
      <c r="A799" t="s">
        <v>8</v>
      </c>
    </row>
    <row r="800" spans="1:1" hidden="1">
      <c r="A800" t="s">
        <v>8</v>
      </c>
    </row>
    <row r="801" spans="1:1" hidden="1">
      <c r="A801" t="s">
        <v>8</v>
      </c>
    </row>
    <row r="802" spans="1:1" hidden="1">
      <c r="A802" t="s">
        <v>9</v>
      </c>
    </row>
    <row r="803" spans="1:1" hidden="1">
      <c r="A803" t="s">
        <v>8</v>
      </c>
    </row>
    <row r="804" spans="1:1" hidden="1">
      <c r="A804" t="s">
        <v>8</v>
      </c>
    </row>
    <row r="805" spans="1:1" hidden="1">
      <c r="A805" t="s">
        <v>8</v>
      </c>
    </row>
    <row r="806" spans="1:1" hidden="1">
      <c r="A806" t="s">
        <v>8</v>
      </c>
    </row>
    <row r="807" spans="1:1" hidden="1">
      <c r="A807" t="s">
        <v>8</v>
      </c>
    </row>
    <row r="808" spans="1:1" hidden="1">
      <c r="A808" t="s">
        <v>8</v>
      </c>
    </row>
    <row r="809" spans="1:1" hidden="1">
      <c r="A809" t="s">
        <v>6</v>
      </c>
    </row>
    <row r="810" spans="1:1" hidden="1">
      <c r="A810" t="s">
        <v>5</v>
      </c>
    </row>
    <row r="811" spans="1:1" hidden="1">
      <c r="A811" t="s">
        <v>5</v>
      </c>
    </row>
    <row r="812" spans="1:1" hidden="1">
      <c r="A812" t="s">
        <v>7</v>
      </c>
    </row>
    <row r="813" spans="1:1" hidden="1">
      <c r="A813" t="s">
        <v>5</v>
      </c>
    </row>
    <row r="814" spans="1:1" hidden="1">
      <c r="A814" t="s">
        <v>5</v>
      </c>
    </row>
    <row r="815" spans="1:1" hidden="1">
      <c r="A815" t="s">
        <v>5</v>
      </c>
    </row>
    <row r="816" spans="1:1" hidden="1">
      <c r="A816" t="s">
        <v>5</v>
      </c>
    </row>
    <row r="817" spans="1:1" hidden="1">
      <c r="A817" t="s">
        <v>11</v>
      </c>
    </row>
    <row r="818" spans="1:1" hidden="1">
      <c r="A818" t="s">
        <v>5</v>
      </c>
    </row>
    <row r="819" spans="1:1" hidden="1">
      <c r="A819" t="s">
        <v>5</v>
      </c>
    </row>
    <row r="820" spans="1:1" hidden="1">
      <c r="A820" t="s">
        <v>5</v>
      </c>
    </row>
    <row r="821" spans="1:1" hidden="1">
      <c r="A821" t="s">
        <v>10</v>
      </c>
    </row>
    <row r="822" spans="1:1" hidden="1">
      <c r="A822" t="s">
        <v>5</v>
      </c>
    </row>
    <row r="823" spans="1:1" hidden="1">
      <c r="A823" t="s">
        <v>5</v>
      </c>
    </row>
    <row r="824" spans="1:1" hidden="1">
      <c r="A824" t="s">
        <v>5</v>
      </c>
    </row>
    <row r="825" spans="1:1" hidden="1">
      <c r="A825" t="s">
        <v>5</v>
      </c>
    </row>
    <row r="826" spans="1:1" hidden="1">
      <c r="A826" t="s">
        <v>10</v>
      </c>
    </row>
    <row r="827" spans="1:1" hidden="1">
      <c r="A827" t="s">
        <v>5</v>
      </c>
    </row>
    <row r="828" spans="1:1" hidden="1">
      <c r="A828" t="s">
        <v>5</v>
      </c>
    </row>
    <row r="829" spans="1:1" hidden="1">
      <c r="A829" t="s">
        <v>5</v>
      </c>
    </row>
    <row r="830" spans="1:1" hidden="1">
      <c r="A830" t="s">
        <v>11</v>
      </c>
    </row>
    <row r="831" spans="1:1" hidden="1">
      <c r="A831" t="s">
        <v>5</v>
      </c>
    </row>
    <row r="832" spans="1:1" hidden="1">
      <c r="A832" t="s">
        <v>5</v>
      </c>
    </row>
    <row r="833" spans="1:1" hidden="1">
      <c r="A833" t="s">
        <v>5</v>
      </c>
    </row>
    <row r="834" spans="1:1" hidden="1">
      <c r="A834" t="s">
        <v>5</v>
      </c>
    </row>
    <row r="835" spans="1:1" hidden="1">
      <c r="A835" t="s">
        <v>5</v>
      </c>
    </row>
    <row r="836" spans="1:1" hidden="1">
      <c r="A836" t="s">
        <v>5</v>
      </c>
    </row>
    <row r="837" spans="1:1" hidden="1">
      <c r="A837" t="s">
        <v>10</v>
      </c>
    </row>
    <row r="838" spans="1:1" hidden="1">
      <c r="A838" t="s">
        <v>5</v>
      </c>
    </row>
    <row r="839" spans="1:1" hidden="1">
      <c r="A839" t="s">
        <v>5</v>
      </c>
    </row>
    <row r="840" spans="1:1" hidden="1">
      <c r="A840" t="s">
        <v>5</v>
      </c>
    </row>
    <row r="841" spans="1:1" hidden="1">
      <c r="A841" t="s">
        <v>5</v>
      </c>
    </row>
    <row r="842" spans="1:1" hidden="1">
      <c r="A842" t="s">
        <v>5</v>
      </c>
    </row>
    <row r="843" spans="1:1" hidden="1">
      <c r="A843" t="s">
        <v>5</v>
      </c>
    </row>
    <row r="844" spans="1:1" hidden="1">
      <c r="A844" t="s">
        <v>5</v>
      </c>
    </row>
    <row r="845" spans="1:1" hidden="1">
      <c r="A845" t="s">
        <v>5</v>
      </c>
    </row>
    <row r="846" spans="1:1" hidden="1">
      <c r="A846" t="s">
        <v>5</v>
      </c>
    </row>
    <row r="847" spans="1:1" hidden="1">
      <c r="A847" t="s">
        <v>5</v>
      </c>
    </row>
    <row r="848" spans="1:1" hidden="1">
      <c r="A848" t="s">
        <v>5</v>
      </c>
    </row>
    <row r="849" spans="1:1" hidden="1">
      <c r="A849" t="s">
        <v>11</v>
      </c>
    </row>
    <row r="850" spans="1:1" hidden="1">
      <c r="A850" t="s">
        <v>5</v>
      </c>
    </row>
    <row r="851" spans="1:1" hidden="1">
      <c r="A851" t="s">
        <v>5</v>
      </c>
    </row>
    <row r="852" spans="1:1" hidden="1">
      <c r="A852" t="s">
        <v>5</v>
      </c>
    </row>
    <row r="853" spans="1:1" hidden="1">
      <c r="A853" t="s">
        <v>5</v>
      </c>
    </row>
    <row r="854" spans="1:1" hidden="1">
      <c r="A854" t="s">
        <v>5</v>
      </c>
    </row>
    <row r="855" spans="1:1" hidden="1">
      <c r="A855" t="s">
        <v>5</v>
      </c>
    </row>
    <row r="856" spans="1:1" hidden="1">
      <c r="A856" t="s">
        <v>5</v>
      </c>
    </row>
    <row r="857" spans="1:1" hidden="1">
      <c r="A857" t="s">
        <v>4</v>
      </c>
    </row>
    <row r="858" spans="1:1" hidden="1">
      <c r="A858" t="s">
        <v>5</v>
      </c>
    </row>
    <row r="859" spans="1:1" hidden="1">
      <c r="A859" t="s">
        <v>5</v>
      </c>
    </row>
    <row r="860" spans="1:1" hidden="1">
      <c r="A860" t="s">
        <v>5</v>
      </c>
    </row>
    <row r="861" spans="1:1" hidden="1">
      <c r="A861" t="s">
        <v>5</v>
      </c>
    </row>
    <row r="862" spans="1:1" hidden="1">
      <c r="A862" t="s">
        <v>5</v>
      </c>
    </row>
    <row r="863" spans="1:1" hidden="1">
      <c r="A863" t="s">
        <v>11</v>
      </c>
    </row>
    <row r="864" spans="1:1" hidden="1">
      <c r="A864" t="s">
        <v>5</v>
      </c>
    </row>
    <row r="865" spans="1:1" hidden="1">
      <c r="A865" t="s">
        <v>5</v>
      </c>
    </row>
    <row r="866" spans="1:1" hidden="1">
      <c r="A866" t="s">
        <v>5</v>
      </c>
    </row>
    <row r="867" spans="1:1" hidden="1">
      <c r="A867" t="s">
        <v>5</v>
      </c>
    </row>
    <row r="868" spans="1:1" hidden="1">
      <c r="A868" t="s">
        <v>5</v>
      </c>
    </row>
    <row r="869" spans="1:1" hidden="1">
      <c r="A869" t="s">
        <v>5</v>
      </c>
    </row>
    <row r="870" spans="1:1" hidden="1">
      <c r="A870" t="s">
        <v>10</v>
      </c>
    </row>
    <row r="871" spans="1:1" hidden="1">
      <c r="A871" t="s">
        <v>10</v>
      </c>
    </row>
    <row r="872" spans="1:1" hidden="1">
      <c r="A872" t="s">
        <v>5</v>
      </c>
    </row>
    <row r="873" spans="1:1" hidden="1">
      <c r="A873" t="s">
        <v>5</v>
      </c>
    </row>
    <row r="874" spans="1:1" hidden="1">
      <c r="A874" t="s">
        <v>5</v>
      </c>
    </row>
    <row r="875" spans="1:1" hidden="1">
      <c r="A875" t="s">
        <v>5</v>
      </c>
    </row>
    <row r="876" spans="1:1" hidden="1">
      <c r="A876" t="s">
        <v>5</v>
      </c>
    </row>
    <row r="877" spans="1:1" hidden="1">
      <c r="A877" t="s">
        <v>10</v>
      </c>
    </row>
    <row r="878" spans="1:1" hidden="1">
      <c r="A878" t="s">
        <v>15</v>
      </c>
    </row>
    <row r="879" spans="1:1" hidden="1">
      <c r="A879" t="s">
        <v>15</v>
      </c>
    </row>
    <row r="880" spans="1:1" hidden="1">
      <c r="A880" t="s">
        <v>15</v>
      </c>
    </row>
    <row r="881" spans="1:1" hidden="1">
      <c r="A881" t="s">
        <v>15</v>
      </c>
    </row>
    <row r="882" spans="1:1" hidden="1">
      <c r="A882" t="s">
        <v>15</v>
      </c>
    </row>
    <row r="883" spans="1:1" hidden="1">
      <c r="A883" t="s">
        <v>5</v>
      </c>
    </row>
    <row r="884" spans="1:1" hidden="1">
      <c r="A884" t="s">
        <v>5</v>
      </c>
    </row>
    <row r="885" spans="1:1" hidden="1">
      <c r="A885" t="s">
        <v>15</v>
      </c>
    </row>
    <row r="886" spans="1:1" hidden="1">
      <c r="A886" t="s">
        <v>8</v>
      </c>
    </row>
    <row r="887" spans="1:1" hidden="1">
      <c r="A887" t="s">
        <v>15</v>
      </c>
    </row>
    <row r="888" spans="1:1" hidden="1">
      <c r="A888" t="s">
        <v>8</v>
      </c>
    </row>
    <row r="889" spans="1:1" hidden="1">
      <c r="A889" t="s">
        <v>5</v>
      </c>
    </row>
    <row r="890" spans="1:1" hidden="1">
      <c r="A890" t="s">
        <v>15</v>
      </c>
    </row>
    <row r="891" spans="1:1" hidden="1">
      <c r="A891" t="s">
        <v>5</v>
      </c>
    </row>
    <row r="892" spans="1:1" hidden="1">
      <c r="A892" t="s">
        <v>4</v>
      </c>
    </row>
    <row r="893" spans="1:1" hidden="1">
      <c r="A893" t="s">
        <v>10</v>
      </c>
    </row>
    <row r="894" spans="1:1" hidden="1">
      <c r="A894" t="s">
        <v>10</v>
      </c>
    </row>
    <row r="895" spans="1:1" hidden="1">
      <c r="A895" t="s">
        <v>5</v>
      </c>
    </row>
    <row r="896" spans="1:1" hidden="1">
      <c r="A896" t="s">
        <v>5</v>
      </c>
    </row>
    <row r="897" spans="1:1" hidden="1">
      <c r="A897" t="s">
        <v>5</v>
      </c>
    </row>
    <row r="898" spans="1:1" hidden="1">
      <c r="A898" t="s">
        <v>5</v>
      </c>
    </row>
    <row r="899" spans="1:1" hidden="1">
      <c r="A899" t="s">
        <v>11</v>
      </c>
    </row>
    <row r="900" spans="1:1" hidden="1">
      <c r="A900" t="s">
        <v>5</v>
      </c>
    </row>
    <row r="901" spans="1:1" hidden="1">
      <c r="A901" t="s">
        <v>11</v>
      </c>
    </row>
    <row r="902" spans="1:1" hidden="1">
      <c r="A902" t="s">
        <v>5</v>
      </c>
    </row>
    <row r="903" spans="1:1" hidden="1">
      <c r="A903" t="s">
        <v>5</v>
      </c>
    </row>
    <row r="904" spans="1:1" hidden="1">
      <c r="A904" t="s">
        <v>5</v>
      </c>
    </row>
    <row r="905" spans="1:1" hidden="1">
      <c r="A905" t="s">
        <v>5</v>
      </c>
    </row>
    <row r="906" spans="1:1" hidden="1">
      <c r="A906" t="s">
        <v>5</v>
      </c>
    </row>
    <row r="907" spans="1:1" hidden="1">
      <c r="A907" t="s">
        <v>10</v>
      </c>
    </row>
    <row r="908" spans="1:1" hidden="1">
      <c r="A908" t="s">
        <v>5</v>
      </c>
    </row>
    <row r="909" spans="1:1" hidden="1">
      <c r="A909" t="s">
        <v>5</v>
      </c>
    </row>
    <row r="910" spans="1:1" hidden="1">
      <c r="A910" t="s">
        <v>5</v>
      </c>
    </row>
    <row r="911" spans="1:1" hidden="1">
      <c r="A911" t="s">
        <v>5</v>
      </c>
    </row>
    <row r="912" spans="1:1" hidden="1">
      <c r="A912" t="s">
        <v>5</v>
      </c>
    </row>
    <row r="913" spans="1:1" hidden="1">
      <c r="A913" t="s">
        <v>5</v>
      </c>
    </row>
    <row r="914" spans="1:1" hidden="1">
      <c r="A914" t="s">
        <v>5</v>
      </c>
    </row>
    <row r="915" spans="1:1" hidden="1">
      <c r="A915" t="s">
        <v>10</v>
      </c>
    </row>
    <row r="916" spans="1:1" hidden="1">
      <c r="A916" t="s">
        <v>5</v>
      </c>
    </row>
    <row r="917" spans="1:1" hidden="1">
      <c r="A917" t="s">
        <v>10</v>
      </c>
    </row>
    <row r="918" spans="1:1" hidden="1">
      <c r="A918" t="s">
        <v>6</v>
      </c>
    </row>
    <row r="919" spans="1:1" hidden="1">
      <c r="A919" t="s">
        <v>7</v>
      </c>
    </row>
    <row r="920" spans="1:1" hidden="1">
      <c r="A920" t="s">
        <v>17</v>
      </c>
    </row>
    <row r="921" spans="1:1" hidden="1">
      <c r="A921" t="s">
        <v>17</v>
      </c>
    </row>
    <row r="922" spans="1:1" hidden="1">
      <c r="A922" t="s">
        <v>17</v>
      </c>
    </row>
    <row r="923" spans="1:1" hidden="1">
      <c r="A923" t="s">
        <v>18</v>
      </c>
    </row>
    <row r="924" spans="1:1" hidden="1">
      <c r="A924" t="s">
        <v>17</v>
      </c>
    </row>
    <row r="925" spans="1:1" hidden="1">
      <c r="A925" t="s">
        <v>17</v>
      </c>
    </row>
    <row r="926" spans="1:1" hidden="1">
      <c r="A926" t="s">
        <v>17</v>
      </c>
    </row>
    <row r="927" spans="1:1" hidden="1">
      <c r="A927" t="s">
        <v>17</v>
      </c>
    </row>
    <row r="928" spans="1:1" hidden="1">
      <c r="A928" t="s">
        <v>17</v>
      </c>
    </row>
    <row r="929" spans="1:1" hidden="1">
      <c r="A929" t="s">
        <v>17</v>
      </c>
    </row>
    <row r="930" spans="1:1" hidden="1">
      <c r="A930" t="s">
        <v>17</v>
      </c>
    </row>
    <row r="931" spans="1:1" hidden="1">
      <c r="A931" t="s">
        <v>17</v>
      </c>
    </row>
    <row r="932" spans="1:1" hidden="1">
      <c r="A932" t="s">
        <v>17</v>
      </c>
    </row>
    <row r="933" spans="1:1" hidden="1">
      <c r="A933" t="s">
        <v>17</v>
      </c>
    </row>
    <row r="934" spans="1:1" hidden="1">
      <c r="A934" t="s">
        <v>17</v>
      </c>
    </row>
    <row r="935" spans="1:1" hidden="1">
      <c r="A935" t="s">
        <v>17</v>
      </c>
    </row>
    <row r="936" spans="1:1" hidden="1">
      <c r="A936" t="s">
        <v>17</v>
      </c>
    </row>
    <row r="937" spans="1:1" hidden="1">
      <c r="A937" t="s">
        <v>17</v>
      </c>
    </row>
    <row r="938" spans="1:1" hidden="1">
      <c r="A938" t="s">
        <v>17</v>
      </c>
    </row>
    <row r="939" spans="1:1" hidden="1">
      <c r="A939" t="s">
        <v>10</v>
      </c>
    </row>
    <row r="940" spans="1:1" hidden="1">
      <c r="A940" t="s">
        <v>17</v>
      </c>
    </row>
    <row r="941" spans="1:1" hidden="1">
      <c r="A941" t="s">
        <v>17</v>
      </c>
    </row>
    <row r="942" spans="1:1" hidden="1">
      <c r="A942" t="s">
        <v>17</v>
      </c>
    </row>
    <row r="943" spans="1:1" hidden="1">
      <c r="A943" t="s">
        <v>17</v>
      </c>
    </row>
    <row r="944" spans="1:1" hidden="1">
      <c r="A944" t="s">
        <v>17</v>
      </c>
    </row>
    <row r="945" spans="1:1" hidden="1">
      <c r="A945" t="s">
        <v>17</v>
      </c>
    </row>
    <row r="946" spans="1:1" hidden="1">
      <c r="A946" t="s">
        <v>17</v>
      </c>
    </row>
    <row r="947" spans="1:1" hidden="1">
      <c r="A947" t="s">
        <v>17</v>
      </c>
    </row>
    <row r="948" spans="1:1" hidden="1">
      <c r="A948" t="s">
        <v>17</v>
      </c>
    </row>
    <row r="949" spans="1:1" hidden="1">
      <c r="A949" t="s">
        <v>17</v>
      </c>
    </row>
    <row r="950" spans="1:1" hidden="1">
      <c r="A950" t="s">
        <v>17</v>
      </c>
    </row>
    <row r="951" spans="1:1" hidden="1">
      <c r="A951" t="s">
        <v>17</v>
      </c>
    </row>
    <row r="952" spans="1:1" hidden="1">
      <c r="A952" t="s">
        <v>17</v>
      </c>
    </row>
    <row r="953" spans="1:1" hidden="1">
      <c r="A953" t="s">
        <v>17</v>
      </c>
    </row>
    <row r="954" spans="1:1" hidden="1">
      <c r="A954" t="s">
        <v>17</v>
      </c>
    </row>
    <row r="955" spans="1:1" hidden="1">
      <c r="A955" t="s">
        <v>17</v>
      </c>
    </row>
    <row r="956" spans="1:1" hidden="1">
      <c r="A956" t="s">
        <v>18</v>
      </c>
    </row>
    <row r="957" spans="1:1" hidden="1">
      <c r="A957" t="s">
        <v>18</v>
      </c>
    </row>
    <row r="958" spans="1:1" hidden="1">
      <c r="A958" t="s">
        <v>18</v>
      </c>
    </row>
    <row r="959" spans="1:1" hidden="1">
      <c r="A959" t="s">
        <v>17</v>
      </c>
    </row>
    <row r="960" spans="1:1" hidden="1">
      <c r="A960" t="s">
        <v>17</v>
      </c>
    </row>
    <row r="961" spans="1:1" hidden="1">
      <c r="A961" t="s">
        <v>10</v>
      </c>
    </row>
    <row r="962" spans="1:1" hidden="1">
      <c r="A962" t="s">
        <v>17</v>
      </c>
    </row>
    <row r="963" spans="1:1" hidden="1">
      <c r="A963" t="s">
        <v>17</v>
      </c>
    </row>
    <row r="964" spans="1:1" hidden="1">
      <c r="A964" t="s">
        <v>17</v>
      </c>
    </row>
    <row r="965" spans="1:1" hidden="1">
      <c r="A965" t="s">
        <v>17</v>
      </c>
    </row>
    <row r="966" spans="1:1" hidden="1">
      <c r="A966" t="s">
        <v>17</v>
      </c>
    </row>
    <row r="967" spans="1:1" hidden="1">
      <c r="A967" t="s">
        <v>17</v>
      </c>
    </row>
    <row r="968" spans="1:1" hidden="1">
      <c r="A968" t="s">
        <v>17</v>
      </c>
    </row>
    <row r="969" spans="1:1" hidden="1">
      <c r="A969" t="s">
        <v>17</v>
      </c>
    </row>
    <row r="970" spans="1:1" hidden="1">
      <c r="A970" t="s">
        <v>17</v>
      </c>
    </row>
    <row r="971" spans="1:1" hidden="1">
      <c r="A971" t="s">
        <v>18</v>
      </c>
    </row>
    <row r="972" spans="1:1" hidden="1">
      <c r="A972" t="s">
        <v>17</v>
      </c>
    </row>
    <row r="973" spans="1:1" hidden="1">
      <c r="A973" t="s">
        <v>17</v>
      </c>
    </row>
    <row r="974" spans="1:1" hidden="1">
      <c r="A974" t="s">
        <v>17</v>
      </c>
    </row>
    <row r="975" spans="1:1" hidden="1">
      <c r="A975" t="s">
        <v>17</v>
      </c>
    </row>
    <row r="976" spans="1:1" hidden="1">
      <c r="A976" t="s">
        <v>17</v>
      </c>
    </row>
    <row r="977" spans="1:1" hidden="1">
      <c r="A977" t="s">
        <v>17</v>
      </c>
    </row>
    <row r="978" spans="1:1" hidden="1">
      <c r="A978" t="s">
        <v>17</v>
      </c>
    </row>
    <row r="979" spans="1:1" hidden="1">
      <c r="A979" t="s">
        <v>17</v>
      </c>
    </row>
    <row r="980" spans="1:1" hidden="1">
      <c r="A980" t="s">
        <v>17</v>
      </c>
    </row>
    <row r="981" spans="1:1" hidden="1">
      <c r="A981" t="s">
        <v>17</v>
      </c>
    </row>
    <row r="982" spans="1:1" hidden="1">
      <c r="A982" t="s">
        <v>18</v>
      </c>
    </row>
    <row r="983" spans="1:1" hidden="1">
      <c r="A983" t="s">
        <v>17</v>
      </c>
    </row>
    <row r="984" spans="1:1" hidden="1">
      <c r="A984" t="s">
        <v>17</v>
      </c>
    </row>
    <row r="985" spans="1:1" hidden="1">
      <c r="A985" t="s">
        <v>10</v>
      </c>
    </row>
    <row r="986" spans="1:1" hidden="1">
      <c r="A986" t="s">
        <v>10</v>
      </c>
    </row>
    <row r="987" spans="1:1" hidden="1">
      <c r="A987" t="s">
        <v>10</v>
      </c>
    </row>
    <row r="988" spans="1:1" hidden="1">
      <c r="A988" t="s">
        <v>10</v>
      </c>
    </row>
    <row r="989" spans="1:1" hidden="1">
      <c r="A989" t="s">
        <v>10</v>
      </c>
    </row>
    <row r="990" spans="1:1" hidden="1">
      <c r="A990" t="s">
        <v>10</v>
      </c>
    </row>
    <row r="991" spans="1:1" hidden="1">
      <c r="A991" t="s">
        <v>10</v>
      </c>
    </row>
    <row r="992" spans="1:1" hidden="1">
      <c r="A992" t="s">
        <v>10</v>
      </c>
    </row>
    <row r="993" spans="1:1" hidden="1">
      <c r="A993" t="s">
        <v>10</v>
      </c>
    </row>
    <row r="994" spans="1:1" hidden="1">
      <c r="A994" t="s">
        <v>10</v>
      </c>
    </row>
    <row r="995" spans="1:1" hidden="1">
      <c r="A995" t="s">
        <v>11</v>
      </c>
    </row>
    <row r="996" spans="1:1" hidden="1">
      <c r="A996" t="s">
        <v>10</v>
      </c>
    </row>
    <row r="997" spans="1:1" hidden="1">
      <c r="A997" t="s">
        <v>10</v>
      </c>
    </row>
    <row r="998" spans="1:1" hidden="1">
      <c r="A998" t="s">
        <v>10</v>
      </c>
    </row>
    <row r="999" spans="1:1" hidden="1">
      <c r="A999" t="s">
        <v>10</v>
      </c>
    </row>
    <row r="1000" spans="1:1" hidden="1">
      <c r="A1000" t="s">
        <v>11</v>
      </c>
    </row>
    <row r="1001" spans="1:1" hidden="1">
      <c r="A1001" t="s">
        <v>10</v>
      </c>
    </row>
    <row r="1002" spans="1:1" hidden="1">
      <c r="A1002" t="s">
        <v>10</v>
      </c>
    </row>
    <row r="1003" spans="1:1" hidden="1">
      <c r="A1003" t="s">
        <v>10</v>
      </c>
    </row>
    <row r="1004" spans="1:1" hidden="1">
      <c r="A1004" t="s">
        <v>18</v>
      </c>
    </row>
    <row r="1005" spans="1:1" hidden="1">
      <c r="A1005" t="s">
        <v>10</v>
      </c>
    </row>
    <row r="1006" spans="1:1" hidden="1">
      <c r="A1006" t="s">
        <v>10</v>
      </c>
    </row>
    <row r="1007" spans="1:1" hidden="1">
      <c r="A1007" t="s">
        <v>10</v>
      </c>
    </row>
    <row r="1008" spans="1:1" hidden="1">
      <c r="A1008" t="s">
        <v>10</v>
      </c>
    </row>
    <row r="1009" spans="1:1" hidden="1">
      <c r="A1009" t="s">
        <v>10</v>
      </c>
    </row>
    <row r="1010" spans="1:1" hidden="1">
      <c r="A1010" t="s">
        <v>10</v>
      </c>
    </row>
    <row r="1011" spans="1:1" hidden="1">
      <c r="A1011" t="s">
        <v>5</v>
      </c>
    </row>
    <row r="1012" spans="1:1" hidden="1">
      <c r="A1012" t="s">
        <v>5</v>
      </c>
    </row>
    <row r="1013" spans="1:1" hidden="1">
      <c r="A1013" t="s">
        <v>5</v>
      </c>
    </row>
    <row r="1014" spans="1:1" hidden="1">
      <c r="A1014" t="s">
        <v>5</v>
      </c>
    </row>
    <row r="1015" spans="1:1" hidden="1">
      <c r="A1015" t="s">
        <v>5</v>
      </c>
    </row>
    <row r="1016" spans="1:1" hidden="1">
      <c r="A1016" t="s">
        <v>4</v>
      </c>
    </row>
    <row r="1017" spans="1:1" hidden="1">
      <c r="A1017" t="s">
        <v>8</v>
      </c>
    </row>
    <row r="1018" spans="1:1" hidden="1">
      <c r="A1018" t="s">
        <v>5</v>
      </c>
    </row>
    <row r="1019" spans="1:1" hidden="1">
      <c r="A1019" t="s">
        <v>5</v>
      </c>
    </row>
    <row r="1020" spans="1:1" hidden="1">
      <c r="A1020" t="s">
        <v>11</v>
      </c>
    </row>
    <row r="1021" spans="1:1" hidden="1">
      <c r="A1021" t="s">
        <v>14</v>
      </c>
    </row>
    <row r="1022" spans="1:1" hidden="1">
      <c r="A1022" t="s">
        <v>5</v>
      </c>
    </row>
    <row r="1023" spans="1:1" hidden="1">
      <c r="A1023" t="s">
        <v>5</v>
      </c>
    </row>
    <row r="1024" spans="1:1" hidden="1">
      <c r="A1024" t="s">
        <v>5</v>
      </c>
    </row>
    <row r="1025" spans="1:1" hidden="1">
      <c r="A1025" t="s">
        <v>5</v>
      </c>
    </row>
    <row r="1026" spans="1:1" hidden="1">
      <c r="A1026" t="s">
        <v>5</v>
      </c>
    </row>
    <row r="1027" spans="1:1" hidden="1">
      <c r="A1027" t="s">
        <v>11</v>
      </c>
    </row>
    <row r="1028" spans="1:1" hidden="1">
      <c r="A1028" t="s">
        <v>10</v>
      </c>
    </row>
    <row r="1029" spans="1:1" hidden="1">
      <c r="A1029" t="s">
        <v>10</v>
      </c>
    </row>
    <row r="1030" spans="1:1" hidden="1">
      <c r="A1030" t="s">
        <v>10</v>
      </c>
    </row>
    <row r="1031" spans="1:1" hidden="1">
      <c r="A1031" t="s">
        <v>10</v>
      </c>
    </row>
    <row r="1032" spans="1:1" hidden="1">
      <c r="A1032" t="s">
        <v>10</v>
      </c>
    </row>
    <row r="1033" spans="1:1" hidden="1">
      <c r="A1033" t="s">
        <v>10</v>
      </c>
    </row>
    <row r="1034" spans="1:1" hidden="1">
      <c r="A1034" t="s">
        <v>10</v>
      </c>
    </row>
    <row r="1035" spans="1:1" hidden="1">
      <c r="A1035" t="s">
        <v>10</v>
      </c>
    </row>
    <row r="1036" spans="1:1" hidden="1">
      <c r="A1036" t="s">
        <v>10</v>
      </c>
    </row>
    <row r="1037" spans="1:1" hidden="1">
      <c r="A1037" t="s">
        <v>10</v>
      </c>
    </row>
    <row r="1038" spans="1:1" hidden="1">
      <c r="A1038" t="s">
        <v>10</v>
      </c>
    </row>
    <row r="1039" spans="1:1" hidden="1">
      <c r="A1039" t="s">
        <v>10</v>
      </c>
    </row>
    <row r="1040" spans="1:1" hidden="1">
      <c r="A1040" t="s">
        <v>5</v>
      </c>
    </row>
    <row r="1041" spans="1:1" hidden="1">
      <c r="A1041" t="s">
        <v>10</v>
      </c>
    </row>
    <row r="1042" spans="1:1" hidden="1">
      <c r="A1042" t="s">
        <v>10</v>
      </c>
    </row>
    <row r="1043" spans="1:1" hidden="1">
      <c r="A1043" t="s">
        <v>10</v>
      </c>
    </row>
    <row r="1044" spans="1:1" hidden="1">
      <c r="A1044" t="s">
        <v>10</v>
      </c>
    </row>
    <row r="1045" spans="1:1" hidden="1">
      <c r="A1045" t="s">
        <v>16</v>
      </c>
    </row>
    <row r="1046" spans="1:1" hidden="1">
      <c r="A1046" t="s">
        <v>10</v>
      </c>
    </row>
    <row r="1047" spans="1:1" hidden="1">
      <c r="A1047" t="s">
        <v>10</v>
      </c>
    </row>
    <row r="1048" spans="1:1" hidden="1">
      <c r="A1048" t="s">
        <v>10</v>
      </c>
    </row>
    <row r="1049" spans="1:1" hidden="1">
      <c r="A1049" t="s">
        <v>10</v>
      </c>
    </row>
    <row r="1050" spans="1:1" hidden="1">
      <c r="A1050" t="s">
        <v>14</v>
      </c>
    </row>
    <row r="1051" spans="1:1" hidden="1">
      <c r="A1051" t="s">
        <v>10</v>
      </c>
    </row>
    <row r="1052" spans="1:1" hidden="1">
      <c r="A1052" t="s">
        <v>10</v>
      </c>
    </row>
    <row r="1053" spans="1:1" hidden="1">
      <c r="A1053" t="s">
        <v>10</v>
      </c>
    </row>
    <row r="1054" spans="1:1" hidden="1">
      <c r="A1054" t="s">
        <v>10</v>
      </c>
    </row>
    <row r="1055" spans="1:1" hidden="1">
      <c r="A1055" t="s">
        <v>10</v>
      </c>
    </row>
    <row r="1056" spans="1:1" hidden="1">
      <c r="A1056" t="s">
        <v>10</v>
      </c>
    </row>
    <row r="1057" spans="1:1" hidden="1">
      <c r="A1057" t="s">
        <v>10</v>
      </c>
    </row>
    <row r="1058" spans="1:1" hidden="1">
      <c r="A1058" t="s">
        <v>10</v>
      </c>
    </row>
    <row r="1059" spans="1:1" hidden="1">
      <c r="A1059" t="s">
        <v>11</v>
      </c>
    </row>
    <row r="1060" spans="1:1" hidden="1">
      <c r="A1060" t="s">
        <v>10</v>
      </c>
    </row>
    <row r="1061" spans="1:1" hidden="1">
      <c r="A1061" t="s">
        <v>10</v>
      </c>
    </row>
    <row r="1062" spans="1:1" hidden="1">
      <c r="A1062" t="s">
        <v>16</v>
      </c>
    </row>
    <row r="1063" spans="1:1" hidden="1">
      <c r="A1063" t="s">
        <v>10</v>
      </c>
    </row>
    <row r="1064" spans="1:1" hidden="1">
      <c r="A1064" t="s">
        <v>10</v>
      </c>
    </row>
    <row r="1065" spans="1:1" hidden="1">
      <c r="A1065" t="s">
        <v>10</v>
      </c>
    </row>
    <row r="1066" spans="1:1" hidden="1">
      <c r="A1066" t="s">
        <v>10</v>
      </c>
    </row>
    <row r="1067" spans="1:1" hidden="1">
      <c r="A1067" t="s">
        <v>10</v>
      </c>
    </row>
    <row r="1068" spans="1:1" hidden="1">
      <c r="A1068" t="s">
        <v>4</v>
      </c>
    </row>
    <row r="1069" spans="1:1" hidden="1">
      <c r="A1069" t="s">
        <v>8</v>
      </c>
    </row>
    <row r="1070" spans="1:1" hidden="1">
      <c r="A1070" t="s">
        <v>8</v>
      </c>
    </row>
    <row r="1071" spans="1:1" hidden="1">
      <c r="A1071" t="s">
        <v>8</v>
      </c>
    </row>
    <row r="1072" spans="1:1" hidden="1">
      <c r="A1072" t="s">
        <v>4</v>
      </c>
    </row>
    <row r="1073" spans="1:1" hidden="1">
      <c r="A1073" t="s">
        <v>5</v>
      </c>
    </row>
    <row r="1074" spans="1:1" hidden="1">
      <c r="A1074" t="s">
        <v>10</v>
      </c>
    </row>
    <row r="1075" spans="1:1" hidden="1">
      <c r="A1075" t="s">
        <v>10</v>
      </c>
    </row>
    <row r="1076" spans="1:1" hidden="1">
      <c r="A1076" t="s">
        <v>10</v>
      </c>
    </row>
    <row r="1077" spans="1:1" hidden="1">
      <c r="A1077" t="s">
        <v>10</v>
      </c>
    </row>
    <row r="1078" spans="1:1" hidden="1">
      <c r="A1078" t="s">
        <v>10</v>
      </c>
    </row>
    <row r="1079" spans="1:1" hidden="1">
      <c r="A1079" t="s">
        <v>10</v>
      </c>
    </row>
    <row r="1080" spans="1:1" hidden="1">
      <c r="A1080" t="s">
        <v>10</v>
      </c>
    </row>
    <row r="1081" spans="1:1" hidden="1">
      <c r="A1081" t="s">
        <v>10</v>
      </c>
    </row>
    <row r="1082" spans="1:1" hidden="1">
      <c r="A1082" t="s">
        <v>10</v>
      </c>
    </row>
    <row r="1083" spans="1:1" hidden="1">
      <c r="A1083" t="s">
        <v>10</v>
      </c>
    </row>
    <row r="1084" spans="1:1" hidden="1">
      <c r="A1084" t="s">
        <v>5</v>
      </c>
    </row>
    <row r="1085" spans="1:1" hidden="1">
      <c r="A1085" t="s">
        <v>5</v>
      </c>
    </row>
    <row r="1086" spans="1:1" hidden="1">
      <c r="A1086" t="s">
        <v>5</v>
      </c>
    </row>
    <row r="1087" spans="1:1" hidden="1">
      <c r="A1087" t="s">
        <v>5</v>
      </c>
    </row>
    <row r="1088" spans="1:1" hidden="1">
      <c r="A1088" t="s">
        <v>5</v>
      </c>
    </row>
    <row r="1089" spans="1:1" hidden="1">
      <c r="A1089" t="s">
        <v>11</v>
      </c>
    </row>
    <row r="1090" spans="1:1" hidden="1">
      <c r="A1090" t="s">
        <v>11</v>
      </c>
    </row>
    <row r="1091" spans="1:1" hidden="1">
      <c r="A1091" t="s">
        <v>5</v>
      </c>
    </row>
    <row r="1092" spans="1:1" hidden="1">
      <c r="A1092" t="s">
        <v>5</v>
      </c>
    </row>
    <row r="1093" spans="1:1" hidden="1">
      <c r="A1093" t="s">
        <v>5</v>
      </c>
    </row>
    <row r="1094" spans="1:1" hidden="1">
      <c r="A1094" t="s">
        <v>5</v>
      </c>
    </row>
    <row r="1095" spans="1:1" hidden="1">
      <c r="A1095" t="s">
        <v>5</v>
      </c>
    </row>
    <row r="1096" spans="1:1" hidden="1">
      <c r="A1096" t="s">
        <v>5</v>
      </c>
    </row>
    <row r="1097" spans="1:1" hidden="1">
      <c r="A1097" t="s">
        <v>5</v>
      </c>
    </row>
    <row r="1098" spans="1:1" hidden="1">
      <c r="A1098" t="s">
        <v>11</v>
      </c>
    </row>
    <row r="1099" spans="1:1" hidden="1">
      <c r="A1099" t="s">
        <v>10</v>
      </c>
    </row>
    <row r="1100" spans="1:1" hidden="1">
      <c r="A1100" t="s">
        <v>5</v>
      </c>
    </row>
    <row r="1101" spans="1:1" hidden="1">
      <c r="A1101" t="s">
        <v>5</v>
      </c>
    </row>
    <row r="1102" spans="1:1" hidden="1">
      <c r="A1102" t="s">
        <v>5</v>
      </c>
    </row>
    <row r="1103" spans="1:1" hidden="1">
      <c r="A1103" t="s">
        <v>5</v>
      </c>
    </row>
    <row r="1104" spans="1:1" hidden="1">
      <c r="A1104" t="s">
        <v>5</v>
      </c>
    </row>
    <row r="1105" spans="1:1" hidden="1">
      <c r="A1105" t="s">
        <v>5</v>
      </c>
    </row>
    <row r="1106" spans="1:1" hidden="1">
      <c r="A1106" t="s">
        <v>11</v>
      </c>
    </row>
    <row r="1107" spans="1:1" hidden="1">
      <c r="A1107" t="s">
        <v>4</v>
      </c>
    </row>
    <row r="1108" spans="1:1" hidden="1">
      <c r="A1108" t="s">
        <v>9</v>
      </c>
    </row>
    <row r="1109" spans="1:1" hidden="1">
      <c r="A1109" t="s">
        <v>8</v>
      </c>
    </row>
    <row r="1110" spans="1:1" hidden="1">
      <c r="A1110" t="s">
        <v>5</v>
      </c>
    </row>
    <row r="1111" spans="1:1" hidden="1">
      <c r="A1111" t="s">
        <v>8</v>
      </c>
    </row>
    <row r="1112" spans="1:1" hidden="1">
      <c r="A1112" t="s">
        <v>15</v>
      </c>
    </row>
    <row r="1113" spans="1:1" hidden="1">
      <c r="A1113" t="s">
        <v>7</v>
      </c>
    </row>
    <row r="1114" spans="1:1" hidden="1">
      <c r="A1114" t="s">
        <v>9</v>
      </c>
    </row>
    <row r="1115" spans="1:1" hidden="1">
      <c r="A1115" t="s">
        <v>9</v>
      </c>
    </row>
    <row r="1116" spans="1:1" hidden="1">
      <c r="A1116" t="s">
        <v>5</v>
      </c>
    </row>
    <row r="1117" spans="1:1" hidden="1">
      <c r="A1117" t="s">
        <v>4</v>
      </c>
    </row>
    <row r="1118" spans="1:1" hidden="1">
      <c r="A1118" t="s">
        <v>8</v>
      </c>
    </row>
    <row r="1119" spans="1:1" hidden="1">
      <c r="A1119" t="s">
        <v>8</v>
      </c>
    </row>
    <row r="1120" spans="1:1" hidden="1">
      <c r="A1120" t="s">
        <v>8</v>
      </c>
    </row>
    <row r="1121" spans="1:1" hidden="1">
      <c r="A1121" t="s">
        <v>4</v>
      </c>
    </row>
    <row r="1122" spans="1:1" hidden="1">
      <c r="A1122" t="s">
        <v>4</v>
      </c>
    </row>
    <row r="1123" spans="1:1" hidden="1">
      <c r="A1123" t="s">
        <v>15</v>
      </c>
    </row>
    <row r="1124" spans="1:1" hidden="1">
      <c r="A1124" t="s">
        <v>4</v>
      </c>
    </row>
    <row r="1125" spans="1:1" hidden="1">
      <c r="A1125" t="s">
        <v>8</v>
      </c>
    </row>
    <row r="1126" spans="1:1" hidden="1">
      <c r="A1126" t="s">
        <v>7</v>
      </c>
    </row>
    <row r="1127" spans="1:1" hidden="1">
      <c r="A1127" t="s">
        <v>10</v>
      </c>
    </row>
    <row r="1128" spans="1:1" hidden="1">
      <c r="A1128" t="s">
        <v>19</v>
      </c>
    </row>
    <row r="1129" spans="1:1" hidden="1">
      <c r="A1129" t="s">
        <v>15</v>
      </c>
    </row>
    <row r="1130" spans="1:1" hidden="1">
      <c r="A1130" t="s">
        <v>4</v>
      </c>
    </row>
    <row r="1131" spans="1:1" hidden="1">
      <c r="A1131" t="s">
        <v>15</v>
      </c>
    </row>
    <row r="1132" spans="1:1" hidden="1">
      <c r="A1132" t="s">
        <v>19</v>
      </c>
    </row>
    <row r="1133" spans="1:1" hidden="1">
      <c r="A1133" t="s">
        <v>6</v>
      </c>
    </row>
    <row r="1134" spans="1:1" hidden="1">
      <c r="A1134" t="s">
        <v>5</v>
      </c>
    </row>
    <row r="1135" spans="1:1" hidden="1">
      <c r="A1135" t="s">
        <v>4</v>
      </c>
    </row>
    <row r="1136" spans="1:1" hidden="1">
      <c r="A1136" t="s">
        <v>9</v>
      </c>
    </row>
    <row r="1137" spans="1:1" hidden="1">
      <c r="A1137" t="s">
        <v>8</v>
      </c>
    </row>
    <row r="1138" spans="1:1" hidden="1">
      <c r="A1138" t="s">
        <v>4</v>
      </c>
    </row>
    <row r="1139" spans="1:1" hidden="1">
      <c r="A1139" t="s">
        <v>9</v>
      </c>
    </row>
    <row r="1140" spans="1:1" hidden="1">
      <c r="A1140" t="s">
        <v>8</v>
      </c>
    </row>
    <row r="1141" spans="1:1" hidden="1">
      <c r="A1141" t="s">
        <v>9</v>
      </c>
    </row>
    <row r="1142" spans="1:1" hidden="1">
      <c r="A1142" t="s">
        <v>9</v>
      </c>
    </row>
    <row r="1143" spans="1:1" hidden="1">
      <c r="A1143" t="s">
        <v>8</v>
      </c>
    </row>
    <row r="1144" spans="1:1" hidden="1">
      <c r="A1144" t="s">
        <v>9</v>
      </c>
    </row>
    <row r="1145" spans="1:1" hidden="1">
      <c r="A1145" t="s">
        <v>8</v>
      </c>
    </row>
    <row r="1146" spans="1:1" hidden="1">
      <c r="A1146" t="s">
        <v>8</v>
      </c>
    </row>
    <row r="1147" spans="1:1" hidden="1">
      <c r="A1147" t="s">
        <v>8</v>
      </c>
    </row>
    <row r="1148" spans="1:1" hidden="1">
      <c r="A1148" t="s">
        <v>13</v>
      </c>
    </row>
    <row r="1149" spans="1:1" hidden="1">
      <c r="A1149" t="s">
        <v>13</v>
      </c>
    </row>
    <row r="1150" spans="1:1" hidden="1">
      <c r="A1150" t="s">
        <v>8</v>
      </c>
    </row>
    <row r="1151" spans="1:1" hidden="1">
      <c r="A1151" t="s">
        <v>8</v>
      </c>
    </row>
    <row r="1152" spans="1:1" hidden="1">
      <c r="A1152" t="s">
        <v>8</v>
      </c>
    </row>
    <row r="1153" spans="1:1" hidden="1">
      <c r="A1153" t="s">
        <v>8</v>
      </c>
    </row>
    <row r="1154" spans="1:1" hidden="1">
      <c r="A1154" t="s">
        <v>8</v>
      </c>
    </row>
    <row r="1155" spans="1:1" hidden="1">
      <c r="A1155" t="s">
        <v>13</v>
      </c>
    </row>
    <row r="1156" spans="1:1" hidden="1">
      <c r="A1156" t="s">
        <v>8</v>
      </c>
    </row>
    <row r="1157" spans="1:1" hidden="1">
      <c r="A1157" t="s">
        <v>8</v>
      </c>
    </row>
    <row r="1158" spans="1:1" hidden="1">
      <c r="A1158" t="s">
        <v>8</v>
      </c>
    </row>
    <row r="1159" spans="1:1" hidden="1">
      <c r="A1159" t="s">
        <v>8</v>
      </c>
    </row>
    <row r="1160" spans="1:1" hidden="1">
      <c r="A1160" t="s">
        <v>8</v>
      </c>
    </row>
    <row r="1161" spans="1:1" hidden="1">
      <c r="A1161" t="s">
        <v>8</v>
      </c>
    </row>
    <row r="1162" spans="1:1" hidden="1">
      <c r="A1162" t="s">
        <v>8</v>
      </c>
    </row>
    <row r="1163" spans="1:1" hidden="1">
      <c r="A1163" t="s">
        <v>13</v>
      </c>
    </row>
    <row r="1164" spans="1:1" hidden="1">
      <c r="A1164" t="s">
        <v>13</v>
      </c>
    </row>
    <row r="1165" spans="1:1" hidden="1">
      <c r="A1165" t="s">
        <v>8</v>
      </c>
    </row>
    <row r="1166" spans="1:1" hidden="1">
      <c r="A1166" t="s">
        <v>8</v>
      </c>
    </row>
    <row r="1167" spans="1:1" hidden="1">
      <c r="A1167" t="s">
        <v>8</v>
      </c>
    </row>
    <row r="1168" spans="1:1" hidden="1">
      <c r="A1168" t="s">
        <v>8</v>
      </c>
    </row>
    <row r="1169" spans="1:1" hidden="1">
      <c r="A1169" t="s">
        <v>8</v>
      </c>
    </row>
    <row r="1170" spans="1:1" hidden="1">
      <c r="A1170" t="s">
        <v>8</v>
      </c>
    </row>
    <row r="1171" spans="1:1" hidden="1">
      <c r="A1171" t="s">
        <v>13</v>
      </c>
    </row>
    <row r="1172" spans="1:1" hidden="1">
      <c r="A1172" t="s">
        <v>13</v>
      </c>
    </row>
    <row r="1173" spans="1:1" hidden="1">
      <c r="A1173" t="s">
        <v>8</v>
      </c>
    </row>
    <row r="1174" spans="1:1" hidden="1">
      <c r="A1174" t="s">
        <v>13</v>
      </c>
    </row>
    <row r="1175" spans="1:1" hidden="1">
      <c r="A1175" t="s">
        <v>8</v>
      </c>
    </row>
    <row r="1176" spans="1:1" hidden="1">
      <c r="A1176" t="s">
        <v>8</v>
      </c>
    </row>
    <row r="1177" spans="1:1" hidden="1">
      <c r="A1177" t="s">
        <v>8</v>
      </c>
    </row>
    <row r="1178" spans="1:1" hidden="1">
      <c r="A1178" t="s">
        <v>8</v>
      </c>
    </row>
    <row r="1179" spans="1:1" hidden="1">
      <c r="A1179" t="s">
        <v>8</v>
      </c>
    </row>
    <row r="1180" spans="1:1" hidden="1">
      <c r="A1180" t="s">
        <v>13</v>
      </c>
    </row>
    <row r="1181" spans="1:1" hidden="1">
      <c r="A1181" t="s">
        <v>13</v>
      </c>
    </row>
    <row r="1182" spans="1:1" hidden="1">
      <c r="A1182" t="s">
        <v>13</v>
      </c>
    </row>
    <row r="1183" spans="1:1" hidden="1">
      <c r="A1183" t="s">
        <v>8</v>
      </c>
    </row>
    <row r="1184" spans="1:1" hidden="1">
      <c r="A1184" t="s">
        <v>8</v>
      </c>
    </row>
    <row r="1185" spans="1:1" hidden="1">
      <c r="A1185" t="s">
        <v>13</v>
      </c>
    </row>
    <row r="1186" spans="1:1" hidden="1">
      <c r="A1186" t="s">
        <v>13</v>
      </c>
    </row>
    <row r="1187" spans="1:1" hidden="1">
      <c r="A1187" t="s">
        <v>8</v>
      </c>
    </row>
    <row r="1188" spans="1:1" hidden="1">
      <c r="A1188" t="s">
        <v>13</v>
      </c>
    </row>
    <row r="1189" spans="1:1" hidden="1">
      <c r="A1189" t="s">
        <v>8</v>
      </c>
    </row>
    <row r="1190" spans="1:1" hidden="1">
      <c r="A1190" t="s">
        <v>8</v>
      </c>
    </row>
    <row r="1191" spans="1:1" hidden="1">
      <c r="A1191" t="s">
        <v>8</v>
      </c>
    </row>
    <row r="1192" spans="1:1" hidden="1">
      <c r="A1192" t="s">
        <v>8</v>
      </c>
    </row>
    <row r="1193" spans="1:1" hidden="1">
      <c r="A1193" t="s">
        <v>8</v>
      </c>
    </row>
    <row r="1194" spans="1:1" hidden="1">
      <c r="A1194" t="s">
        <v>8</v>
      </c>
    </row>
    <row r="1195" spans="1:1" hidden="1">
      <c r="A1195" t="s">
        <v>13</v>
      </c>
    </row>
    <row r="1196" spans="1:1" hidden="1">
      <c r="A1196" t="s">
        <v>8</v>
      </c>
    </row>
    <row r="1197" spans="1:1" hidden="1">
      <c r="A1197" t="s">
        <v>8</v>
      </c>
    </row>
    <row r="1198" spans="1:1" hidden="1">
      <c r="A1198" t="s">
        <v>13</v>
      </c>
    </row>
    <row r="1199" spans="1:1" hidden="1">
      <c r="A1199" t="s">
        <v>13</v>
      </c>
    </row>
    <row r="1200" spans="1:1" hidden="1">
      <c r="A1200" t="s">
        <v>8</v>
      </c>
    </row>
    <row r="1201" spans="1:1" hidden="1">
      <c r="A1201" t="s">
        <v>8</v>
      </c>
    </row>
    <row r="1202" spans="1:1" hidden="1">
      <c r="A1202" t="s">
        <v>13</v>
      </c>
    </row>
    <row r="1203" spans="1:1" hidden="1">
      <c r="A1203" t="s">
        <v>13</v>
      </c>
    </row>
    <row r="1204" spans="1:1" hidden="1">
      <c r="A1204" t="s">
        <v>8</v>
      </c>
    </row>
    <row r="1205" spans="1:1" hidden="1">
      <c r="A1205" t="s">
        <v>13</v>
      </c>
    </row>
    <row r="1206" spans="1:1" hidden="1">
      <c r="A1206" t="s">
        <v>8</v>
      </c>
    </row>
    <row r="1207" spans="1:1" hidden="1">
      <c r="A1207" t="s">
        <v>13</v>
      </c>
    </row>
    <row r="1208" spans="1:1" hidden="1">
      <c r="A1208" t="s">
        <v>8</v>
      </c>
    </row>
    <row r="1209" spans="1:1" hidden="1">
      <c r="A1209" t="s">
        <v>13</v>
      </c>
    </row>
    <row r="1210" spans="1:1" hidden="1">
      <c r="A1210" t="s">
        <v>8</v>
      </c>
    </row>
    <row r="1211" spans="1:1" hidden="1">
      <c r="A1211" t="s">
        <v>13</v>
      </c>
    </row>
    <row r="1212" spans="1:1" hidden="1">
      <c r="A1212" t="s">
        <v>13</v>
      </c>
    </row>
    <row r="1213" spans="1:1" hidden="1">
      <c r="A1213" t="s">
        <v>8</v>
      </c>
    </row>
    <row r="1214" spans="1:1" hidden="1">
      <c r="A1214" t="s">
        <v>13</v>
      </c>
    </row>
    <row r="1215" spans="1:1" hidden="1">
      <c r="A1215" t="s">
        <v>13</v>
      </c>
    </row>
    <row r="1216" spans="1:1" hidden="1">
      <c r="A1216" t="s">
        <v>13</v>
      </c>
    </row>
    <row r="1217" spans="1:1" hidden="1">
      <c r="A1217" t="s">
        <v>13</v>
      </c>
    </row>
    <row r="1218" spans="1:1" hidden="1">
      <c r="A1218" t="s">
        <v>8</v>
      </c>
    </row>
    <row r="1219" spans="1:1" hidden="1">
      <c r="A1219" t="s">
        <v>8</v>
      </c>
    </row>
    <row r="1220" spans="1:1" hidden="1">
      <c r="A1220" t="s">
        <v>8</v>
      </c>
    </row>
    <row r="1221" spans="1:1" hidden="1">
      <c r="A1221" t="s">
        <v>8</v>
      </c>
    </row>
    <row r="1222" spans="1:1" hidden="1">
      <c r="A1222" t="s">
        <v>13</v>
      </c>
    </row>
    <row r="1223" spans="1:1" hidden="1">
      <c r="A1223" t="s">
        <v>8</v>
      </c>
    </row>
    <row r="1224" spans="1:1" hidden="1">
      <c r="A1224" t="s">
        <v>8</v>
      </c>
    </row>
    <row r="1225" spans="1:1" hidden="1">
      <c r="A1225" t="s">
        <v>8</v>
      </c>
    </row>
    <row r="1226" spans="1:1" hidden="1">
      <c r="A1226" t="s">
        <v>8</v>
      </c>
    </row>
    <row r="1227" spans="1:1" hidden="1">
      <c r="A1227" t="s">
        <v>13</v>
      </c>
    </row>
    <row r="1228" spans="1:1" hidden="1">
      <c r="A1228" t="s">
        <v>8</v>
      </c>
    </row>
    <row r="1229" spans="1:1" hidden="1">
      <c r="A1229" t="s">
        <v>13</v>
      </c>
    </row>
    <row r="1230" spans="1:1" hidden="1">
      <c r="A1230" t="s">
        <v>8</v>
      </c>
    </row>
    <row r="1231" spans="1:1" hidden="1">
      <c r="A1231" t="s">
        <v>8</v>
      </c>
    </row>
    <row r="1232" spans="1:1" hidden="1">
      <c r="A1232" t="s">
        <v>8</v>
      </c>
    </row>
    <row r="1233" spans="1:1" hidden="1">
      <c r="A1233" t="s">
        <v>13</v>
      </c>
    </row>
    <row r="1234" spans="1:1" hidden="1">
      <c r="A1234" t="s">
        <v>8</v>
      </c>
    </row>
    <row r="1235" spans="1:1" hidden="1">
      <c r="A1235" t="s">
        <v>8</v>
      </c>
    </row>
    <row r="1236" spans="1:1" hidden="1">
      <c r="A1236" t="s">
        <v>8</v>
      </c>
    </row>
    <row r="1237" spans="1:1" hidden="1">
      <c r="A1237" t="s">
        <v>8</v>
      </c>
    </row>
    <row r="1238" spans="1:1" hidden="1">
      <c r="A1238" t="s">
        <v>8</v>
      </c>
    </row>
    <row r="1239" spans="1:1" hidden="1">
      <c r="A1239" t="s">
        <v>8</v>
      </c>
    </row>
    <row r="1240" spans="1:1" hidden="1">
      <c r="A1240" t="s">
        <v>8</v>
      </c>
    </row>
    <row r="1241" spans="1:1" hidden="1">
      <c r="A1241" t="s">
        <v>8</v>
      </c>
    </row>
    <row r="1242" spans="1:1" hidden="1">
      <c r="A1242" t="s">
        <v>8</v>
      </c>
    </row>
    <row r="1243" spans="1:1" hidden="1">
      <c r="A1243" t="s">
        <v>8</v>
      </c>
    </row>
    <row r="1244" spans="1:1" hidden="1">
      <c r="A1244" t="s">
        <v>8</v>
      </c>
    </row>
    <row r="1245" spans="1:1" hidden="1">
      <c r="A1245" t="s">
        <v>8</v>
      </c>
    </row>
    <row r="1246" spans="1:1" hidden="1">
      <c r="A1246" t="s">
        <v>8</v>
      </c>
    </row>
    <row r="1247" spans="1:1" hidden="1">
      <c r="A1247" t="s">
        <v>8</v>
      </c>
    </row>
    <row r="1248" spans="1:1" hidden="1">
      <c r="A1248" t="s">
        <v>13</v>
      </c>
    </row>
    <row r="1249" spans="1:1" hidden="1">
      <c r="A1249" t="s">
        <v>8</v>
      </c>
    </row>
    <row r="1250" spans="1:1" hidden="1">
      <c r="A1250" t="s">
        <v>8</v>
      </c>
    </row>
    <row r="1251" spans="1:1" hidden="1">
      <c r="A1251" t="s">
        <v>13</v>
      </c>
    </row>
    <row r="1252" spans="1:1" hidden="1">
      <c r="A1252" t="s">
        <v>8</v>
      </c>
    </row>
    <row r="1253" spans="1:1" hidden="1">
      <c r="A1253" t="s">
        <v>8</v>
      </c>
    </row>
    <row r="1254" spans="1:1" hidden="1">
      <c r="A1254" t="s">
        <v>8</v>
      </c>
    </row>
    <row r="1255" spans="1:1" hidden="1">
      <c r="A1255" t="s">
        <v>8</v>
      </c>
    </row>
    <row r="1256" spans="1:1" hidden="1">
      <c r="A1256" t="s">
        <v>8</v>
      </c>
    </row>
    <row r="1257" spans="1:1" hidden="1">
      <c r="A1257" t="s">
        <v>8</v>
      </c>
    </row>
    <row r="1258" spans="1:1" hidden="1">
      <c r="A1258" t="s">
        <v>8</v>
      </c>
    </row>
    <row r="1259" spans="1:1" hidden="1">
      <c r="A1259" t="s">
        <v>13</v>
      </c>
    </row>
    <row r="1260" spans="1:1" hidden="1">
      <c r="A1260" t="s">
        <v>13</v>
      </c>
    </row>
    <row r="1261" spans="1:1" hidden="1">
      <c r="A1261" t="s">
        <v>8</v>
      </c>
    </row>
    <row r="1262" spans="1:1" hidden="1">
      <c r="A1262" t="s">
        <v>8</v>
      </c>
    </row>
    <row r="1263" spans="1:1" hidden="1">
      <c r="A1263" t="s">
        <v>8</v>
      </c>
    </row>
    <row r="1264" spans="1:1" hidden="1">
      <c r="A1264" t="s">
        <v>8</v>
      </c>
    </row>
    <row r="1265" spans="1:1" hidden="1">
      <c r="A1265" t="s">
        <v>8</v>
      </c>
    </row>
    <row r="1266" spans="1:1" hidden="1">
      <c r="A1266" t="s">
        <v>13</v>
      </c>
    </row>
    <row r="1267" spans="1:1" hidden="1">
      <c r="A1267" t="s">
        <v>8</v>
      </c>
    </row>
    <row r="1268" spans="1:1" hidden="1">
      <c r="A1268" t="s">
        <v>8</v>
      </c>
    </row>
    <row r="1269" spans="1:1" hidden="1">
      <c r="A1269" t="s">
        <v>13</v>
      </c>
    </row>
    <row r="1270" spans="1:1" hidden="1">
      <c r="A1270" t="s">
        <v>13</v>
      </c>
    </row>
    <row r="1271" spans="1:1" hidden="1">
      <c r="A1271" t="s">
        <v>13</v>
      </c>
    </row>
    <row r="1272" spans="1:1" hidden="1">
      <c r="A1272" t="s">
        <v>8</v>
      </c>
    </row>
    <row r="1273" spans="1:1" hidden="1">
      <c r="A1273" t="s">
        <v>8</v>
      </c>
    </row>
    <row r="1274" spans="1:1" hidden="1">
      <c r="A1274" t="s">
        <v>8</v>
      </c>
    </row>
    <row r="1275" spans="1:1" hidden="1">
      <c r="A1275" t="s">
        <v>13</v>
      </c>
    </row>
    <row r="1276" spans="1:1" hidden="1">
      <c r="A1276" t="s">
        <v>8</v>
      </c>
    </row>
    <row r="1277" spans="1:1" hidden="1">
      <c r="A1277" t="s">
        <v>13</v>
      </c>
    </row>
    <row r="1278" spans="1:1" hidden="1">
      <c r="A1278" t="s">
        <v>8</v>
      </c>
    </row>
    <row r="1279" spans="1:1" hidden="1">
      <c r="A1279" t="s">
        <v>13</v>
      </c>
    </row>
    <row r="1280" spans="1:1" hidden="1">
      <c r="A1280" t="s">
        <v>13</v>
      </c>
    </row>
    <row r="1281" spans="1:1" hidden="1">
      <c r="A1281" t="s">
        <v>13</v>
      </c>
    </row>
    <row r="1282" spans="1:1" hidden="1">
      <c r="A1282" t="s">
        <v>8</v>
      </c>
    </row>
    <row r="1283" spans="1:1" hidden="1">
      <c r="A1283" t="s">
        <v>8</v>
      </c>
    </row>
    <row r="1284" spans="1:1" hidden="1">
      <c r="A1284" t="s">
        <v>13</v>
      </c>
    </row>
    <row r="1285" spans="1:1" hidden="1">
      <c r="A1285" t="s">
        <v>13</v>
      </c>
    </row>
    <row r="1286" spans="1:1" hidden="1">
      <c r="A1286" t="s">
        <v>8</v>
      </c>
    </row>
    <row r="1287" spans="1:1" hidden="1">
      <c r="A1287" t="s">
        <v>8</v>
      </c>
    </row>
    <row r="1288" spans="1:1" hidden="1">
      <c r="A1288" t="s">
        <v>8</v>
      </c>
    </row>
    <row r="1289" spans="1:1" hidden="1">
      <c r="A1289" t="s">
        <v>8</v>
      </c>
    </row>
    <row r="1290" spans="1:1" hidden="1">
      <c r="A1290" t="s">
        <v>8</v>
      </c>
    </row>
    <row r="1291" spans="1:1" hidden="1">
      <c r="A1291" t="s">
        <v>8</v>
      </c>
    </row>
    <row r="1292" spans="1:1" hidden="1">
      <c r="A1292" t="s">
        <v>8</v>
      </c>
    </row>
    <row r="1293" spans="1:1" hidden="1">
      <c r="A1293" t="s">
        <v>8</v>
      </c>
    </row>
    <row r="1294" spans="1:1" hidden="1">
      <c r="A1294" t="s">
        <v>13</v>
      </c>
    </row>
    <row r="1295" spans="1:1" hidden="1">
      <c r="A1295" t="s">
        <v>8</v>
      </c>
    </row>
    <row r="1296" spans="1:1" hidden="1">
      <c r="A1296" t="s">
        <v>8</v>
      </c>
    </row>
    <row r="1297" spans="1:1" hidden="1">
      <c r="A1297" t="s">
        <v>13</v>
      </c>
    </row>
    <row r="1298" spans="1:1" hidden="1">
      <c r="A1298" t="s">
        <v>8</v>
      </c>
    </row>
    <row r="1299" spans="1:1" hidden="1">
      <c r="A1299" t="s">
        <v>13</v>
      </c>
    </row>
    <row r="1300" spans="1:1" hidden="1">
      <c r="A1300" t="s">
        <v>8</v>
      </c>
    </row>
    <row r="1301" spans="1:1" hidden="1">
      <c r="A1301" t="s">
        <v>8</v>
      </c>
    </row>
    <row r="1302" spans="1:1" hidden="1">
      <c r="A1302" t="s">
        <v>8</v>
      </c>
    </row>
    <row r="1303" spans="1:1" hidden="1">
      <c r="A1303" t="s">
        <v>8</v>
      </c>
    </row>
    <row r="1304" spans="1:1" hidden="1">
      <c r="A1304" t="s">
        <v>8</v>
      </c>
    </row>
    <row r="1305" spans="1:1" hidden="1">
      <c r="A1305" t="s">
        <v>8</v>
      </c>
    </row>
    <row r="1306" spans="1:1" hidden="1">
      <c r="A1306" t="s">
        <v>8</v>
      </c>
    </row>
    <row r="1307" spans="1:1" hidden="1">
      <c r="A1307" t="s">
        <v>13</v>
      </c>
    </row>
    <row r="1308" spans="1:1" hidden="1">
      <c r="A1308" t="s">
        <v>8</v>
      </c>
    </row>
    <row r="1309" spans="1:1" hidden="1">
      <c r="A1309" t="s">
        <v>13</v>
      </c>
    </row>
    <row r="1310" spans="1:1" hidden="1">
      <c r="A1310" t="s">
        <v>13</v>
      </c>
    </row>
    <row r="1311" spans="1:1" hidden="1">
      <c r="A1311" t="s">
        <v>8</v>
      </c>
    </row>
    <row r="1312" spans="1:1" hidden="1">
      <c r="A1312" t="s">
        <v>8</v>
      </c>
    </row>
    <row r="1313" spans="1:1" hidden="1">
      <c r="A1313" t="s">
        <v>13</v>
      </c>
    </row>
    <row r="1314" spans="1:1" hidden="1">
      <c r="A1314" t="s">
        <v>8</v>
      </c>
    </row>
    <row r="1315" spans="1:1" hidden="1">
      <c r="A1315" t="s">
        <v>13</v>
      </c>
    </row>
    <row r="1316" spans="1:1" hidden="1">
      <c r="A1316" t="s">
        <v>13</v>
      </c>
    </row>
    <row r="1317" spans="1:1" hidden="1">
      <c r="A1317" t="s">
        <v>8</v>
      </c>
    </row>
    <row r="1318" spans="1:1" hidden="1">
      <c r="A1318" t="s">
        <v>8</v>
      </c>
    </row>
    <row r="1319" spans="1:1" hidden="1">
      <c r="A1319" t="s">
        <v>8</v>
      </c>
    </row>
    <row r="1320" spans="1:1" hidden="1">
      <c r="A1320" t="s">
        <v>8</v>
      </c>
    </row>
    <row r="1321" spans="1:1" hidden="1">
      <c r="A1321" t="s">
        <v>8</v>
      </c>
    </row>
    <row r="1322" spans="1:1" hidden="1">
      <c r="A1322" t="s">
        <v>13</v>
      </c>
    </row>
    <row r="1323" spans="1:1" hidden="1">
      <c r="A1323" t="s">
        <v>8</v>
      </c>
    </row>
    <row r="1324" spans="1:1" hidden="1">
      <c r="A1324" t="s">
        <v>8</v>
      </c>
    </row>
    <row r="1325" spans="1:1" hidden="1">
      <c r="A1325" t="s">
        <v>13</v>
      </c>
    </row>
    <row r="1326" spans="1:1" hidden="1">
      <c r="A1326" t="s">
        <v>8</v>
      </c>
    </row>
    <row r="1327" spans="1:1" hidden="1">
      <c r="A1327" t="s">
        <v>13</v>
      </c>
    </row>
    <row r="1328" spans="1:1" hidden="1">
      <c r="A1328" t="s">
        <v>8</v>
      </c>
    </row>
    <row r="1329" spans="1:1" hidden="1">
      <c r="A1329" t="s">
        <v>8</v>
      </c>
    </row>
    <row r="1330" spans="1:1" hidden="1">
      <c r="A1330" t="s">
        <v>8</v>
      </c>
    </row>
    <row r="1331" spans="1:1" hidden="1">
      <c r="A1331" t="s">
        <v>8</v>
      </c>
    </row>
    <row r="1332" spans="1:1" hidden="1">
      <c r="A1332" t="s">
        <v>8</v>
      </c>
    </row>
    <row r="1333" spans="1:1" hidden="1">
      <c r="A1333" t="s">
        <v>8</v>
      </c>
    </row>
    <row r="1334" spans="1:1" hidden="1">
      <c r="A1334" t="s">
        <v>8</v>
      </c>
    </row>
    <row r="1335" spans="1:1" hidden="1">
      <c r="A1335" t="s">
        <v>8</v>
      </c>
    </row>
    <row r="1336" spans="1:1" hidden="1">
      <c r="A1336" t="s">
        <v>13</v>
      </c>
    </row>
    <row r="1337" spans="1:1" hidden="1">
      <c r="A1337" t="s">
        <v>13</v>
      </c>
    </row>
    <row r="1338" spans="1:1" hidden="1">
      <c r="A1338" t="s">
        <v>13</v>
      </c>
    </row>
    <row r="1339" spans="1:1" hidden="1">
      <c r="A1339" t="s">
        <v>8</v>
      </c>
    </row>
    <row r="1340" spans="1:1" hidden="1">
      <c r="A1340" t="s">
        <v>8</v>
      </c>
    </row>
    <row r="1341" spans="1:1" hidden="1">
      <c r="A1341" t="s">
        <v>8</v>
      </c>
    </row>
    <row r="1342" spans="1:1" hidden="1">
      <c r="A1342" t="s">
        <v>8</v>
      </c>
    </row>
    <row r="1343" spans="1:1" hidden="1">
      <c r="A1343" t="s">
        <v>8</v>
      </c>
    </row>
    <row r="1344" spans="1:1" hidden="1">
      <c r="A1344" t="s">
        <v>8</v>
      </c>
    </row>
    <row r="1345" spans="1:1" hidden="1">
      <c r="A1345" t="s">
        <v>8</v>
      </c>
    </row>
    <row r="1346" spans="1:1" hidden="1">
      <c r="A1346" t="s">
        <v>8</v>
      </c>
    </row>
    <row r="1347" spans="1:1" hidden="1">
      <c r="A1347" t="s">
        <v>8</v>
      </c>
    </row>
    <row r="1348" spans="1:1" hidden="1">
      <c r="A1348" t="s">
        <v>8</v>
      </c>
    </row>
    <row r="1349" spans="1:1" hidden="1">
      <c r="A1349" t="s">
        <v>8</v>
      </c>
    </row>
    <row r="1350" spans="1:1" hidden="1">
      <c r="A1350" t="s">
        <v>8</v>
      </c>
    </row>
    <row r="1351" spans="1:1" hidden="1">
      <c r="A1351" t="s">
        <v>13</v>
      </c>
    </row>
    <row r="1352" spans="1:1" hidden="1">
      <c r="A1352" t="s">
        <v>13</v>
      </c>
    </row>
    <row r="1353" spans="1:1" hidden="1">
      <c r="A1353" t="s">
        <v>8</v>
      </c>
    </row>
    <row r="1354" spans="1:1" hidden="1">
      <c r="A1354" t="s">
        <v>8</v>
      </c>
    </row>
    <row r="1355" spans="1:1" hidden="1">
      <c r="A1355" t="s">
        <v>13</v>
      </c>
    </row>
    <row r="1356" spans="1:1" hidden="1">
      <c r="A1356" t="s">
        <v>13</v>
      </c>
    </row>
    <row r="1357" spans="1:1" hidden="1">
      <c r="A1357" t="s">
        <v>8</v>
      </c>
    </row>
    <row r="1358" spans="1:1" hidden="1">
      <c r="A1358" t="s">
        <v>13</v>
      </c>
    </row>
    <row r="1359" spans="1:1" hidden="1">
      <c r="A1359" t="s">
        <v>8</v>
      </c>
    </row>
    <row r="1360" spans="1:1" hidden="1">
      <c r="A1360" t="s">
        <v>8</v>
      </c>
    </row>
    <row r="1361" spans="1:1" hidden="1">
      <c r="A1361" t="s">
        <v>8</v>
      </c>
    </row>
    <row r="1362" spans="1:1" hidden="1">
      <c r="A1362" t="s">
        <v>13</v>
      </c>
    </row>
    <row r="1363" spans="1:1" hidden="1">
      <c r="A1363" t="s">
        <v>8</v>
      </c>
    </row>
    <row r="1364" spans="1:1" hidden="1">
      <c r="A1364" t="s">
        <v>13</v>
      </c>
    </row>
    <row r="1365" spans="1:1" hidden="1">
      <c r="A1365" t="s">
        <v>8</v>
      </c>
    </row>
    <row r="1366" spans="1:1" hidden="1">
      <c r="A1366" t="s">
        <v>8</v>
      </c>
    </row>
    <row r="1367" spans="1:1" hidden="1">
      <c r="A1367" t="s">
        <v>8</v>
      </c>
    </row>
    <row r="1368" spans="1:1" hidden="1">
      <c r="A1368" t="s">
        <v>8</v>
      </c>
    </row>
    <row r="1369" spans="1:1" hidden="1">
      <c r="A1369" t="s">
        <v>8</v>
      </c>
    </row>
    <row r="1370" spans="1:1" hidden="1">
      <c r="A1370" t="s">
        <v>13</v>
      </c>
    </row>
    <row r="1371" spans="1:1" hidden="1">
      <c r="A1371" t="s">
        <v>8</v>
      </c>
    </row>
    <row r="1372" spans="1:1" hidden="1">
      <c r="A1372" t="s">
        <v>8</v>
      </c>
    </row>
    <row r="1373" spans="1:1" hidden="1">
      <c r="A1373" t="s">
        <v>13</v>
      </c>
    </row>
    <row r="1374" spans="1:1" hidden="1">
      <c r="A1374" t="s">
        <v>8</v>
      </c>
    </row>
    <row r="1375" spans="1:1" hidden="1">
      <c r="A1375" t="s">
        <v>8</v>
      </c>
    </row>
    <row r="1376" spans="1:1" hidden="1">
      <c r="A1376" t="s">
        <v>8</v>
      </c>
    </row>
    <row r="1377" spans="1:1" hidden="1">
      <c r="A1377" t="s">
        <v>8</v>
      </c>
    </row>
    <row r="1378" spans="1:1" hidden="1">
      <c r="A1378" t="s">
        <v>13</v>
      </c>
    </row>
    <row r="1379" spans="1:1" hidden="1">
      <c r="A1379" t="s">
        <v>13</v>
      </c>
    </row>
    <row r="1380" spans="1:1" hidden="1">
      <c r="A1380" t="s">
        <v>8</v>
      </c>
    </row>
    <row r="1381" spans="1:1" hidden="1">
      <c r="A1381" t="s">
        <v>8</v>
      </c>
    </row>
    <row r="1382" spans="1:1" hidden="1">
      <c r="A1382" t="s">
        <v>8</v>
      </c>
    </row>
    <row r="1383" spans="1:1" hidden="1">
      <c r="A1383" t="s">
        <v>8</v>
      </c>
    </row>
    <row r="1384" spans="1:1" hidden="1">
      <c r="A1384" t="s">
        <v>8</v>
      </c>
    </row>
    <row r="1385" spans="1:1" hidden="1">
      <c r="A1385" t="s">
        <v>13</v>
      </c>
    </row>
    <row r="1386" spans="1:1" hidden="1">
      <c r="A1386" t="s">
        <v>8</v>
      </c>
    </row>
    <row r="1387" spans="1:1" hidden="1">
      <c r="A1387" t="s">
        <v>8</v>
      </c>
    </row>
    <row r="1388" spans="1:1" hidden="1">
      <c r="A1388" t="s">
        <v>8</v>
      </c>
    </row>
    <row r="1389" spans="1:1" hidden="1">
      <c r="A1389" t="s">
        <v>8</v>
      </c>
    </row>
    <row r="1390" spans="1:1" hidden="1">
      <c r="A1390" t="s">
        <v>8</v>
      </c>
    </row>
    <row r="1391" spans="1:1" hidden="1">
      <c r="A1391" t="s">
        <v>8</v>
      </c>
    </row>
    <row r="1392" spans="1:1" hidden="1">
      <c r="A1392" t="s">
        <v>8</v>
      </c>
    </row>
    <row r="1393" spans="1:1" hidden="1">
      <c r="A1393" t="s">
        <v>13</v>
      </c>
    </row>
    <row r="1394" spans="1:1" hidden="1">
      <c r="A1394" t="s">
        <v>13</v>
      </c>
    </row>
    <row r="1395" spans="1:1" hidden="1">
      <c r="A1395" t="s">
        <v>8</v>
      </c>
    </row>
    <row r="1396" spans="1:1" hidden="1">
      <c r="A1396" t="s">
        <v>13</v>
      </c>
    </row>
    <row r="1397" spans="1:1" hidden="1">
      <c r="A1397" t="s">
        <v>8</v>
      </c>
    </row>
    <row r="1398" spans="1:1" hidden="1">
      <c r="A1398" t="s">
        <v>8</v>
      </c>
    </row>
    <row r="1399" spans="1:1" hidden="1">
      <c r="A1399" t="s">
        <v>8</v>
      </c>
    </row>
    <row r="1400" spans="1:1" hidden="1">
      <c r="A1400" t="s">
        <v>8</v>
      </c>
    </row>
    <row r="1401" spans="1:1" hidden="1">
      <c r="A1401" t="s">
        <v>8</v>
      </c>
    </row>
    <row r="1402" spans="1:1" hidden="1">
      <c r="A1402" t="s">
        <v>8</v>
      </c>
    </row>
    <row r="1403" spans="1:1" hidden="1">
      <c r="A1403" t="s">
        <v>8</v>
      </c>
    </row>
    <row r="1404" spans="1:1" hidden="1">
      <c r="A1404" t="s">
        <v>13</v>
      </c>
    </row>
    <row r="1405" spans="1:1" hidden="1">
      <c r="A1405" t="s">
        <v>13</v>
      </c>
    </row>
    <row r="1406" spans="1:1" hidden="1">
      <c r="A1406" t="s">
        <v>8</v>
      </c>
    </row>
    <row r="1407" spans="1:1" hidden="1">
      <c r="A1407" t="s">
        <v>13</v>
      </c>
    </row>
    <row r="1408" spans="1:1" hidden="1">
      <c r="A1408" t="s">
        <v>8</v>
      </c>
    </row>
    <row r="1409" spans="1:1" hidden="1">
      <c r="A1409" t="s">
        <v>8</v>
      </c>
    </row>
    <row r="1410" spans="1:1" hidden="1">
      <c r="A1410" t="s">
        <v>8</v>
      </c>
    </row>
    <row r="1411" spans="1:1" hidden="1">
      <c r="A1411" t="s">
        <v>13</v>
      </c>
    </row>
    <row r="1412" spans="1:1" hidden="1">
      <c r="A1412" t="s">
        <v>8</v>
      </c>
    </row>
    <row r="1413" spans="1:1" hidden="1">
      <c r="A1413" t="s">
        <v>13</v>
      </c>
    </row>
    <row r="1414" spans="1:1" hidden="1">
      <c r="A1414" t="s">
        <v>8</v>
      </c>
    </row>
    <row r="1415" spans="1:1" hidden="1">
      <c r="A1415" t="s">
        <v>13</v>
      </c>
    </row>
    <row r="1416" spans="1:1" hidden="1">
      <c r="A1416" t="s">
        <v>8</v>
      </c>
    </row>
    <row r="1417" spans="1:1" hidden="1">
      <c r="A1417" t="s">
        <v>13</v>
      </c>
    </row>
    <row r="1418" spans="1:1" hidden="1">
      <c r="A1418" t="s">
        <v>8</v>
      </c>
    </row>
    <row r="1419" spans="1:1" hidden="1">
      <c r="A1419" t="s">
        <v>13</v>
      </c>
    </row>
    <row r="1420" spans="1:1" hidden="1">
      <c r="A1420" t="s">
        <v>8</v>
      </c>
    </row>
    <row r="1421" spans="1:1" hidden="1">
      <c r="A1421" t="s">
        <v>8</v>
      </c>
    </row>
    <row r="1422" spans="1:1" hidden="1">
      <c r="A1422" t="s">
        <v>8</v>
      </c>
    </row>
    <row r="1423" spans="1:1" hidden="1">
      <c r="A1423" t="s">
        <v>8</v>
      </c>
    </row>
    <row r="1424" spans="1:1" hidden="1">
      <c r="A1424" t="s">
        <v>8</v>
      </c>
    </row>
    <row r="1425" spans="1:1" hidden="1">
      <c r="A1425" t="s">
        <v>13</v>
      </c>
    </row>
    <row r="1426" spans="1:1" hidden="1">
      <c r="A1426" t="s">
        <v>13</v>
      </c>
    </row>
    <row r="1427" spans="1:1" hidden="1">
      <c r="A1427" t="s">
        <v>8</v>
      </c>
    </row>
    <row r="1428" spans="1:1" hidden="1">
      <c r="A1428" t="s">
        <v>8</v>
      </c>
    </row>
    <row r="1429" spans="1:1" hidden="1">
      <c r="A1429" t="s">
        <v>8</v>
      </c>
    </row>
    <row r="1430" spans="1:1" hidden="1">
      <c r="A1430" t="s">
        <v>8</v>
      </c>
    </row>
    <row r="1431" spans="1:1" hidden="1">
      <c r="A1431" t="s">
        <v>8</v>
      </c>
    </row>
    <row r="1432" spans="1:1" hidden="1">
      <c r="A1432" t="s">
        <v>8</v>
      </c>
    </row>
    <row r="1433" spans="1:1" hidden="1">
      <c r="A1433" t="s">
        <v>8</v>
      </c>
    </row>
    <row r="1434" spans="1:1" hidden="1">
      <c r="A1434" t="s">
        <v>8</v>
      </c>
    </row>
    <row r="1435" spans="1:1" hidden="1">
      <c r="A1435" t="s">
        <v>13</v>
      </c>
    </row>
    <row r="1436" spans="1:1" hidden="1">
      <c r="A1436" t="s">
        <v>13</v>
      </c>
    </row>
    <row r="1437" spans="1:1" hidden="1">
      <c r="A1437" t="s">
        <v>8</v>
      </c>
    </row>
    <row r="1438" spans="1:1" hidden="1">
      <c r="A1438" t="s">
        <v>8</v>
      </c>
    </row>
    <row r="1439" spans="1:1" hidden="1">
      <c r="A1439" t="s">
        <v>8</v>
      </c>
    </row>
    <row r="1440" spans="1:1" hidden="1">
      <c r="A1440" t="s">
        <v>8</v>
      </c>
    </row>
    <row r="1441" spans="1:1" hidden="1">
      <c r="A1441" t="s">
        <v>8</v>
      </c>
    </row>
    <row r="1442" spans="1:1" hidden="1">
      <c r="A1442" t="s">
        <v>8</v>
      </c>
    </row>
    <row r="1443" spans="1:1" hidden="1">
      <c r="A1443" t="s">
        <v>8</v>
      </c>
    </row>
    <row r="1444" spans="1:1" hidden="1">
      <c r="A1444" t="s">
        <v>8</v>
      </c>
    </row>
    <row r="1445" spans="1:1" hidden="1">
      <c r="A1445" t="s">
        <v>8</v>
      </c>
    </row>
    <row r="1446" spans="1:1" hidden="1">
      <c r="A1446" t="s">
        <v>8</v>
      </c>
    </row>
    <row r="1447" spans="1:1" hidden="1">
      <c r="A1447" t="s">
        <v>8</v>
      </c>
    </row>
    <row r="1448" spans="1:1" hidden="1">
      <c r="A1448" t="s">
        <v>13</v>
      </c>
    </row>
    <row r="1449" spans="1:1" hidden="1">
      <c r="A1449" t="s">
        <v>8</v>
      </c>
    </row>
    <row r="1450" spans="1:1" hidden="1">
      <c r="A1450" t="s">
        <v>13</v>
      </c>
    </row>
    <row r="1451" spans="1:1" hidden="1">
      <c r="A1451" t="s">
        <v>8</v>
      </c>
    </row>
    <row r="1452" spans="1:1" hidden="1">
      <c r="A1452" t="s">
        <v>8</v>
      </c>
    </row>
    <row r="1453" spans="1:1" hidden="1">
      <c r="A1453" t="s">
        <v>13</v>
      </c>
    </row>
    <row r="1454" spans="1:1" hidden="1">
      <c r="A1454" t="s">
        <v>8</v>
      </c>
    </row>
    <row r="1455" spans="1:1" hidden="1">
      <c r="A1455" t="s">
        <v>8</v>
      </c>
    </row>
    <row r="1456" spans="1:1" hidden="1">
      <c r="A1456" t="s">
        <v>8</v>
      </c>
    </row>
    <row r="1457" spans="1:1" hidden="1">
      <c r="A1457" t="s">
        <v>13</v>
      </c>
    </row>
    <row r="1458" spans="1:1" hidden="1">
      <c r="A1458" t="s">
        <v>8</v>
      </c>
    </row>
    <row r="1459" spans="1:1" hidden="1">
      <c r="A1459" t="s">
        <v>13</v>
      </c>
    </row>
    <row r="1460" spans="1:1" hidden="1">
      <c r="A1460" t="s">
        <v>13</v>
      </c>
    </row>
    <row r="1461" spans="1:1" hidden="1">
      <c r="A1461" t="s">
        <v>13</v>
      </c>
    </row>
    <row r="1462" spans="1:1" hidden="1">
      <c r="A1462" t="s">
        <v>8</v>
      </c>
    </row>
    <row r="1463" spans="1:1" hidden="1">
      <c r="A1463" t="s">
        <v>8</v>
      </c>
    </row>
    <row r="1464" spans="1:1" hidden="1">
      <c r="A1464" t="s">
        <v>8</v>
      </c>
    </row>
    <row r="1465" spans="1:1" hidden="1">
      <c r="A1465" t="s">
        <v>8</v>
      </c>
    </row>
    <row r="1466" spans="1:1" hidden="1">
      <c r="A1466" t="s">
        <v>13</v>
      </c>
    </row>
    <row r="1467" spans="1:1" hidden="1">
      <c r="A1467" t="s">
        <v>13</v>
      </c>
    </row>
    <row r="1468" spans="1:1" hidden="1">
      <c r="A1468" t="s">
        <v>8</v>
      </c>
    </row>
    <row r="1469" spans="1:1" hidden="1">
      <c r="A1469" t="s">
        <v>13</v>
      </c>
    </row>
    <row r="1470" spans="1:1" hidden="1">
      <c r="A1470" t="s">
        <v>13</v>
      </c>
    </row>
    <row r="1471" spans="1:1" hidden="1">
      <c r="A1471" t="s">
        <v>13</v>
      </c>
    </row>
    <row r="1472" spans="1:1" hidden="1">
      <c r="A1472" t="s">
        <v>8</v>
      </c>
    </row>
    <row r="1473" spans="1:1" hidden="1">
      <c r="A1473" t="s">
        <v>8</v>
      </c>
    </row>
    <row r="1474" spans="1:1" hidden="1">
      <c r="A1474" t="s">
        <v>8</v>
      </c>
    </row>
    <row r="1475" spans="1:1" hidden="1">
      <c r="A1475" t="s">
        <v>13</v>
      </c>
    </row>
    <row r="1476" spans="1:1" hidden="1">
      <c r="A1476" t="s">
        <v>8</v>
      </c>
    </row>
    <row r="1477" spans="1:1" hidden="1">
      <c r="A1477" t="s">
        <v>8</v>
      </c>
    </row>
    <row r="1478" spans="1:1" hidden="1">
      <c r="A1478" t="s">
        <v>8</v>
      </c>
    </row>
    <row r="1479" spans="1:1" hidden="1">
      <c r="A1479" t="s">
        <v>8</v>
      </c>
    </row>
    <row r="1480" spans="1:1" hidden="1">
      <c r="A1480" t="s">
        <v>13</v>
      </c>
    </row>
    <row r="1481" spans="1:1" hidden="1">
      <c r="A1481" t="s">
        <v>8</v>
      </c>
    </row>
    <row r="1482" spans="1:1" hidden="1">
      <c r="A1482" t="s">
        <v>13</v>
      </c>
    </row>
    <row r="1483" spans="1:1" hidden="1">
      <c r="A1483" t="s">
        <v>8</v>
      </c>
    </row>
    <row r="1484" spans="1:1" hidden="1">
      <c r="A1484" t="s">
        <v>8</v>
      </c>
    </row>
    <row r="1485" spans="1:1" hidden="1">
      <c r="A1485" t="s">
        <v>8</v>
      </c>
    </row>
    <row r="1486" spans="1:1" hidden="1">
      <c r="A1486" t="s">
        <v>8</v>
      </c>
    </row>
    <row r="1487" spans="1:1" hidden="1">
      <c r="A1487" t="s">
        <v>8</v>
      </c>
    </row>
    <row r="1488" spans="1:1" hidden="1">
      <c r="A1488" t="s">
        <v>8</v>
      </c>
    </row>
    <row r="1489" spans="1:1" hidden="1">
      <c r="A1489" t="s">
        <v>8</v>
      </c>
    </row>
    <row r="1490" spans="1:1" hidden="1">
      <c r="A1490" t="s">
        <v>8</v>
      </c>
    </row>
    <row r="1491" spans="1:1" hidden="1">
      <c r="A1491" t="s">
        <v>13</v>
      </c>
    </row>
    <row r="1492" spans="1:1" hidden="1">
      <c r="A1492" t="s">
        <v>8</v>
      </c>
    </row>
    <row r="1493" spans="1:1" hidden="1">
      <c r="A1493" t="s">
        <v>8</v>
      </c>
    </row>
    <row r="1494" spans="1:1" hidden="1">
      <c r="A1494" t="s">
        <v>8</v>
      </c>
    </row>
    <row r="1495" spans="1:1" hidden="1">
      <c r="A1495" t="s">
        <v>8</v>
      </c>
    </row>
    <row r="1496" spans="1:1" hidden="1">
      <c r="A1496" t="s">
        <v>8</v>
      </c>
    </row>
    <row r="1497" spans="1:1" hidden="1">
      <c r="A1497" t="s">
        <v>8</v>
      </c>
    </row>
    <row r="1498" spans="1:1" hidden="1">
      <c r="A1498" t="s">
        <v>8</v>
      </c>
    </row>
    <row r="1499" spans="1:1" hidden="1">
      <c r="A1499" t="s">
        <v>8</v>
      </c>
    </row>
    <row r="1500" spans="1:1" hidden="1">
      <c r="A1500" t="s">
        <v>13</v>
      </c>
    </row>
    <row r="1501" spans="1:1" hidden="1">
      <c r="A1501" t="s">
        <v>8</v>
      </c>
    </row>
    <row r="1502" spans="1:1" hidden="1">
      <c r="A1502" t="s">
        <v>8</v>
      </c>
    </row>
    <row r="1503" spans="1:1" hidden="1">
      <c r="A1503" t="s">
        <v>8</v>
      </c>
    </row>
    <row r="1504" spans="1:1" hidden="1">
      <c r="A1504" t="s">
        <v>8</v>
      </c>
    </row>
    <row r="1505" spans="1:1" hidden="1">
      <c r="A1505" t="s">
        <v>13</v>
      </c>
    </row>
    <row r="1506" spans="1:1" hidden="1">
      <c r="A1506" t="s">
        <v>8</v>
      </c>
    </row>
    <row r="1507" spans="1:1" hidden="1">
      <c r="A1507" t="s">
        <v>13</v>
      </c>
    </row>
    <row r="1508" spans="1:1" hidden="1">
      <c r="A1508" t="s">
        <v>13</v>
      </c>
    </row>
    <row r="1509" spans="1:1" hidden="1">
      <c r="A1509" t="s">
        <v>8</v>
      </c>
    </row>
    <row r="1510" spans="1:1" hidden="1">
      <c r="A1510" t="s">
        <v>8</v>
      </c>
    </row>
    <row r="1511" spans="1:1" hidden="1">
      <c r="A1511" t="s">
        <v>8</v>
      </c>
    </row>
    <row r="1512" spans="1:1" hidden="1">
      <c r="A1512" t="s">
        <v>13</v>
      </c>
    </row>
    <row r="1513" spans="1:1" hidden="1">
      <c r="A1513" t="s">
        <v>13</v>
      </c>
    </row>
    <row r="1514" spans="1:1" hidden="1">
      <c r="A1514" t="s">
        <v>8</v>
      </c>
    </row>
    <row r="1515" spans="1:1" hidden="1">
      <c r="A1515" t="s">
        <v>8</v>
      </c>
    </row>
    <row r="1516" spans="1:1" hidden="1">
      <c r="A1516" t="s">
        <v>8</v>
      </c>
    </row>
    <row r="1517" spans="1:1" hidden="1">
      <c r="A1517" t="s">
        <v>8</v>
      </c>
    </row>
    <row r="1518" spans="1:1" hidden="1">
      <c r="A1518" t="s">
        <v>8</v>
      </c>
    </row>
    <row r="1519" spans="1:1" hidden="1">
      <c r="A1519" t="s">
        <v>13</v>
      </c>
    </row>
    <row r="1520" spans="1:1" hidden="1">
      <c r="A1520" t="s">
        <v>13</v>
      </c>
    </row>
    <row r="1521" spans="1:1" hidden="1">
      <c r="A1521" t="s">
        <v>8</v>
      </c>
    </row>
    <row r="1522" spans="1:1" hidden="1">
      <c r="A1522" t="s">
        <v>8</v>
      </c>
    </row>
    <row r="1523" spans="1:1" hidden="1">
      <c r="A1523" t="s">
        <v>13</v>
      </c>
    </row>
    <row r="1524" spans="1:1" hidden="1">
      <c r="A1524" t="s">
        <v>13</v>
      </c>
    </row>
    <row r="1525" spans="1:1" hidden="1">
      <c r="A1525" t="s">
        <v>8</v>
      </c>
    </row>
    <row r="1526" spans="1:1" hidden="1">
      <c r="A1526" t="s">
        <v>8</v>
      </c>
    </row>
    <row r="1527" spans="1:1" hidden="1">
      <c r="A1527" t="s">
        <v>8</v>
      </c>
    </row>
    <row r="1528" spans="1:1" hidden="1">
      <c r="A1528" t="s">
        <v>8</v>
      </c>
    </row>
    <row r="1529" spans="1:1" hidden="1">
      <c r="A1529" t="s">
        <v>8</v>
      </c>
    </row>
    <row r="1530" spans="1:1" hidden="1">
      <c r="A1530" t="s">
        <v>8</v>
      </c>
    </row>
    <row r="1531" spans="1:1" hidden="1">
      <c r="A1531" t="s">
        <v>8</v>
      </c>
    </row>
    <row r="1532" spans="1:1" hidden="1">
      <c r="A1532" t="s">
        <v>8</v>
      </c>
    </row>
    <row r="1533" spans="1:1" hidden="1">
      <c r="A1533" t="s">
        <v>13</v>
      </c>
    </row>
    <row r="1534" spans="1:1" hidden="1">
      <c r="A1534" t="s">
        <v>8</v>
      </c>
    </row>
    <row r="1535" spans="1:1" hidden="1">
      <c r="A1535" t="s">
        <v>8</v>
      </c>
    </row>
    <row r="1536" spans="1:1" hidden="1">
      <c r="A1536" t="s">
        <v>8</v>
      </c>
    </row>
    <row r="1537" spans="1:1" hidden="1">
      <c r="A1537" t="s">
        <v>13</v>
      </c>
    </row>
    <row r="1538" spans="1:1" hidden="1">
      <c r="A1538" t="s">
        <v>13</v>
      </c>
    </row>
    <row r="1539" spans="1:1" hidden="1">
      <c r="A1539" t="s">
        <v>13</v>
      </c>
    </row>
    <row r="1540" spans="1:1" hidden="1">
      <c r="A1540" t="s">
        <v>8</v>
      </c>
    </row>
    <row r="1541" spans="1:1" hidden="1">
      <c r="A1541" t="s">
        <v>8</v>
      </c>
    </row>
    <row r="1542" spans="1:1" hidden="1">
      <c r="A1542" t="s">
        <v>8</v>
      </c>
    </row>
    <row r="1543" spans="1:1" hidden="1">
      <c r="A1543" t="s">
        <v>13</v>
      </c>
    </row>
    <row r="1544" spans="1:1" hidden="1">
      <c r="A1544" t="s">
        <v>13</v>
      </c>
    </row>
    <row r="1545" spans="1:1" hidden="1">
      <c r="A1545" t="s">
        <v>13</v>
      </c>
    </row>
    <row r="1546" spans="1:1" hidden="1">
      <c r="A1546" t="s">
        <v>13</v>
      </c>
    </row>
    <row r="1547" spans="1:1" hidden="1">
      <c r="A1547" t="s">
        <v>8</v>
      </c>
    </row>
    <row r="1548" spans="1:1" hidden="1">
      <c r="A1548" t="s">
        <v>8</v>
      </c>
    </row>
    <row r="1549" spans="1:1" hidden="1">
      <c r="A1549" t="s">
        <v>8</v>
      </c>
    </row>
    <row r="1550" spans="1:1" hidden="1">
      <c r="A1550" t="s">
        <v>8</v>
      </c>
    </row>
    <row r="1551" spans="1:1" hidden="1">
      <c r="A1551" t="s">
        <v>13</v>
      </c>
    </row>
    <row r="1552" spans="1:1" hidden="1">
      <c r="A1552" t="s">
        <v>8</v>
      </c>
    </row>
    <row r="1553" spans="1:1" hidden="1">
      <c r="A1553" t="s">
        <v>8</v>
      </c>
    </row>
    <row r="1554" spans="1:1" hidden="1">
      <c r="A1554" t="s">
        <v>13</v>
      </c>
    </row>
    <row r="1555" spans="1:1" hidden="1">
      <c r="A1555" t="s">
        <v>8</v>
      </c>
    </row>
    <row r="1556" spans="1:1" hidden="1">
      <c r="A1556" t="s">
        <v>13</v>
      </c>
    </row>
    <row r="1557" spans="1:1" hidden="1">
      <c r="A1557" t="s">
        <v>8</v>
      </c>
    </row>
    <row r="1558" spans="1:1" hidden="1">
      <c r="A1558" t="s">
        <v>13</v>
      </c>
    </row>
    <row r="1559" spans="1:1" hidden="1">
      <c r="A1559" t="s">
        <v>8</v>
      </c>
    </row>
    <row r="1560" spans="1:1" hidden="1">
      <c r="A1560" t="s">
        <v>8</v>
      </c>
    </row>
    <row r="1561" spans="1:1" hidden="1">
      <c r="A1561" t="s">
        <v>8</v>
      </c>
    </row>
    <row r="1562" spans="1:1" hidden="1">
      <c r="A1562" t="s">
        <v>8</v>
      </c>
    </row>
    <row r="1563" spans="1:1" hidden="1">
      <c r="A1563" t="s">
        <v>8</v>
      </c>
    </row>
    <row r="1564" spans="1:1" hidden="1">
      <c r="A1564" t="s">
        <v>13</v>
      </c>
    </row>
    <row r="1565" spans="1:1" hidden="1">
      <c r="A1565" t="s">
        <v>8</v>
      </c>
    </row>
    <row r="1566" spans="1:1" hidden="1">
      <c r="A1566" t="s">
        <v>13</v>
      </c>
    </row>
    <row r="1567" spans="1:1" hidden="1">
      <c r="A1567" t="s">
        <v>8</v>
      </c>
    </row>
    <row r="1568" spans="1:1" hidden="1">
      <c r="A1568" t="s">
        <v>13</v>
      </c>
    </row>
    <row r="1569" spans="1:1" hidden="1">
      <c r="A1569" t="s">
        <v>13</v>
      </c>
    </row>
    <row r="1570" spans="1:1" hidden="1">
      <c r="A1570" t="s">
        <v>8</v>
      </c>
    </row>
    <row r="1571" spans="1:1" hidden="1">
      <c r="A1571" t="s">
        <v>8</v>
      </c>
    </row>
    <row r="1572" spans="1:1" hidden="1">
      <c r="A1572" t="s">
        <v>8</v>
      </c>
    </row>
    <row r="1573" spans="1:1" hidden="1">
      <c r="A1573" t="s">
        <v>8</v>
      </c>
    </row>
    <row r="1574" spans="1:1" hidden="1">
      <c r="A1574" t="s">
        <v>13</v>
      </c>
    </row>
    <row r="1575" spans="1:1" hidden="1">
      <c r="A1575" t="s">
        <v>8</v>
      </c>
    </row>
    <row r="1576" spans="1:1" hidden="1">
      <c r="A1576" t="s">
        <v>8</v>
      </c>
    </row>
    <row r="1577" spans="1:1" hidden="1">
      <c r="A1577" t="s">
        <v>8</v>
      </c>
    </row>
    <row r="1578" spans="1:1" hidden="1">
      <c r="A1578" t="s">
        <v>8</v>
      </c>
    </row>
    <row r="1579" spans="1:1" hidden="1">
      <c r="A1579" t="s">
        <v>8</v>
      </c>
    </row>
    <row r="1580" spans="1:1" hidden="1">
      <c r="A1580" t="s">
        <v>13</v>
      </c>
    </row>
    <row r="1581" spans="1:1" hidden="1">
      <c r="A1581" t="s">
        <v>8</v>
      </c>
    </row>
    <row r="1582" spans="1:1" hidden="1">
      <c r="A1582" t="s">
        <v>8</v>
      </c>
    </row>
    <row r="1583" spans="1:1" hidden="1">
      <c r="A1583" t="s">
        <v>8</v>
      </c>
    </row>
    <row r="1584" spans="1:1" hidden="1">
      <c r="A1584" t="s">
        <v>13</v>
      </c>
    </row>
    <row r="1585" spans="1:1" hidden="1">
      <c r="A1585" t="s">
        <v>13</v>
      </c>
    </row>
    <row r="1586" spans="1:1" hidden="1">
      <c r="A1586" t="s">
        <v>8</v>
      </c>
    </row>
    <row r="1587" spans="1:1" hidden="1">
      <c r="A1587" t="s">
        <v>13</v>
      </c>
    </row>
    <row r="1588" spans="1:1" hidden="1">
      <c r="A1588" t="s">
        <v>8</v>
      </c>
    </row>
    <row r="1589" spans="1:1" hidden="1">
      <c r="A1589" t="s">
        <v>8</v>
      </c>
    </row>
    <row r="1590" spans="1:1" hidden="1">
      <c r="A1590" t="s">
        <v>9</v>
      </c>
    </row>
    <row r="1591" spans="1:1" hidden="1">
      <c r="A1591" t="s">
        <v>4</v>
      </c>
    </row>
    <row r="1592" spans="1:1" hidden="1">
      <c r="A1592" t="s">
        <v>8</v>
      </c>
    </row>
    <row r="1593" spans="1:1" hidden="1">
      <c r="A1593" t="s">
        <v>8</v>
      </c>
    </row>
    <row r="1594" spans="1:1" hidden="1">
      <c r="A1594" t="s">
        <v>9</v>
      </c>
    </row>
    <row r="1595" spans="1:1" hidden="1">
      <c r="A1595" t="s">
        <v>9</v>
      </c>
    </row>
    <row r="1596" spans="1:1" hidden="1">
      <c r="A1596" t="s">
        <v>8</v>
      </c>
    </row>
    <row r="1597" spans="1:1" hidden="1">
      <c r="A1597" t="s">
        <v>9</v>
      </c>
    </row>
    <row r="1598" spans="1:1" hidden="1">
      <c r="A1598" t="s">
        <v>8</v>
      </c>
    </row>
    <row r="1599" spans="1:1" hidden="1">
      <c r="A1599" t="s">
        <v>8</v>
      </c>
    </row>
    <row r="1600" spans="1:1" hidden="1">
      <c r="A1600" t="s">
        <v>13</v>
      </c>
    </row>
    <row r="1601" spans="1:1" hidden="1">
      <c r="A1601" t="s">
        <v>8</v>
      </c>
    </row>
    <row r="1602" spans="1:1" hidden="1">
      <c r="A1602" t="s">
        <v>13</v>
      </c>
    </row>
    <row r="1603" spans="1:1" hidden="1">
      <c r="A1603" t="s">
        <v>8</v>
      </c>
    </row>
    <row r="1604" spans="1:1" hidden="1">
      <c r="A1604" t="s">
        <v>8</v>
      </c>
    </row>
    <row r="1605" spans="1:1" hidden="1">
      <c r="A1605" t="s">
        <v>13</v>
      </c>
    </row>
    <row r="1606" spans="1:1" hidden="1">
      <c r="A1606" t="s">
        <v>13</v>
      </c>
    </row>
    <row r="1607" spans="1:1" hidden="1">
      <c r="A1607" t="s">
        <v>13</v>
      </c>
    </row>
    <row r="1608" spans="1:1" hidden="1">
      <c r="A1608" t="s">
        <v>8</v>
      </c>
    </row>
    <row r="1609" spans="1:1" hidden="1">
      <c r="A1609" t="s">
        <v>8</v>
      </c>
    </row>
    <row r="1610" spans="1:1" hidden="1">
      <c r="A1610" t="s">
        <v>8</v>
      </c>
    </row>
    <row r="1611" spans="1:1" hidden="1">
      <c r="A1611" t="s">
        <v>8</v>
      </c>
    </row>
    <row r="1612" spans="1:1" hidden="1">
      <c r="A1612" t="s">
        <v>8</v>
      </c>
    </row>
    <row r="1613" spans="1:1" hidden="1">
      <c r="A1613" t="s">
        <v>8</v>
      </c>
    </row>
    <row r="1614" spans="1:1" hidden="1">
      <c r="A1614" t="s">
        <v>8</v>
      </c>
    </row>
    <row r="1615" spans="1:1" hidden="1">
      <c r="A1615" t="s">
        <v>13</v>
      </c>
    </row>
    <row r="1616" spans="1:1" hidden="1">
      <c r="A1616" t="s">
        <v>13</v>
      </c>
    </row>
    <row r="1617" spans="1:1" hidden="1">
      <c r="A1617" t="s">
        <v>13</v>
      </c>
    </row>
    <row r="1618" spans="1:1" hidden="1">
      <c r="A1618" t="s">
        <v>8</v>
      </c>
    </row>
    <row r="1619" spans="1:1" hidden="1">
      <c r="A1619" t="s">
        <v>8</v>
      </c>
    </row>
    <row r="1620" spans="1:1" hidden="1">
      <c r="A1620" t="s">
        <v>8</v>
      </c>
    </row>
    <row r="1621" spans="1:1" hidden="1">
      <c r="A1621" t="s">
        <v>13</v>
      </c>
    </row>
    <row r="1622" spans="1:1" hidden="1">
      <c r="A1622" t="s">
        <v>13</v>
      </c>
    </row>
    <row r="1623" spans="1:1" hidden="1">
      <c r="A1623" t="s">
        <v>8</v>
      </c>
    </row>
    <row r="1624" spans="1:1" hidden="1">
      <c r="A1624" t="s">
        <v>8</v>
      </c>
    </row>
    <row r="1625" spans="1:1" hidden="1">
      <c r="A1625" t="s">
        <v>13</v>
      </c>
    </row>
    <row r="1626" spans="1:1" hidden="1">
      <c r="A1626" t="s">
        <v>13</v>
      </c>
    </row>
    <row r="1627" spans="1:1" hidden="1">
      <c r="A1627" t="s">
        <v>13</v>
      </c>
    </row>
    <row r="1628" spans="1:1" hidden="1">
      <c r="A1628" t="s">
        <v>13</v>
      </c>
    </row>
    <row r="1629" spans="1:1" hidden="1">
      <c r="A1629" t="s">
        <v>13</v>
      </c>
    </row>
    <row r="1630" spans="1:1" hidden="1">
      <c r="A1630" t="s">
        <v>13</v>
      </c>
    </row>
    <row r="1631" spans="1:1" hidden="1">
      <c r="A1631" t="s">
        <v>8</v>
      </c>
    </row>
    <row r="1632" spans="1:1" hidden="1">
      <c r="A1632" t="s">
        <v>8</v>
      </c>
    </row>
    <row r="1633" spans="1:1" hidden="1">
      <c r="A1633" t="s">
        <v>13</v>
      </c>
    </row>
    <row r="1634" spans="1:1" hidden="1">
      <c r="A1634" t="s">
        <v>8</v>
      </c>
    </row>
    <row r="1635" spans="1:1" hidden="1">
      <c r="A1635" t="s">
        <v>13</v>
      </c>
    </row>
    <row r="1636" spans="1:1" hidden="1">
      <c r="A1636" t="s">
        <v>8</v>
      </c>
    </row>
    <row r="1637" spans="1:1" hidden="1">
      <c r="A1637" t="s">
        <v>8</v>
      </c>
    </row>
    <row r="1638" spans="1:1" hidden="1">
      <c r="A1638" t="s">
        <v>13</v>
      </c>
    </row>
    <row r="1639" spans="1:1" hidden="1">
      <c r="A1639" t="s">
        <v>13</v>
      </c>
    </row>
    <row r="1640" spans="1:1" hidden="1">
      <c r="A1640" t="s">
        <v>8</v>
      </c>
    </row>
    <row r="1641" spans="1:1" hidden="1">
      <c r="A1641" t="s">
        <v>8</v>
      </c>
    </row>
    <row r="1642" spans="1:1" hidden="1">
      <c r="A1642" t="s">
        <v>8</v>
      </c>
    </row>
    <row r="1643" spans="1:1" hidden="1">
      <c r="A1643" t="s">
        <v>8</v>
      </c>
    </row>
    <row r="1644" spans="1:1" hidden="1">
      <c r="A1644" t="s">
        <v>8</v>
      </c>
    </row>
    <row r="1645" spans="1:1" hidden="1">
      <c r="A1645" t="s">
        <v>8</v>
      </c>
    </row>
    <row r="1646" spans="1:1" hidden="1">
      <c r="A1646" t="s">
        <v>8</v>
      </c>
    </row>
    <row r="1647" spans="1:1" hidden="1">
      <c r="A1647" t="s">
        <v>13</v>
      </c>
    </row>
    <row r="1648" spans="1:1" hidden="1">
      <c r="A1648" t="s">
        <v>8</v>
      </c>
    </row>
    <row r="1649" spans="1:1" hidden="1">
      <c r="A1649" t="s">
        <v>8</v>
      </c>
    </row>
    <row r="1650" spans="1:1" hidden="1">
      <c r="A1650" t="s">
        <v>8</v>
      </c>
    </row>
    <row r="1651" spans="1:1" hidden="1">
      <c r="A1651" t="s">
        <v>13</v>
      </c>
    </row>
    <row r="1652" spans="1:1" hidden="1">
      <c r="A1652" t="s">
        <v>8</v>
      </c>
    </row>
    <row r="1653" spans="1:1" hidden="1">
      <c r="A1653" t="s">
        <v>13</v>
      </c>
    </row>
    <row r="1654" spans="1:1" hidden="1">
      <c r="A1654" t="s">
        <v>8</v>
      </c>
    </row>
    <row r="1655" spans="1:1" hidden="1">
      <c r="A1655" t="s">
        <v>13</v>
      </c>
    </row>
    <row r="1656" spans="1:1" hidden="1">
      <c r="A1656" t="s">
        <v>13</v>
      </c>
    </row>
    <row r="1657" spans="1:1" hidden="1">
      <c r="A1657" t="s">
        <v>13</v>
      </c>
    </row>
    <row r="1658" spans="1:1" hidden="1">
      <c r="A1658" t="s">
        <v>13</v>
      </c>
    </row>
    <row r="1659" spans="1:1" hidden="1">
      <c r="A1659" t="s">
        <v>13</v>
      </c>
    </row>
    <row r="1660" spans="1:1" hidden="1">
      <c r="A1660" t="s">
        <v>8</v>
      </c>
    </row>
    <row r="1661" spans="1:1" hidden="1">
      <c r="A1661" t="s">
        <v>8</v>
      </c>
    </row>
    <row r="1662" spans="1:1" hidden="1">
      <c r="A1662" t="s">
        <v>8</v>
      </c>
    </row>
    <row r="1663" spans="1:1" hidden="1">
      <c r="A1663" t="s">
        <v>13</v>
      </c>
    </row>
    <row r="1664" spans="1:1" hidden="1">
      <c r="A1664" t="s">
        <v>13</v>
      </c>
    </row>
    <row r="1665" spans="1:1" hidden="1">
      <c r="A1665" t="s">
        <v>8</v>
      </c>
    </row>
    <row r="1666" spans="1:1" hidden="1">
      <c r="A1666" t="s">
        <v>8</v>
      </c>
    </row>
    <row r="1667" spans="1:1" hidden="1">
      <c r="A1667" t="s">
        <v>8</v>
      </c>
    </row>
    <row r="1668" spans="1:1" hidden="1">
      <c r="A1668" t="s">
        <v>8</v>
      </c>
    </row>
    <row r="1669" spans="1:1" hidden="1">
      <c r="A1669" t="s">
        <v>8</v>
      </c>
    </row>
    <row r="1670" spans="1:1" hidden="1">
      <c r="A1670" t="s">
        <v>13</v>
      </c>
    </row>
    <row r="1671" spans="1:1" hidden="1">
      <c r="A1671" t="s">
        <v>8</v>
      </c>
    </row>
    <row r="1672" spans="1:1" hidden="1">
      <c r="A1672" t="s">
        <v>13</v>
      </c>
    </row>
    <row r="1673" spans="1:1" hidden="1">
      <c r="A1673" t="s">
        <v>8</v>
      </c>
    </row>
    <row r="1674" spans="1:1" hidden="1">
      <c r="A1674" t="s">
        <v>8</v>
      </c>
    </row>
    <row r="1675" spans="1:1" hidden="1">
      <c r="A1675" t="s">
        <v>13</v>
      </c>
    </row>
    <row r="1676" spans="1:1" hidden="1">
      <c r="A1676" t="s">
        <v>8</v>
      </c>
    </row>
    <row r="1677" spans="1:1" hidden="1">
      <c r="A1677" t="s">
        <v>13</v>
      </c>
    </row>
    <row r="1678" spans="1:1" hidden="1">
      <c r="A1678" t="s">
        <v>13</v>
      </c>
    </row>
    <row r="1679" spans="1:1" hidden="1">
      <c r="A1679" t="s">
        <v>13</v>
      </c>
    </row>
    <row r="1680" spans="1:1" hidden="1">
      <c r="A1680" t="s">
        <v>8</v>
      </c>
    </row>
    <row r="1681" spans="1:1" hidden="1">
      <c r="A1681" t="s">
        <v>8</v>
      </c>
    </row>
    <row r="1682" spans="1:1" hidden="1">
      <c r="A1682" t="s">
        <v>8</v>
      </c>
    </row>
    <row r="1683" spans="1:1" hidden="1">
      <c r="A1683" t="s">
        <v>8</v>
      </c>
    </row>
    <row r="1684" spans="1:1" hidden="1">
      <c r="A1684" t="s">
        <v>8</v>
      </c>
    </row>
    <row r="1685" spans="1:1" hidden="1">
      <c r="A1685" t="s">
        <v>8</v>
      </c>
    </row>
    <row r="1686" spans="1:1" hidden="1">
      <c r="A1686" t="s">
        <v>13</v>
      </c>
    </row>
    <row r="1687" spans="1:1" hidden="1">
      <c r="A1687" t="s">
        <v>8</v>
      </c>
    </row>
    <row r="1688" spans="1:1" hidden="1">
      <c r="A1688" t="s">
        <v>8</v>
      </c>
    </row>
    <row r="1689" spans="1:1" hidden="1">
      <c r="A1689" t="s">
        <v>8</v>
      </c>
    </row>
    <row r="1690" spans="1:1" hidden="1">
      <c r="A1690" t="s">
        <v>13</v>
      </c>
    </row>
    <row r="1691" spans="1:1" hidden="1">
      <c r="A1691" t="s">
        <v>8</v>
      </c>
    </row>
    <row r="1692" spans="1:1" hidden="1">
      <c r="A1692" t="s">
        <v>8</v>
      </c>
    </row>
    <row r="1693" spans="1:1" hidden="1">
      <c r="A1693" t="s">
        <v>8</v>
      </c>
    </row>
    <row r="1694" spans="1:1" hidden="1">
      <c r="A1694" t="s">
        <v>8</v>
      </c>
    </row>
    <row r="1695" spans="1:1" hidden="1">
      <c r="A1695" t="s">
        <v>8</v>
      </c>
    </row>
    <row r="1696" spans="1:1" hidden="1">
      <c r="A1696" t="s">
        <v>13</v>
      </c>
    </row>
    <row r="1697" spans="1:1" hidden="1">
      <c r="A1697" t="s">
        <v>8</v>
      </c>
    </row>
    <row r="1698" spans="1:1" hidden="1">
      <c r="A1698" t="s">
        <v>8</v>
      </c>
    </row>
    <row r="1699" spans="1:1" hidden="1">
      <c r="A1699" t="s">
        <v>8</v>
      </c>
    </row>
    <row r="1700" spans="1:1" hidden="1">
      <c r="A1700" t="s">
        <v>13</v>
      </c>
    </row>
    <row r="1701" spans="1:1" hidden="1">
      <c r="A1701" t="s">
        <v>8</v>
      </c>
    </row>
    <row r="1702" spans="1:1" hidden="1">
      <c r="A1702" t="s">
        <v>8</v>
      </c>
    </row>
    <row r="1703" spans="1:1" hidden="1">
      <c r="A1703" t="s">
        <v>8</v>
      </c>
    </row>
    <row r="1704" spans="1:1" hidden="1">
      <c r="A1704" t="s">
        <v>13</v>
      </c>
    </row>
    <row r="1705" spans="1:1" hidden="1">
      <c r="A1705" t="s">
        <v>13</v>
      </c>
    </row>
    <row r="1706" spans="1:1" hidden="1">
      <c r="A1706" t="s">
        <v>13</v>
      </c>
    </row>
    <row r="1707" spans="1:1" hidden="1">
      <c r="A1707" t="s">
        <v>8</v>
      </c>
    </row>
    <row r="1708" spans="1:1" hidden="1">
      <c r="A1708" t="s">
        <v>8</v>
      </c>
    </row>
    <row r="1709" spans="1:1" hidden="1">
      <c r="A1709" t="s">
        <v>13</v>
      </c>
    </row>
    <row r="1710" spans="1:1" hidden="1">
      <c r="A1710" t="s">
        <v>8</v>
      </c>
    </row>
    <row r="1711" spans="1:1" hidden="1">
      <c r="A1711" t="s">
        <v>13</v>
      </c>
    </row>
    <row r="1712" spans="1:1" hidden="1">
      <c r="A1712" t="s">
        <v>8</v>
      </c>
    </row>
    <row r="1713" spans="1:1" hidden="1">
      <c r="A1713" t="s">
        <v>8</v>
      </c>
    </row>
    <row r="1714" spans="1:1" hidden="1">
      <c r="A1714" t="s">
        <v>13</v>
      </c>
    </row>
    <row r="1715" spans="1:1" hidden="1">
      <c r="A1715" t="s">
        <v>8</v>
      </c>
    </row>
    <row r="1716" spans="1:1" hidden="1">
      <c r="A1716" t="s">
        <v>13</v>
      </c>
    </row>
    <row r="1717" spans="1:1" hidden="1">
      <c r="A1717" t="s">
        <v>8</v>
      </c>
    </row>
    <row r="1718" spans="1:1" hidden="1">
      <c r="A1718" t="s">
        <v>8</v>
      </c>
    </row>
    <row r="1719" spans="1:1" hidden="1">
      <c r="A1719" t="s">
        <v>8</v>
      </c>
    </row>
    <row r="1720" spans="1:1" hidden="1">
      <c r="A1720" t="s">
        <v>8</v>
      </c>
    </row>
    <row r="1721" spans="1:1" hidden="1">
      <c r="A1721" t="s">
        <v>8</v>
      </c>
    </row>
    <row r="1722" spans="1:1" hidden="1">
      <c r="A1722" t="s">
        <v>8</v>
      </c>
    </row>
    <row r="1723" spans="1:1" hidden="1">
      <c r="A1723" t="s">
        <v>13</v>
      </c>
    </row>
    <row r="1724" spans="1:1" hidden="1">
      <c r="A1724" t="s">
        <v>8</v>
      </c>
    </row>
    <row r="1725" spans="1:1" hidden="1">
      <c r="A1725" t="s">
        <v>8</v>
      </c>
    </row>
    <row r="1726" spans="1:1" hidden="1">
      <c r="A1726" t="s">
        <v>8</v>
      </c>
    </row>
    <row r="1727" spans="1:1" hidden="1">
      <c r="A1727" t="s">
        <v>8</v>
      </c>
    </row>
    <row r="1728" spans="1:1" hidden="1">
      <c r="A1728" t="s">
        <v>13</v>
      </c>
    </row>
    <row r="1729" spans="1:1" hidden="1">
      <c r="A1729" t="s">
        <v>13</v>
      </c>
    </row>
    <row r="1730" spans="1:1" hidden="1">
      <c r="A1730" t="s">
        <v>8</v>
      </c>
    </row>
    <row r="1731" spans="1:1" hidden="1">
      <c r="A1731" t="s">
        <v>13</v>
      </c>
    </row>
    <row r="1732" spans="1:1" hidden="1">
      <c r="A1732" t="s">
        <v>13</v>
      </c>
    </row>
    <row r="1733" spans="1:1" hidden="1">
      <c r="A1733" t="s">
        <v>13</v>
      </c>
    </row>
    <row r="1734" spans="1:1" hidden="1">
      <c r="A1734" t="s">
        <v>13</v>
      </c>
    </row>
    <row r="1735" spans="1:1" hidden="1">
      <c r="A1735" t="s">
        <v>13</v>
      </c>
    </row>
    <row r="1736" spans="1:1" hidden="1">
      <c r="A1736" t="s">
        <v>13</v>
      </c>
    </row>
    <row r="1737" spans="1:1" hidden="1">
      <c r="A1737" t="s">
        <v>13</v>
      </c>
    </row>
    <row r="1738" spans="1:1" hidden="1">
      <c r="A1738" t="s">
        <v>8</v>
      </c>
    </row>
    <row r="1739" spans="1:1" hidden="1">
      <c r="A1739" t="s">
        <v>13</v>
      </c>
    </row>
    <row r="1740" spans="1:1" hidden="1">
      <c r="A1740" t="s">
        <v>8</v>
      </c>
    </row>
    <row r="1741" spans="1:1" hidden="1">
      <c r="A1741" t="s">
        <v>8</v>
      </c>
    </row>
    <row r="1742" spans="1:1" hidden="1">
      <c r="A1742" t="s">
        <v>8</v>
      </c>
    </row>
    <row r="1743" spans="1:1" hidden="1">
      <c r="A1743" t="s">
        <v>8</v>
      </c>
    </row>
    <row r="1744" spans="1:1" hidden="1">
      <c r="A1744" t="s">
        <v>13</v>
      </c>
    </row>
    <row r="1745" spans="1:1" hidden="1">
      <c r="A1745" t="s">
        <v>8</v>
      </c>
    </row>
    <row r="1746" spans="1:1" hidden="1">
      <c r="A1746" t="s">
        <v>13</v>
      </c>
    </row>
    <row r="1747" spans="1:1" hidden="1">
      <c r="A1747" t="s">
        <v>8</v>
      </c>
    </row>
    <row r="1748" spans="1:1" hidden="1">
      <c r="A1748" t="s">
        <v>8</v>
      </c>
    </row>
    <row r="1749" spans="1:1" hidden="1">
      <c r="A1749" t="s">
        <v>8</v>
      </c>
    </row>
    <row r="1750" spans="1:1" hidden="1">
      <c r="A1750" t="s">
        <v>8</v>
      </c>
    </row>
    <row r="1751" spans="1:1" hidden="1">
      <c r="A1751" t="s">
        <v>8</v>
      </c>
    </row>
    <row r="1752" spans="1:1" hidden="1">
      <c r="A1752" t="s">
        <v>8</v>
      </c>
    </row>
    <row r="1753" spans="1:1" hidden="1">
      <c r="A1753" t="s">
        <v>13</v>
      </c>
    </row>
    <row r="1754" spans="1:1" hidden="1">
      <c r="A1754" t="s">
        <v>8</v>
      </c>
    </row>
    <row r="1755" spans="1:1" hidden="1">
      <c r="A1755" t="s">
        <v>8</v>
      </c>
    </row>
    <row r="1756" spans="1:1" hidden="1">
      <c r="A1756" t="s">
        <v>13</v>
      </c>
    </row>
    <row r="1757" spans="1:1" hidden="1">
      <c r="A1757" t="s">
        <v>8</v>
      </c>
    </row>
    <row r="1758" spans="1:1" hidden="1">
      <c r="A1758" t="s">
        <v>13</v>
      </c>
    </row>
    <row r="1759" spans="1:1" hidden="1">
      <c r="A1759" t="s">
        <v>8</v>
      </c>
    </row>
    <row r="1760" spans="1:1" hidden="1">
      <c r="A1760" t="s">
        <v>13</v>
      </c>
    </row>
    <row r="1761" spans="1:1" hidden="1">
      <c r="A1761" t="s">
        <v>13</v>
      </c>
    </row>
    <row r="1762" spans="1:1" hidden="1">
      <c r="A1762" t="s">
        <v>8</v>
      </c>
    </row>
    <row r="1763" spans="1:1" hidden="1">
      <c r="A1763" t="s">
        <v>8</v>
      </c>
    </row>
    <row r="1764" spans="1:1" hidden="1">
      <c r="A1764" t="s">
        <v>13</v>
      </c>
    </row>
    <row r="1765" spans="1:1" hidden="1">
      <c r="A1765" t="s">
        <v>13</v>
      </c>
    </row>
    <row r="1766" spans="1:1" hidden="1">
      <c r="A1766" t="s">
        <v>13</v>
      </c>
    </row>
    <row r="1767" spans="1:1" hidden="1">
      <c r="A1767" t="s">
        <v>13</v>
      </c>
    </row>
    <row r="1768" spans="1:1" hidden="1">
      <c r="A1768" t="s">
        <v>13</v>
      </c>
    </row>
    <row r="1769" spans="1:1" hidden="1">
      <c r="A1769" t="s">
        <v>13</v>
      </c>
    </row>
    <row r="1770" spans="1:1" hidden="1">
      <c r="A1770" t="s">
        <v>8</v>
      </c>
    </row>
    <row r="1771" spans="1:1" hidden="1">
      <c r="A1771" t="s">
        <v>13</v>
      </c>
    </row>
    <row r="1772" spans="1:1" hidden="1">
      <c r="A1772" t="s">
        <v>8</v>
      </c>
    </row>
    <row r="1773" spans="1:1" hidden="1">
      <c r="A1773" t="s">
        <v>13</v>
      </c>
    </row>
    <row r="1774" spans="1:1" hidden="1">
      <c r="A1774" t="s">
        <v>8</v>
      </c>
    </row>
    <row r="1775" spans="1:1" hidden="1">
      <c r="A1775" t="s">
        <v>8</v>
      </c>
    </row>
    <row r="1776" spans="1:1" hidden="1">
      <c r="A1776" t="s">
        <v>13</v>
      </c>
    </row>
    <row r="1777" spans="1:1" hidden="1">
      <c r="A1777" t="s">
        <v>8</v>
      </c>
    </row>
    <row r="1778" spans="1:1" hidden="1">
      <c r="A1778" t="s">
        <v>13</v>
      </c>
    </row>
    <row r="1779" spans="1:1" hidden="1">
      <c r="A1779" t="s">
        <v>13</v>
      </c>
    </row>
    <row r="1780" spans="1:1" hidden="1">
      <c r="A1780" t="s">
        <v>8</v>
      </c>
    </row>
    <row r="1781" spans="1:1" hidden="1">
      <c r="A1781" t="s">
        <v>8</v>
      </c>
    </row>
    <row r="1782" spans="1:1" hidden="1">
      <c r="A1782" t="s">
        <v>8</v>
      </c>
    </row>
    <row r="1783" spans="1:1" hidden="1">
      <c r="A1783" t="s">
        <v>8</v>
      </c>
    </row>
    <row r="1784" spans="1:1" hidden="1">
      <c r="A1784" t="s">
        <v>13</v>
      </c>
    </row>
    <row r="1785" spans="1:1" hidden="1">
      <c r="A1785" t="s">
        <v>13</v>
      </c>
    </row>
    <row r="1786" spans="1:1" hidden="1">
      <c r="A1786" t="s">
        <v>8</v>
      </c>
    </row>
    <row r="1787" spans="1:1" hidden="1">
      <c r="A1787" t="s">
        <v>8</v>
      </c>
    </row>
    <row r="1788" spans="1:1" hidden="1">
      <c r="A1788" t="s">
        <v>8</v>
      </c>
    </row>
    <row r="1789" spans="1:1" hidden="1">
      <c r="A1789" t="s">
        <v>8</v>
      </c>
    </row>
    <row r="1790" spans="1:1" hidden="1">
      <c r="A1790" t="s">
        <v>8</v>
      </c>
    </row>
    <row r="1791" spans="1:1" hidden="1">
      <c r="A1791" t="s">
        <v>8</v>
      </c>
    </row>
    <row r="1792" spans="1:1" hidden="1">
      <c r="A1792" t="s">
        <v>8</v>
      </c>
    </row>
    <row r="1793" spans="1:1" hidden="1">
      <c r="A1793" t="s">
        <v>13</v>
      </c>
    </row>
    <row r="1794" spans="1:1" hidden="1">
      <c r="A1794" t="s">
        <v>8</v>
      </c>
    </row>
    <row r="1795" spans="1:1" hidden="1">
      <c r="A1795" t="s">
        <v>13</v>
      </c>
    </row>
    <row r="1796" spans="1:1" hidden="1">
      <c r="A1796" t="s">
        <v>8</v>
      </c>
    </row>
    <row r="1797" spans="1:1" hidden="1">
      <c r="A1797" t="s">
        <v>13</v>
      </c>
    </row>
    <row r="1798" spans="1:1" hidden="1">
      <c r="A1798" t="s">
        <v>8</v>
      </c>
    </row>
    <row r="1799" spans="1:1" hidden="1">
      <c r="A1799" t="s">
        <v>8</v>
      </c>
    </row>
    <row r="1800" spans="1:1" hidden="1">
      <c r="A1800" t="s">
        <v>13</v>
      </c>
    </row>
    <row r="1801" spans="1:1" hidden="1">
      <c r="A1801" t="s">
        <v>8</v>
      </c>
    </row>
    <row r="1802" spans="1:1" hidden="1">
      <c r="A1802" t="s">
        <v>13</v>
      </c>
    </row>
    <row r="1803" spans="1:1" hidden="1">
      <c r="A1803" t="s">
        <v>8</v>
      </c>
    </row>
    <row r="1804" spans="1:1" hidden="1">
      <c r="A1804" t="s">
        <v>13</v>
      </c>
    </row>
    <row r="1805" spans="1:1" hidden="1">
      <c r="A1805" t="s">
        <v>8</v>
      </c>
    </row>
    <row r="1806" spans="1:1" hidden="1">
      <c r="A1806" t="s">
        <v>8</v>
      </c>
    </row>
    <row r="1807" spans="1:1" hidden="1">
      <c r="A1807" t="s">
        <v>13</v>
      </c>
    </row>
    <row r="1808" spans="1:1" hidden="1">
      <c r="A1808" t="s">
        <v>8</v>
      </c>
    </row>
    <row r="1809" spans="1:1" hidden="1">
      <c r="A1809" t="s">
        <v>8</v>
      </c>
    </row>
    <row r="1810" spans="1:1" hidden="1">
      <c r="A1810" t="s">
        <v>13</v>
      </c>
    </row>
    <row r="1811" spans="1:1" hidden="1">
      <c r="A1811" t="s">
        <v>8</v>
      </c>
    </row>
    <row r="1812" spans="1:1" hidden="1">
      <c r="A1812" t="s">
        <v>13</v>
      </c>
    </row>
    <row r="1813" spans="1:1" hidden="1">
      <c r="A1813" t="s">
        <v>13</v>
      </c>
    </row>
    <row r="1814" spans="1:1" hidden="1">
      <c r="A1814" t="s">
        <v>8</v>
      </c>
    </row>
    <row r="1815" spans="1:1" hidden="1">
      <c r="A1815" t="s">
        <v>13</v>
      </c>
    </row>
    <row r="1816" spans="1:1" hidden="1">
      <c r="A1816" t="s">
        <v>13</v>
      </c>
    </row>
    <row r="1817" spans="1:1" hidden="1">
      <c r="A1817" t="s">
        <v>8</v>
      </c>
    </row>
    <row r="1818" spans="1:1" hidden="1">
      <c r="A1818" t="s">
        <v>13</v>
      </c>
    </row>
    <row r="1819" spans="1:1" hidden="1">
      <c r="A1819" t="s">
        <v>8</v>
      </c>
    </row>
    <row r="1820" spans="1:1" hidden="1">
      <c r="A1820" t="s">
        <v>8</v>
      </c>
    </row>
    <row r="1821" spans="1:1" hidden="1">
      <c r="A1821" t="s">
        <v>8</v>
      </c>
    </row>
    <row r="1822" spans="1:1" hidden="1">
      <c r="A1822" t="s">
        <v>8</v>
      </c>
    </row>
    <row r="1823" spans="1:1" hidden="1">
      <c r="A1823" t="s">
        <v>8</v>
      </c>
    </row>
    <row r="1824" spans="1:1" hidden="1">
      <c r="A1824" t="s">
        <v>13</v>
      </c>
    </row>
    <row r="1825" spans="1:1" hidden="1">
      <c r="A1825" t="s">
        <v>8</v>
      </c>
    </row>
    <row r="1826" spans="1:1" hidden="1">
      <c r="A1826" t="s">
        <v>8</v>
      </c>
    </row>
    <row r="1827" spans="1:1" hidden="1">
      <c r="A1827" t="s">
        <v>8</v>
      </c>
    </row>
    <row r="1828" spans="1:1" hidden="1">
      <c r="A1828" t="s">
        <v>13</v>
      </c>
    </row>
    <row r="1829" spans="1:1" hidden="1">
      <c r="A1829" t="s">
        <v>13</v>
      </c>
    </row>
    <row r="1830" spans="1:1" hidden="1">
      <c r="A1830" t="s">
        <v>8</v>
      </c>
    </row>
    <row r="1831" spans="1:1" hidden="1">
      <c r="A1831" t="s">
        <v>13</v>
      </c>
    </row>
    <row r="1832" spans="1:1" hidden="1">
      <c r="A1832" t="s">
        <v>8</v>
      </c>
    </row>
    <row r="1833" spans="1:1" hidden="1">
      <c r="A1833" t="s">
        <v>8</v>
      </c>
    </row>
    <row r="1834" spans="1:1" hidden="1">
      <c r="A1834" t="s">
        <v>13</v>
      </c>
    </row>
    <row r="1835" spans="1:1" hidden="1">
      <c r="A1835" t="s">
        <v>8</v>
      </c>
    </row>
    <row r="1836" spans="1:1" hidden="1">
      <c r="A1836" t="s">
        <v>13</v>
      </c>
    </row>
    <row r="1837" spans="1:1" hidden="1">
      <c r="A1837" t="s">
        <v>8</v>
      </c>
    </row>
    <row r="1838" spans="1:1" hidden="1">
      <c r="A1838" t="s">
        <v>8</v>
      </c>
    </row>
    <row r="1839" spans="1:1" hidden="1">
      <c r="A1839" t="s">
        <v>8</v>
      </c>
    </row>
    <row r="1840" spans="1:1" hidden="1">
      <c r="A1840" t="s">
        <v>13</v>
      </c>
    </row>
    <row r="1841" spans="1:1" hidden="1">
      <c r="A1841" t="s">
        <v>8</v>
      </c>
    </row>
    <row r="1842" spans="1:1" hidden="1">
      <c r="A1842" t="s">
        <v>13</v>
      </c>
    </row>
    <row r="1843" spans="1:1" hidden="1">
      <c r="A1843" t="s">
        <v>8</v>
      </c>
    </row>
    <row r="1844" spans="1:1" hidden="1">
      <c r="A1844" t="s">
        <v>13</v>
      </c>
    </row>
    <row r="1845" spans="1:1" hidden="1">
      <c r="A1845" t="s">
        <v>13</v>
      </c>
    </row>
    <row r="1846" spans="1:1" hidden="1">
      <c r="A1846" t="s">
        <v>8</v>
      </c>
    </row>
    <row r="1847" spans="1:1" hidden="1">
      <c r="A1847" t="s">
        <v>8</v>
      </c>
    </row>
    <row r="1848" spans="1:1" hidden="1">
      <c r="A1848" t="s">
        <v>8</v>
      </c>
    </row>
    <row r="1849" spans="1:1" hidden="1">
      <c r="A1849" t="s">
        <v>8</v>
      </c>
    </row>
    <row r="1850" spans="1:1" hidden="1">
      <c r="A1850" t="s">
        <v>8</v>
      </c>
    </row>
    <row r="1851" spans="1:1" hidden="1">
      <c r="A1851" t="s">
        <v>8</v>
      </c>
    </row>
    <row r="1852" spans="1:1" hidden="1">
      <c r="A1852" t="s">
        <v>13</v>
      </c>
    </row>
    <row r="1853" spans="1:1" hidden="1">
      <c r="A1853" t="s">
        <v>8</v>
      </c>
    </row>
    <row r="1854" spans="1:1" hidden="1">
      <c r="A1854" t="s">
        <v>8</v>
      </c>
    </row>
    <row r="1855" spans="1:1" hidden="1">
      <c r="A1855" t="s">
        <v>8</v>
      </c>
    </row>
    <row r="1856" spans="1:1" hidden="1">
      <c r="A1856" t="s">
        <v>8</v>
      </c>
    </row>
    <row r="1857" spans="1:1" hidden="1">
      <c r="A1857" t="s">
        <v>13</v>
      </c>
    </row>
    <row r="1858" spans="1:1" hidden="1">
      <c r="A1858" t="s">
        <v>13</v>
      </c>
    </row>
    <row r="1859" spans="1:1" hidden="1">
      <c r="A1859" t="s">
        <v>13</v>
      </c>
    </row>
    <row r="1860" spans="1:1" hidden="1">
      <c r="A1860" t="s">
        <v>8</v>
      </c>
    </row>
    <row r="1861" spans="1:1" hidden="1">
      <c r="A1861" t="s">
        <v>8</v>
      </c>
    </row>
    <row r="1862" spans="1:1" hidden="1">
      <c r="A1862" t="s">
        <v>8</v>
      </c>
    </row>
    <row r="1863" spans="1:1" hidden="1">
      <c r="A1863" t="s">
        <v>8</v>
      </c>
    </row>
    <row r="1864" spans="1:1" hidden="1">
      <c r="A1864" t="s">
        <v>8</v>
      </c>
    </row>
    <row r="1865" spans="1:1" hidden="1">
      <c r="A1865" t="s">
        <v>13</v>
      </c>
    </row>
    <row r="1866" spans="1:1" hidden="1">
      <c r="A1866" t="s">
        <v>8</v>
      </c>
    </row>
    <row r="1867" spans="1:1" hidden="1">
      <c r="A1867" t="s">
        <v>13</v>
      </c>
    </row>
    <row r="1868" spans="1:1" hidden="1">
      <c r="A1868" t="s">
        <v>8</v>
      </c>
    </row>
    <row r="1869" spans="1:1" hidden="1">
      <c r="A1869" t="s">
        <v>13</v>
      </c>
    </row>
    <row r="1870" spans="1:1" hidden="1">
      <c r="A1870" t="s">
        <v>8</v>
      </c>
    </row>
    <row r="1871" spans="1:1" hidden="1">
      <c r="A1871" t="s">
        <v>13</v>
      </c>
    </row>
    <row r="1872" spans="1:1" hidden="1">
      <c r="A1872" t="s">
        <v>8</v>
      </c>
    </row>
    <row r="1873" spans="1:1" hidden="1">
      <c r="A1873" t="s">
        <v>8</v>
      </c>
    </row>
    <row r="1874" spans="1:1" hidden="1">
      <c r="A1874" t="s">
        <v>8</v>
      </c>
    </row>
    <row r="1875" spans="1:1" hidden="1">
      <c r="A1875" t="s">
        <v>13</v>
      </c>
    </row>
    <row r="1876" spans="1:1" hidden="1">
      <c r="A1876" t="s">
        <v>8</v>
      </c>
    </row>
    <row r="1877" spans="1:1" hidden="1">
      <c r="A1877" t="s">
        <v>8</v>
      </c>
    </row>
    <row r="1878" spans="1:1" hidden="1">
      <c r="A1878" t="s">
        <v>8</v>
      </c>
    </row>
    <row r="1879" spans="1:1" hidden="1">
      <c r="A1879" t="s">
        <v>8</v>
      </c>
    </row>
    <row r="1880" spans="1:1" hidden="1">
      <c r="A1880" t="s">
        <v>8</v>
      </c>
    </row>
    <row r="1881" spans="1:1" hidden="1">
      <c r="A1881" t="s">
        <v>13</v>
      </c>
    </row>
    <row r="1882" spans="1:1" hidden="1">
      <c r="A1882" t="s">
        <v>8</v>
      </c>
    </row>
    <row r="1883" spans="1:1" hidden="1">
      <c r="A1883" t="s">
        <v>13</v>
      </c>
    </row>
    <row r="1884" spans="1:1" hidden="1">
      <c r="A1884" t="s">
        <v>8</v>
      </c>
    </row>
    <row r="1885" spans="1:1" hidden="1">
      <c r="A1885" t="s">
        <v>13</v>
      </c>
    </row>
    <row r="1886" spans="1:1" hidden="1">
      <c r="A1886" t="s">
        <v>8</v>
      </c>
    </row>
    <row r="1887" spans="1:1" hidden="1">
      <c r="A1887" t="s">
        <v>8</v>
      </c>
    </row>
    <row r="1888" spans="1:1" hidden="1">
      <c r="A1888" t="s">
        <v>13</v>
      </c>
    </row>
    <row r="1889" spans="1:1" hidden="1">
      <c r="A1889" t="s">
        <v>13</v>
      </c>
    </row>
    <row r="1890" spans="1:1" hidden="1">
      <c r="A1890" t="s">
        <v>8</v>
      </c>
    </row>
    <row r="1891" spans="1:1" hidden="1">
      <c r="A1891" t="s">
        <v>8</v>
      </c>
    </row>
    <row r="1892" spans="1:1" hidden="1">
      <c r="A1892" t="s">
        <v>8</v>
      </c>
    </row>
    <row r="1893" spans="1:1" hidden="1">
      <c r="A1893" t="s">
        <v>8</v>
      </c>
    </row>
    <row r="1894" spans="1:1" hidden="1">
      <c r="A1894" t="s">
        <v>8</v>
      </c>
    </row>
    <row r="1895" spans="1:1" hidden="1">
      <c r="A1895" t="s">
        <v>13</v>
      </c>
    </row>
    <row r="1896" spans="1:1" hidden="1">
      <c r="A1896" t="s">
        <v>8</v>
      </c>
    </row>
    <row r="1897" spans="1:1" hidden="1">
      <c r="A1897" t="s">
        <v>13</v>
      </c>
    </row>
    <row r="1898" spans="1:1" hidden="1">
      <c r="A1898" t="s">
        <v>13</v>
      </c>
    </row>
    <row r="1899" spans="1:1" hidden="1">
      <c r="A1899" t="s">
        <v>13</v>
      </c>
    </row>
    <row r="1900" spans="1:1" hidden="1">
      <c r="A1900" t="s">
        <v>13</v>
      </c>
    </row>
    <row r="1901" spans="1:1" hidden="1">
      <c r="A1901" t="s">
        <v>8</v>
      </c>
    </row>
    <row r="1902" spans="1:1" hidden="1">
      <c r="A1902" t="s">
        <v>8</v>
      </c>
    </row>
    <row r="1903" spans="1:1" hidden="1">
      <c r="A1903" t="s">
        <v>8</v>
      </c>
    </row>
    <row r="1904" spans="1:1" hidden="1">
      <c r="A1904" t="s">
        <v>8</v>
      </c>
    </row>
    <row r="1905" spans="1:1" hidden="1">
      <c r="A1905" t="s">
        <v>13</v>
      </c>
    </row>
    <row r="1906" spans="1:1" hidden="1">
      <c r="A1906" t="s">
        <v>8</v>
      </c>
    </row>
    <row r="1907" spans="1:1" hidden="1">
      <c r="A1907" t="s">
        <v>13</v>
      </c>
    </row>
    <row r="1908" spans="1:1" hidden="1">
      <c r="A1908" t="s">
        <v>8</v>
      </c>
    </row>
    <row r="1909" spans="1:1" hidden="1">
      <c r="A1909" t="s">
        <v>13</v>
      </c>
    </row>
    <row r="1910" spans="1:1" hidden="1">
      <c r="A1910" t="s">
        <v>8</v>
      </c>
    </row>
    <row r="1911" spans="1:1" hidden="1">
      <c r="A1911" t="s">
        <v>8</v>
      </c>
    </row>
    <row r="1912" spans="1:1" hidden="1">
      <c r="A1912" t="s">
        <v>8</v>
      </c>
    </row>
    <row r="1913" spans="1:1" hidden="1">
      <c r="A1913" t="s">
        <v>13</v>
      </c>
    </row>
    <row r="1914" spans="1:1" hidden="1">
      <c r="A1914" t="s">
        <v>8</v>
      </c>
    </row>
    <row r="1915" spans="1:1" hidden="1">
      <c r="A1915" t="s">
        <v>8</v>
      </c>
    </row>
    <row r="1916" spans="1:1" hidden="1">
      <c r="A1916" t="s">
        <v>8</v>
      </c>
    </row>
    <row r="1917" spans="1:1" hidden="1">
      <c r="A1917" t="s">
        <v>8</v>
      </c>
    </row>
    <row r="1918" spans="1:1" hidden="1">
      <c r="A1918" t="s">
        <v>8</v>
      </c>
    </row>
    <row r="1919" spans="1:1" hidden="1">
      <c r="A1919" t="s">
        <v>13</v>
      </c>
    </row>
    <row r="1920" spans="1:1" hidden="1">
      <c r="A1920" t="s">
        <v>8</v>
      </c>
    </row>
    <row r="1921" spans="1:1" hidden="1">
      <c r="A1921" t="s">
        <v>8</v>
      </c>
    </row>
    <row r="1922" spans="1:1" hidden="1">
      <c r="A1922" t="s">
        <v>8</v>
      </c>
    </row>
    <row r="1923" spans="1:1" hidden="1">
      <c r="A1923" t="s">
        <v>13</v>
      </c>
    </row>
    <row r="1924" spans="1:1" hidden="1">
      <c r="A1924" t="s">
        <v>13</v>
      </c>
    </row>
    <row r="1925" spans="1:1" hidden="1">
      <c r="A1925" t="s">
        <v>8</v>
      </c>
    </row>
    <row r="1926" spans="1:1" hidden="1">
      <c r="A1926" t="s">
        <v>8</v>
      </c>
    </row>
    <row r="1927" spans="1:1" hidden="1">
      <c r="A1927" t="s">
        <v>8</v>
      </c>
    </row>
    <row r="1928" spans="1:1" hidden="1">
      <c r="A1928" t="s">
        <v>8</v>
      </c>
    </row>
    <row r="1929" spans="1:1" hidden="1">
      <c r="A1929" t="s">
        <v>8</v>
      </c>
    </row>
    <row r="1930" spans="1:1" hidden="1">
      <c r="A1930" t="s">
        <v>8</v>
      </c>
    </row>
    <row r="1931" spans="1:1" hidden="1">
      <c r="A1931" t="s">
        <v>13</v>
      </c>
    </row>
    <row r="1932" spans="1:1" hidden="1">
      <c r="A1932" t="s">
        <v>13</v>
      </c>
    </row>
    <row r="1933" spans="1:1" hidden="1">
      <c r="A1933" t="s">
        <v>8</v>
      </c>
    </row>
    <row r="1934" spans="1:1" hidden="1">
      <c r="A1934" t="s">
        <v>13</v>
      </c>
    </row>
    <row r="1935" spans="1:1" hidden="1">
      <c r="A1935" t="s">
        <v>13</v>
      </c>
    </row>
    <row r="1936" spans="1:1" hidden="1">
      <c r="A1936" t="s">
        <v>13</v>
      </c>
    </row>
    <row r="1937" spans="1:1" hidden="1">
      <c r="A1937" t="s">
        <v>13</v>
      </c>
    </row>
    <row r="1938" spans="1:1" hidden="1">
      <c r="A1938" t="s">
        <v>13</v>
      </c>
    </row>
    <row r="1939" spans="1:1" hidden="1">
      <c r="A1939" t="s">
        <v>13</v>
      </c>
    </row>
    <row r="1940" spans="1:1" hidden="1">
      <c r="A1940" t="s">
        <v>13</v>
      </c>
    </row>
    <row r="1941" spans="1:1" hidden="1">
      <c r="A1941" t="s">
        <v>8</v>
      </c>
    </row>
    <row r="1942" spans="1:1" hidden="1">
      <c r="A1942" t="s">
        <v>13</v>
      </c>
    </row>
    <row r="1943" spans="1:1" hidden="1">
      <c r="A1943" t="s">
        <v>8</v>
      </c>
    </row>
    <row r="1944" spans="1:1" hidden="1">
      <c r="A1944" t="s">
        <v>8</v>
      </c>
    </row>
    <row r="1945" spans="1:1" hidden="1">
      <c r="A1945" t="s">
        <v>13</v>
      </c>
    </row>
    <row r="1946" spans="1:1" hidden="1">
      <c r="A1946" t="s">
        <v>8</v>
      </c>
    </row>
    <row r="1947" spans="1:1" hidden="1">
      <c r="A1947" t="s">
        <v>13</v>
      </c>
    </row>
    <row r="1948" spans="1:1" hidden="1">
      <c r="A1948" t="s">
        <v>13</v>
      </c>
    </row>
    <row r="1949" spans="1:1" hidden="1">
      <c r="A1949" t="s">
        <v>13</v>
      </c>
    </row>
    <row r="1950" spans="1:1" hidden="1">
      <c r="A1950" t="s">
        <v>8</v>
      </c>
    </row>
    <row r="1951" spans="1:1" hidden="1">
      <c r="A1951" t="s">
        <v>13</v>
      </c>
    </row>
    <row r="1952" spans="1:1" hidden="1">
      <c r="A1952" t="s">
        <v>8</v>
      </c>
    </row>
    <row r="1953" spans="1:1" hidden="1">
      <c r="A1953" t="s">
        <v>8</v>
      </c>
    </row>
    <row r="1954" spans="1:1" hidden="1">
      <c r="A1954" t="s">
        <v>13</v>
      </c>
    </row>
    <row r="1955" spans="1:1" hidden="1">
      <c r="A1955" t="s">
        <v>8</v>
      </c>
    </row>
    <row r="1956" spans="1:1" hidden="1">
      <c r="A1956" t="s">
        <v>8</v>
      </c>
    </row>
    <row r="1957" spans="1:1" hidden="1">
      <c r="A1957" t="s">
        <v>8</v>
      </c>
    </row>
    <row r="1958" spans="1:1" hidden="1">
      <c r="A1958" t="s">
        <v>8</v>
      </c>
    </row>
    <row r="1959" spans="1:1" hidden="1">
      <c r="A1959" t="s">
        <v>8</v>
      </c>
    </row>
    <row r="1960" spans="1:1" hidden="1">
      <c r="A1960" t="s">
        <v>8</v>
      </c>
    </row>
    <row r="1961" spans="1:1" hidden="1">
      <c r="A1961" t="s">
        <v>13</v>
      </c>
    </row>
    <row r="1962" spans="1:1" hidden="1">
      <c r="A1962" t="s">
        <v>8</v>
      </c>
    </row>
    <row r="1963" spans="1:1" hidden="1">
      <c r="A1963" t="s">
        <v>8</v>
      </c>
    </row>
    <row r="1964" spans="1:1" hidden="1">
      <c r="A1964" t="s">
        <v>13</v>
      </c>
    </row>
    <row r="1965" spans="1:1" hidden="1">
      <c r="A1965" t="s">
        <v>8</v>
      </c>
    </row>
    <row r="1966" spans="1:1" hidden="1">
      <c r="A1966" t="s">
        <v>9</v>
      </c>
    </row>
    <row r="1967" spans="1:1" hidden="1">
      <c r="A1967" t="s">
        <v>9</v>
      </c>
    </row>
    <row r="1968" spans="1:1" hidden="1">
      <c r="A1968" t="s">
        <v>4</v>
      </c>
    </row>
    <row r="1969" spans="1:1" hidden="1">
      <c r="A1969" t="s">
        <v>8</v>
      </c>
    </row>
    <row r="1970" spans="1:1" hidden="1">
      <c r="A1970" t="s">
        <v>8</v>
      </c>
    </row>
    <row r="1971" spans="1:1" hidden="1">
      <c r="A1971" t="s">
        <v>9</v>
      </c>
    </row>
    <row r="1972" spans="1:1" hidden="1">
      <c r="A1972" t="s">
        <v>9</v>
      </c>
    </row>
    <row r="1973" spans="1:1" hidden="1">
      <c r="A1973" t="s">
        <v>11</v>
      </c>
    </row>
    <row r="1974" spans="1:1" hidden="1">
      <c r="A1974" t="s">
        <v>8</v>
      </c>
    </row>
    <row r="1975" spans="1:1" hidden="1">
      <c r="A1975" t="s">
        <v>8</v>
      </c>
    </row>
    <row r="1976" spans="1:1" hidden="1">
      <c r="A1976" t="s">
        <v>13</v>
      </c>
    </row>
    <row r="1977" spans="1:1" hidden="1">
      <c r="A1977" t="s">
        <v>8</v>
      </c>
    </row>
    <row r="1978" spans="1:1" hidden="1">
      <c r="A1978" t="s">
        <v>8</v>
      </c>
    </row>
    <row r="1979" spans="1:1" hidden="1">
      <c r="A1979" t="s">
        <v>8</v>
      </c>
    </row>
    <row r="1980" spans="1:1" hidden="1">
      <c r="A1980" t="s">
        <v>8</v>
      </c>
    </row>
    <row r="1981" spans="1:1" hidden="1">
      <c r="A1981" t="s">
        <v>13</v>
      </c>
    </row>
    <row r="1982" spans="1:1" hidden="1">
      <c r="A1982" t="s">
        <v>8</v>
      </c>
    </row>
    <row r="1983" spans="1:1" hidden="1">
      <c r="A1983" t="s">
        <v>13</v>
      </c>
    </row>
    <row r="1984" spans="1:1" hidden="1">
      <c r="A1984" t="s">
        <v>13</v>
      </c>
    </row>
    <row r="1985" spans="1:1" hidden="1">
      <c r="A1985" t="s">
        <v>8</v>
      </c>
    </row>
    <row r="1986" spans="1:1" hidden="1">
      <c r="A1986" t="s">
        <v>8</v>
      </c>
    </row>
    <row r="1987" spans="1:1" hidden="1">
      <c r="A1987" t="s">
        <v>8</v>
      </c>
    </row>
    <row r="1988" spans="1:1" hidden="1">
      <c r="A1988" t="s">
        <v>8</v>
      </c>
    </row>
    <row r="1989" spans="1:1" hidden="1">
      <c r="A1989" t="s">
        <v>8</v>
      </c>
    </row>
    <row r="1990" spans="1:1" hidden="1">
      <c r="A1990" t="s">
        <v>8</v>
      </c>
    </row>
    <row r="1991" spans="1:1" hidden="1">
      <c r="A1991" t="s">
        <v>8</v>
      </c>
    </row>
    <row r="1992" spans="1:1" hidden="1">
      <c r="A1992" t="s">
        <v>13</v>
      </c>
    </row>
    <row r="1993" spans="1:1" hidden="1">
      <c r="A1993" t="s">
        <v>13</v>
      </c>
    </row>
    <row r="1994" spans="1:1" hidden="1">
      <c r="A1994" t="s">
        <v>8</v>
      </c>
    </row>
    <row r="1995" spans="1:1" hidden="1">
      <c r="A1995" t="s">
        <v>8</v>
      </c>
    </row>
    <row r="1996" spans="1:1" hidden="1">
      <c r="A1996" t="s">
        <v>13</v>
      </c>
    </row>
    <row r="1997" spans="1:1" hidden="1">
      <c r="A1997" t="s">
        <v>13</v>
      </c>
    </row>
    <row r="1998" spans="1:1" hidden="1">
      <c r="A1998" t="s">
        <v>13</v>
      </c>
    </row>
    <row r="1999" spans="1:1" hidden="1">
      <c r="A1999" t="s">
        <v>8</v>
      </c>
    </row>
    <row r="2000" spans="1:1" hidden="1">
      <c r="A2000" t="s">
        <v>13</v>
      </c>
    </row>
    <row r="2001" spans="1:1" hidden="1">
      <c r="A2001" t="s">
        <v>8</v>
      </c>
    </row>
    <row r="2002" spans="1:1" hidden="1">
      <c r="A2002" t="s">
        <v>13</v>
      </c>
    </row>
    <row r="2003" spans="1:1" hidden="1">
      <c r="A2003" t="s">
        <v>13</v>
      </c>
    </row>
    <row r="2004" spans="1:1" hidden="1">
      <c r="A2004" t="s">
        <v>13</v>
      </c>
    </row>
    <row r="2005" spans="1:1" hidden="1">
      <c r="A2005" t="s">
        <v>8</v>
      </c>
    </row>
    <row r="2006" spans="1:1" hidden="1">
      <c r="A2006" t="s">
        <v>13</v>
      </c>
    </row>
    <row r="2007" spans="1:1" hidden="1">
      <c r="A2007" t="s">
        <v>13</v>
      </c>
    </row>
    <row r="2008" spans="1:1" hidden="1">
      <c r="A2008" t="s">
        <v>8</v>
      </c>
    </row>
    <row r="2009" spans="1:1" hidden="1">
      <c r="A2009" t="s">
        <v>8</v>
      </c>
    </row>
    <row r="2010" spans="1:1" hidden="1">
      <c r="A2010" t="s">
        <v>8</v>
      </c>
    </row>
    <row r="2011" spans="1:1" hidden="1">
      <c r="A2011" t="s">
        <v>13</v>
      </c>
    </row>
    <row r="2012" spans="1:1" hidden="1">
      <c r="A2012" t="s">
        <v>13</v>
      </c>
    </row>
    <row r="2013" spans="1:1" hidden="1">
      <c r="A2013" t="s">
        <v>13</v>
      </c>
    </row>
    <row r="2014" spans="1:1" hidden="1">
      <c r="A2014" t="s">
        <v>13</v>
      </c>
    </row>
    <row r="2015" spans="1:1" hidden="1">
      <c r="A2015" t="s">
        <v>13</v>
      </c>
    </row>
    <row r="2016" spans="1:1" hidden="1">
      <c r="A2016" t="s">
        <v>8</v>
      </c>
    </row>
    <row r="2017" spans="1:1" hidden="1">
      <c r="A2017" t="s">
        <v>8</v>
      </c>
    </row>
    <row r="2018" spans="1:1" hidden="1">
      <c r="A2018" t="s">
        <v>13</v>
      </c>
    </row>
    <row r="2019" spans="1:1" hidden="1">
      <c r="A2019" t="s">
        <v>13</v>
      </c>
    </row>
    <row r="2020" spans="1:1" hidden="1">
      <c r="A2020" t="s">
        <v>8</v>
      </c>
    </row>
    <row r="2021" spans="1:1" hidden="1">
      <c r="A2021" t="s">
        <v>8</v>
      </c>
    </row>
    <row r="2022" spans="1:1" hidden="1">
      <c r="A2022" t="s">
        <v>8</v>
      </c>
    </row>
    <row r="2023" spans="1:1" hidden="1">
      <c r="A2023" t="s">
        <v>13</v>
      </c>
    </row>
    <row r="2024" spans="1:1" hidden="1">
      <c r="A2024" t="s">
        <v>8</v>
      </c>
    </row>
    <row r="2025" spans="1:1" hidden="1">
      <c r="A2025" t="s">
        <v>8</v>
      </c>
    </row>
    <row r="2026" spans="1:1" hidden="1">
      <c r="A2026" t="s">
        <v>13</v>
      </c>
    </row>
    <row r="2027" spans="1:1" hidden="1">
      <c r="A2027" t="s">
        <v>13</v>
      </c>
    </row>
    <row r="2028" spans="1:1" hidden="1">
      <c r="A2028" t="s">
        <v>13</v>
      </c>
    </row>
    <row r="2029" spans="1:1" hidden="1">
      <c r="A2029" t="s">
        <v>13</v>
      </c>
    </row>
    <row r="2030" spans="1:1" hidden="1">
      <c r="A2030" t="s">
        <v>8</v>
      </c>
    </row>
    <row r="2031" spans="1:1" hidden="1">
      <c r="A2031" t="s">
        <v>8</v>
      </c>
    </row>
    <row r="2032" spans="1:1" hidden="1">
      <c r="A2032" t="s">
        <v>8</v>
      </c>
    </row>
    <row r="2033" spans="1:1" hidden="1">
      <c r="A2033" t="s">
        <v>8</v>
      </c>
    </row>
    <row r="2034" spans="1:1" hidden="1">
      <c r="A2034" t="s">
        <v>13</v>
      </c>
    </row>
    <row r="2035" spans="1:1" hidden="1">
      <c r="A2035" t="s">
        <v>13</v>
      </c>
    </row>
    <row r="2036" spans="1:1" hidden="1">
      <c r="A2036" t="s">
        <v>8</v>
      </c>
    </row>
    <row r="2037" spans="1:1" hidden="1">
      <c r="A2037" t="s">
        <v>8</v>
      </c>
    </row>
    <row r="2038" spans="1:1" hidden="1">
      <c r="A2038" t="s">
        <v>8</v>
      </c>
    </row>
    <row r="2039" spans="1:1" hidden="1">
      <c r="A2039" t="s">
        <v>8</v>
      </c>
    </row>
    <row r="2040" spans="1:1" hidden="1">
      <c r="A2040" t="s">
        <v>8</v>
      </c>
    </row>
    <row r="2041" spans="1:1" hidden="1">
      <c r="A2041" t="s">
        <v>8</v>
      </c>
    </row>
    <row r="2042" spans="1:1" hidden="1">
      <c r="A2042" t="s">
        <v>13</v>
      </c>
    </row>
    <row r="2043" spans="1:1" hidden="1">
      <c r="A2043" t="s">
        <v>13</v>
      </c>
    </row>
    <row r="2044" spans="1:1" hidden="1">
      <c r="A2044" t="s">
        <v>8</v>
      </c>
    </row>
    <row r="2045" spans="1:1" hidden="1">
      <c r="A2045" t="s">
        <v>8</v>
      </c>
    </row>
    <row r="2046" spans="1:1" hidden="1">
      <c r="A2046" t="s">
        <v>13</v>
      </c>
    </row>
    <row r="2047" spans="1:1" hidden="1">
      <c r="A2047" t="s">
        <v>8</v>
      </c>
    </row>
    <row r="2048" spans="1:1" hidden="1">
      <c r="A2048" t="s">
        <v>8</v>
      </c>
    </row>
    <row r="2049" spans="1:1" hidden="1">
      <c r="A2049" t="s">
        <v>13</v>
      </c>
    </row>
    <row r="2050" spans="1:1" hidden="1">
      <c r="A2050" t="s">
        <v>13</v>
      </c>
    </row>
    <row r="2051" spans="1:1" hidden="1">
      <c r="A2051" t="s">
        <v>8</v>
      </c>
    </row>
    <row r="2052" spans="1:1" hidden="1">
      <c r="A2052" t="s">
        <v>13</v>
      </c>
    </row>
    <row r="2053" spans="1:1" hidden="1">
      <c r="A2053" t="s">
        <v>8</v>
      </c>
    </row>
    <row r="2054" spans="1:1" hidden="1">
      <c r="A2054" t="s">
        <v>8</v>
      </c>
    </row>
    <row r="2055" spans="1:1" hidden="1">
      <c r="A2055" t="s">
        <v>8</v>
      </c>
    </row>
    <row r="2056" spans="1:1" hidden="1">
      <c r="A2056" t="s">
        <v>13</v>
      </c>
    </row>
    <row r="2057" spans="1:1" hidden="1">
      <c r="A2057" t="s">
        <v>13</v>
      </c>
    </row>
    <row r="2058" spans="1:1" hidden="1">
      <c r="A2058" t="s">
        <v>8</v>
      </c>
    </row>
    <row r="2059" spans="1:1" hidden="1">
      <c r="A2059" t="s">
        <v>8</v>
      </c>
    </row>
    <row r="2060" spans="1:1" hidden="1">
      <c r="A2060" t="s">
        <v>8</v>
      </c>
    </row>
    <row r="2061" spans="1:1" hidden="1">
      <c r="A2061" t="s">
        <v>8</v>
      </c>
    </row>
    <row r="2062" spans="1:1" hidden="1">
      <c r="A2062" t="s">
        <v>13</v>
      </c>
    </row>
    <row r="2063" spans="1:1" hidden="1">
      <c r="A2063" t="s">
        <v>8</v>
      </c>
    </row>
    <row r="2064" spans="1:1" hidden="1">
      <c r="A2064" t="s">
        <v>13</v>
      </c>
    </row>
    <row r="2065" spans="1:1" hidden="1">
      <c r="A2065" t="s">
        <v>13</v>
      </c>
    </row>
    <row r="2066" spans="1:1" hidden="1">
      <c r="A2066" t="s">
        <v>8</v>
      </c>
    </row>
    <row r="2067" spans="1:1" hidden="1">
      <c r="A2067" t="s">
        <v>8</v>
      </c>
    </row>
    <row r="2068" spans="1:1" hidden="1">
      <c r="A2068" t="s">
        <v>13</v>
      </c>
    </row>
    <row r="2069" spans="1:1" hidden="1">
      <c r="A2069" t="s">
        <v>8</v>
      </c>
    </row>
    <row r="2070" spans="1:1" hidden="1">
      <c r="A2070" t="s">
        <v>13</v>
      </c>
    </row>
    <row r="2071" spans="1:1" hidden="1">
      <c r="A2071" t="s">
        <v>8</v>
      </c>
    </row>
    <row r="2072" spans="1:1" hidden="1">
      <c r="A2072" t="s">
        <v>8</v>
      </c>
    </row>
    <row r="2073" spans="1:1" hidden="1">
      <c r="A2073" t="s">
        <v>8</v>
      </c>
    </row>
    <row r="2074" spans="1:1" hidden="1">
      <c r="A2074" t="s">
        <v>13</v>
      </c>
    </row>
    <row r="2075" spans="1:1" hidden="1">
      <c r="A2075" t="s">
        <v>8</v>
      </c>
    </row>
    <row r="2076" spans="1:1" hidden="1">
      <c r="A2076" t="s">
        <v>8</v>
      </c>
    </row>
    <row r="2077" spans="1:1" hidden="1">
      <c r="A2077" t="s">
        <v>8</v>
      </c>
    </row>
    <row r="2078" spans="1:1" hidden="1">
      <c r="A2078" t="s">
        <v>8</v>
      </c>
    </row>
    <row r="2079" spans="1:1" hidden="1">
      <c r="A2079" t="s">
        <v>13</v>
      </c>
    </row>
    <row r="2080" spans="1:1" hidden="1">
      <c r="A2080" t="s">
        <v>8</v>
      </c>
    </row>
    <row r="2081" spans="1:1" hidden="1">
      <c r="A2081" t="s">
        <v>8</v>
      </c>
    </row>
    <row r="2082" spans="1:1" hidden="1">
      <c r="A2082" t="s">
        <v>8</v>
      </c>
    </row>
    <row r="2083" spans="1:1" hidden="1">
      <c r="A2083" t="s">
        <v>8</v>
      </c>
    </row>
    <row r="2084" spans="1:1" hidden="1">
      <c r="A2084" t="s">
        <v>8</v>
      </c>
    </row>
    <row r="2085" spans="1:1" hidden="1">
      <c r="A2085" t="s">
        <v>8</v>
      </c>
    </row>
    <row r="2086" spans="1:1" hidden="1">
      <c r="A2086" t="s">
        <v>8</v>
      </c>
    </row>
    <row r="2087" spans="1:1" hidden="1">
      <c r="A2087" t="s">
        <v>13</v>
      </c>
    </row>
    <row r="2088" spans="1:1" hidden="1">
      <c r="A2088" t="s">
        <v>8</v>
      </c>
    </row>
    <row r="2089" spans="1:1" hidden="1">
      <c r="A2089" t="s">
        <v>8</v>
      </c>
    </row>
    <row r="2090" spans="1:1" hidden="1">
      <c r="A2090" t="s">
        <v>8</v>
      </c>
    </row>
    <row r="2091" spans="1:1" hidden="1">
      <c r="A2091" t="s">
        <v>8</v>
      </c>
    </row>
    <row r="2092" spans="1:1" hidden="1">
      <c r="A2092" t="s">
        <v>8</v>
      </c>
    </row>
    <row r="2093" spans="1:1" hidden="1">
      <c r="A2093" t="s">
        <v>8</v>
      </c>
    </row>
    <row r="2094" spans="1:1" hidden="1">
      <c r="A2094" t="s">
        <v>13</v>
      </c>
    </row>
    <row r="2095" spans="1:1" hidden="1">
      <c r="A2095" t="s">
        <v>8</v>
      </c>
    </row>
    <row r="2096" spans="1:1" hidden="1">
      <c r="A2096" t="s">
        <v>8</v>
      </c>
    </row>
    <row r="2097" spans="1:1" hidden="1">
      <c r="A2097" t="s">
        <v>8</v>
      </c>
    </row>
    <row r="2098" spans="1:1" hidden="1">
      <c r="A2098" t="s">
        <v>13</v>
      </c>
    </row>
    <row r="2099" spans="1:1" hidden="1">
      <c r="A2099" t="s">
        <v>13</v>
      </c>
    </row>
    <row r="2100" spans="1:1" hidden="1">
      <c r="A2100" t="s">
        <v>8</v>
      </c>
    </row>
    <row r="2101" spans="1:1" hidden="1">
      <c r="A2101" t="s">
        <v>13</v>
      </c>
    </row>
    <row r="2102" spans="1:1" hidden="1">
      <c r="A2102" t="s">
        <v>13</v>
      </c>
    </row>
    <row r="2103" spans="1:1" hidden="1">
      <c r="A2103" t="s">
        <v>13</v>
      </c>
    </row>
    <row r="2104" spans="1:1" hidden="1">
      <c r="A2104" t="s">
        <v>13</v>
      </c>
    </row>
    <row r="2105" spans="1:1" hidden="1">
      <c r="A2105" t="s">
        <v>13</v>
      </c>
    </row>
    <row r="2106" spans="1:1" hidden="1">
      <c r="A2106" t="s">
        <v>13</v>
      </c>
    </row>
    <row r="2107" spans="1:1" hidden="1">
      <c r="A2107" t="s">
        <v>8</v>
      </c>
    </row>
    <row r="2108" spans="1:1" hidden="1">
      <c r="A2108" t="s">
        <v>8</v>
      </c>
    </row>
    <row r="2109" spans="1:1" hidden="1">
      <c r="A2109" t="s">
        <v>8</v>
      </c>
    </row>
    <row r="2110" spans="1:1" hidden="1">
      <c r="A2110" t="s">
        <v>13</v>
      </c>
    </row>
    <row r="2111" spans="1:1" hidden="1">
      <c r="A2111" t="s">
        <v>8</v>
      </c>
    </row>
    <row r="2112" spans="1:1" hidden="1">
      <c r="A2112" t="s">
        <v>13</v>
      </c>
    </row>
    <row r="2113" spans="1:1" hidden="1">
      <c r="A2113" t="s">
        <v>8</v>
      </c>
    </row>
    <row r="2114" spans="1:1" hidden="1">
      <c r="A2114" t="s">
        <v>13</v>
      </c>
    </row>
    <row r="2115" spans="1:1" hidden="1">
      <c r="A2115" t="s">
        <v>13</v>
      </c>
    </row>
    <row r="2116" spans="1:1" hidden="1">
      <c r="A2116" t="s">
        <v>13</v>
      </c>
    </row>
    <row r="2117" spans="1:1" hidden="1">
      <c r="A2117" t="s">
        <v>13</v>
      </c>
    </row>
    <row r="2118" spans="1:1" hidden="1">
      <c r="A2118" t="s">
        <v>8</v>
      </c>
    </row>
    <row r="2119" spans="1:1" hidden="1">
      <c r="A2119" t="s">
        <v>13</v>
      </c>
    </row>
    <row r="2120" spans="1:1" hidden="1">
      <c r="A2120" t="s">
        <v>8</v>
      </c>
    </row>
    <row r="2121" spans="1:1" hidden="1">
      <c r="A2121" t="s">
        <v>13</v>
      </c>
    </row>
    <row r="2122" spans="1:1" hidden="1">
      <c r="A2122" t="s">
        <v>8</v>
      </c>
    </row>
    <row r="2123" spans="1:1" hidden="1">
      <c r="A2123" t="s">
        <v>8</v>
      </c>
    </row>
    <row r="2124" spans="1:1" hidden="1">
      <c r="A2124" t="s">
        <v>8</v>
      </c>
    </row>
    <row r="2125" spans="1:1" hidden="1">
      <c r="A2125" t="s">
        <v>13</v>
      </c>
    </row>
    <row r="2126" spans="1:1" hidden="1">
      <c r="A2126" t="s">
        <v>13</v>
      </c>
    </row>
    <row r="2127" spans="1:1" hidden="1">
      <c r="A2127" t="s">
        <v>13</v>
      </c>
    </row>
    <row r="2128" spans="1:1" hidden="1">
      <c r="A2128" t="s">
        <v>13</v>
      </c>
    </row>
    <row r="2129" spans="1:1" hidden="1">
      <c r="A2129" t="s">
        <v>8</v>
      </c>
    </row>
    <row r="2130" spans="1:1" hidden="1">
      <c r="A2130" t="s">
        <v>8</v>
      </c>
    </row>
    <row r="2131" spans="1:1" hidden="1">
      <c r="A2131" t="s">
        <v>13</v>
      </c>
    </row>
    <row r="2132" spans="1:1" hidden="1">
      <c r="A2132" t="s">
        <v>8</v>
      </c>
    </row>
    <row r="2133" spans="1:1" hidden="1">
      <c r="A2133" t="s">
        <v>8</v>
      </c>
    </row>
    <row r="2134" spans="1:1" hidden="1">
      <c r="A2134" t="s">
        <v>8</v>
      </c>
    </row>
    <row r="2135" spans="1:1" hidden="1">
      <c r="A2135" t="s">
        <v>8</v>
      </c>
    </row>
    <row r="2136" spans="1:1" hidden="1">
      <c r="A2136" t="s">
        <v>8</v>
      </c>
    </row>
    <row r="2137" spans="1:1" hidden="1">
      <c r="A2137" t="s">
        <v>13</v>
      </c>
    </row>
    <row r="2138" spans="1:1" hidden="1">
      <c r="A2138" t="s">
        <v>8</v>
      </c>
    </row>
    <row r="2139" spans="1:1" hidden="1">
      <c r="A2139" t="s">
        <v>8</v>
      </c>
    </row>
    <row r="2140" spans="1:1" hidden="1">
      <c r="A2140" t="s">
        <v>13</v>
      </c>
    </row>
    <row r="2141" spans="1:1" hidden="1">
      <c r="A2141" t="s">
        <v>8</v>
      </c>
    </row>
    <row r="2142" spans="1:1" hidden="1">
      <c r="A2142" t="s">
        <v>8</v>
      </c>
    </row>
    <row r="2143" spans="1:1" hidden="1">
      <c r="A2143" t="s">
        <v>8</v>
      </c>
    </row>
    <row r="2144" spans="1:1" hidden="1">
      <c r="A2144" t="s">
        <v>13</v>
      </c>
    </row>
    <row r="2145" spans="1:1" hidden="1">
      <c r="A2145" t="s">
        <v>8</v>
      </c>
    </row>
    <row r="2146" spans="1:1" hidden="1">
      <c r="A2146" t="s">
        <v>13</v>
      </c>
    </row>
    <row r="2147" spans="1:1" hidden="1">
      <c r="A2147" t="s">
        <v>8</v>
      </c>
    </row>
    <row r="2148" spans="1:1" hidden="1">
      <c r="A2148" t="s">
        <v>8</v>
      </c>
    </row>
    <row r="2149" spans="1:1" hidden="1">
      <c r="A2149" t="s">
        <v>13</v>
      </c>
    </row>
    <row r="2150" spans="1:1" hidden="1">
      <c r="A2150" t="s">
        <v>13</v>
      </c>
    </row>
    <row r="2151" spans="1:1" hidden="1">
      <c r="A2151" t="s">
        <v>8</v>
      </c>
    </row>
    <row r="2152" spans="1:1" hidden="1">
      <c r="A2152" t="s">
        <v>13</v>
      </c>
    </row>
    <row r="2153" spans="1:1" hidden="1">
      <c r="A2153" t="s">
        <v>8</v>
      </c>
    </row>
    <row r="2154" spans="1:1" hidden="1">
      <c r="A2154" t="s">
        <v>8</v>
      </c>
    </row>
    <row r="2155" spans="1:1" hidden="1">
      <c r="A2155" t="s">
        <v>13</v>
      </c>
    </row>
    <row r="2156" spans="1:1" hidden="1">
      <c r="A2156" t="s">
        <v>8</v>
      </c>
    </row>
    <row r="2157" spans="1:1" hidden="1">
      <c r="A2157" t="s">
        <v>8</v>
      </c>
    </row>
    <row r="2158" spans="1:1" hidden="1">
      <c r="A2158" t="s">
        <v>8</v>
      </c>
    </row>
    <row r="2159" spans="1:1" hidden="1">
      <c r="A2159" t="s">
        <v>13</v>
      </c>
    </row>
    <row r="2160" spans="1:1" hidden="1">
      <c r="A2160" t="s">
        <v>8</v>
      </c>
    </row>
    <row r="2161" spans="1:1" hidden="1">
      <c r="A2161" t="s">
        <v>8</v>
      </c>
    </row>
    <row r="2162" spans="1:1" hidden="1">
      <c r="A2162" t="s">
        <v>8</v>
      </c>
    </row>
    <row r="2163" spans="1:1" hidden="1">
      <c r="A2163" t="s">
        <v>13</v>
      </c>
    </row>
    <row r="2164" spans="1:1" hidden="1">
      <c r="A2164" t="s">
        <v>13</v>
      </c>
    </row>
    <row r="2165" spans="1:1" hidden="1">
      <c r="A2165" t="s">
        <v>8</v>
      </c>
    </row>
    <row r="2166" spans="1:1" hidden="1">
      <c r="A2166" t="s">
        <v>8</v>
      </c>
    </row>
    <row r="2167" spans="1:1" hidden="1">
      <c r="A2167" t="s">
        <v>8</v>
      </c>
    </row>
    <row r="2168" spans="1:1" hidden="1">
      <c r="A2168" t="s">
        <v>8</v>
      </c>
    </row>
    <row r="2169" spans="1:1" hidden="1">
      <c r="A2169" t="s">
        <v>13</v>
      </c>
    </row>
    <row r="2170" spans="1:1" hidden="1">
      <c r="A2170" t="s">
        <v>8</v>
      </c>
    </row>
    <row r="2171" spans="1:1" hidden="1">
      <c r="A2171" t="s">
        <v>13</v>
      </c>
    </row>
    <row r="2172" spans="1:1" hidden="1">
      <c r="A2172" t="s">
        <v>13</v>
      </c>
    </row>
    <row r="2173" spans="1:1" hidden="1">
      <c r="A2173" t="s">
        <v>8</v>
      </c>
    </row>
    <row r="2174" spans="1:1" hidden="1">
      <c r="A2174" t="s">
        <v>13</v>
      </c>
    </row>
    <row r="2175" spans="1:1" hidden="1">
      <c r="A2175" t="s">
        <v>8</v>
      </c>
    </row>
    <row r="2176" spans="1:1" hidden="1">
      <c r="A2176" t="s">
        <v>8</v>
      </c>
    </row>
    <row r="2177" spans="1:1" hidden="1">
      <c r="A2177" t="s">
        <v>8</v>
      </c>
    </row>
    <row r="2178" spans="1:1" hidden="1">
      <c r="A2178" t="s">
        <v>8</v>
      </c>
    </row>
    <row r="2179" spans="1:1" hidden="1">
      <c r="A2179" t="s">
        <v>8</v>
      </c>
    </row>
    <row r="2180" spans="1:1" hidden="1">
      <c r="A2180" t="s">
        <v>13</v>
      </c>
    </row>
    <row r="2181" spans="1:1" hidden="1">
      <c r="A2181" t="s">
        <v>8</v>
      </c>
    </row>
    <row r="2182" spans="1:1" hidden="1">
      <c r="A2182" t="s">
        <v>8</v>
      </c>
    </row>
    <row r="2183" spans="1:1" hidden="1">
      <c r="A2183" t="s">
        <v>8</v>
      </c>
    </row>
    <row r="2184" spans="1:1" hidden="1">
      <c r="A2184" t="s">
        <v>13</v>
      </c>
    </row>
    <row r="2185" spans="1:1" hidden="1">
      <c r="A2185" t="s">
        <v>8</v>
      </c>
    </row>
    <row r="2186" spans="1:1" hidden="1">
      <c r="A2186" t="s">
        <v>13</v>
      </c>
    </row>
    <row r="2187" spans="1:1" hidden="1">
      <c r="A2187" t="s">
        <v>13</v>
      </c>
    </row>
    <row r="2188" spans="1:1" hidden="1">
      <c r="A2188" t="s">
        <v>8</v>
      </c>
    </row>
    <row r="2189" spans="1:1" hidden="1">
      <c r="A2189" t="s">
        <v>8</v>
      </c>
    </row>
    <row r="2190" spans="1:1" hidden="1">
      <c r="A2190" t="s">
        <v>13</v>
      </c>
    </row>
    <row r="2191" spans="1:1" hidden="1">
      <c r="A2191" t="s">
        <v>8</v>
      </c>
    </row>
    <row r="2192" spans="1:1" hidden="1">
      <c r="A2192" t="s">
        <v>13</v>
      </c>
    </row>
    <row r="2193" spans="1:1" hidden="1">
      <c r="A2193" t="s">
        <v>13</v>
      </c>
    </row>
    <row r="2194" spans="1:1" hidden="1">
      <c r="A2194" t="s">
        <v>13</v>
      </c>
    </row>
    <row r="2195" spans="1:1" hidden="1">
      <c r="A2195" t="s">
        <v>13</v>
      </c>
    </row>
    <row r="2196" spans="1:1" hidden="1">
      <c r="A2196" t="s">
        <v>8</v>
      </c>
    </row>
    <row r="2197" spans="1:1" hidden="1">
      <c r="A2197" t="s">
        <v>8</v>
      </c>
    </row>
    <row r="2198" spans="1:1" hidden="1">
      <c r="A2198" t="s">
        <v>8</v>
      </c>
    </row>
    <row r="2199" spans="1:1" hidden="1">
      <c r="A2199" t="s">
        <v>8</v>
      </c>
    </row>
    <row r="2200" spans="1:1" hidden="1">
      <c r="A2200" t="s">
        <v>8</v>
      </c>
    </row>
    <row r="2201" spans="1:1" hidden="1">
      <c r="A2201" t="s">
        <v>8</v>
      </c>
    </row>
    <row r="2202" spans="1:1" hidden="1">
      <c r="A2202" t="s">
        <v>8</v>
      </c>
    </row>
    <row r="2203" spans="1:1" hidden="1">
      <c r="A2203" t="s">
        <v>8</v>
      </c>
    </row>
    <row r="2204" spans="1:1" hidden="1">
      <c r="A2204" t="s">
        <v>13</v>
      </c>
    </row>
    <row r="2205" spans="1:1" hidden="1">
      <c r="A2205" t="s">
        <v>13</v>
      </c>
    </row>
    <row r="2206" spans="1:1" hidden="1">
      <c r="A2206" t="s">
        <v>8</v>
      </c>
    </row>
    <row r="2207" spans="1:1" hidden="1">
      <c r="A2207" t="s">
        <v>13</v>
      </c>
    </row>
    <row r="2208" spans="1:1" hidden="1">
      <c r="A2208" t="s">
        <v>13</v>
      </c>
    </row>
    <row r="2209" spans="1:1" hidden="1">
      <c r="A2209" t="s">
        <v>13</v>
      </c>
    </row>
    <row r="2210" spans="1:1" hidden="1">
      <c r="A2210" t="s">
        <v>13</v>
      </c>
    </row>
    <row r="2211" spans="1:1" hidden="1">
      <c r="A2211" t="s">
        <v>13</v>
      </c>
    </row>
    <row r="2212" spans="1:1" hidden="1">
      <c r="A2212" t="s">
        <v>8</v>
      </c>
    </row>
    <row r="2213" spans="1:1" hidden="1">
      <c r="A2213" t="s">
        <v>13</v>
      </c>
    </row>
    <row r="2214" spans="1:1" hidden="1">
      <c r="A2214" t="s">
        <v>8</v>
      </c>
    </row>
    <row r="2215" spans="1:1" hidden="1">
      <c r="A2215" t="s">
        <v>8</v>
      </c>
    </row>
    <row r="2216" spans="1:1" hidden="1">
      <c r="A2216" t="s">
        <v>8</v>
      </c>
    </row>
    <row r="2217" spans="1:1" hidden="1">
      <c r="A2217" t="s">
        <v>8</v>
      </c>
    </row>
    <row r="2218" spans="1:1" hidden="1">
      <c r="A2218" t="s">
        <v>8</v>
      </c>
    </row>
    <row r="2219" spans="1:1" hidden="1">
      <c r="A2219" t="s">
        <v>8</v>
      </c>
    </row>
    <row r="2220" spans="1:1" hidden="1">
      <c r="A2220" t="s">
        <v>8</v>
      </c>
    </row>
    <row r="2221" spans="1:1" hidden="1">
      <c r="A2221" t="s">
        <v>8</v>
      </c>
    </row>
    <row r="2222" spans="1:1" hidden="1">
      <c r="A2222" t="s">
        <v>8</v>
      </c>
    </row>
    <row r="2223" spans="1:1" hidden="1">
      <c r="A2223" t="s">
        <v>13</v>
      </c>
    </row>
    <row r="2224" spans="1:1" hidden="1">
      <c r="A2224" t="s">
        <v>13</v>
      </c>
    </row>
    <row r="2225" spans="1:1" hidden="1">
      <c r="A2225" t="s">
        <v>8</v>
      </c>
    </row>
    <row r="2226" spans="1:1" hidden="1">
      <c r="A2226" t="s">
        <v>8</v>
      </c>
    </row>
    <row r="2227" spans="1:1" hidden="1">
      <c r="A2227" t="s">
        <v>13</v>
      </c>
    </row>
    <row r="2228" spans="1:1" hidden="1">
      <c r="A2228" t="s">
        <v>8</v>
      </c>
    </row>
    <row r="2229" spans="1:1" hidden="1">
      <c r="A2229" t="s">
        <v>8</v>
      </c>
    </row>
    <row r="2230" spans="1:1" hidden="1">
      <c r="A2230" t="s">
        <v>13</v>
      </c>
    </row>
    <row r="2231" spans="1:1" hidden="1">
      <c r="A2231" t="s">
        <v>13</v>
      </c>
    </row>
    <row r="2232" spans="1:1" hidden="1">
      <c r="A2232" t="s">
        <v>8</v>
      </c>
    </row>
    <row r="2233" spans="1:1" hidden="1">
      <c r="A2233" t="s">
        <v>13</v>
      </c>
    </row>
    <row r="2234" spans="1:1" hidden="1">
      <c r="A2234" t="s">
        <v>13</v>
      </c>
    </row>
    <row r="2235" spans="1:1" hidden="1">
      <c r="A2235" t="s">
        <v>8</v>
      </c>
    </row>
    <row r="2236" spans="1:1" hidden="1">
      <c r="A2236" t="s">
        <v>13</v>
      </c>
    </row>
    <row r="2237" spans="1:1" hidden="1">
      <c r="A2237" t="s">
        <v>13</v>
      </c>
    </row>
    <row r="2238" spans="1:1" hidden="1">
      <c r="A2238" t="s">
        <v>8</v>
      </c>
    </row>
    <row r="2239" spans="1:1" hidden="1">
      <c r="A2239" t="s">
        <v>13</v>
      </c>
    </row>
    <row r="2240" spans="1:1" hidden="1">
      <c r="A2240" t="s">
        <v>8</v>
      </c>
    </row>
    <row r="2241" spans="1:1" hidden="1">
      <c r="A2241" t="s">
        <v>8</v>
      </c>
    </row>
    <row r="2242" spans="1:1" hidden="1">
      <c r="A2242" t="s">
        <v>8</v>
      </c>
    </row>
    <row r="2243" spans="1:1" hidden="1">
      <c r="A2243" t="s">
        <v>13</v>
      </c>
    </row>
    <row r="2244" spans="1:1" hidden="1">
      <c r="A2244" t="s">
        <v>8</v>
      </c>
    </row>
    <row r="2245" spans="1:1" hidden="1">
      <c r="A2245" t="s">
        <v>8</v>
      </c>
    </row>
    <row r="2246" spans="1:1" hidden="1">
      <c r="A2246" t="s">
        <v>8</v>
      </c>
    </row>
    <row r="2247" spans="1:1" hidden="1">
      <c r="A2247" t="s">
        <v>8</v>
      </c>
    </row>
    <row r="2248" spans="1:1" hidden="1">
      <c r="A2248" t="s">
        <v>8</v>
      </c>
    </row>
    <row r="2249" spans="1:1" hidden="1">
      <c r="A2249" t="s">
        <v>13</v>
      </c>
    </row>
    <row r="2250" spans="1:1" hidden="1">
      <c r="A2250" t="s">
        <v>8</v>
      </c>
    </row>
    <row r="2251" spans="1:1" hidden="1">
      <c r="A2251" t="s">
        <v>8</v>
      </c>
    </row>
    <row r="2252" spans="1:1" hidden="1">
      <c r="A2252" t="s">
        <v>13</v>
      </c>
    </row>
    <row r="2253" spans="1:1" hidden="1">
      <c r="A2253" t="s">
        <v>13</v>
      </c>
    </row>
    <row r="2254" spans="1:1" hidden="1">
      <c r="A2254" t="s">
        <v>8</v>
      </c>
    </row>
    <row r="2255" spans="1:1" hidden="1">
      <c r="A2255" t="s">
        <v>13</v>
      </c>
    </row>
    <row r="2256" spans="1:1" hidden="1">
      <c r="A2256" t="s">
        <v>8</v>
      </c>
    </row>
    <row r="2257" spans="1:1" hidden="1">
      <c r="A2257" t="s">
        <v>8</v>
      </c>
    </row>
    <row r="2258" spans="1:1" hidden="1">
      <c r="A2258" t="s">
        <v>8</v>
      </c>
    </row>
    <row r="2259" spans="1:1" hidden="1">
      <c r="A2259" t="s">
        <v>8</v>
      </c>
    </row>
    <row r="2260" spans="1:1" hidden="1">
      <c r="A2260" t="s">
        <v>8</v>
      </c>
    </row>
    <row r="2261" spans="1:1" hidden="1">
      <c r="A2261" t="s">
        <v>13</v>
      </c>
    </row>
    <row r="2262" spans="1:1" hidden="1">
      <c r="A2262" t="s">
        <v>13</v>
      </c>
    </row>
    <row r="2263" spans="1:1" hidden="1">
      <c r="A2263" t="s">
        <v>8</v>
      </c>
    </row>
    <row r="2264" spans="1:1" hidden="1">
      <c r="A2264" t="s">
        <v>13</v>
      </c>
    </row>
    <row r="2265" spans="1:1" hidden="1">
      <c r="A2265" t="s">
        <v>8</v>
      </c>
    </row>
    <row r="2266" spans="1:1" hidden="1">
      <c r="A2266" t="s">
        <v>8</v>
      </c>
    </row>
    <row r="2267" spans="1:1" hidden="1">
      <c r="A2267" t="s">
        <v>8</v>
      </c>
    </row>
    <row r="2268" spans="1:1" hidden="1">
      <c r="A2268" t="s">
        <v>8</v>
      </c>
    </row>
    <row r="2269" spans="1:1" hidden="1">
      <c r="A2269" t="s">
        <v>8</v>
      </c>
    </row>
    <row r="2270" spans="1:1" hidden="1">
      <c r="A2270" t="s">
        <v>8</v>
      </c>
    </row>
    <row r="2271" spans="1:1" hidden="1">
      <c r="A2271" t="s">
        <v>8</v>
      </c>
    </row>
    <row r="2272" spans="1:1" hidden="1">
      <c r="A2272" t="s">
        <v>8</v>
      </c>
    </row>
    <row r="2273" spans="1:1" hidden="1">
      <c r="A2273" t="s">
        <v>13</v>
      </c>
    </row>
    <row r="2274" spans="1:1" hidden="1">
      <c r="A2274" t="s">
        <v>8</v>
      </c>
    </row>
    <row r="2275" spans="1:1" hidden="1">
      <c r="A2275" t="s">
        <v>8</v>
      </c>
    </row>
    <row r="2276" spans="1:1" hidden="1">
      <c r="A2276" t="s">
        <v>13</v>
      </c>
    </row>
    <row r="2277" spans="1:1" hidden="1">
      <c r="A2277" t="s">
        <v>8</v>
      </c>
    </row>
    <row r="2278" spans="1:1" hidden="1">
      <c r="A2278" t="s">
        <v>8</v>
      </c>
    </row>
    <row r="2279" spans="1:1" hidden="1">
      <c r="A2279" t="s">
        <v>13</v>
      </c>
    </row>
    <row r="2280" spans="1:1" hidden="1">
      <c r="A2280" t="s">
        <v>13</v>
      </c>
    </row>
    <row r="2281" spans="1:1" hidden="1">
      <c r="A2281" t="s">
        <v>8</v>
      </c>
    </row>
    <row r="2282" spans="1:1" hidden="1">
      <c r="A2282" t="s">
        <v>8</v>
      </c>
    </row>
    <row r="2283" spans="1:1" hidden="1">
      <c r="A2283" t="s">
        <v>13</v>
      </c>
    </row>
    <row r="2284" spans="1:1" hidden="1">
      <c r="A2284" t="s">
        <v>8</v>
      </c>
    </row>
    <row r="2285" spans="1:1" hidden="1">
      <c r="A2285" t="s">
        <v>8</v>
      </c>
    </row>
    <row r="2286" spans="1:1" hidden="1">
      <c r="A2286" t="s">
        <v>13</v>
      </c>
    </row>
    <row r="2287" spans="1:1" hidden="1">
      <c r="A2287" t="s">
        <v>8</v>
      </c>
    </row>
    <row r="2288" spans="1:1" hidden="1">
      <c r="A2288" t="s">
        <v>13</v>
      </c>
    </row>
    <row r="2289" spans="1:1" hidden="1">
      <c r="A2289" t="s">
        <v>8</v>
      </c>
    </row>
    <row r="2290" spans="1:1" hidden="1">
      <c r="A2290" t="s">
        <v>13</v>
      </c>
    </row>
    <row r="2291" spans="1:1" hidden="1">
      <c r="A2291" t="s">
        <v>8</v>
      </c>
    </row>
    <row r="2292" spans="1:1" hidden="1">
      <c r="A2292" t="s">
        <v>8</v>
      </c>
    </row>
    <row r="2293" spans="1:1" hidden="1">
      <c r="A2293" t="s">
        <v>13</v>
      </c>
    </row>
    <row r="2294" spans="1:1" hidden="1">
      <c r="A2294" t="s">
        <v>13</v>
      </c>
    </row>
    <row r="2295" spans="1:1" hidden="1">
      <c r="A2295" t="s">
        <v>8</v>
      </c>
    </row>
    <row r="2296" spans="1:1" hidden="1">
      <c r="A2296" t="s">
        <v>8</v>
      </c>
    </row>
    <row r="2297" spans="1:1" hidden="1">
      <c r="A2297" t="s">
        <v>8</v>
      </c>
    </row>
    <row r="2298" spans="1:1" hidden="1">
      <c r="A2298" t="s">
        <v>8</v>
      </c>
    </row>
    <row r="2299" spans="1:1" hidden="1">
      <c r="A2299" t="s">
        <v>13</v>
      </c>
    </row>
    <row r="2300" spans="1:1" hidden="1">
      <c r="A2300" t="s">
        <v>8</v>
      </c>
    </row>
    <row r="2301" spans="1:1" hidden="1">
      <c r="A2301" t="s">
        <v>13</v>
      </c>
    </row>
    <row r="2302" spans="1:1" hidden="1">
      <c r="A2302" t="s">
        <v>13</v>
      </c>
    </row>
    <row r="2303" spans="1:1" hidden="1">
      <c r="A2303" t="s">
        <v>13</v>
      </c>
    </row>
    <row r="2304" spans="1:1" hidden="1">
      <c r="A2304" t="s">
        <v>8</v>
      </c>
    </row>
    <row r="2305" spans="1:1" hidden="1">
      <c r="A2305" t="s">
        <v>8</v>
      </c>
    </row>
    <row r="2306" spans="1:1" hidden="1">
      <c r="A2306" t="s">
        <v>13</v>
      </c>
    </row>
    <row r="2307" spans="1:1" hidden="1">
      <c r="A2307" t="s">
        <v>8</v>
      </c>
    </row>
    <row r="2308" spans="1:1" hidden="1">
      <c r="A2308" t="s">
        <v>8</v>
      </c>
    </row>
    <row r="2309" spans="1:1" hidden="1">
      <c r="A2309" t="s">
        <v>8</v>
      </c>
    </row>
    <row r="2310" spans="1:1" hidden="1">
      <c r="A2310" t="s">
        <v>8</v>
      </c>
    </row>
    <row r="2311" spans="1:1" hidden="1">
      <c r="A2311" t="s">
        <v>8</v>
      </c>
    </row>
    <row r="2312" spans="1:1" hidden="1">
      <c r="A2312" t="s">
        <v>8</v>
      </c>
    </row>
    <row r="2313" spans="1:1" hidden="1">
      <c r="A2313" t="s">
        <v>8</v>
      </c>
    </row>
    <row r="2314" spans="1:1" hidden="1">
      <c r="A2314" t="s">
        <v>8</v>
      </c>
    </row>
    <row r="2315" spans="1:1" hidden="1">
      <c r="A2315" t="s">
        <v>13</v>
      </c>
    </row>
    <row r="2316" spans="1:1" hidden="1">
      <c r="A2316" t="s">
        <v>13</v>
      </c>
    </row>
    <row r="2317" spans="1:1" hidden="1">
      <c r="A2317" t="s">
        <v>8</v>
      </c>
    </row>
    <row r="2318" spans="1:1" hidden="1">
      <c r="A2318" t="s">
        <v>13</v>
      </c>
    </row>
    <row r="2319" spans="1:1" hidden="1">
      <c r="A2319" t="s">
        <v>8</v>
      </c>
    </row>
    <row r="2320" spans="1:1" hidden="1">
      <c r="A2320" t="s">
        <v>8</v>
      </c>
    </row>
    <row r="2321" spans="1:1" hidden="1">
      <c r="A2321" t="s">
        <v>8</v>
      </c>
    </row>
    <row r="2322" spans="1:1" hidden="1">
      <c r="A2322" t="s">
        <v>8</v>
      </c>
    </row>
    <row r="2323" spans="1:1" hidden="1">
      <c r="A2323" t="s">
        <v>8</v>
      </c>
    </row>
    <row r="2324" spans="1:1" hidden="1">
      <c r="A2324" t="s">
        <v>8</v>
      </c>
    </row>
    <row r="2325" spans="1:1" hidden="1">
      <c r="A2325" t="s">
        <v>8</v>
      </c>
    </row>
    <row r="2326" spans="1:1" hidden="1">
      <c r="A2326" t="s">
        <v>8</v>
      </c>
    </row>
    <row r="2327" spans="1:1" hidden="1">
      <c r="A2327" t="s">
        <v>8</v>
      </c>
    </row>
    <row r="2328" spans="1:1" hidden="1">
      <c r="A2328" t="s">
        <v>13</v>
      </c>
    </row>
    <row r="2329" spans="1:1" hidden="1">
      <c r="A2329" t="s">
        <v>13</v>
      </c>
    </row>
    <row r="2330" spans="1:1" hidden="1">
      <c r="A2330" t="s">
        <v>13</v>
      </c>
    </row>
    <row r="2331" spans="1:1" hidden="1">
      <c r="A2331" t="s">
        <v>8</v>
      </c>
    </row>
    <row r="2332" spans="1:1" hidden="1">
      <c r="A2332" t="s">
        <v>13</v>
      </c>
    </row>
    <row r="2333" spans="1:1" hidden="1">
      <c r="A2333" t="s">
        <v>13</v>
      </c>
    </row>
    <row r="2334" spans="1:1" hidden="1">
      <c r="A2334" t="s">
        <v>8</v>
      </c>
    </row>
    <row r="2335" spans="1:1" hidden="1">
      <c r="A2335" t="s">
        <v>13</v>
      </c>
    </row>
    <row r="2336" spans="1:1" hidden="1">
      <c r="A2336" t="s">
        <v>8</v>
      </c>
    </row>
    <row r="2337" spans="1:1" hidden="1">
      <c r="A2337" t="s">
        <v>8</v>
      </c>
    </row>
    <row r="2338" spans="1:1" hidden="1">
      <c r="A2338" t="s">
        <v>8</v>
      </c>
    </row>
    <row r="2339" spans="1:1" hidden="1">
      <c r="A2339" t="s">
        <v>13</v>
      </c>
    </row>
    <row r="2340" spans="1:1" hidden="1">
      <c r="A2340" t="s">
        <v>8</v>
      </c>
    </row>
    <row r="2341" spans="1:1" hidden="1">
      <c r="A2341" t="s">
        <v>13</v>
      </c>
    </row>
    <row r="2342" spans="1:1" hidden="1">
      <c r="A2342" t="s">
        <v>8</v>
      </c>
    </row>
    <row r="2343" spans="1:1" hidden="1">
      <c r="A2343" t="s">
        <v>8</v>
      </c>
    </row>
    <row r="2344" spans="1:1" hidden="1">
      <c r="A2344" t="s">
        <v>8</v>
      </c>
    </row>
    <row r="2345" spans="1:1" hidden="1">
      <c r="A2345" t="s">
        <v>8</v>
      </c>
    </row>
    <row r="2346" spans="1:1" hidden="1">
      <c r="A2346" t="s">
        <v>8</v>
      </c>
    </row>
    <row r="2347" spans="1:1" hidden="1">
      <c r="A2347" t="s">
        <v>8</v>
      </c>
    </row>
    <row r="2348" spans="1:1" hidden="1">
      <c r="A2348" t="s">
        <v>8</v>
      </c>
    </row>
    <row r="2349" spans="1:1" hidden="1">
      <c r="A2349" t="s">
        <v>8</v>
      </c>
    </row>
    <row r="2350" spans="1:1" hidden="1">
      <c r="A2350" t="s">
        <v>8</v>
      </c>
    </row>
    <row r="2351" spans="1:1" hidden="1">
      <c r="A2351" t="s">
        <v>13</v>
      </c>
    </row>
    <row r="2352" spans="1:1" hidden="1">
      <c r="A2352" t="s">
        <v>8</v>
      </c>
    </row>
    <row r="2353" spans="1:1" hidden="1">
      <c r="A2353" t="s">
        <v>8</v>
      </c>
    </row>
    <row r="2354" spans="1:1" hidden="1">
      <c r="A2354" t="s">
        <v>13</v>
      </c>
    </row>
    <row r="2355" spans="1:1" hidden="1">
      <c r="A2355" t="s">
        <v>8</v>
      </c>
    </row>
    <row r="2356" spans="1:1" hidden="1">
      <c r="A2356" t="s">
        <v>13</v>
      </c>
    </row>
    <row r="2357" spans="1:1" hidden="1">
      <c r="A2357" t="s">
        <v>8</v>
      </c>
    </row>
    <row r="2358" spans="1:1" hidden="1">
      <c r="A2358" t="s">
        <v>8</v>
      </c>
    </row>
    <row r="2359" spans="1:1" hidden="1">
      <c r="A2359" t="s">
        <v>8</v>
      </c>
    </row>
    <row r="2360" spans="1:1" hidden="1">
      <c r="A2360" t="s">
        <v>8</v>
      </c>
    </row>
    <row r="2361" spans="1:1" hidden="1">
      <c r="A2361" t="s">
        <v>8</v>
      </c>
    </row>
    <row r="2362" spans="1:1" hidden="1">
      <c r="A2362" t="s">
        <v>13</v>
      </c>
    </row>
    <row r="2363" spans="1:1" hidden="1">
      <c r="A2363" t="s">
        <v>13</v>
      </c>
    </row>
    <row r="2364" spans="1:1" hidden="1">
      <c r="A2364" t="s">
        <v>8</v>
      </c>
    </row>
    <row r="2365" spans="1:1" hidden="1">
      <c r="A2365" t="s">
        <v>8</v>
      </c>
    </row>
    <row r="2366" spans="1:1" hidden="1">
      <c r="A2366" t="s">
        <v>13</v>
      </c>
    </row>
    <row r="2367" spans="1:1" hidden="1">
      <c r="A2367" t="s">
        <v>13</v>
      </c>
    </row>
    <row r="2368" spans="1:1" hidden="1">
      <c r="A2368" t="s">
        <v>13</v>
      </c>
    </row>
    <row r="2369" spans="1:1" hidden="1">
      <c r="A2369" t="s">
        <v>13</v>
      </c>
    </row>
    <row r="2370" spans="1:1" hidden="1">
      <c r="A2370" t="s">
        <v>13</v>
      </c>
    </row>
    <row r="2371" spans="1:1" hidden="1">
      <c r="A2371" t="s">
        <v>13</v>
      </c>
    </row>
    <row r="2372" spans="1:1" hidden="1">
      <c r="A2372" t="s">
        <v>13</v>
      </c>
    </row>
    <row r="2373" spans="1:1" hidden="1">
      <c r="A2373" t="s">
        <v>13</v>
      </c>
    </row>
    <row r="2374" spans="1:1" hidden="1">
      <c r="A2374" t="s">
        <v>13</v>
      </c>
    </row>
    <row r="2375" spans="1:1" hidden="1">
      <c r="A2375" t="s">
        <v>13</v>
      </c>
    </row>
    <row r="2376" spans="1:1" hidden="1">
      <c r="A2376" t="s">
        <v>13</v>
      </c>
    </row>
    <row r="2377" spans="1:1" hidden="1">
      <c r="A2377" t="s">
        <v>13</v>
      </c>
    </row>
    <row r="2378" spans="1:1" hidden="1">
      <c r="A2378" t="s">
        <v>8</v>
      </c>
    </row>
    <row r="2379" spans="1:1" hidden="1">
      <c r="A2379" t="s">
        <v>8</v>
      </c>
    </row>
    <row r="2380" spans="1:1" hidden="1">
      <c r="A2380" t="s">
        <v>13</v>
      </c>
    </row>
    <row r="2381" spans="1:1" hidden="1">
      <c r="A2381" t="s">
        <v>13</v>
      </c>
    </row>
    <row r="2382" spans="1:1" hidden="1">
      <c r="A2382" t="s">
        <v>8</v>
      </c>
    </row>
    <row r="2383" spans="1:1" hidden="1">
      <c r="A2383" t="s">
        <v>13</v>
      </c>
    </row>
    <row r="2384" spans="1:1" hidden="1">
      <c r="A2384" t="s">
        <v>8</v>
      </c>
    </row>
    <row r="2385" spans="1:1" hidden="1">
      <c r="A2385" t="s">
        <v>8</v>
      </c>
    </row>
    <row r="2386" spans="1:1" hidden="1">
      <c r="A2386" t="s">
        <v>13</v>
      </c>
    </row>
    <row r="2387" spans="1:1" hidden="1">
      <c r="A2387" t="s">
        <v>8</v>
      </c>
    </row>
    <row r="2388" spans="1:1" hidden="1">
      <c r="A2388" t="s">
        <v>13</v>
      </c>
    </row>
    <row r="2389" spans="1:1" hidden="1">
      <c r="A2389" t="s">
        <v>8</v>
      </c>
    </row>
    <row r="2390" spans="1:1" hidden="1">
      <c r="A2390" t="s">
        <v>8</v>
      </c>
    </row>
    <row r="2391" spans="1:1" hidden="1">
      <c r="A2391" t="s">
        <v>8</v>
      </c>
    </row>
    <row r="2392" spans="1:1" hidden="1">
      <c r="A2392" t="s">
        <v>13</v>
      </c>
    </row>
    <row r="2393" spans="1:1" hidden="1">
      <c r="A2393" t="s">
        <v>8</v>
      </c>
    </row>
    <row r="2394" spans="1:1" hidden="1">
      <c r="A2394" t="s">
        <v>8</v>
      </c>
    </row>
    <row r="2395" spans="1:1" hidden="1">
      <c r="A2395" t="s">
        <v>8</v>
      </c>
    </row>
    <row r="2396" spans="1:1" hidden="1">
      <c r="A2396" t="s">
        <v>8</v>
      </c>
    </row>
    <row r="2397" spans="1:1" hidden="1">
      <c r="A2397" t="s">
        <v>8</v>
      </c>
    </row>
    <row r="2398" spans="1:1" hidden="1">
      <c r="A2398" t="s">
        <v>13</v>
      </c>
    </row>
    <row r="2399" spans="1:1" hidden="1">
      <c r="A2399" t="s">
        <v>8</v>
      </c>
    </row>
    <row r="2400" spans="1:1" hidden="1">
      <c r="A2400" t="s">
        <v>8</v>
      </c>
    </row>
    <row r="2401" spans="1:1" hidden="1">
      <c r="A2401" t="s">
        <v>13</v>
      </c>
    </row>
    <row r="2402" spans="1:1" hidden="1">
      <c r="A2402" t="s">
        <v>8</v>
      </c>
    </row>
    <row r="2403" spans="1:1" hidden="1">
      <c r="A2403" t="s">
        <v>8</v>
      </c>
    </row>
    <row r="2404" spans="1:1" hidden="1">
      <c r="A2404" t="s">
        <v>8</v>
      </c>
    </row>
    <row r="2405" spans="1:1" hidden="1">
      <c r="A2405" t="s">
        <v>8</v>
      </c>
    </row>
    <row r="2406" spans="1:1" hidden="1">
      <c r="A2406" t="s">
        <v>13</v>
      </c>
    </row>
    <row r="2407" spans="1:1" hidden="1">
      <c r="A2407" t="s">
        <v>13</v>
      </c>
    </row>
    <row r="2408" spans="1:1" hidden="1">
      <c r="A2408" t="s">
        <v>13</v>
      </c>
    </row>
    <row r="2409" spans="1:1" hidden="1">
      <c r="A2409" t="s">
        <v>8</v>
      </c>
    </row>
    <row r="2410" spans="1:1" hidden="1">
      <c r="A2410" t="s">
        <v>8</v>
      </c>
    </row>
    <row r="2411" spans="1:1" hidden="1">
      <c r="A2411" t="s">
        <v>13</v>
      </c>
    </row>
    <row r="2412" spans="1:1" hidden="1">
      <c r="A2412" t="s">
        <v>13</v>
      </c>
    </row>
    <row r="2413" spans="1:1" hidden="1">
      <c r="A2413" t="s">
        <v>13</v>
      </c>
    </row>
    <row r="2414" spans="1:1" hidden="1">
      <c r="A2414" t="s">
        <v>13</v>
      </c>
    </row>
    <row r="2415" spans="1:1" hidden="1">
      <c r="A2415" t="s">
        <v>13</v>
      </c>
    </row>
    <row r="2416" spans="1:1" hidden="1">
      <c r="A2416" t="s">
        <v>8</v>
      </c>
    </row>
    <row r="2417" spans="1:1" hidden="1">
      <c r="A2417" t="s">
        <v>13</v>
      </c>
    </row>
    <row r="2418" spans="1:1" hidden="1">
      <c r="A2418" t="s">
        <v>8</v>
      </c>
    </row>
    <row r="2419" spans="1:1" hidden="1">
      <c r="A2419" t="s">
        <v>13</v>
      </c>
    </row>
    <row r="2420" spans="1:1" hidden="1">
      <c r="A2420" t="s">
        <v>13</v>
      </c>
    </row>
    <row r="2421" spans="1:1" hidden="1">
      <c r="A2421" t="s">
        <v>8</v>
      </c>
    </row>
    <row r="2422" spans="1:1" hidden="1">
      <c r="A2422" t="s">
        <v>8</v>
      </c>
    </row>
    <row r="2423" spans="1:1" hidden="1">
      <c r="A2423" t="s">
        <v>13</v>
      </c>
    </row>
    <row r="2424" spans="1:1" hidden="1">
      <c r="A2424" t="s">
        <v>8</v>
      </c>
    </row>
    <row r="2425" spans="1:1" hidden="1">
      <c r="A2425" t="s">
        <v>8</v>
      </c>
    </row>
    <row r="2426" spans="1:1" hidden="1">
      <c r="A2426" t="s">
        <v>8</v>
      </c>
    </row>
    <row r="2427" spans="1:1" hidden="1">
      <c r="A2427" t="s">
        <v>8</v>
      </c>
    </row>
    <row r="2428" spans="1:1" hidden="1">
      <c r="A2428" t="s">
        <v>8</v>
      </c>
    </row>
    <row r="2429" spans="1:1" hidden="1">
      <c r="A2429" t="s">
        <v>8</v>
      </c>
    </row>
    <row r="2430" spans="1:1" hidden="1">
      <c r="A2430" t="s">
        <v>8</v>
      </c>
    </row>
    <row r="2431" spans="1:1" hidden="1">
      <c r="A2431" t="s">
        <v>8</v>
      </c>
    </row>
    <row r="2432" spans="1:1" hidden="1">
      <c r="A2432" t="s">
        <v>8</v>
      </c>
    </row>
    <row r="2433" spans="1:1" hidden="1">
      <c r="A2433" t="s">
        <v>13</v>
      </c>
    </row>
    <row r="2434" spans="1:1" hidden="1">
      <c r="A2434" t="s">
        <v>8</v>
      </c>
    </row>
    <row r="2435" spans="1:1" hidden="1">
      <c r="A2435" t="s">
        <v>8</v>
      </c>
    </row>
    <row r="2436" spans="1:1" hidden="1">
      <c r="A2436" t="s">
        <v>8</v>
      </c>
    </row>
    <row r="2437" spans="1:1" hidden="1">
      <c r="A2437" t="s">
        <v>8</v>
      </c>
    </row>
    <row r="2438" spans="1:1" hidden="1">
      <c r="A2438" t="s">
        <v>8</v>
      </c>
    </row>
    <row r="2439" spans="1:1" hidden="1">
      <c r="A2439" t="s">
        <v>13</v>
      </c>
    </row>
    <row r="2440" spans="1:1" hidden="1">
      <c r="A2440" t="s">
        <v>8</v>
      </c>
    </row>
    <row r="2441" spans="1:1" hidden="1">
      <c r="A2441" t="s">
        <v>8</v>
      </c>
    </row>
    <row r="2442" spans="1:1" hidden="1">
      <c r="A2442" t="s">
        <v>8</v>
      </c>
    </row>
    <row r="2443" spans="1:1" hidden="1">
      <c r="A2443" t="s">
        <v>8</v>
      </c>
    </row>
    <row r="2444" spans="1:1" hidden="1">
      <c r="A2444" t="s">
        <v>8</v>
      </c>
    </row>
    <row r="2445" spans="1:1" hidden="1">
      <c r="A2445" t="s">
        <v>13</v>
      </c>
    </row>
    <row r="2446" spans="1:1" hidden="1">
      <c r="A2446" t="s">
        <v>13</v>
      </c>
    </row>
    <row r="2447" spans="1:1" hidden="1">
      <c r="A2447" t="s">
        <v>8</v>
      </c>
    </row>
    <row r="2448" spans="1:1" hidden="1">
      <c r="A2448" t="s">
        <v>8</v>
      </c>
    </row>
    <row r="2449" spans="1:1" hidden="1">
      <c r="A2449" t="s">
        <v>8</v>
      </c>
    </row>
    <row r="2450" spans="1:1" hidden="1">
      <c r="A2450" t="s">
        <v>8</v>
      </c>
    </row>
    <row r="2451" spans="1:1" hidden="1">
      <c r="A2451" t="s">
        <v>8</v>
      </c>
    </row>
    <row r="2452" spans="1:1" hidden="1">
      <c r="A2452" t="s">
        <v>13</v>
      </c>
    </row>
    <row r="2453" spans="1:1" hidden="1">
      <c r="A2453" t="s">
        <v>8</v>
      </c>
    </row>
    <row r="2454" spans="1:1" hidden="1">
      <c r="A2454" t="s">
        <v>8</v>
      </c>
    </row>
    <row r="2455" spans="1:1" hidden="1">
      <c r="A2455" t="s">
        <v>13</v>
      </c>
    </row>
    <row r="2456" spans="1:1" hidden="1">
      <c r="A2456" t="s">
        <v>8</v>
      </c>
    </row>
    <row r="2457" spans="1:1" hidden="1">
      <c r="A2457" t="s">
        <v>8</v>
      </c>
    </row>
    <row r="2458" spans="1:1" hidden="1">
      <c r="A2458" t="s">
        <v>8</v>
      </c>
    </row>
    <row r="2459" spans="1:1" hidden="1">
      <c r="A2459" t="s">
        <v>13</v>
      </c>
    </row>
    <row r="2460" spans="1:1" hidden="1">
      <c r="A2460" t="s">
        <v>8</v>
      </c>
    </row>
    <row r="2461" spans="1:1" hidden="1">
      <c r="A2461" t="s">
        <v>13</v>
      </c>
    </row>
    <row r="2462" spans="1:1" hidden="1">
      <c r="A2462" t="s">
        <v>8</v>
      </c>
    </row>
    <row r="2463" spans="1:1" hidden="1">
      <c r="A2463" t="s">
        <v>8</v>
      </c>
    </row>
    <row r="2464" spans="1:1" hidden="1">
      <c r="A2464" t="s">
        <v>8</v>
      </c>
    </row>
    <row r="2465" spans="1:1" hidden="1">
      <c r="A2465" t="s">
        <v>8</v>
      </c>
    </row>
    <row r="2466" spans="1:1" hidden="1">
      <c r="A2466" t="s">
        <v>13</v>
      </c>
    </row>
    <row r="2467" spans="1:1" hidden="1">
      <c r="A2467" t="s">
        <v>13</v>
      </c>
    </row>
    <row r="2468" spans="1:1" hidden="1">
      <c r="A2468" t="s">
        <v>8</v>
      </c>
    </row>
    <row r="2469" spans="1:1" hidden="1">
      <c r="A2469" t="s">
        <v>13</v>
      </c>
    </row>
    <row r="2470" spans="1:1" hidden="1">
      <c r="A2470" t="s">
        <v>13</v>
      </c>
    </row>
    <row r="2471" spans="1:1" hidden="1">
      <c r="A2471" t="s">
        <v>8</v>
      </c>
    </row>
    <row r="2472" spans="1:1" hidden="1">
      <c r="A2472" t="s">
        <v>13</v>
      </c>
    </row>
    <row r="2473" spans="1:1" hidden="1">
      <c r="A2473" t="s">
        <v>8</v>
      </c>
    </row>
    <row r="2474" spans="1:1" hidden="1">
      <c r="A2474" t="s">
        <v>8</v>
      </c>
    </row>
    <row r="2475" spans="1:1" hidden="1">
      <c r="A2475" t="s">
        <v>8</v>
      </c>
    </row>
    <row r="2476" spans="1:1" hidden="1">
      <c r="A2476" t="s">
        <v>13</v>
      </c>
    </row>
    <row r="2477" spans="1:1" hidden="1">
      <c r="A2477" t="s">
        <v>8</v>
      </c>
    </row>
    <row r="2478" spans="1:1" hidden="1">
      <c r="A2478" t="s">
        <v>13</v>
      </c>
    </row>
    <row r="2479" spans="1:1" hidden="1">
      <c r="A2479" t="s">
        <v>13</v>
      </c>
    </row>
    <row r="2480" spans="1:1" hidden="1">
      <c r="A2480" t="s">
        <v>8</v>
      </c>
    </row>
    <row r="2481" spans="1:1" hidden="1">
      <c r="A2481" t="s">
        <v>13</v>
      </c>
    </row>
    <row r="2482" spans="1:1" hidden="1">
      <c r="A2482" t="s">
        <v>8</v>
      </c>
    </row>
    <row r="2483" spans="1:1" hidden="1">
      <c r="A2483" t="s">
        <v>8</v>
      </c>
    </row>
    <row r="2484" spans="1:1" hidden="1">
      <c r="A2484" t="s">
        <v>13</v>
      </c>
    </row>
    <row r="2485" spans="1:1" hidden="1">
      <c r="A2485" t="s">
        <v>8</v>
      </c>
    </row>
    <row r="2486" spans="1:1" hidden="1">
      <c r="A2486" t="s">
        <v>8</v>
      </c>
    </row>
    <row r="2487" spans="1:1" hidden="1">
      <c r="A2487" t="s">
        <v>13</v>
      </c>
    </row>
    <row r="2488" spans="1:1" hidden="1">
      <c r="A2488" t="s">
        <v>13</v>
      </c>
    </row>
    <row r="2489" spans="1:1" hidden="1">
      <c r="A2489" t="s">
        <v>8</v>
      </c>
    </row>
    <row r="2490" spans="1:1" hidden="1">
      <c r="A2490" t="s">
        <v>8</v>
      </c>
    </row>
    <row r="2491" spans="1:1" hidden="1">
      <c r="A2491" t="s">
        <v>8</v>
      </c>
    </row>
    <row r="2492" spans="1:1" hidden="1">
      <c r="A2492" t="s">
        <v>8</v>
      </c>
    </row>
    <row r="2493" spans="1:1" hidden="1">
      <c r="A2493" t="s">
        <v>8</v>
      </c>
    </row>
    <row r="2494" spans="1:1" hidden="1">
      <c r="A2494" t="s">
        <v>9</v>
      </c>
    </row>
    <row r="2495" spans="1:1" hidden="1">
      <c r="A2495" t="s">
        <v>9</v>
      </c>
    </row>
    <row r="2496" spans="1:1" hidden="1">
      <c r="A2496" t="s">
        <v>9</v>
      </c>
    </row>
    <row r="2497" spans="1:1" hidden="1">
      <c r="A2497" t="s">
        <v>9</v>
      </c>
    </row>
    <row r="2498" spans="1:1" hidden="1">
      <c r="A2498" t="s">
        <v>8</v>
      </c>
    </row>
    <row r="2499" spans="1:1" hidden="1">
      <c r="A2499" t="s">
        <v>11</v>
      </c>
    </row>
    <row r="2500" spans="1:1" hidden="1">
      <c r="A2500" t="s">
        <v>8</v>
      </c>
    </row>
    <row r="2501" spans="1:1" hidden="1">
      <c r="A2501" t="s">
        <v>8</v>
      </c>
    </row>
    <row r="2502" spans="1:1" hidden="1">
      <c r="A2502" t="s">
        <v>8</v>
      </c>
    </row>
    <row r="2503" spans="1:1" hidden="1">
      <c r="A2503" t="s">
        <v>8</v>
      </c>
    </row>
    <row r="2504" spans="1:1" hidden="1">
      <c r="A2504" t="s">
        <v>8</v>
      </c>
    </row>
    <row r="2505" spans="1:1" hidden="1">
      <c r="A2505" t="s">
        <v>8</v>
      </c>
    </row>
    <row r="2506" spans="1:1" hidden="1">
      <c r="A2506" t="s">
        <v>8</v>
      </c>
    </row>
    <row r="2507" spans="1:1" hidden="1">
      <c r="A2507" t="s">
        <v>8</v>
      </c>
    </row>
    <row r="2508" spans="1:1" hidden="1">
      <c r="A2508" t="s">
        <v>13</v>
      </c>
    </row>
    <row r="2509" spans="1:1" hidden="1">
      <c r="A2509" t="s">
        <v>13</v>
      </c>
    </row>
    <row r="2510" spans="1:1" hidden="1">
      <c r="A2510" t="s">
        <v>8</v>
      </c>
    </row>
    <row r="2511" spans="1:1" hidden="1">
      <c r="A2511" t="s">
        <v>13</v>
      </c>
    </row>
    <row r="2512" spans="1:1" hidden="1">
      <c r="A2512" t="s">
        <v>13</v>
      </c>
    </row>
    <row r="2513" spans="1:1" hidden="1">
      <c r="A2513" t="s">
        <v>8</v>
      </c>
    </row>
    <row r="2514" spans="1:1" hidden="1">
      <c r="A2514" t="s">
        <v>13</v>
      </c>
    </row>
    <row r="2515" spans="1:1" hidden="1">
      <c r="A2515" t="s">
        <v>8</v>
      </c>
    </row>
    <row r="2516" spans="1:1" hidden="1">
      <c r="A2516" t="s">
        <v>8</v>
      </c>
    </row>
    <row r="2517" spans="1:1" hidden="1">
      <c r="A2517" t="s">
        <v>8</v>
      </c>
    </row>
    <row r="2518" spans="1:1" hidden="1">
      <c r="A2518" t="s">
        <v>8</v>
      </c>
    </row>
    <row r="2519" spans="1:1" hidden="1">
      <c r="A2519" t="s">
        <v>13</v>
      </c>
    </row>
    <row r="2520" spans="1:1" hidden="1">
      <c r="A2520" t="s">
        <v>13</v>
      </c>
    </row>
    <row r="2521" spans="1:1" hidden="1">
      <c r="A2521" t="s">
        <v>13</v>
      </c>
    </row>
    <row r="2522" spans="1:1" hidden="1">
      <c r="A2522" t="s">
        <v>8</v>
      </c>
    </row>
    <row r="2523" spans="1:1" hidden="1">
      <c r="A2523" t="s">
        <v>8</v>
      </c>
    </row>
    <row r="2524" spans="1:1" hidden="1">
      <c r="A2524" t="s">
        <v>8</v>
      </c>
    </row>
    <row r="2525" spans="1:1" hidden="1">
      <c r="A2525" t="s">
        <v>8</v>
      </c>
    </row>
    <row r="2526" spans="1:1" hidden="1">
      <c r="A2526" t="s">
        <v>13</v>
      </c>
    </row>
    <row r="2527" spans="1:1" hidden="1">
      <c r="A2527" t="s">
        <v>8</v>
      </c>
    </row>
    <row r="2528" spans="1:1" hidden="1">
      <c r="A2528" t="s">
        <v>8</v>
      </c>
    </row>
    <row r="2529" spans="1:1" hidden="1">
      <c r="A2529" t="s">
        <v>13</v>
      </c>
    </row>
    <row r="2530" spans="1:1" hidden="1">
      <c r="A2530" t="s">
        <v>13</v>
      </c>
    </row>
    <row r="2531" spans="1:1" hidden="1">
      <c r="A2531" t="s">
        <v>13</v>
      </c>
    </row>
    <row r="2532" spans="1:1" hidden="1">
      <c r="A2532" t="s">
        <v>8</v>
      </c>
    </row>
    <row r="2533" spans="1:1" hidden="1">
      <c r="A2533" t="s">
        <v>13</v>
      </c>
    </row>
    <row r="2534" spans="1:1" hidden="1">
      <c r="A2534" t="s">
        <v>8</v>
      </c>
    </row>
    <row r="2535" spans="1:1" hidden="1">
      <c r="A2535" t="s">
        <v>13</v>
      </c>
    </row>
    <row r="2536" spans="1:1" hidden="1">
      <c r="A2536" t="s">
        <v>13</v>
      </c>
    </row>
    <row r="2537" spans="1:1" hidden="1">
      <c r="A2537" t="s">
        <v>8</v>
      </c>
    </row>
    <row r="2538" spans="1:1" hidden="1">
      <c r="A2538" t="s">
        <v>8</v>
      </c>
    </row>
    <row r="2539" spans="1:1" hidden="1">
      <c r="A2539" t="s">
        <v>8</v>
      </c>
    </row>
    <row r="2540" spans="1:1" hidden="1">
      <c r="A2540" t="s">
        <v>8</v>
      </c>
    </row>
    <row r="2541" spans="1:1" hidden="1">
      <c r="A2541" t="s">
        <v>8</v>
      </c>
    </row>
    <row r="2542" spans="1:1" hidden="1">
      <c r="A2542" t="s">
        <v>8</v>
      </c>
    </row>
    <row r="2543" spans="1:1" hidden="1">
      <c r="A2543" t="s">
        <v>8</v>
      </c>
    </row>
    <row r="2544" spans="1:1" hidden="1">
      <c r="A2544" t="s">
        <v>13</v>
      </c>
    </row>
    <row r="2545" spans="1:1" hidden="1">
      <c r="A2545" t="s">
        <v>13</v>
      </c>
    </row>
    <row r="2546" spans="1:1" hidden="1">
      <c r="A2546" t="s">
        <v>8</v>
      </c>
    </row>
    <row r="2547" spans="1:1" hidden="1">
      <c r="A2547" t="s">
        <v>8</v>
      </c>
    </row>
    <row r="2548" spans="1:1" hidden="1">
      <c r="A2548" t="s">
        <v>13</v>
      </c>
    </row>
    <row r="2549" spans="1:1" hidden="1">
      <c r="A2549" t="s">
        <v>8</v>
      </c>
    </row>
    <row r="2550" spans="1:1" hidden="1">
      <c r="A2550" t="s">
        <v>8</v>
      </c>
    </row>
    <row r="2551" spans="1:1" hidden="1">
      <c r="A2551" t="s">
        <v>13</v>
      </c>
    </row>
    <row r="2552" spans="1:1" hidden="1">
      <c r="A2552" t="s">
        <v>13</v>
      </c>
    </row>
    <row r="2553" spans="1:1" hidden="1">
      <c r="A2553" t="s">
        <v>13</v>
      </c>
    </row>
    <row r="2554" spans="1:1" hidden="1">
      <c r="A2554" t="s">
        <v>8</v>
      </c>
    </row>
    <row r="2555" spans="1:1" hidden="1">
      <c r="A2555" t="s">
        <v>8</v>
      </c>
    </row>
    <row r="2556" spans="1:1" hidden="1">
      <c r="A2556" t="s">
        <v>8</v>
      </c>
    </row>
    <row r="2557" spans="1:1" hidden="1">
      <c r="A2557" t="s">
        <v>8</v>
      </c>
    </row>
    <row r="2558" spans="1:1" hidden="1">
      <c r="A2558" t="s">
        <v>8</v>
      </c>
    </row>
    <row r="2559" spans="1:1" hidden="1">
      <c r="A2559" t="s">
        <v>8</v>
      </c>
    </row>
    <row r="2560" spans="1:1" hidden="1">
      <c r="A2560" t="s">
        <v>13</v>
      </c>
    </row>
    <row r="2561" spans="1:1" hidden="1">
      <c r="A2561" t="s">
        <v>13</v>
      </c>
    </row>
    <row r="2562" spans="1:1" hidden="1">
      <c r="A2562" t="s">
        <v>13</v>
      </c>
    </row>
    <row r="2563" spans="1:1" hidden="1">
      <c r="A2563" t="s">
        <v>8</v>
      </c>
    </row>
    <row r="2564" spans="1:1" hidden="1">
      <c r="A2564" t="s">
        <v>8</v>
      </c>
    </row>
    <row r="2565" spans="1:1" hidden="1">
      <c r="A2565" t="s">
        <v>8</v>
      </c>
    </row>
    <row r="2566" spans="1:1" hidden="1">
      <c r="A2566" t="s">
        <v>13</v>
      </c>
    </row>
    <row r="2567" spans="1:1" hidden="1">
      <c r="A2567" t="s">
        <v>13</v>
      </c>
    </row>
    <row r="2568" spans="1:1" hidden="1">
      <c r="A2568" t="s">
        <v>13</v>
      </c>
    </row>
    <row r="2569" spans="1:1" hidden="1">
      <c r="A2569" t="s">
        <v>13</v>
      </c>
    </row>
    <row r="2570" spans="1:1" hidden="1">
      <c r="A2570" t="s">
        <v>13</v>
      </c>
    </row>
    <row r="2571" spans="1:1" hidden="1">
      <c r="A2571" t="s">
        <v>13</v>
      </c>
    </row>
    <row r="2572" spans="1:1" hidden="1">
      <c r="A2572" t="s">
        <v>8</v>
      </c>
    </row>
    <row r="2573" spans="1:1" hidden="1">
      <c r="A2573" t="s">
        <v>13</v>
      </c>
    </row>
    <row r="2574" spans="1:1" hidden="1">
      <c r="A2574" t="s">
        <v>13</v>
      </c>
    </row>
    <row r="2575" spans="1:1" hidden="1">
      <c r="A2575" t="s">
        <v>8</v>
      </c>
    </row>
    <row r="2576" spans="1:1" hidden="1">
      <c r="A2576" t="s">
        <v>8</v>
      </c>
    </row>
    <row r="2577" spans="1:1" hidden="1">
      <c r="A2577" t="s">
        <v>13</v>
      </c>
    </row>
    <row r="2578" spans="1:1" hidden="1">
      <c r="A2578" t="s">
        <v>13</v>
      </c>
    </row>
    <row r="2579" spans="1:1" hidden="1">
      <c r="A2579" t="s">
        <v>8</v>
      </c>
    </row>
    <row r="2580" spans="1:1" hidden="1">
      <c r="A2580" t="s">
        <v>13</v>
      </c>
    </row>
    <row r="2581" spans="1:1" hidden="1">
      <c r="A2581" t="s">
        <v>13</v>
      </c>
    </row>
    <row r="2582" spans="1:1" hidden="1">
      <c r="A2582" t="s">
        <v>8</v>
      </c>
    </row>
    <row r="2583" spans="1:1" hidden="1">
      <c r="A2583" t="s">
        <v>8</v>
      </c>
    </row>
    <row r="2584" spans="1:1" hidden="1">
      <c r="A2584" t="s">
        <v>8</v>
      </c>
    </row>
    <row r="2585" spans="1:1" hidden="1">
      <c r="A2585" t="s">
        <v>13</v>
      </c>
    </row>
    <row r="2586" spans="1:1" hidden="1">
      <c r="A2586" t="s">
        <v>13</v>
      </c>
    </row>
    <row r="2587" spans="1:1" hidden="1">
      <c r="A2587" t="s">
        <v>13</v>
      </c>
    </row>
    <row r="2588" spans="1:1" hidden="1">
      <c r="A2588" t="s">
        <v>8</v>
      </c>
    </row>
    <row r="2589" spans="1:1" hidden="1">
      <c r="A2589" t="s">
        <v>13</v>
      </c>
    </row>
    <row r="2590" spans="1:1" hidden="1">
      <c r="A2590" t="s">
        <v>13</v>
      </c>
    </row>
    <row r="2591" spans="1:1" hidden="1">
      <c r="A2591" t="s">
        <v>13</v>
      </c>
    </row>
    <row r="2592" spans="1:1" hidden="1">
      <c r="A2592" t="s">
        <v>13</v>
      </c>
    </row>
    <row r="2593" spans="1:1" hidden="1">
      <c r="A2593" t="s">
        <v>13</v>
      </c>
    </row>
    <row r="2594" spans="1:1" hidden="1">
      <c r="A2594" t="s">
        <v>13</v>
      </c>
    </row>
    <row r="2595" spans="1:1" hidden="1">
      <c r="A2595" t="s">
        <v>13</v>
      </c>
    </row>
    <row r="2596" spans="1:1" hidden="1">
      <c r="A2596" t="s">
        <v>8</v>
      </c>
    </row>
    <row r="2597" spans="1:1" hidden="1">
      <c r="A2597" t="s">
        <v>8</v>
      </c>
    </row>
    <row r="2598" spans="1:1" hidden="1">
      <c r="A2598" t="s">
        <v>13</v>
      </c>
    </row>
    <row r="2599" spans="1:1" hidden="1">
      <c r="A2599" t="s">
        <v>8</v>
      </c>
    </row>
    <row r="2600" spans="1:1" hidden="1">
      <c r="A2600" t="s">
        <v>8</v>
      </c>
    </row>
    <row r="2601" spans="1:1" hidden="1">
      <c r="A2601" t="s">
        <v>8</v>
      </c>
    </row>
    <row r="2602" spans="1:1" hidden="1">
      <c r="A2602" t="s">
        <v>13</v>
      </c>
    </row>
    <row r="2603" spans="1:1" hidden="1">
      <c r="A2603" t="s">
        <v>13</v>
      </c>
    </row>
    <row r="2604" spans="1:1" hidden="1">
      <c r="A2604" t="s">
        <v>13</v>
      </c>
    </row>
    <row r="2605" spans="1:1" hidden="1">
      <c r="A2605" t="s">
        <v>8</v>
      </c>
    </row>
    <row r="2606" spans="1:1" hidden="1">
      <c r="A2606" t="s">
        <v>13</v>
      </c>
    </row>
    <row r="2607" spans="1:1" hidden="1">
      <c r="A2607" t="s">
        <v>13</v>
      </c>
    </row>
    <row r="2608" spans="1:1" hidden="1">
      <c r="A2608" t="s">
        <v>13</v>
      </c>
    </row>
    <row r="2609" spans="1:1" hidden="1">
      <c r="A2609" t="s">
        <v>13</v>
      </c>
    </row>
    <row r="2610" spans="1:1" hidden="1">
      <c r="A2610" t="s">
        <v>13</v>
      </c>
    </row>
    <row r="2611" spans="1:1" hidden="1">
      <c r="A2611" t="s">
        <v>13</v>
      </c>
    </row>
    <row r="2612" spans="1:1" hidden="1">
      <c r="A2612" t="s">
        <v>8</v>
      </c>
    </row>
    <row r="2613" spans="1:1" hidden="1">
      <c r="A2613" t="s">
        <v>8</v>
      </c>
    </row>
    <row r="2614" spans="1:1" hidden="1">
      <c r="A2614" t="s">
        <v>8</v>
      </c>
    </row>
    <row r="2615" spans="1:1" hidden="1">
      <c r="A2615" t="s">
        <v>13</v>
      </c>
    </row>
    <row r="2616" spans="1:1" hidden="1">
      <c r="A2616" t="s">
        <v>8</v>
      </c>
    </row>
    <row r="2617" spans="1:1" hidden="1">
      <c r="A2617" t="s">
        <v>13</v>
      </c>
    </row>
    <row r="2618" spans="1:1" hidden="1">
      <c r="A2618" t="s">
        <v>8</v>
      </c>
    </row>
    <row r="2619" spans="1:1" hidden="1">
      <c r="A2619" t="s">
        <v>8</v>
      </c>
    </row>
    <row r="2620" spans="1:1" hidden="1">
      <c r="A2620" t="s">
        <v>8</v>
      </c>
    </row>
    <row r="2621" spans="1:1" hidden="1">
      <c r="A2621" t="s">
        <v>13</v>
      </c>
    </row>
    <row r="2622" spans="1:1" hidden="1">
      <c r="A2622" t="s">
        <v>8</v>
      </c>
    </row>
    <row r="2623" spans="1:1" hidden="1">
      <c r="A2623" t="s">
        <v>8</v>
      </c>
    </row>
    <row r="2624" spans="1:1" hidden="1">
      <c r="A2624" t="s">
        <v>13</v>
      </c>
    </row>
    <row r="2625" spans="1:1" hidden="1">
      <c r="A2625" t="s">
        <v>8</v>
      </c>
    </row>
    <row r="2626" spans="1:1" hidden="1">
      <c r="A2626" t="s">
        <v>8</v>
      </c>
    </row>
    <row r="2627" spans="1:1" hidden="1">
      <c r="A2627" t="s">
        <v>13</v>
      </c>
    </row>
    <row r="2628" spans="1:1" hidden="1">
      <c r="A2628" t="s">
        <v>8</v>
      </c>
    </row>
    <row r="2629" spans="1:1" hidden="1">
      <c r="A2629" t="s">
        <v>13</v>
      </c>
    </row>
    <row r="2630" spans="1:1" hidden="1">
      <c r="A2630" t="s">
        <v>13</v>
      </c>
    </row>
    <row r="2631" spans="1:1" hidden="1">
      <c r="A2631" t="s">
        <v>8</v>
      </c>
    </row>
    <row r="2632" spans="1:1" hidden="1">
      <c r="A2632" t="s">
        <v>8</v>
      </c>
    </row>
    <row r="2633" spans="1:1" hidden="1">
      <c r="A2633" t="s">
        <v>8</v>
      </c>
    </row>
    <row r="2634" spans="1:1" hidden="1">
      <c r="A2634" t="s">
        <v>13</v>
      </c>
    </row>
    <row r="2635" spans="1:1" hidden="1">
      <c r="A2635" t="s">
        <v>13</v>
      </c>
    </row>
    <row r="2636" spans="1:1" hidden="1">
      <c r="A2636" t="s">
        <v>8</v>
      </c>
    </row>
    <row r="2637" spans="1:1" hidden="1">
      <c r="A2637" t="s">
        <v>8</v>
      </c>
    </row>
    <row r="2638" spans="1:1" hidden="1">
      <c r="A2638" t="s">
        <v>13</v>
      </c>
    </row>
    <row r="2639" spans="1:1" hidden="1">
      <c r="A2639" t="s">
        <v>13</v>
      </c>
    </row>
    <row r="2640" spans="1:1" hidden="1">
      <c r="A2640" t="s">
        <v>8</v>
      </c>
    </row>
    <row r="2641" spans="1:1" hidden="1">
      <c r="A2641" t="s">
        <v>13</v>
      </c>
    </row>
    <row r="2642" spans="1:1" hidden="1">
      <c r="A2642" t="s">
        <v>13</v>
      </c>
    </row>
    <row r="2643" spans="1:1" hidden="1">
      <c r="A2643" t="s">
        <v>8</v>
      </c>
    </row>
    <row r="2644" spans="1:1" hidden="1">
      <c r="A2644" t="s">
        <v>8</v>
      </c>
    </row>
    <row r="2645" spans="1:1" hidden="1">
      <c r="A2645" t="s">
        <v>8</v>
      </c>
    </row>
    <row r="2646" spans="1:1" hidden="1">
      <c r="A2646" t="s">
        <v>8</v>
      </c>
    </row>
    <row r="2647" spans="1:1" hidden="1">
      <c r="A2647" t="s">
        <v>13</v>
      </c>
    </row>
    <row r="2648" spans="1:1" hidden="1">
      <c r="A2648" t="s">
        <v>13</v>
      </c>
    </row>
    <row r="2649" spans="1:1" hidden="1">
      <c r="A2649" t="s">
        <v>13</v>
      </c>
    </row>
    <row r="2650" spans="1:1" hidden="1">
      <c r="A2650" t="s">
        <v>13</v>
      </c>
    </row>
    <row r="2651" spans="1:1" hidden="1">
      <c r="A2651" t="s">
        <v>13</v>
      </c>
    </row>
    <row r="2652" spans="1:1" hidden="1">
      <c r="A2652" t="s">
        <v>8</v>
      </c>
    </row>
    <row r="2653" spans="1:1" hidden="1">
      <c r="A2653" t="s">
        <v>13</v>
      </c>
    </row>
    <row r="2654" spans="1:1" hidden="1">
      <c r="A2654" t="s">
        <v>8</v>
      </c>
    </row>
    <row r="2655" spans="1:1" hidden="1">
      <c r="A2655" t="s">
        <v>13</v>
      </c>
    </row>
    <row r="2656" spans="1:1" hidden="1">
      <c r="A2656" t="s">
        <v>8</v>
      </c>
    </row>
    <row r="2657" spans="1:1" hidden="1">
      <c r="A2657" t="s">
        <v>8</v>
      </c>
    </row>
    <row r="2658" spans="1:1" hidden="1">
      <c r="A2658" t="s">
        <v>13</v>
      </c>
    </row>
    <row r="2659" spans="1:1" hidden="1">
      <c r="A2659" t="s">
        <v>8</v>
      </c>
    </row>
    <row r="2660" spans="1:1" hidden="1">
      <c r="A2660" t="s">
        <v>8</v>
      </c>
    </row>
    <row r="2661" spans="1:1" hidden="1">
      <c r="A2661" t="s">
        <v>13</v>
      </c>
    </row>
    <row r="2662" spans="1:1" hidden="1">
      <c r="A2662" t="s">
        <v>13</v>
      </c>
    </row>
    <row r="2663" spans="1:1" hidden="1">
      <c r="A2663" t="s">
        <v>13</v>
      </c>
    </row>
    <row r="2664" spans="1:1" hidden="1">
      <c r="A2664" t="s">
        <v>13</v>
      </c>
    </row>
    <row r="2665" spans="1:1" hidden="1">
      <c r="A2665" t="s">
        <v>13</v>
      </c>
    </row>
    <row r="2666" spans="1:1" hidden="1">
      <c r="A2666" t="s">
        <v>13</v>
      </c>
    </row>
    <row r="2667" spans="1:1" hidden="1">
      <c r="A2667" t="s">
        <v>13</v>
      </c>
    </row>
    <row r="2668" spans="1:1" hidden="1">
      <c r="A2668" t="s">
        <v>8</v>
      </c>
    </row>
    <row r="2669" spans="1:1" hidden="1">
      <c r="A2669" t="s">
        <v>8</v>
      </c>
    </row>
    <row r="2670" spans="1:1" hidden="1">
      <c r="A2670" t="s">
        <v>13</v>
      </c>
    </row>
    <row r="2671" spans="1:1" hidden="1">
      <c r="A2671" t="s">
        <v>13</v>
      </c>
    </row>
    <row r="2672" spans="1:1" hidden="1">
      <c r="A2672" t="s">
        <v>13</v>
      </c>
    </row>
    <row r="2673" spans="1:1" hidden="1">
      <c r="A2673" t="s">
        <v>13</v>
      </c>
    </row>
    <row r="2674" spans="1:1" hidden="1">
      <c r="A2674" t="s">
        <v>13</v>
      </c>
    </row>
    <row r="2675" spans="1:1" hidden="1">
      <c r="A2675" t="s">
        <v>13</v>
      </c>
    </row>
    <row r="2676" spans="1:1" hidden="1">
      <c r="A2676" t="s">
        <v>13</v>
      </c>
    </row>
    <row r="2677" spans="1:1" hidden="1">
      <c r="A2677" t="s">
        <v>8</v>
      </c>
    </row>
    <row r="2678" spans="1:1" hidden="1">
      <c r="A2678" t="s">
        <v>8</v>
      </c>
    </row>
    <row r="2679" spans="1:1" hidden="1">
      <c r="A2679" t="s">
        <v>8</v>
      </c>
    </row>
    <row r="2680" spans="1:1" hidden="1">
      <c r="A2680" t="s">
        <v>13</v>
      </c>
    </row>
    <row r="2681" spans="1:1" hidden="1">
      <c r="A2681" t="s">
        <v>8</v>
      </c>
    </row>
    <row r="2682" spans="1:1" hidden="1">
      <c r="A2682" t="s">
        <v>13</v>
      </c>
    </row>
    <row r="2683" spans="1:1" hidden="1">
      <c r="A2683" t="s">
        <v>13</v>
      </c>
    </row>
    <row r="2684" spans="1:1" hidden="1">
      <c r="A2684" t="s">
        <v>8</v>
      </c>
    </row>
    <row r="2685" spans="1:1" hidden="1">
      <c r="A2685" t="s">
        <v>13</v>
      </c>
    </row>
    <row r="2686" spans="1:1" hidden="1">
      <c r="A2686" t="s">
        <v>8</v>
      </c>
    </row>
    <row r="2687" spans="1:1" hidden="1">
      <c r="A2687" t="s">
        <v>13</v>
      </c>
    </row>
    <row r="2688" spans="1:1" hidden="1">
      <c r="A2688" t="s">
        <v>8</v>
      </c>
    </row>
    <row r="2689" spans="1:1" hidden="1">
      <c r="A2689" t="s">
        <v>13</v>
      </c>
    </row>
    <row r="2690" spans="1:1" hidden="1">
      <c r="A2690" t="s">
        <v>8</v>
      </c>
    </row>
    <row r="2691" spans="1:1" hidden="1">
      <c r="A2691" t="s">
        <v>13</v>
      </c>
    </row>
    <row r="2692" spans="1:1" hidden="1">
      <c r="A2692" t="s">
        <v>13</v>
      </c>
    </row>
    <row r="2693" spans="1:1" hidden="1">
      <c r="A2693" t="s">
        <v>13</v>
      </c>
    </row>
    <row r="2694" spans="1:1" hidden="1">
      <c r="A2694" t="s">
        <v>13</v>
      </c>
    </row>
    <row r="2695" spans="1:1" hidden="1">
      <c r="A2695" t="s">
        <v>8</v>
      </c>
    </row>
    <row r="2696" spans="1:1" hidden="1">
      <c r="A2696" t="s">
        <v>8</v>
      </c>
    </row>
    <row r="2697" spans="1:1" hidden="1">
      <c r="A2697" t="s">
        <v>8</v>
      </c>
    </row>
    <row r="2698" spans="1:1" hidden="1">
      <c r="A2698" t="s">
        <v>8</v>
      </c>
    </row>
    <row r="2699" spans="1:1" hidden="1">
      <c r="A2699" t="s">
        <v>13</v>
      </c>
    </row>
    <row r="2700" spans="1:1" hidden="1">
      <c r="A2700" t="s">
        <v>8</v>
      </c>
    </row>
    <row r="2701" spans="1:1" hidden="1">
      <c r="A2701" t="s">
        <v>13</v>
      </c>
    </row>
    <row r="2702" spans="1:1" hidden="1">
      <c r="A2702" t="s">
        <v>8</v>
      </c>
    </row>
    <row r="2703" spans="1:1" hidden="1">
      <c r="A2703" t="s">
        <v>13</v>
      </c>
    </row>
    <row r="2704" spans="1:1" hidden="1">
      <c r="A2704" t="s">
        <v>8</v>
      </c>
    </row>
    <row r="2705" spans="1:1" hidden="1">
      <c r="A2705" t="s">
        <v>8</v>
      </c>
    </row>
    <row r="2706" spans="1:1" hidden="1">
      <c r="A2706" t="s">
        <v>8</v>
      </c>
    </row>
    <row r="2707" spans="1:1" hidden="1">
      <c r="A2707" t="s">
        <v>13</v>
      </c>
    </row>
    <row r="2708" spans="1:1" hidden="1">
      <c r="A2708" t="s">
        <v>8</v>
      </c>
    </row>
    <row r="2709" spans="1:1" hidden="1">
      <c r="A2709" t="s">
        <v>8</v>
      </c>
    </row>
    <row r="2710" spans="1:1" hidden="1">
      <c r="A2710" t="s">
        <v>13</v>
      </c>
    </row>
    <row r="2711" spans="1:1" hidden="1">
      <c r="A2711" t="s">
        <v>13</v>
      </c>
    </row>
    <row r="2712" spans="1:1" hidden="1">
      <c r="A2712" t="s">
        <v>13</v>
      </c>
    </row>
    <row r="2713" spans="1:1" hidden="1">
      <c r="A2713" t="s">
        <v>13</v>
      </c>
    </row>
    <row r="2714" spans="1:1" hidden="1">
      <c r="A2714" t="s">
        <v>13</v>
      </c>
    </row>
    <row r="2715" spans="1:1" hidden="1">
      <c r="A2715" t="s">
        <v>8</v>
      </c>
    </row>
    <row r="2716" spans="1:1" hidden="1">
      <c r="A2716" t="s">
        <v>8</v>
      </c>
    </row>
    <row r="2717" spans="1:1" hidden="1">
      <c r="A2717" t="s">
        <v>8</v>
      </c>
    </row>
    <row r="2718" spans="1:1" hidden="1">
      <c r="A2718" t="s">
        <v>8</v>
      </c>
    </row>
    <row r="2719" spans="1:1" hidden="1">
      <c r="A2719" t="s">
        <v>8</v>
      </c>
    </row>
    <row r="2720" spans="1:1" hidden="1">
      <c r="A2720" t="s">
        <v>8</v>
      </c>
    </row>
    <row r="2721" spans="1:1" hidden="1">
      <c r="A2721" t="s">
        <v>8</v>
      </c>
    </row>
    <row r="2722" spans="1:1" hidden="1">
      <c r="A2722" t="s">
        <v>8</v>
      </c>
    </row>
    <row r="2723" spans="1:1" hidden="1">
      <c r="A2723" t="s">
        <v>8</v>
      </c>
    </row>
    <row r="2724" spans="1:1" hidden="1">
      <c r="A2724" t="s">
        <v>13</v>
      </c>
    </row>
    <row r="2725" spans="1:1" hidden="1">
      <c r="A2725" t="s">
        <v>13</v>
      </c>
    </row>
    <row r="2726" spans="1:1" hidden="1">
      <c r="A2726" t="s">
        <v>8</v>
      </c>
    </row>
    <row r="2727" spans="1:1" hidden="1">
      <c r="A2727" t="s">
        <v>13</v>
      </c>
    </row>
    <row r="2728" spans="1:1" hidden="1">
      <c r="A2728" t="s">
        <v>13</v>
      </c>
    </row>
    <row r="2729" spans="1:1" hidden="1">
      <c r="A2729" t="s">
        <v>8</v>
      </c>
    </row>
    <row r="2730" spans="1:1" hidden="1">
      <c r="A2730" t="s">
        <v>13</v>
      </c>
    </row>
    <row r="2731" spans="1:1" hidden="1">
      <c r="A2731" t="s">
        <v>13</v>
      </c>
    </row>
    <row r="2732" spans="1:1" hidden="1">
      <c r="A2732" t="s">
        <v>13</v>
      </c>
    </row>
    <row r="2733" spans="1:1" hidden="1">
      <c r="A2733" t="s">
        <v>8</v>
      </c>
    </row>
    <row r="2734" spans="1:1" hidden="1">
      <c r="A2734" t="s">
        <v>8</v>
      </c>
    </row>
    <row r="2735" spans="1:1" hidden="1">
      <c r="A2735" t="s">
        <v>13</v>
      </c>
    </row>
    <row r="2736" spans="1:1" hidden="1">
      <c r="A2736" t="s">
        <v>13</v>
      </c>
    </row>
    <row r="2737" spans="1:1" hidden="1">
      <c r="A2737" t="s">
        <v>13</v>
      </c>
    </row>
    <row r="2738" spans="1:1" hidden="1">
      <c r="A2738" t="s">
        <v>8</v>
      </c>
    </row>
    <row r="2739" spans="1:1" hidden="1">
      <c r="A2739" t="s">
        <v>8</v>
      </c>
    </row>
    <row r="2740" spans="1:1" hidden="1">
      <c r="A2740" t="s">
        <v>13</v>
      </c>
    </row>
    <row r="2741" spans="1:1" hidden="1">
      <c r="A2741" t="s">
        <v>13</v>
      </c>
    </row>
    <row r="2742" spans="1:1" hidden="1">
      <c r="A2742" t="s">
        <v>13</v>
      </c>
    </row>
    <row r="2743" spans="1:1" hidden="1">
      <c r="A2743" t="s">
        <v>13</v>
      </c>
    </row>
    <row r="2744" spans="1:1" hidden="1">
      <c r="A2744" t="s">
        <v>8</v>
      </c>
    </row>
    <row r="2745" spans="1:1" hidden="1">
      <c r="A2745" t="s">
        <v>13</v>
      </c>
    </row>
    <row r="2746" spans="1:1" hidden="1">
      <c r="A2746" t="s">
        <v>13</v>
      </c>
    </row>
    <row r="2747" spans="1:1" hidden="1">
      <c r="A2747" t="s">
        <v>13</v>
      </c>
    </row>
    <row r="2748" spans="1:1" hidden="1">
      <c r="A2748" t="s">
        <v>8</v>
      </c>
    </row>
    <row r="2749" spans="1:1" hidden="1">
      <c r="A2749" t="s">
        <v>13</v>
      </c>
    </row>
    <row r="2750" spans="1:1" hidden="1">
      <c r="A2750" t="s">
        <v>8</v>
      </c>
    </row>
    <row r="2751" spans="1:1" hidden="1">
      <c r="A2751" t="s">
        <v>8</v>
      </c>
    </row>
    <row r="2752" spans="1:1" hidden="1">
      <c r="A2752" t="s">
        <v>13</v>
      </c>
    </row>
    <row r="2753" spans="1:1" hidden="1">
      <c r="A2753" t="s">
        <v>13</v>
      </c>
    </row>
    <row r="2754" spans="1:1" hidden="1">
      <c r="A2754" t="s">
        <v>8</v>
      </c>
    </row>
    <row r="2755" spans="1:1" hidden="1">
      <c r="A2755" t="s">
        <v>8</v>
      </c>
    </row>
    <row r="2756" spans="1:1" hidden="1">
      <c r="A2756" t="s">
        <v>13</v>
      </c>
    </row>
    <row r="2757" spans="1:1" hidden="1">
      <c r="A2757" t="s">
        <v>8</v>
      </c>
    </row>
    <row r="2758" spans="1:1" hidden="1">
      <c r="A2758" t="s">
        <v>8</v>
      </c>
    </row>
    <row r="2759" spans="1:1" hidden="1">
      <c r="A2759" t="s">
        <v>8</v>
      </c>
    </row>
    <row r="2760" spans="1:1" hidden="1">
      <c r="A2760" t="s">
        <v>13</v>
      </c>
    </row>
    <row r="2761" spans="1:1" hidden="1">
      <c r="A2761" t="s">
        <v>8</v>
      </c>
    </row>
    <row r="2762" spans="1:1" hidden="1">
      <c r="A2762" t="s">
        <v>13</v>
      </c>
    </row>
    <row r="2763" spans="1:1" hidden="1">
      <c r="A2763" t="s">
        <v>13</v>
      </c>
    </row>
    <row r="2764" spans="1:1" hidden="1">
      <c r="A2764" t="s">
        <v>13</v>
      </c>
    </row>
    <row r="2765" spans="1:1" hidden="1">
      <c r="A2765" t="s">
        <v>13</v>
      </c>
    </row>
    <row r="2766" spans="1:1" hidden="1">
      <c r="A2766" t="s">
        <v>8</v>
      </c>
    </row>
    <row r="2767" spans="1:1" hidden="1">
      <c r="A2767" t="s">
        <v>8</v>
      </c>
    </row>
    <row r="2768" spans="1:1" hidden="1">
      <c r="A2768" t="s">
        <v>8</v>
      </c>
    </row>
    <row r="2769" spans="1:1" hidden="1">
      <c r="A2769" t="s">
        <v>8</v>
      </c>
    </row>
    <row r="2770" spans="1:1" hidden="1">
      <c r="A2770" t="s">
        <v>13</v>
      </c>
    </row>
    <row r="2771" spans="1:1" hidden="1">
      <c r="A2771" t="s">
        <v>8</v>
      </c>
    </row>
    <row r="2772" spans="1:1" hidden="1">
      <c r="A2772" t="s">
        <v>13</v>
      </c>
    </row>
    <row r="2773" spans="1:1" hidden="1">
      <c r="A2773" t="s">
        <v>8</v>
      </c>
    </row>
    <row r="2774" spans="1:1" hidden="1">
      <c r="A2774" t="s">
        <v>13</v>
      </c>
    </row>
    <row r="2775" spans="1:1" hidden="1">
      <c r="A2775" t="s">
        <v>8</v>
      </c>
    </row>
    <row r="2776" spans="1:1" hidden="1">
      <c r="A2776" t="s">
        <v>8</v>
      </c>
    </row>
    <row r="2777" spans="1:1" hidden="1">
      <c r="A2777" t="s">
        <v>13</v>
      </c>
    </row>
    <row r="2778" spans="1:1" hidden="1">
      <c r="A2778" t="s">
        <v>8</v>
      </c>
    </row>
    <row r="2779" spans="1:1" hidden="1">
      <c r="A2779" t="s">
        <v>13</v>
      </c>
    </row>
    <row r="2780" spans="1:1" hidden="1">
      <c r="A2780" t="s">
        <v>8</v>
      </c>
    </row>
    <row r="2781" spans="1:1" hidden="1">
      <c r="A2781" t="s">
        <v>13</v>
      </c>
    </row>
    <row r="2782" spans="1:1" hidden="1">
      <c r="A2782" t="s">
        <v>13</v>
      </c>
    </row>
    <row r="2783" spans="1:1" hidden="1">
      <c r="A2783" t="s">
        <v>13</v>
      </c>
    </row>
    <row r="2784" spans="1:1" hidden="1">
      <c r="A2784" t="s">
        <v>13</v>
      </c>
    </row>
    <row r="2785" spans="1:1" hidden="1">
      <c r="A2785" t="s">
        <v>13</v>
      </c>
    </row>
    <row r="2786" spans="1:1" hidden="1">
      <c r="A2786" t="s">
        <v>13</v>
      </c>
    </row>
    <row r="2787" spans="1:1" hidden="1">
      <c r="A2787" t="s">
        <v>13</v>
      </c>
    </row>
    <row r="2788" spans="1:1" hidden="1">
      <c r="A2788" t="s">
        <v>13</v>
      </c>
    </row>
    <row r="2789" spans="1:1" hidden="1">
      <c r="A2789" t="s">
        <v>13</v>
      </c>
    </row>
    <row r="2790" spans="1:1" hidden="1">
      <c r="A2790" t="s">
        <v>13</v>
      </c>
    </row>
    <row r="2791" spans="1:1" hidden="1">
      <c r="A2791" t="s">
        <v>8</v>
      </c>
    </row>
    <row r="2792" spans="1:1" hidden="1">
      <c r="A2792" t="s">
        <v>13</v>
      </c>
    </row>
    <row r="2793" spans="1:1" hidden="1">
      <c r="A2793" t="s">
        <v>13</v>
      </c>
    </row>
    <row r="2794" spans="1:1" hidden="1">
      <c r="A2794" t="s">
        <v>13</v>
      </c>
    </row>
    <row r="2795" spans="1:1" hidden="1">
      <c r="A2795" t="s">
        <v>8</v>
      </c>
    </row>
    <row r="2796" spans="1:1" hidden="1">
      <c r="A2796" t="s">
        <v>13</v>
      </c>
    </row>
    <row r="2797" spans="1:1" hidden="1">
      <c r="A2797" t="s">
        <v>13</v>
      </c>
    </row>
    <row r="2798" spans="1:1" hidden="1">
      <c r="A2798" t="s">
        <v>8</v>
      </c>
    </row>
    <row r="2799" spans="1:1" hidden="1">
      <c r="A2799" t="s">
        <v>8</v>
      </c>
    </row>
    <row r="2800" spans="1:1" hidden="1">
      <c r="A2800" t="s">
        <v>8</v>
      </c>
    </row>
    <row r="2801" spans="1:1" hidden="1">
      <c r="A2801" t="s">
        <v>8</v>
      </c>
    </row>
    <row r="2802" spans="1:1" hidden="1">
      <c r="A2802" t="s">
        <v>13</v>
      </c>
    </row>
    <row r="2803" spans="1:1" hidden="1">
      <c r="A2803" t="s">
        <v>13</v>
      </c>
    </row>
    <row r="2804" spans="1:1" hidden="1">
      <c r="A2804" t="s">
        <v>13</v>
      </c>
    </row>
    <row r="2805" spans="1:1" hidden="1">
      <c r="A2805" t="s">
        <v>8</v>
      </c>
    </row>
    <row r="2806" spans="1:1" hidden="1">
      <c r="A2806" t="s">
        <v>8</v>
      </c>
    </row>
    <row r="2807" spans="1:1" hidden="1">
      <c r="A2807" t="s">
        <v>13</v>
      </c>
    </row>
    <row r="2808" spans="1:1" hidden="1">
      <c r="A2808" t="s">
        <v>8</v>
      </c>
    </row>
    <row r="2809" spans="1:1" hidden="1">
      <c r="A2809" t="s">
        <v>13</v>
      </c>
    </row>
    <row r="2810" spans="1:1" hidden="1">
      <c r="A2810" t="s">
        <v>8</v>
      </c>
    </row>
    <row r="2811" spans="1:1" hidden="1">
      <c r="A2811" t="s">
        <v>8</v>
      </c>
    </row>
    <row r="2812" spans="1:1" hidden="1">
      <c r="A2812" t="s">
        <v>8</v>
      </c>
    </row>
    <row r="2813" spans="1:1" hidden="1">
      <c r="A2813" t="s">
        <v>8</v>
      </c>
    </row>
    <row r="2814" spans="1:1" hidden="1">
      <c r="A2814" t="s">
        <v>8</v>
      </c>
    </row>
    <row r="2815" spans="1:1" hidden="1">
      <c r="A2815" t="s">
        <v>13</v>
      </c>
    </row>
    <row r="2816" spans="1:1" hidden="1">
      <c r="A2816" t="s">
        <v>13</v>
      </c>
    </row>
    <row r="2817" spans="1:1" hidden="1">
      <c r="A2817" t="s">
        <v>13</v>
      </c>
    </row>
    <row r="2818" spans="1:1" hidden="1">
      <c r="A2818" t="s">
        <v>13</v>
      </c>
    </row>
    <row r="2819" spans="1:1" hidden="1">
      <c r="A2819" t="s">
        <v>8</v>
      </c>
    </row>
    <row r="2820" spans="1:1" hidden="1">
      <c r="A2820" t="s">
        <v>13</v>
      </c>
    </row>
    <row r="2821" spans="1:1" hidden="1">
      <c r="A2821" t="s">
        <v>8</v>
      </c>
    </row>
    <row r="2822" spans="1:1" hidden="1">
      <c r="A2822" t="s">
        <v>13</v>
      </c>
    </row>
    <row r="2823" spans="1:1" hidden="1">
      <c r="A2823" t="s">
        <v>8</v>
      </c>
    </row>
    <row r="2824" spans="1:1" hidden="1">
      <c r="A2824" t="s">
        <v>13</v>
      </c>
    </row>
    <row r="2825" spans="1:1" hidden="1">
      <c r="A2825" t="s">
        <v>13</v>
      </c>
    </row>
    <row r="2826" spans="1:1" hidden="1">
      <c r="A2826" t="s">
        <v>8</v>
      </c>
    </row>
    <row r="2827" spans="1:1" hidden="1">
      <c r="A2827" t="s">
        <v>8</v>
      </c>
    </row>
    <row r="2828" spans="1:1" hidden="1">
      <c r="A2828" t="s">
        <v>13</v>
      </c>
    </row>
    <row r="2829" spans="1:1" hidden="1">
      <c r="A2829" t="s">
        <v>8</v>
      </c>
    </row>
    <row r="2830" spans="1:1" hidden="1">
      <c r="A2830" t="s">
        <v>13</v>
      </c>
    </row>
    <row r="2831" spans="1:1" hidden="1">
      <c r="A2831" t="s">
        <v>8</v>
      </c>
    </row>
    <row r="2832" spans="1:1" hidden="1">
      <c r="A2832" t="s">
        <v>8</v>
      </c>
    </row>
    <row r="2833" spans="1:1" hidden="1">
      <c r="A2833" t="s">
        <v>8</v>
      </c>
    </row>
    <row r="2834" spans="1:1" hidden="1">
      <c r="A2834" t="s">
        <v>8</v>
      </c>
    </row>
    <row r="2835" spans="1:1" hidden="1">
      <c r="A2835" t="s">
        <v>13</v>
      </c>
    </row>
    <row r="2836" spans="1:1" hidden="1">
      <c r="A2836" t="s">
        <v>8</v>
      </c>
    </row>
    <row r="2837" spans="1:1" hidden="1">
      <c r="A2837" t="s">
        <v>13</v>
      </c>
    </row>
    <row r="2838" spans="1:1" hidden="1">
      <c r="A2838" t="s">
        <v>8</v>
      </c>
    </row>
    <row r="2839" spans="1:1" hidden="1">
      <c r="A2839" t="s">
        <v>8</v>
      </c>
    </row>
    <row r="2840" spans="1:1" hidden="1">
      <c r="A2840" t="s">
        <v>8</v>
      </c>
    </row>
    <row r="2841" spans="1:1" hidden="1">
      <c r="A2841" t="s">
        <v>13</v>
      </c>
    </row>
    <row r="2842" spans="1:1" hidden="1">
      <c r="A2842" t="s">
        <v>13</v>
      </c>
    </row>
    <row r="2843" spans="1:1" hidden="1">
      <c r="A2843" t="s">
        <v>8</v>
      </c>
    </row>
    <row r="2844" spans="1:1" hidden="1">
      <c r="A2844" t="s">
        <v>13</v>
      </c>
    </row>
    <row r="2845" spans="1:1" hidden="1">
      <c r="A2845" t="s">
        <v>13</v>
      </c>
    </row>
    <row r="2846" spans="1:1" hidden="1">
      <c r="A2846" t="s">
        <v>13</v>
      </c>
    </row>
    <row r="2847" spans="1:1" hidden="1">
      <c r="A2847" t="s">
        <v>8</v>
      </c>
    </row>
    <row r="2848" spans="1:1" hidden="1">
      <c r="A2848" t="s">
        <v>13</v>
      </c>
    </row>
    <row r="2849" spans="1:1" hidden="1">
      <c r="A2849" t="s">
        <v>8</v>
      </c>
    </row>
    <row r="2850" spans="1:1" hidden="1">
      <c r="A2850" t="s">
        <v>13</v>
      </c>
    </row>
    <row r="2851" spans="1:1" hidden="1">
      <c r="A2851" t="s">
        <v>8</v>
      </c>
    </row>
    <row r="2852" spans="1:1" hidden="1">
      <c r="A2852" t="s">
        <v>13</v>
      </c>
    </row>
    <row r="2853" spans="1:1" hidden="1">
      <c r="A2853" t="s">
        <v>13</v>
      </c>
    </row>
    <row r="2854" spans="1:1" hidden="1">
      <c r="A2854" t="s">
        <v>13</v>
      </c>
    </row>
    <row r="2855" spans="1:1" hidden="1">
      <c r="A2855" t="s">
        <v>13</v>
      </c>
    </row>
    <row r="2856" spans="1:1" hidden="1">
      <c r="A2856" t="s">
        <v>8</v>
      </c>
    </row>
    <row r="2857" spans="1:1" hidden="1">
      <c r="A2857" t="s">
        <v>8</v>
      </c>
    </row>
    <row r="2858" spans="1:1" hidden="1">
      <c r="A2858" t="s">
        <v>13</v>
      </c>
    </row>
    <row r="2859" spans="1:1" hidden="1">
      <c r="A2859" t="s">
        <v>13</v>
      </c>
    </row>
    <row r="2860" spans="1:1" hidden="1">
      <c r="A2860" t="s">
        <v>8</v>
      </c>
    </row>
    <row r="2861" spans="1:1" hidden="1">
      <c r="A2861" t="s">
        <v>8</v>
      </c>
    </row>
    <row r="2862" spans="1:1" hidden="1">
      <c r="A2862" t="s">
        <v>8</v>
      </c>
    </row>
    <row r="2863" spans="1:1" hidden="1">
      <c r="A2863" t="s">
        <v>8</v>
      </c>
    </row>
    <row r="2864" spans="1:1" hidden="1">
      <c r="A2864" t="s">
        <v>11</v>
      </c>
    </row>
    <row r="2865" spans="1:1" hidden="1">
      <c r="A2865" t="s">
        <v>8</v>
      </c>
    </row>
    <row r="2866" spans="1:1" hidden="1">
      <c r="A2866" t="s">
        <v>8</v>
      </c>
    </row>
    <row r="2867" spans="1:1" hidden="1">
      <c r="A2867" t="s">
        <v>8</v>
      </c>
    </row>
    <row r="2868" spans="1:1" hidden="1">
      <c r="A2868" t="s">
        <v>8</v>
      </c>
    </row>
    <row r="2869" spans="1:1" hidden="1">
      <c r="A2869" t="s">
        <v>8</v>
      </c>
    </row>
    <row r="2870" spans="1:1" hidden="1">
      <c r="A2870" t="s">
        <v>8</v>
      </c>
    </row>
    <row r="2871" spans="1:1" hidden="1">
      <c r="A2871" t="s">
        <v>8</v>
      </c>
    </row>
    <row r="2872" spans="1:1" hidden="1">
      <c r="A2872" t="s">
        <v>8</v>
      </c>
    </row>
    <row r="2873" spans="1:1" hidden="1">
      <c r="A2873" t="s">
        <v>5</v>
      </c>
    </row>
    <row r="2874" spans="1:1" hidden="1">
      <c r="A2874" t="s">
        <v>8</v>
      </c>
    </row>
    <row r="2875" spans="1:1" hidden="1">
      <c r="A2875" t="s">
        <v>8</v>
      </c>
    </row>
    <row r="2876" spans="1:1" hidden="1">
      <c r="A2876" t="s">
        <v>8</v>
      </c>
    </row>
    <row r="2877" spans="1:1" hidden="1">
      <c r="A2877" t="s">
        <v>8</v>
      </c>
    </row>
    <row r="2878" spans="1:1" hidden="1">
      <c r="A2878" t="s">
        <v>8</v>
      </c>
    </row>
    <row r="2879" spans="1:1" hidden="1">
      <c r="A2879" t="s">
        <v>8</v>
      </c>
    </row>
    <row r="2880" spans="1:1" hidden="1">
      <c r="A2880" t="s">
        <v>8</v>
      </c>
    </row>
    <row r="2881" spans="1:1" hidden="1">
      <c r="A2881" t="s">
        <v>8</v>
      </c>
    </row>
    <row r="2882" spans="1:1" hidden="1">
      <c r="A2882" t="s">
        <v>8</v>
      </c>
    </row>
    <row r="2883" spans="1:1" hidden="1">
      <c r="A2883" t="s">
        <v>8</v>
      </c>
    </row>
    <row r="2884" spans="1:1" hidden="1">
      <c r="A2884" t="s">
        <v>8</v>
      </c>
    </row>
    <row r="2885" spans="1:1" hidden="1">
      <c r="A2885" t="s">
        <v>5</v>
      </c>
    </row>
    <row r="2886" spans="1:1" hidden="1">
      <c r="A2886" t="s">
        <v>8</v>
      </c>
    </row>
    <row r="2887" spans="1:1" hidden="1">
      <c r="A2887" t="s">
        <v>8</v>
      </c>
    </row>
    <row r="2888" spans="1:1" hidden="1">
      <c r="A2888" t="s">
        <v>9</v>
      </c>
    </row>
    <row r="2889" spans="1:1" hidden="1">
      <c r="A2889" t="s">
        <v>8</v>
      </c>
    </row>
    <row r="2890" spans="1:1" hidden="1">
      <c r="A2890" t="s">
        <v>8</v>
      </c>
    </row>
    <row r="2891" spans="1:1" hidden="1">
      <c r="A2891" t="s">
        <v>8</v>
      </c>
    </row>
    <row r="2892" spans="1:1" hidden="1">
      <c r="A2892" t="s">
        <v>8</v>
      </c>
    </row>
    <row r="2893" spans="1:1" hidden="1">
      <c r="A2893" t="s">
        <v>8</v>
      </c>
    </row>
    <row r="2894" spans="1:1" hidden="1">
      <c r="A2894" t="s">
        <v>8</v>
      </c>
    </row>
    <row r="2895" spans="1:1" hidden="1">
      <c r="A2895" t="s">
        <v>5</v>
      </c>
    </row>
    <row r="2896" spans="1:1" hidden="1">
      <c r="A2896" t="s">
        <v>8</v>
      </c>
    </row>
    <row r="2897" spans="1:1" hidden="1">
      <c r="A2897" t="s">
        <v>8</v>
      </c>
    </row>
    <row r="2898" spans="1:1" hidden="1">
      <c r="A2898" t="s">
        <v>4</v>
      </c>
    </row>
    <row r="2899" spans="1:1" hidden="1">
      <c r="A2899" t="s">
        <v>9</v>
      </c>
    </row>
    <row r="2900" spans="1:1" hidden="1">
      <c r="A2900" t="s">
        <v>8</v>
      </c>
    </row>
    <row r="2901" spans="1:1" hidden="1">
      <c r="A2901" t="s">
        <v>8</v>
      </c>
    </row>
    <row r="2902" spans="1:1" hidden="1">
      <c r="A2902" t="s">
        <v>8</v>
      </c>
    </row>
    <row r="2903" spans="1:1" hidden="1">
      <c r="A2903" t="s">
        <v>9</v>
      </c>
    </row>
    <row r="2904" spans="1:1" hidden="1">
      <c r="A2904" t="s">
        <v>8</v>
      </c>
    </row>
    <row r="2905" spans="1:1" hidden="1">
      <c r="A2905" t="s">
        <v>8</v>
      </c>
    </row>
    <row r="2906" spans="1:1" hidden="1">
      <c r="A2906" t="s">
        <v>8</v>
      </c>
    </row>
    <row r="2907" spans="1:1" hidden="1">
      <c r="A2907" t="s">
        <v>8</v>
      </c>
    </row>
    <row r="2908" spans="1:1" hidden="1">
      <c r="A2908" t="s">
        <v>8</v>
      </c>
    </row>
    <row r="2909" spans="1:1" hidden="1">
      <c r="A2909" t="s">
        <v>8</v>
      </c>
    </row>
    <row r="2910" spans="1:1" hidden="1">
      <c r="A2910" t="s">
        <v>8</v>
      </c>
    </row>
    <row r="2911" spans="1:1" hidden="1">
      <c r="A2911" t="s">
        <v>8</v>
      </c>
    </row>
    <row r="2912" spans="1:1" hidden="1">
      <c r="A2912" t="s">
        <v>9</v>
      </c>
    </row>
    <row r="2913" spans="1:1" hidden="1">
      <c r="A2913" t="s">
        <v>9</v>
      </c>
    </row>
    <row r="2914" spans="1:1" hidden="1">
      <c r="A2914" t="s">
        <v>9</v>
      </c>
    </row>
    <row r="2915" spans="1:1" hidden="1">
      <c r="A2915" t="s">
        <v>4</v>
      </c>
    </row>
    <row r="2916" spans="1:1" hidden="1">
      <c r="A2916" t="s">
        <v>8</v>
      </c>
    </row>
    <row r="2917" spans="1:1" hidden="1">
      <c r="A2917" t="s">
        <v>8</v>
      </c>
    </row>
    <row r="2918" spans="1:1" hidden="1">
      <c r="A2918" t="s">
        <v>9</v>
      </c>
    </row>
    <row r="2919" spans="1:1" hidden="1">
      <c r="A2919" t="s">
        <v>8</v>
      </c>
    </row>
    <row r="2920" spans="1:1" hidden="1">
      <c r="A2920" t="s">
        <v>8</v>
      </c>
    </row>
    <row r="2921" spans="1:1" hidden="1">
      <c r="A2921" t="s">
        <v>11</v>
      </c>
    </row>
    <row r="2922" spans="1:1" hidden="1">
      <c r="A2922" t="s">
        <v>8</v>
      </c>
    </row>
    <row r="2923" spans="1:1" hidden="1">
      <c r="A2923" t="s">
        <v>8</v>
      </c>
    </row>
    <row r="2924" spans="1:1" hidden="1">
      <c r="A2924" t="s">
        <v>8</v>
      </c>
    </row>
    <row r="2925" spans="1:1" hidden="1">
      <c r="A2925" t="s">
        <v>8</v>
      </c>
    </row>
    <row r="2926" spans="1:1" hidden="1">
      <c r="A2926" t="s">
        <v>8</v>
      </c>
    </row>
    <row r="2927" spans="1:1" hidden="1">
      <c r="A2927" t="s">
        <v>8</v>
      </c>
    </row>
    <row r="2928" spans="1:1" hidden="1">
      <c r="A2928" t="s">
        <v>8</v>
      </c>
    </row>
    <row r="2929" spans="1:1" hidden="1">
      <c r="A2929" t="s">
        <v>8</v>
      </c>
    </row>
    <row r="2930" spans="1:1" hidden="1">
      <c r="A2930" t="s">
        <v>8</v>
      </c>
    </row>
    <row r="2931" spans="1:1" hidden="1">
      <c r="A2931" t="s">
        <v>8</v>
      </c>
    </row>
    <row r="2932" spans="1:1" hidden="1">
      <c r="A2932" t="s">
        <v>8</v>
      </c>
    </row>
    <row r="2933" spans="1:1" hidden="1">
      <c r="A2933" t="s">
        <v>8</v>
      </c>
    </row>
    <row r="2934" spans="1:1" hidden="1">
      <c r="A2934" t="s">
        <v>8</v>
      </c>
    </row>
    <row r="2935" spans="1:1" hidden="1">
      <c r="A2935" t="s">
        <v>13</v>
      </c>
    </row>
    <row r="2936" spans="1:1" hidden="1">
      <c r="A2936" t="s">
        <v>8</v>
      </c>
    </row>
    <row r="2937" spans="1:1" hidden="1">
      <c r="A2937" t="s">
        <v>13</v>
      </c>
    </row>
    <row r="2938" spans="1:1" hidden="1">
      <c r="A2938" t="s">
        <v>8</v>
      </c>
    </row>
    <row r="2939" spans="1:1" hidden="1">
      <c r="A2939" t="s">
        <v>8</v>
      </c>
    </row>
    <row r="2940" spans="1:1" hidden="1">
      <c r="A2940" t="s">
        <v>8</v>
      </c>
    </row>
    <row r="2941" spans="1:1" hidden="1">
      <c r="A2941" t="s">
        <v>8</v>
      </c>
    </row>
    <row r="2942" spans="1:1" hidden="1">
      <c r="A2942" t="s">
        <v>8</v>
      </c>
    </row>
    <row r="2943" spans="1:1" hidden="1">
      <c r="A2943" t="s">
        <v>8</v>
      </c>
    </row>
    <row r="2944" spans="1:1" hidden="1">
      <c r="A2944" t="s">
        <v>8</v>
      </c>
    </row>
    <row r="2945" spans="1:1" hidden="1">
      <c r="A2945" t="s">
        <v>8</v>
      </c>
    </row>
    <row r="2946" spans="1:1" hidden="1">
      <c r="A2946" t="s">
        <v>13</v>
      </c>
    </row>
    <row r="2947" spans="1:1" hidden="1">
      <c r="A2947" t="s">
        <v>8</v>
      </c>
    </row>
    <row r="2948" spans="1:1" hidden="1">
      <c r="A2948" t="s">
        <v>8</v>
      </c>
    </row>
    <row r="2949" spans="1:1" hidden="1">
      <c r="A2949" t="s">
        <v>8</v>
      </c>
    </row>
    <row r="2950" spans="1:1" hidden="1">
      <c r="A2950" t="s">
        <v>8</v>
      </c>
    </row>
    <row r="2951" spans="1:1" hidden="1">
      <c r="A2951" t="s">
        <v>8</v>
      </c>
    </row>
    <row r="2952" spans="1:1" hidden="1">
      <c r="A2952" t="s">
        <v>13</v>
      </c>
    </row>
    <row r="2953" spans="1:1" hidden="1">
      <c r="A2953" t="s">
        <v>8</v>
      </c>
    </row>
    <row r="2954" spans="1:1" hidden="1">
      <c r="A2954" t="s">
        <v>8</v>
      </c>
    </row>
    <row r="2955" spans="1:1" hidden="1">
      <c r="A2955" t="s">
        <v>8</v>
      </c>
    </row>
    <row r="2956" spans="1:1" hidden="1">
      <c r="A2956" t="s">
        <v>8</v>
      </c>
    </row>
    <row r="2957" spans="1:1" hidden="1">
      <c r="A2957" t="s">
        <v>8</v>
      </c>
    </row>
    <row r="2958" spans="1:1" hidden="1">
      <c r="A2958" t="s">
        <v>8</v>
      </c>
    </row>
    <row r="2959" spans="1:1" hidden="1">
      <c r="A2959" t="s">
        <v>8</v>
      </c>
    </row>
    <row r="2960" spans="1:1" hidden="1">
      <c r="A2960" t="s">
        <v>8</v>
      </c>
    </row>
    <row r="2961" spans="1:1" hidden="1">
      <c r="A2961" t="s">
        <v>13</v>
      </c>
    </row>
    <row r="2962" spans="1:1" hidden="1">
      <c r="A2962" t="s">
        <v>8</v>
      </c>
    </row>
    <row r="2963" spans="1:1" hidden="1">
      <c r="A2963" t="s">
        <v>8</v>
      </c>
    </row>
    <row r="2964" spans="1:1" hidden="1">
      <c r="A2964" t="s">
        <v>8</v>
      </c>
    </row>
    <row r="2965" spans="1:1" hidden="1">
      <c r="A2965" t="s">
        <v>8</v>
      </c>
    </row>
    <row r="2966" spans="1:1" hidden="1">
      <c r="A2966" t="s">
        <v>13</v>
      </c>
    </row>
    <row r="2967" spans="1:1" hidden="1">
      <c r="A2967" t="s">
        <v>8</v>
      </c>
    </row>
    <row r="2968" spans="1:1" hidden="1">
      <c r="A2968" t="s">
        <v>8</v>
      </c>
    </row>
    <row r="2969" spans="1:1" hidden="1">
      <c r="A2969" t="s">
        <v>8</v>
      </c>
    </row>
    <row r="2970" spans="1:1" hidden="1">
      <c r="A2970" t="s">
        <v>8</v>
      </c>
    </row>
    <row r="2971" spans="1:1" hidden="1">
      <c r="A2971" t="s">
        <v>8</v>
      </c>
    </row>
    <row r="2972" spans="1:1" hidden="1">
      <c r="A2972" t="s">
        <v>8</v>
      </c>
    </row>
    <row r="2973" spans="1:1" hidden="1">
      <c r="A2973" t="s">
        <v>8</v>
      </c>
    </row>
    <row r="2974" spans="1:1" hidden="1">
      <c r="A2974" t="s">
        <v>8</v>
      </c>
    </row>
    <row r="2975" spans="1:1" hidden="1">
      <c r="A2975" t="s">
        <v>8</v>
      </c>
    </row>
    <row r="2976" spans="1:1" hidden="1">
      <c r="A2976" t="s">
        <v>8</v>
      </c>
    </row>
    <row r="2977" spans="1:1" hidden="1">
      <c r="A2977" t="s">
        <v>8</v>
      </c>
    </row>
    <row r="2978" spans="1:1" hidden="1">
      <c r="A2978" t="s">
        <v>8</v>
      </c>
    </row>
    <row r="2979" spans="1:1" hidden="1">
      <c r="A2979" t="s">
        <v>8</v>
      </c>
    </row>
    <row r="2980" spans="1:1" hidden="1">
      <c r="A2980" t="s">
        <v>8</v>
      </c>
    </row>
    <row r="2981" spans="1:1" hidden="1">
      <c r="A2981" t="s">
        <v>8</v>
      </c>
    </row>
    <row r="2982" spans="1:1" hidden="1">
      <c r="A2982" t="s">
        <v>8</v>
      </c>
    </row>
    <row r="2983" spans="1:1" hidden="1">
      <c r="A2983" t="s">
        <v>8</v>
      </c>
    </row>
    <row r="2984" spans="1:1" hidden="1">
      <c r="A2984" t="s">
        <v>8</v>
      </c>
    </row>
    <row r="2985" spans="1:1" hidden="1">
      <c r="A2985" t="s">
        <v>13</v>
      </c>
    </row>
    <row r="2986" spans="1:1" hidden="1">
      <c r="A2986" t="s">
        <v>8</v>
      </c>
    </row>
    <row r="2987" spans="1:1" hidden="1">
      <c r="A2987" t="s">
        <v>13</v>
      </c>
    </row>
    <row r="2988" spans="1:1" hidden="1">
      <c r="A2988" t="s">
        <v>8</v>
      </c>
    </row>
    <row r="2989" spans="1:1" hidden="1">
      <c r="A2989" t="s">
        <v>8</v>
      </c>
    </row>
    <row r="2990" spans="1:1" hidden="1">
      <c r="A2990" t="s">
        <v>8</v>
      </c>
    </row>
    <row r="2991" spans="1:1" hidden="1">
      <c r="A2991" t="s">
        <v>8</v>
      </c>
    </row>
    <row r="2992" spans="1:1" hidden="1">
      <c r="A2992" t="s">
        <v>8</v>
      </c>
    </row>
    <row r="2993" spans="1:1" hidden="1">
      <c r="A2993" t="s">
        <v>13</v>
      </c>
    </row>
    <row r="2994" spans="1:1" hidden="1">
      <c r="A2994" t="s">
        <v>13</v>
      </c>
    </row>
    <row r="2995" spans="1:1" hidden="1">
      <c r="A2995" t="s">
        <v>8</v>
      </c>
    </row>
    <row r="2996" spans="1:1" hidden="1">
      <c r="A2996" t="s">
        <v>8</v>
      </c>
    </row>
    <row r="2997" spans="1:1" hidden="1">
      <c r="A2997" t="s">
        <v>13</v>
      </c>
    </row>
    <row r="2998" spans="1:1" hidden="1">
      <c r="A2998" t="s">
        <v>13</v>
      </c>
    </row>
    <row r="2999" spans="1:1" hidden="1">
      <c r="A2999" t="s">
        <v>8</v>
      </c>
    </row>
    <row r="3000" spans="1:1" hidden="1">
      <c r="A3000" t="s">
        <v>13</v>
      </c>
    </row>
    <row r="3001" spans="1:1" hidden="1">
      <c r="A3001" t="s">
        <v>8</v>
      </c>
    </row>
    <row r="3002" spans="1:1" hidden="1">
      <c r="A3002" t="s">
        <v>13</v>
      </c>
    </row>
    <row r="3003" spans="1:1" hidden="1">
      <c r="A3003" t="s">
        <v>8</v>
      </c>
    </row>
    <row r="3004" spans="1:1" hidden="1">
      <c r="A3004" t="s">
        <v>8</v>
      </c>
    </row>
    <row r="3005" spans="1:1" hidden="1">
      <c r="A3005" t="s">
        <v>8</v>
      </c>
    </row>
    <row r="3006" spans="1:1" hidden="1">
      <c r="A3006" t="s">
        <v>8</v>
      </c>
    </row>
    <row r="3007" spans="1:1" hidden="1">
      <c r="A3007" t="s">
        <v>8</v>
      </c>
    </row>
    <row r="3008" spans="1:1" hidden="1">
      <c r="A3008" t="s">
        <v>8</v>
      </c>
    </row>
    <row r="3009" spans="1:1" hidden="1">
      <c r="A3009" t="s">
        <v>8</v>
      </c>
    </row>
    <row r="3010" spans="1:1" hidden="1">
      <c r="A3010" t="s">
        <v>8</v>
      </c>
    </row>
    <row r="3011" spans="1:1" hidden="1">
      <c r="A3011" t="s">
        <v>8</v>
      </c>
    </row>
    <row r="3012" spans="1:1" hidden="1">
      <c r="A3012" t="s">
        <v>8</v>
      </c>
    </row>
    <row r="3013" spans="1:1" hidden="1">
      <c r="A3013" t="s">
        <v>13</v>
      </c>
    </row>
    <row r="3014" spans="1:1" hidden="1">
      <c r="A3014" t="s">
        <v>8</v>
      </c>
    </row>
    <row r="3015" spans="1:1" hidden="1">
      <c r="A3015" t="s">
        <v>8</v>
      </c>
    </row>
    <row r="3016" spans="1:1" hidden="1">
      <c r="A3016" t="s">
        <v>8</v>
      </c>
    </row>
    <row r="3017" spans="1:1" hidden="1">
      <c r="A3017" t="s">
        <v>8</v>
      </c>
    </row>
    <row r="3018" spans="1:1" hidden="1">
      <c r="A3018" t="s">
        <v>8</v>
      </c>
    </row>
    <row r="3019" spans="1:1" hidden="1">
      <c r="A3019" t="s">
        <v>8</v>
      </c>
    </row>
    <row r="3020" spans="1:1" hidden="1">
      <c r="A3020" t="s">
        <v>13</v>
      </c>
    </row>
    <row r="3021" spans="1:1" hidden="1">
      <c r="A3021" t="s">
        <v>8</v>
      </c>
    </row>
    <row r="3022" spans="1:1" hidden="1">
      <c r="A3022" t="s">
        <v>8</v>
      </c>
    </row>
    <row r="3023" spans="1:1" hidden="1">
      <c r="A3023" t="s">
        <v>8</v>
      </c>
    </row>
    <row r="3024" spans="1:1" hidden="1">
      <c r="A3024" t="s">
        <v>8</v>
      </c>
    </row>
    <row r="3025" spans="1:1" hidden="1">
      <c r="A3025" t="s">
        <v>8</v>
      </c>
    </row>
    <row r="3026" spans="1:1" hidden="1">
      <c r="A3026" t="s">
        <v>8</v>
      </c>
    </row>
    <row r="3027" spans="1:1" hidden="1">
      <c r="A3027" t="s">
        <v>8</v>
      </c>
    </row>
    <row r="3028" spans="1:1" hidden="1">
      <c r="A3028" t="s">
        <v>8</v>
      </c>
    </row>
    <row r="3029" spans="1:1" hidden="1">
      <c r="A3029" t="s">
        <v>8</v>
      </c>
    </row>
    <row r="3030" spans="1:1" hidden="1">
      <c r="A3030" t="s">
        <v>8</v>
      </c>
    </row>
    <row r="3031" spans="1:1" hidden="1">
      <c r="A3031" t="s">
        <v>13</v>
      </c>
    </row>
    <row r="3032" spans="1:1" hidden="1">
      <c r="A3032" t="s">
        <v>8</v>
      </c>
    </row>
    <row r="3033" spans="1:1" hidden="1">
      <c r="A3033" t="s">
        <v>8</v>
      </c>
    </row>
    <row r="3034" spans="1:1" hidden="1">
      <c r="A3034" t="s">
        <v>8</v>
      </c>
    </row>
    <row r="3035" spans="1:1" hidden="1">
      <c r="A3035" t="s">
        <v>8</v>
      </c>
    </row>
    <row r="3036" spans="1:1" hidden="1">
      <c r="A3036" t="s">
        <v>8</v>
      </c>
    </row>
    <row r="3037" spans="1:1" hidden="1">
      <c r="A3037" t="s">
        <v>8</v>
      </c>
    </row>
    <row r="3038" spans="1:1" hidden="1">
      <c r="A3038" t="s">
        <v>8</v>
      </c>
    </row>
    <row r="3039" spans="1:1" hidden="1">
      <c r="A3039" t="s">
        <v>8</v>
      </c>
    </row>
    <row r="3040" spans="1:1" hidden="1">
      <c r="A3040" t="s">
        <v>8</v>
      </c>
    </row>
    <row r="3041" spans="1:1" hidden="1">
      <c r="A3041" t="s">
        <v>13</v>
      </c>
    </row>
    <row r="3042" spans="1:1" hidden="1">
      <c r="A3042" t="s">
        <v>8</v>
      </c>
    </row>
    <row r="3043" spans="1:1" hidden="1">
      <c r="A3043" t="s">
        <v>8</v>
      </c>
    </row>
    <row r="3044" spans="1:1" hidden="1">
      <c r="A3044" t="s">
        <v>8</v>
      </c>
    </row>
    <row r="3045" spans="1:1" hidden="1">
      <c r="A3045" t="s">
        <v>8</v>
      </c>
    </row>
    <row r="3046" spans="1:1" hidden="1">
      <c r="A3046" t="s">
        <v>8</v>
      </c>
    </row>
    <row r="3047" spans="1:1" hidden="1">
      <c r="A3047" t="s">
        <v>8</v>
      </c>
    </row>
    <row r="3048" spans="1:1" hidden="1">
      <c r="A3048" t="s">
        <v>8</v>
      </c>
    </row>
    <row r="3049" spans="1:1" hidden="1">
      <c r="A3049" t="s">
        <v>8</v>
      </c>
    </row>
    <row r="3050" spans="1:1" hidden="1">
      <c r="A3050" t="s">
        <v>8</v>
      </c>
    </row>
    <row r="3051" spans="1:1" hidden="1">
      <c r="A3051" t="s">
        <v>8</v>
      </c>
    </row>
    <row r="3052" spans="1:1" hidden="1">
      <c r="A3052" t="s">
        <v>8</v>
      </c>
    </row>
    <row r="3053" spans="1:1" hidden="1">
      <c r="A3053" t="s">
        <v>8</v>
      </c>
    </row>
    <row r="3054" spans="1:1" hidden="1">
      <c r="A3054" t="s">
        <v>8</v>
      </c>
    </row>
    <row r="3055" spans="1:1" hidden="1">
      <c r="A3055" t="s">
        <v>8</v>
      </c>
    </row>
    <row r="3056" spans="1:1" hidden="1">
      <c r="A3056" t="s">
        <v>8</v>
      </c>
    </row>
    <row r="3057" spans="1:1" hidden="1">
      <c r="A3057" t="s">
        <v>8</v>
      </c>
    </row>
    <row r="3058" spans="1:1" hidden="1">
      <c r="A3058" t="s">
        <v>8</v>
      </c>
    </row>
    <row r="3059" spans="1:1" hidden="1">
      <c r="A3059" t="s">
        <v>13</v>
      </c>
    </row>
    <row r="3060" spans="1:1" hidden="1">
      <c r="A3060" t="s">
        <v>8</v>
      </c>
    </row>
    <row r="3061" spans="1:1" hidden="1">
      <c r="A3061" t="s">
        <v>8</v>
      </c>
    </row>
    <row r="3062" spans="1:1" hidden="1">
      <c r="A3062" t="s">
        <v>8</v>
      </c>
    </row>
    <row r="3063" spans="1:1" hidden="1">
      <c r="A3063" t="s">
        <v>8</v>
      </c>
    </row>
    <row r="3064" spans="1:1" hidden="1">
      <c r="A3064" t="s">
        <v>8</v>
      </c>
    </row>
    <row r="3065" spans="1:1" hidden="1">
      <c r="A3065" t="s">
        <v>8</v>
      </c>
    </row>
    <row r="3066" spans="1:1" hidden="1">
      <c r="A3066" t="s">
        <v>8</v>
      </c>
    </row>
    <row r="3067" spans="1:1" hidden="1">
      <c r="A3067" t="s">
        <v>8</v>
      </c>
    </row>
    <row r="3068" spans="1:1" hidden="1">
      <c r="A3068" t="s">
        <v>8</v>
      </c>
    </row>
    <row r="3069" spans="1:1" hidden="1">
      <c r="A3069" t="s">
        <v>8</v>
      </c>
    </row>
    <row r="3070" spans="1:1" hidden="1">
      <c r="A3070" t="s">
        <v>8</v>
      </c>
    </row>
    <row r="3071" spans="1:1" hidden="1">
      <c r="A3071" t="s">
        <v>8</v>
      </c>
    </row>
    <row r="3072" spans="1:1" hidden="1">
      <c r="A3072" t="s">
        <v>8</v>
      </c>
    </row>
    <row r="3073" spans="1:1" hidden="1">
      <c r="A3073" t="s">
        <v>13</v>
      </c>
    </row>
    <row r="3074" spans="1:1" hidden="1">
      <c r="A3074" t="s">
        <v>8</v>
      </c>
    </row>
    <row r="3075" spans="1:1" hidden="1">
      <c r="A3075" t="s">
        <v>8</v>
      </c>
    </row>
    <row r="3076" spans="1:1" hidden="1">
      <c r="A3076" t="s">
        <v>8</v>
      </c>
    </row>
    <row r="3077" spans="1:1" hidden="1">
      <c r="A3077" t="s">
        <v>8</v>
      </c>
    </row>
    <row r="3078" spans="1:1" hidden="1">
      <c r="A3078" t="s">
        <v>13</v>
      </c>
    </row>
    <row r="3079" spans="1:1" hidden="1">
      <c r="A3079" t="s">
        <v>8</v>
      </c>
    </row>
    <row r="3080" spans="1:1" hidden="1">
      <c r="A3080" t="s">
        <v>8</v>
      </c>
    </row>
    <row r="3081" spans="1:1" hidden="1">
      <c r="A3081" t="s">
        <v>8</v>
      </c>
    </row>
    <row r="3082" spans="1:1" hidden="1">
      <c r="A3082" t="s">
        <v>8</v>
      </c>
    </row>
    <row r="3083" spans="1:1" hidden="1">
      <c r="A3083" t="s">
        <v>8</v>
      </c>
    </row>
    <row r="3084" spans="1:1" hidden="1">
      <c r="A3084" t="s">
        <v>8</v>
      </c>
    </row>
    <row r="3085" spans="1:1" hidden="1">
      <c r="A3085" t="s">
        <v>8</v>
      </c>
    </row>
    <row r="3086" spans="1:1" hidden="1">
      <c r="A3086" t="s">
        <v>8</v>
      </c>
    </row>
    <row r="3087" spans="1:1" hidden="1">
      <c r="A3087" t="s">
        <v>8</v>
      </c>
    </row>
    <row r="3088" spans="1:1" hidden="1">
      <c r="A3088" t="s">
        <v>8</v>
      </c>
    </row>
    <row r="3089" spans="1:1" hidden="1">
      <c r="A3089" t="s">
        <v>8</v>
      </c>
    </row>
    <row r="3090" spans="1:1" hidden="1">
      <c r="A3090" t="s">
        <v>8</v>
      </c>
    </row>
    <row r="3091" spans="1:1" hidden="1">
      <c r="A3091" t="s">
        <v>8</v>
      </c>
    </row>
    <row r="3092" spans="1:1" hidden="1">
      <c r="A3092" t="s">
        <v>13</v>
      </c>
    </row>
    <row r="3093" spans="1:1" hidden="1">
      <c r="A3093" t="s">
        <v>8</v>
      </c>
    </row>
    <row r="3094" spans="1:1" hidden="1">
      <c r="A3094" t="s">
        <v>8</v>
      </c>
    </row>
    <row r="3095" spans="1:1" hidden="1">
      <c r="A3095" t="s">
        <v>8</v>
      </c>
    </row>
    <row r="3096" spans="1:1" hidden="1">
      <c r="A3096" t="s">
        <v>8</v>
      </c>
    </row>
    <row r="3097" spans="1:1" hidden="1">
      <c r="A3097" t="s">
        <v>8</v>
      </c>
    </row>
    <row r="3098" spans="1:1" hidden="1">
      <c r="A3098" t="s">
        <v>8</v>
      </c>
    </row>
    <row r="3099" spans="1:1" hidden="1">
      <c r="A3099" t="s">
        <v>8</v>
      </c>
    </row>
    <row r="3100" spans="1:1" hidden="1">
      <c r="A3100" t="s">
        <v>8</v>
      </c>
    </row>
    <row r="3101" spans="1:1" hidden="1">
      <c r="A3101" t="s">
        <v>8</v>
      </c>
    </row>
    <row r="3102" spans="1:1" hidden="1">
      <c r="A3102" t="s">
        <v>8</v>
      </c>
    </row>
    <row r="3103" spans="1:1" hidden="1">
      <c r="A3103" t="s">
        <v>8</v>
      </c>
    </row>
    <row r="3104" spans="1:1" hidden="1">
      <c r="A3104" t="s">
        <v>13</v>
      </c>
    </row>
    <row r="3105" spans="1:1" hidden="1">
      <c r="A3105" t="s">
        <v>8</v>
      </c>
    </row>
    <row r="3106" spans="1:1" hidden="1">
      <c r="A3106" t="s">
        <v>8</v>
      </c>
    </row>
    <row r="3107" spans="1:1" hidden="1">
      <c r="A3107" t="s">
        <v>8</v>
      </c>
    </row>
    <row r="3108" spans="1:1" hidden="1">
      <c r="A3108" t="s">
        <v>8</v>
      </c>
    </row>
    <row r="3109" spans="1:1" hidden="1">
      <c r="A3109" t="s">
        <v>8</v>
      </c>
    </row>
    <row r="3110" spans="1:1" hidden="1">
      <c r="A3110" t="s">
        <v>8</v>
      </c>
    </row>
    <row r="3111" spans="1:1" hidden="1">
      <c r="A3111" t="s">
        <v>13</v>
      </c>
    </row>
    <row r="3112" spans="1:1" hidden="1">
      <c r="A3112" t="s">
        <v>8</v>
      </c>
    </row>
    <row r="3113" spans="1:1" hidden="1">
      <c r="A3113" t="s">
        <v>8</v>
      </c>
    </row>
    <row r="3114" spans="1:1" hidden="1">
      <c r="A3114" t="s">
        <v>8</v>
      </c>
    </row>
    <row r="3115" spans="1:1" hidden="1">
      <c r="A3115" t="s">
        <v>8</v>
      </c>
    </row>
    <row r="3116" spans="1:1" hidden="1">
      <c r="A3116" t="s">
        <v>8</v>
      </c>
    </row>
    <row r="3117" spans="1:1" hidden="1">
      <c r="A3117" t="s">
        <v>8</v>
      </c>
    </row>
    <row r="3118" spans="1:1" hidden="1">
      <c r="A3118" t="s">
        <v>13</v>
      </c>
    </row>
    <row r="3119" spans="1:1" hidden="1">
      <c r="A3119" t="s">
        <v>8</v>
      </c>
    </row>
    <row r="3120" spans="1:1" hidden="1">
      <c r="A3120" t="s">
        <v>13</v>
      </c>
    </row>
    <row r="3121" spans="1:1" hidden="1">
      <c r="A3121" t="s">
        <v>8</v>
      </c>
    </row>
    <row r="3122" spans="1:1" hidden="1">
      <c r="A3122" t="s">
        <v>13</v>
      </c>
    </row>
    <row r="3123" spans="1:1" hidden="1">
      <c r="A3123" t="s">
        <v>8</v>
      </c>
    </row>
    <row r="3124" spans="1:1" hidden="1">
      <c r="A3124" t="s">
        <v>8</v>
      </c>
    </row>
    <row r="3125" spans="1:1" hidden="1">
      <c r="A3125" t="s">
        <v>8</v>
      </c>
    </row>
    <row r="3126" spans="1:1" hidden="1">
      <c r="A3126" t="s">
        <v>8</v>
      </c>
    </row>
    <row r="3127" spans="1:1" hidden="1">
      <c r="A3127" t="s">
        <v>8</v>
      </c>
    </row>
    <row r="3128" spans="1:1" hidden="1">
      <c r="A3128" t="s">
        <v>8</v>
      </c>
    </row>
    <row r="3129" spans="1:1" hidden="1">
      <c r="A3129" t="s">
        <v>8</v>
      </c>
    </row>
    <row r="3130" spans="1:1" hidden="1">
      <c r="A3130" t="s">
        <v>8</v>
      </c>
    </row>
    <row r="3131" spans="1:1" hidden="1">
      <c r="A3131" t="s">
        <v>13</v>
      </c>
    </row>
    <row r="3132" spans="1:1" hidden="1">
      <c r="A3132" t="s">
        <v>8</v>
      </c>
    </row>
    <row r="3133" spans="1:1" hidden="1">
      <c r="A3133" t="s">
        <v>8</v>
      </c>
    </row>
    <row r="3134" spans="1:1" hidden="1">
      <c r="A3134" t="s">
        <v>8</v>
      </c>
    </row>
    <row r="3135" spans="1:1" hidden="1">
      <c r="A3135" t="s">
        <v>8</v>
      </c>
    </row>
    <row r="3136" spans="1:1" hidden="1">
      <c r="A3136" t="s">
        <v>8</v>
      </c>
    </row>
    <row r="3137" spans="1:1" hidden="1">
      <c r="A3137" t="s">
        <v>8</v>
      </c>
    </row>
    <row r="3138" spans="1:1" hidden="1">
      <c r="A3138" t="s">
        <v>8</v>
      </c>
    </row>
    <row r="3139" spans="1:1" hidden="1">
      <c r="A3139" t="s">
        <v>8</v>
      </c>
    </row>
    <row r="3140" spans="1:1" hidden="1">
      <c r="A3140" t="s">
        <v>8</v>
      </c>
    </row>
    <row r="3141" spans="1:1" hidden="1">
      <c r="A3141" t="s">
        <v>8</v>
      </c>
    </row>
    <row r="3142" spans="1:1" hidden="1">
      <c r="A3142" t="s">
        <v>8</v>
      </c>
    </row>
    <row r="3143" spans="1:1" hidden="1">
      <c r="A3143" t="s">
        <v>13</v>
      </c>
    </row>
    <row r="3144" spans="1:1" hidden="1">
      <c r="A3144" t="s">
        <v>8</v>
      </c>
    </row>
    <row r="3145" spans="1:1" hidden="1">
      <c r="A3145" t="s">
        <v>8</v>
      </c>
    </row>
    <row r="3146" spans="1:1" hidden="1">
      <c r="A3146" t="s">
        <v>8</v>
      </c>
    </row>
    <row r="3147" spans="1:1" hidden="1">
      <c r="A3147" t="s">
        <v>13</v>
      </c>
    </row>
    <row r="3148" spans="1:1" hidden="1">
      <c r="A3148" t="s">
        <v>8</v>
      </c>
    </row>
    <row r="3149" spans="1:1" hidden="1">
      <c r="A3149" t="s">
        <v>8</v>
      </c>
    </row>
    <row r="3150" spans="1:1" hidden="1">
      <c r="A3150" t="s">
        <v>8</v>
      </c>
    </row>
    <row r="3151" spans="1:1" hidden="1">
      <c r="A3151" t="s">
        <v>8</v>
      </c>
    </row>
    <row r="3152" spans="1:1" hidden="1">
      <c r="A3152" t="s">
        <v>8</v>
      </c>
    </row>
    <row r="3153" spans="1:1" hidden="1">
      <c r="A3153" t="s">
        <v>8</v>
      </c>
    </row>
    <row r="3154" spans="1:1" hidden="1">
      <c r="A3154" t="s">
        <v>8</v>
      </c>
    </row>
    <row r="3155" spans="1:1" hidden="1">
      <c r="A3155" t="s">
        <v>8</v>
      </c>
    </row>
    <row r="3156" spans="1:1" hidden="1">
      <c r="A3156" t="s">
        <v>8</v>
      </c>
    </row>
    <row r="3157" spans="1:1" hidden="1">
      <c r="A3157" t="s">
        <v>8</v>
      </c>
    </row>
    <row r="3158" spans="1:1" hidden="1">
      <c r="A3158" t="s">
        <v>8</v>
      </c>
    </row>
    <row r="3159" spans="1:1" hidden="1">
      <c r="A3159" t="s">
        <v>8</v>
      </c>
    </row>
    <row r="3160" spans="1:1" hidden="1">
      <c r="A3160" t="s">
        <v>8</v>
      </c>
    </row>
    <row r="3161" spans="1:1" hidden="1">
      <c r="A3161" t="s">
        <v>13</v>
      </c>
    </row>
    <row r="3162" spans="1:1" hidden="1">
      <c r="A3162" t="s">
        <v>8</v>
      </c>
    </row>
    <row r="3163" spans="1:1" hidden="1">
      <c r="A3163" t="s">
        <v>8</v>
      </c>
    </row>
    <row r="3164" spans="1:1" hidden="1">
      <c r="A3164" t="s">
        <v>8</v>
      </c>
    </row>
    <row r="3165" spans="1:1" hidden="1">
      <c r="A3165" t="s">
        <v>8</v>
      </c>
    </row>
    <row r="3166" spans="1:1" hidden="1">
      <c r="A3166" t="s">
        <v>8</v>
      </c>
    </row>
    <row r="3167" spans="1:1" hidden="1">
      <c r="A3167" t="s">
        <v>8</v>
      </c>
    </row>
    <row r="3168" spans="1:1" hidden="1">
      <c r="A3168" t="s">
        <v>8</v>
      </c>
    </row>
    <row r="3169" spans="1:1" hidden="1">
      <c r="A3169" t="s">
        <v>8</v>
      </c>
    </row>
    <row r="3170" spans="1:1" hidden="1">
      <c r="A3170" t="s">
        <v>8</v>
      </c>
    </row>
    <row r="3171" spans="1:1" hidden="1">
      <c r="A3171" t="s">
        <v>8</v>
      </c>
    </row>
    <row r="3172" spans="1:1" hidden="1">
      <c r="A3172" t="s">
        <v>8</v>
      </c>
    </row>
    <row r="3173" spans="1:1" hidden="1">
      <c r="A3173" t="s">
        <v>8</v>
      </c>
    </row>
    <row r="3174" spans="1:1" hidden="1">
      <c r="A3174" t="s">
        <v>8</v>
      </c>
    </row>
    <row r="3175" spans="1:1" hidden="1">
      <c r="A3175" t="s">
        <v>8</v>
      </c>
    </row>
    <row r="3176" spans="1:1" hidden="1">
      <c r="A3176" t="s">
        <v>8</v>
      </c>
    </row>
    <row r="3177" spans="1:1" hidden="1">
      <c r="A3177" t="s">
        <v>13</v>
      </c>
    </row>
    <row r="3178" spans="1:1" hidden="1">
      <c r="A3178" t="s">
        <v>8</v>
      </c>
    </row>
    <row r="3179" spans="1:1" hidden="1">
      <c r="A3179" t="s">
        <v>8</v>
      </c>
    </row>
    <row r="3180" spans="1:1" hidden="1">
      <c r="A3180" t="s">
        <v>13</v>
      </c>
    </row>
    <row r="3181" spans="1:1" hidden="1">
      <c r="A3181" t="s">
        <v>8</v>
      </c>
    </row>
    <row r="3182" spans="1:1" hidden="1">
      <c r="A3182" t="s">
        <v>8</v>
      </c>
    </row>
    <row r="3183" spans="1:1" hidden="1">
      <c r="A3183" t="s">
        <v>8</v>
      </c>
    </row>
    <row r="3184" spans="1:1" hidden="1">
      <c r="A3184" t="s">
        <v>8</v>
      </c>
    </row>
    <row r="3185" spans="1:1" hidden="1">
      <c r="A3185" t="s">
        <v>8</v>
      </c>
    </row>
    <row r="3186" spans="1:1" hidden="1">
      <c r="A3186" t="s">
        <v>8</v>
      </c>
    </row>
    <row r="3187" spans="1:1" hidden="1">
      <c r="A3187" t="s">
        <v>13</v>
      </c>
    </row>
    <row r="3188" spans="1:1" hidden="1">
      <c r="A3188" t="s">
        <v>8</v>
      </c>
    </row>
    <row r="3189" spans="1:1" hidden="1">
      <c r="A3189" t="s">
        <v>8</v>
      </c>
    </row>
    <row r="3190" spans="1:1" hidden="1">
      <c r="A3190" t="s">
        <v>8</v>
      </c>
    </row>
    <row r="3191" spans="1:1" hidden="1">
      <c r="A3191" t="s">
        <v>8</v>
      </c>
    </row>
    <row r="3192" spans="1:1" hidden="1">
      <c r="A3192" t="s">
        <v>13</v>
      </c>
    </row>
    <row r="3193" spans="1:1" hidden="1">
      <c r="A3193" t="s">
        <v>8</v>
      </c>
    </row>
    <row r="3194" spans="1:1" hidden="1">
      <c r="A3194" t="s">
        <v>8</v>
      </c>
    </row>
    <row r="3195" spans="1:1" hidden="1">
      <c r="A3195" t="s">
        <v>8</v>
      </c>
    </row>
    <row r="3196" spans="1:1" hidden="1">
      <c r="A3196" t="s">
        <v>13</v>
      </c>
    </row>
    <row r="3197" spans="1:1" hidden="1">
      <c r="A3197" t="s">
        <v>8</v>
      </c>
    </row>
    <row r="3198" spans="1:1" hidden="1">
      <c r="A3198" t="s">
        <v>8</v>
      </c>
    </row>
    <row r="3199" spans="1:1" hidden="1">
      <c r="A3199" t="s">
        <v>8</v>
      </c>
    </row>
    <row r="3200" spans="1:1" hidden="1">
      <c r="A3200" t="s">
        <v>8</v>
      </c>
    </row>
    <row r="3201" spans="1:1" hidden="1">
      <c r="A3201" t="s">
        <v>8</v>
      </c>
    </row>
    <row r="3202" spans="1:1" hidden="1">
      <c r="A3202" t="s">
        <v>8</v>
      </c>
    </row>
    <row r="3203" spans="1:1" hidden="1">
      <c r="A3203" t="s">
        <v>8</v>
      </c>
    </row>
    <row r="3204" spans="1:1" hidden="1">
      <c r="A3204" t="s">
        <v>13</v>
      </c>
    </row>
    <row r="3205" spans="1:1" hidden="1">
      <c r="A3205" t="s">
        <v>8</v>
      </c>
    </row>
    <row r="3206" spans="1:1" hidden="1">
      <c r="A3206" t="s">
        <v>8</v>
      </c>
    </row>
    <row r="3207" spans="1:1" hidden="1">
      <c r="A3207" t="s">
        <v>8</v>
      </c>
    </row>
    <row r="3208" spans="1:1" hidden="1">
      <c r="A3208" t="s">
        <v>8</v>
      </c>
    </row>
    <row r="3209" spans="1:1" hidden="1">
      <c r="A3209" t="s">
        <v>8</v>
      </c>
    </row>
    <row r="3210" spans="1:1" hidden="1">
      <c r="A3210" t="s">
        <v>8</v>
      </c>
    </row>
    <row r="3211" spans="1:1" hidden="1">
      <c r="A3211" t="s">
        <v>8</v>
      </c>
    </row>
    <row r="3212" spans="1:1" hidden="1">
      <c r="A3212" t="s">
        <v>8</v>
      </c>
    </row>
    <row r="3213" spans="1:1" hidden="1">
      <c r="A3213" t="s">
        <v>8</v>
      </c>
    </row>
    <row r="3214" spans="1:1" hidden="1">
      <c r="A3214" t="s">
        <v>8</v>
      </c>
    </row>
    <row r="3215" spans="1:1" hidden="1">
      <c r="A3215" t="s">
        <v>8</v>
      </c>
    </row>
    <row r="3216" spans="1:1" hidden="1">
      <c r="A3216" t="s">
        <v>8</v>
      </c>
    </row>
    <row r="3217" spans="1:1" hidden="1">
      <c r="A3217" t="s">
        <v>8</v>
      </c>
    </row>
    <row r="3218" spans="1:1" hidden="1">
      <c r="A3218" t="s">
        <v>8</v>
      </c>
    </row>
    <row r="3219" spans="1:1" hidden="1">
      <c r="A3219" t="s">
        <v>8</v>
      </c>
    </row>
    <row r="3220" spans="1:1" hidden="1">
      <c r="A3220" t="s">
        <v>8</v>
      </c>
    </row>
    <row r="3221" spans="1:1" hidden="1">
      <c r="A3221" t="s">
        <v>8</v>
      </c>
    </row>
    <row r="3222" spans="1:1" hidden="1">
      <c r="A3222" t="s">
        <v>8</v>
      </c>
    </row>
    <row r="3223" spans="1:1" hidden="1">
      <c r="A3223" t="s">
        <v>8</v>
      </c>
    </row>
    <row r="3224" spans="1:1" hidden="1">
      <c r="A3224" t="s">
        <v>8</v>
      </c>
    </row>
    <row r="3225" spans="1:1" hidden="1">
      <c r="A3225" t="s">
        <v>8</v>
      </c>
    </row>
    <row r="3226" spans="1:1" hidden="1">
      <c r="A3226" t="s">
        <v>8</v>
      </c>
    </row>
    <row r="3227" spans="1:1" hidden="1">
      <c r="A3227" t="s">
        <v>8</v>
      </c>
    </row>
    <row r="3228" spans="1:1" hidden="1">
      <c r="A3228" t="s">
        <v>8</v>
      </c>
    </row>
    <row r="3229" spans="1:1" hidden="1">
      <c r="A3229" t="s">
        <v>8</v>
      </c>
    </row>
    <row r="3230" spans="1:1" hidden="1">
      <c r="A3230" t="s">
        <v>8</v>
      </c>
    </row>
    <row r="3231" spans="1:1" hidden="1">
      <c r="A3231" t="s">
        <v>8</v>
      </c>
    </row>
    <row r="3232" spans="1:1" hidden="1">
      <c r="A3232" t="s">
        <v>8</v>
      </c>
    </row>
    <row r="3233" spans="1:1" hidden="1">
      <c r="A3233" t="s">
        <v>8</v>
      </c>
    </row>
    <row r="3234" spans="1:1" hidden="1">
      <c r="A3234" t="s">
        <v>8</v>
      </c>
    </row>
    <row r="3235" spans="1:1" hidden="1">
      <c r="A3235" t="s">
        <v>8</v>
      </c>
    </row>
    <row r="3236" spans="1:1" hidden="1">
      <c r="A3236" t="s">
        <v>8</v>
      </c>
    </row>
    <row r="3237" spans="1:1" hidden="1">
      <c r="A3237" t="s">
        <v>8</v>
      </c>
    </row>
    <row r="3238" spans="1:1" hidden="1">
      <c r="A3238" t="s">
        <v>8</v>
      </c>
    </row>
    <row r="3239" spans="1:1" hidden="1">
      <c r="A3239" t="s">
        <v>13</v>
      </c>
    </row>
    <row r="3240" spans="1:1" hidden="1">
      <c r="A3240" t="s">
        <v>8</v>
      </c>
    </row>
    <row r="3241" spans="1:1" hidden="1">
      <c r="A3241" t="s">
        <v>8</v>
      </c>
    </row>
    <row r="3242" spans="1:1" hidden="1">
      <c r="A3242" t="s">
        <v>8</v>
      </c>
    </row>
    <row r="3243" spans="1:1" hidden="1">
      <c r="A3243" t="s">
        <v>8</v>
      </c>
    </row>
    <row r="3244" spans="1:1" hidden="1">
      <c r="A3244" t="s">
        <v>8</v>
      </c>
    </row>
    <row r="3245" spans="1:1" hidden="1">
      <c r="A3245" t="s">
        <v>8</v>
      </c>
    </row>
    <row r="3246" spans="1:1" hidden="1">
      <c r="A3246" t="s">
        <v>8</v>
      </c>
    </row>
    <row r="3247" spans="1:1" hidden="1">
      <c r="A3247" t="s">
        <v>8</v>
      </c>
    </row>
    <row r="3248" spans="1:1" hidden="1">
      <c r="A3248" t="s">
        <v>8</v>
      </c>
    </row>
    <row r="3249" spans="1:1" hidden="1">
      <c r="A3249" t="s">
        <v>8</v>
      </c>
    </row>
    <row r="3250" spans="1:1" hidden="1">
      <c r="A3250" t="s">
        <v>8</v>
      </c>
    </row>
    <row r="3251" spans="1:1" hidden="1">
      <c r="A3251" t="s">
        <v>8</v>
      </c>
    </row>
    <row r="3252" spans="1:1" hidden="1">
      <c r="A3252" t="s">
        <v>8</v>
      </c>
    </row>
    <row r="3253" spans="1:1" hidden="1">
      <c r="A3253" t="s">
        <v>13</v>
      </c>
    </row>
    <row r="3254" spans="1:1" hidden="1">
      <c r="A3254" t="s">
        <v>8</v>
      </c>
    </row>
    <row r="3255" spans="1:1" hidden="1">
      <c r="A3255" t="s">
        <v>13</v>
      </c>
    </row>
    <row r="3256" spans="1:1" hidden="1">
      <c r="A3256" t="s">
        <v>8</v>
      </c>
    </row>
    <row r="3257" spans="1:1" hidden="1">
      <c r="A3257" t="s">
        <v>8</v>
      </c>
    </row>
    <row r="3258" spans="1:1" hidden="1">
      <c r="A3258" t="s">
        <v>8</v>
      </c>
    </row>
    <row r="3259" spans="1:1" hidden="1">
      <c r="A3259" t="s">
        <v>8</v>
      </c>
    </row>
    <row r="3260" spans="1:1" hidden="1">
      <c r="A3260" t="s">
        <v>8</v>
      </c>
    </row>
    <row r="3261" spans="1:1" hidden="1">
      <c r="A3261" t="s">
        <v>8</v>
      </c>
    </row>
    <row r="3262" spans="1:1" hidden="1">
      <c r="A3262" t="s">
        <v>8</v>
      </c>
    </row>
    <row r="3263" spans="1:1" hidden="1">
      <c r="A3263" t="s">
        <v>8</v>
      </c>
    </row>
    <row r="3264" spans="1:1" hidden="1">
      <c r="A3264" t="s">
        <v>8</v>
      </c>
    </row>
    <row r="3265" spans="1:1" hidden="1">
      <c r="A3265" t="s">
        <v>8</v>
      </c>
    </row>
    <row r="3266" spans="1:1" hidden="1">
      <c r="A3266" t="s">
        <v>8</v>
      </c>
    </row>
    <row r="3267" spans="1:1" hidden="1">
      <c r="A3267" t="s">
        <v>8</v>
      </c>
    </row>
    <row r="3268" spans="1:1" hidden="1">
      <c r="A3268" t="s">
        <v>8</v>
      </c>
    </row>
    <row r="3269" spans="1:1" hidden="1">
      <c r="A3269" t="s">
        <v>8</v>
      </c>
    </row>
    <row r="3270" spans="1:1" hidden="1">
      <c r="A3270" t="s">
        <v>8</v>
      </c>
    </row>
    <row r="3271" spans="1:1" hidden="1">
      <c r="A3271" t="s">
        <v>8</v>
      </c>
    </row>
    <row r="3272" spans="1:1" hidden="1">
      <c r="A3272" t="s">
        <v>8</v>
      </c>
    </row>
    <row r="3273" spans="1:1" hidden="1">
      <c r="A3273" t="s">
        <v>8</v>
      </c>
    </row>
    <row r="3274" spans="1:1" hidden="1">
      <c r="A3274" t="s">
        <v>8</v>
      </c>
    </row>
    <row r="3275" spans="1:1" hidden="1">
      <c r="A3275" t="s">
        <v>8</v>
      </c>
    </row>
    <row r="3276" spans="1:1" hidden="1">
      <c r="A3276" t="s">
        <v>8</v>
      </c>
    </row>
    <row r="3277" spans="1:1" hidden="1">
      <c r="A3277" t="s">
        <v>13</v>
      </c>
    </row>
    <row r="3278" spans="1:1" hidden="1">
      <c r="A3278" t="s">
        <v>8</v>
      </c>
    </row>
    <row r="3279" spans="1:1" hidden="1">
      <c r="A3279" t="s">
        <v>8</v>
      </c>
    </row>
    <row r="3280" spans="1:1" hidden="1">
      <c r="A3280" t="s">
        <v>8</v>
      </c>
    </row>
    <row r="3281" spans="1:1" hidden="1">
      <c r="A3281" t="s">
        <v>8</v>
      </c>
    </row>
    <row r="3282" spans="1:1" hidden="1">
      <c r="A3282" t="s">
        <v>8</v>
      </c>
    </row>
    <row r="3283" spans="1:1" hidden="1">
      <c r="A3283" t="s">
        <v>8</v>
      </c>
    </row>
    <row r="3284" spans="1:1" hidden="1">
      <c r="A3284" t="s">
        <v>8</v>
      </c>
    </row>
    <row r="3285" spans="1:1" hidden="1">
      <c r="A3285" t="s">
        <v>8</v>
      </c>
    </row>
    <row r="3286" spans="1:1" hidden="1">
      <c r="A3286" t="s">
        <v>8</v>
      </c>
    </row>
    <row r="3287" spans="1:1" hidden="1">
      <c r="A3287" t="s">
        <v>8</v>
      </c>
    </row>
    <row r="3288" spans="1:1" hidden="1">
      <c r="A3288" t="s">
        <v>8</v>
      </c>
    </row>
    <row r="3289" spans="1:1" hidden="1">
      <c r="A3289" t="s">
        <v>13</v>
      </c>
    </row>
    <row r="3290" spans="1:1" hidden="1">
      <c r="A3290" t="s">
        <v>8</v>
      </c>
    </row>
    <row r="3291" spans="1:1" hidden="1">
      <c r="A3291" t="s">
        <v>8</v>
      </c>
    </row>
    <row r="3292" spans="1:1" hidden="1">
      <c r="A3292" t="s">
        <v>8</v>
      </c>
    </row>
    <row r="3293" spans="1:1" hidden="1">
      <c r="A3293" t="s">
        <v>8</v>
      </c>
    </row>
    <row r="3294" spans="1:1" hidden="1">
      <c r="A3294" t="s">
        <v>8</v>
      </c>
    </row>
    <row r="3295" spans="1:1" hidden="1">
      <c r="A3295" t="s">
        <v>8</v>
      </c>
    </row>
    <row r="3296" spans="1:1" hidden="1">
      <c r="A3296" t="s">
        <v>8</v>
      </c>
    </row>
    <row r="3297" spans="1:1" hidden="1">
      <c r="A3297" t="s">
        <v>8</v>
      </c>
    </row>
    <row r="3298" spans="1:1" hidden="1">
      <c r="A3298" t="s">
        <v>8</v>
      </c>
    </row>
    <row r="3299" spans="1:1" hidden="1">
      <c r="A3299" t="s">
        <v>13</v>
      </c>
    </row>
    <row r="3300" spans="1:1" hidden="1">
      <c r="A3300" t="s">
        <v>8</v>
      </c>
    </row>
    <row r="3301" spans="1:1" hidden="1">
      <c r="A3301" t="s">
        <v>8</v>
      </c>
    </row>
    <row r="3302" spans="1:1" hidden="1">
      <c r="A3302" t="s">
        <v>8</v>
      </c>
    </row>
    <row r="3303" spans="1:1" hidden="1">
      <c r="A3303" t="s">
        <v>8</v>
      </c>
    </row>
    <row r="3304" spans="1:1" hidden="1">
      <c r="A3304" t="s">
        <v>8</v>
      </c>
    </row>
    <row r="3305" spans="1:1" hidden="1">
      <c r="A3305" t="s">
        <v>8</v>
      </c>
    </row>
    <row r="3306" spans="1:1" hidden="1">
      <c r="A3306" t="s">
        <v>8</v>
      </c>
    </row>
    <row r="3307" spans="1:1" hidden="1">
      <c r="A3307" t="s">
        <v>8</v>
      </c>
    </row>
    <row r="3308" spans="1:1" hidden="1">
      <c r="A3308" t="s">
        <v>8</v>
      </c>
    </row>
    <row r="3309" spans="1:1" hidden="1">
      <c r="A3309" t="s">
        <v>8</v>
      </c>
    </row>
    <row r="3310" spans="1:1" hidden="1">
      <c r="A3310" t="s">
        <v>8</v>
      </c>
    </row>
    <row r="3311" spans="1:1" hidden="1">
      <c r="A3311" t="s">
        <v>8</v>
      </c>
    </row>
    <row r="3312" spans="1:1" hidden="1">
      <c r="A3312" t="s">
        <v>8</v>
      </c>
    </row>
    <row r="3313" spans="1:1" hidden="1">
      <c r="A3313" t="s">
        <v>8</v>
      </c>
    </row>
    <row r="3314" spans="1:1" hidden="1">
      <c r="A3314" t="s">
        <v>11</v>
      </c>
    </row>
    <row r="3315" spans="1:1" hidden="1">
      <c r="A3315" t="s">
        <v>9</v>
      </c>
    </row>
    <row r="3316" spans="1:1" hidden="1">
      <c r="A3316" t="s">
        <v>9</v>
      </c>
    </row>
    <row r="3317" spans="1:1" hidden="1">
      <c r="A3317" t="s">
        <v>8</v>
      </c>
    </row>
    <row r="3318" spans="1:1" hidden="1">
      <c r="A3318" t="s">
        <v>9</v>
      </c>
    </row>
    <row r="3319" spans="1:1" hidden="1">
      <c r="A3319" t="s">
        <v>8</v>
      </c>
    </row>
    <row r="3320" spans="1:1" hidden="1">
      <c r="A3320" t="s">
        <v>4</v>
      </c>
    </row>
    <row r="3321" spans="1:1" hidden="1">
      <c r="A3321" t="s">
        <v>8</v>
      </c>
    </row>
    <row r="3322" spans="1:1" hidden="1">
      <c r="A3322" t="s">
        <v>9</v>
      </c>
    </row>
    <row r="3323" spans="1:1" hidden="1">
      <c r="A3323" t="s">
        <v>8</v>
      </c>
    </row>
    <row r="3324" spans="1:1" hidden="1">
      <c r="A3324" t="s">
        <v>8</v>
      </c>
    </row>
    <row r="3325" spans="1:1" hidden="1">
      <c r="A3325" t="s">
        <v>13</v>
      </c>
    </row>
    <row r="3326" spans="1:1" hidden="1">
      <c r="A3326" t="s">
        <v>8</v>
      </c>
    </row>
    <row r="3327" spans="1:1" hidden="1">
      <c r="A3327" t="s">
        <v>8</v>
      </c>
    </row>
    <row r="3328" spans="1:1" hidden="1">
      <c r="A3328" t="s">
        <v>8</v>
      </c>
    </row>
    <row r="3329" spans="1:1" hidden="1">
      <c r="A3329" t="s">
        <v>13</v>
      </c>
    </row>
    <row r="3330" spans="1:1" hidden="1">
      <c r="A3330" t="s">
        <v>13</v>
      </c>
    </row>
    <row r="3331" spans="1:1" hidden="1">
      <c r="A3331" t="s">
        <v>8</v>
      </c>
    </row>
    <row r="3332" spans="1:1" hidden="1">
      <c r="A3332" t="s">
        <v>13</v>
      </c>
    </row>
    <row r="3333" spans="1:1" hidden="1">
      <c r="A3333" t="s">
        <v>8</v>
      </c>
    </row>
    <row r="3334" spans="1:1" hidden="1">
      <c r="A3334" t="s">
        <v>8</v>
      </c>
    </row>
    <row r="3335" spans="1:1" hidden="1">
      <c r="A3335" t="s">
        <v>8</v>
      </c>
    </row>
    <row r="3336" spans="1:1" hidden="1">
      <c r="A3336" t="s">
        <v>13</v>
      </c>
    </row>
    <row r="3337" spans="1:1" hidden="1">
      <c r="A3337" t="s">
        <v>8</v>
      </c>
    </row>
    <row r="3338" spans="1:1" hidden="1">
      <c r="A3338" t="s">
        <v>8</v>
      </c>
    </row>
    <row r="3339" spans="1:1" hidden="1">
      <c r="A3339" t="s">
        <v>8</v>
      </c>
    </row>
    <row r="3340" spans="1:1" hidden="1">
      <c r="A3340" t="s">
        <v>8</v>
      </c>
    </row>
    <row r="3341" spans="1:1" hidden="1">
      <c r="A3341" t="s">
        <v>8</v>
      </c>
    </row>
    <row r="3342" spans="1:1" hidden="1">
      <c r="A3342" t="s">
        <v>8</v>
      </c>
    </row>
    <row r="3343" spans="1:1" hidden="1">
      <c r="A3343" t="s">
        <v>8</v>
      </c>
    </row>
    <row r="3344" spans="1:1" hidden="1">
      <c r="A3344" t="s">
        <v>8</v>
      </c>
    </row>
    <row r="3345" spans="1:1" hidden="1">
      <c r="A3345" t="s">
        <v>8</v>
      </c>
    </row>
    <row r="3346" spans="1:1" hidden="1">
      <c r="A3346" t="s">
        <v>13</v>
      </c>
    </row>
    <row r="3347" spans="1:1" hidden="1">
      <c r="A3347" t="s">
        <v>8</v>
      </c>
    </row>
    <row r="3348" spans="1:1" hidden="1">
      <c r="A3348" t="s">
        <v>8</v>
      </c>
    </row>
    <row r="3349" spans="1:1" hidden="1">
      <c r="A3349" t="s">
        <v>13</v>
      </c>
    </row>
    <row r="3350" spans="1:1" hidden="1">
      <c r="A3350" t="s">
        <v>13</v>
      </c>
    </row>
    <row r="3351" spans="1:1" hidden="1">
      <c r="A3351" t="s">
        <v>8</v>
      </c>
    </row>
    <row r="3352" spans="1:1" hidden="1">
      <c r="A3352" t="s">
        <v>13</v>
      </c>
    </row>
    <row r="3353" spans="1:1" hidden="1">
      <c r="A3353" t="s">
        <v>13</v>
      </c>
    </row>
    <row r="3354" spans="1:1" hidden="1">
      <c r="A3354" t="s">
        <v>8</v>
      </c>
    </row>
    <row r="3355" spans="1:1" hidden="1">
      <c r="A3355" t="s">
        <v>8</v>
      </c>
    </row>
    <row r="3356" spans="1:1" hidden="1">
      <c r="A3356" t="s">
        <v>13</v>
      </c>
    </row>
    <row r="3357" spans="1:1" hidden="1">
      <c r="A3357" t="s">
        <v>8</v>
      </c>
    </row>
    <row r="3358" spans="1:1" hidden="1">
      <c r="A3358" t="s">
        <v>8</v>
      </c>
    </row>
    <row r="3359" spans="1:1" hidden="1">
      <c r="A3359" t="s">
        <v>8</v>
      </c>
    </row>
    <row r="3360" spans="1:1" hidden="1">
      <c r="A3360" t="s">
        <v>13</v>
      </c>
    </row>
    <row r="3361" spans="1:1" hidden="1">
      <c r="A3361" t="s">
        <v>8</v>
      </c>
    </row>
    <row r="3362" spans="1:1" hidden="1">
      <c r="A3362" t="s">
        <v>8</v>
      </c>
    </row>
    <row r="3363" spans="1:1" hidden="1">
      <c r="A3363" t="s">
        <v>8</v>
      </c>
    </row>
    <row r="3364" spans="1:1" hidden="1">
      <c r="A3364" t="s">
        <v>13</v>
      </c>
    </row>
    <row r="3365" spans="1:1" hidden="1">
      <c r="A3365" t="s">
        <v>8</v>
      </c>
    </row>
    <row r="3366" spans="1:1" hidden="1">
      <c r="A3366" t="s">
        <v>8</v>
      </c>
    </row>
    <row r="3367" spans="1:1" hidden="1">
      <c r="A3367" t="s">
        <v>13</v>
      </c>
    </row>
    <row r="3368" spans="1:1" hidden="1">
      <c r="A3368" t="s">
        <v>8</v>
      </c>
    </row>
    <row r="3369" spans="1:1" hidden="1">
      <c r="A3369" t="s">
        <v>8</v>
      </c>
    </row>
    <row r="3370" spans="1:1" hidden="1">
      <c r="A3370" t="s">
        <v>13</v>
      </c>
    </row>
    <row r="3371" spans="1:1" hidden="1">
      <c r="A3371" t="s">
        <v>13</v>
      </c>
    </row>
    <row r="3372" spans="1:1" hidden="1">
      <c r="A3372" t="s">
        <v>13</v>
      </c>
    </row>
    <row r="3373" spans="1:1" hidden="1">
      <c r="A3373" t="s">
        <v>8</v>
      </c>
    </row>
    <row r="3374" spans="1:1" hidden="1">
      <c r="A3374" t="s">
        <v>8</v>
      </c>
    </row>
    <row r="3375" spans="1:1" hidden="1">
      <c r="A3375" t="s">
        <v>13</v>
      </c>
    </row>
    <row r="3376" spans="1:1" hidden="1">
      <c r="A3376" t="s">
        <v>8</v>
      </c>
    </row>
    <row r="3377" spans="1:1" hidden="1">
      <c r="A3377" t="s">
        <v>13</v>
      </c>
    </row>
    <row r="3378" spans="1:1" hidden="1">
      <c r="A3378" t="s">
        <v>13</v>
      </c>
    </row>
    <row r="3379" spans="1:1" hidden="1">
      <c r="A3379" t="s">
        <v>8</v>
      </c>
    </row>
    <row r="3380" spans="1:1" hidden="1">
      <c r="A3380" t="s">
        <v>13</v>
      </c>
    </row>
    <row r="3381" spans="1:1" hidden="1">
      <c r="A3381" t="s">
        <v>8</v>
      </c>
    </row>
    <row r="3382" spans="1:1" hidden="1">
      <c r="A3382" t="s">
        <v>8</v>
      </c>
    </row>
    <row r="3383" spans="1:1" hidden="1">
      <c r="A3383" t="s">
        <v>13</v>
      </c>
    </row>
    <row r="3384" spans="1:1" hidden="1">
      <c r="A3384" t="s">
        <v>13</v>
      </c>
    </row>
    <row r="3385" spans="1:1" hidden="1">
      <c r="A3385" t="s">
        <v>8</v>
      </c>
    </row>
    <row r="3386" spans="1:1" hidden="1">
      <c r="A3386" t="s">
        <v>8</v>
      </c>
    </row>
    <row r="3387" spans="1:1" hidden="1">
      <c r="A3387" t="s">
        <v>8</v>
      </c>
    </row>
    <row r="3388" spans="1:1" hidden="1">
      <c r="A3388" t="s">
        <v>13</v>
      </c>
    </row>
    <row r="3389" spans="1:1" hidden="1">
      <c r="A3389" t="s">
        <v>8</v>
      </c>
    </row>
    <row r="3390" spans="1:1" hidden="1">
      <c r="A3390" t="s">
        <v>8</v>
      </c>
    </row>
    <row r="3391" spans="1:1" hidden="1">
      <c r="A3391" t="s">
        <v>8</v>
      </c>
    </row>
    <row r="3392" spans="1:1" hidden="1">
      <c r="A3392" t="s">
        <v>8</v>
      </c>
    </row>
    <row r="3393" spans="1:1" hidden="1">
      <c r="A3393" t="s">
        <v>13</v>
      </c>
    </row>
    <row r="3394" spans="1:1" hidden="1">
      <c r="A3394" t="s">
        <v>13</v>
      </c>
    </row>
    <row r="3395" spans="1:1" hidden="1">
      <c r="A3395" t="s">
        <v>8</v>
      </c>
    </row>
    <row r="3396" spans="1:1" hidden="1">
      <c r="A3396" t="s">
        <v>13</v>
      </c>
    </row>
    <row r="3397" spans="1:1" hidden="1">
      <c r="A3397" t="s">
        <v>8</v>
      </c>
    </row>
    <row r="3398" spans="1:1" hidden="1">
      <c r="A3398" t="s">
        <v>13</v>
      </c>
    </row>
    <row r="3399" spans="1:1" hidden="1">
      <c r="A3399" t="s">
        <v>13</v>
      </c>
    </row>
    <row r="3400" spans="1:1" hidden="1">
      <c r="A3400" t="s">
        <v>8</v>
      </c>
    </row>
    <row r="3401" spans="1:1" hidden="1">
      <c r="A3401" t="s">
        <v>13</v>
      </c>
    </row>
    <row r="3402" spans="1:1" hidden="1">
      <c r="A3402" t="s">
        <v>8</v>
      </c>
    </row>
    <row r="3403" spans="1:1" hidden="1">
      <c r="A3403" t="s">
        <v>8</v>
      </c>
    </row>
    <row r="3404" spans="1:1" hidden="1">
      <c r="A3404" t="s">
        <v>8</v>
      </c>
    </row>
    <row r="3405" spans="1:1" hidden="1">
      <c r="A3405" t="s">
        <v>8</v>
      </c>
    </row>
    <row r="3406" spans="1:1" hidden="1">
      <c r="A3406" t="s">
        <v>8</v>
      </c>
    </row>
    <row r="3407" spans="1:1" hidden="1">
      <c r="A3407" t="s">
        <v>8</v>
      </c>
    </row>
    <row r="3408" spans="1:1" hidden="1">
      <c r="A3408" t="s">
        <v>8</v>
      </c>
    </row>
    <row r="3409" spans="1:1" hidden="1">
      <c r="A3409" t="s">
        <v>8</v>
      </c>
    </row>
    <row r="3410" spans="1:1" hidden="1">
      <c r="A3410" t="s">
        <v>8</v>
      </c>
    </row>
    <row r="3411" spans="1:1" hidden="1">
      <c r="A3411" t="s">
        <v>8</v>
      </c>
    </row>
    <row r="3412" spans="1:1" hidden="1">
      <c r="A3412" t="s">
        <v>13</v>
      </c>
    </row>
    <row r="3413" spans="1:1" hidden="1">
      <c r="A3413" t="s">
        <v>8</v>
      </c>
    </row>
    <row r="3414" spans="1:1" hidden="1">
      <c r="A3414" t="s">
        <v>8</v>
      </c>
    </row>
    <row r="3415" spans="1:1" hidden="1">
      <c r="A3415" t="s">
        <v>8</v>
      </c>
    </row>
    <row r="3416" spans="1:1" hidden="1">
      <c r="A3416" t="s">
        <v>8</v>
      </c>
    </row>
    <row r="3417" spans="1:1" hidden="1">
      <c r="A3417" t="s">
        <v>8</v>
      </c>
    </row>
    <row r="3418" spans="1:1" hidden="1">
      <c r="A3418" t="s">
        <v>13</v>
      </c>
    </row>
    <row r="3419" spans="1:1" hidden="1">
      <c r="A3419" t="s">
        <v>8</v>
      </c>
    </row>
    <row r="3420" spans="1:1" hidden="1">
      <c r="A3420" t="s">
        <v>8</v>
      </c>
    </row>
    <row r="3421" spans="1:1" hidden="1">
      <c r="A3421" t="s">
        <v>8</v>
      </c>
    </row>
    <row r="3422" spans="1:1" hidden="1">
      <c r="A3422" t="s">
        <v>8</v>
      </c>
    </row>
    <row r="3423" spans="1:1" hidden="1">
      <c r="A3423" t="s">
        <v>13</v>
      </c>
    </row>
    <row r="3424" spans="1:1" hidden="1">
      <c r="A3424" t="s">
        <v>8</v>
      </c>
    </row>
    <row r="3425" spans="1:1" hidden="1">
      <c r="A3425" t="s">
        <v>8</v>
      </c>
    </row>
    <row r="3426" spans="1:1" hidden="1">
      <c r="A3426" t="s">
        <v>8</v>
      </c>
    </row>
    <row r="3427" spans="1:1" hidden="1">
      <c r="A3427" t="s">
        <v>8</v>
      </c>
    </row>
    <row r="3428" spans="1:1" hidden="1">
      <c r="A3428" t="s">
        <v>8</v>
      </c>
    </row>
    <row r="3429" spans="1:1" hidden="1">
      <c r="A3429" t="s">
        <v>8</v>
      </c>
    </row>
    <row r="3430" spans="1:1" hidden="1">
      <c r="A3430" t="s">
        <v>8</v>
      </c>
    </row>
    <row r="3431" spans="1:1" hidden="1">
      <c r="A3431" t="s">
        <v>8</v>
      </c>
    </row>
    <row r="3432" spans="1:1" hidden="1">
      <c r="A3432" t="s">
        <v>8</v>
      </c>
    </row>
    <row r="3433" spans="1:1" hidden="1">
      <c r="A3433" t="s">
        <v>13</v>
      </c>
    </row>
    <row r="3434" spans="1:1" hidden="1">
      <c r="A3434" t="s">
        <v>8</v>
      </c>
    </row>
    <row r="3435" spans="1:1" hidden="1">
      <c r="A3435" t="s">
        <v>8</v>
      </c>
    </row>
    <row r="3436" spans="1:1" hidden="1">
      <c r="A3436" t="s">
        <v>8</v>
      </c>
    </row>
    <row r="3437" spans="1:1" hidden="1">
      <c r="A3437" t="s">
        <v>13</v>
      </c>
    </row>
    <row r="3438" spans="1:1" hidden="1">
      <c r="A3438" t="s">
        <v>13</v>
      </c>
    </row>
    <row r="3439" spans="1:1" hidden="1">
      <c r="A3439" t="s">
        <v>8</v>
      </c>
    </row>
    <row r="3440" spans="1:1" hidden="1">
      <c r="A3440" t="s">
        <v>8</v>
      </c>
    </row>
    <row r="3441" spans="1:1" hidden="1">
      <c r="A3441" t="s">
        <v>8</v>
      </c>
    </row>
    <row r="3442" spans="1:1" hidden="1">
      <c r="A3442" t="s">
        <v>8</v>
      </c>
    </row>
    <row r="3443" spans="1:1" hidden="1">
      <c r="A3443" t="s">
        <v>13</v>
      </c>
    </row>
    <row r="3444" spans="1:1" hidden="1">
      <c r="A3444" t="s">
        <v>8</v>
      </c>
    </row>
    <row r="3445" spans="1:1" hidden="1">
      <c r="A3445" t="s">
        <v>13</v>
      </c>
    </row>
    <row r="3446" spans="1:1" hidden="1">
      <c r="A3446" t="s">
        <v>8</v>
      </c>
    </row>
    <row r="3447" spans="1:1" hidden="1">
      <c r="A3447" t="s">
        <v>13</v>
      </c>
    </row>
    <row r="3448" spans="1:1" hidden="1">
      <c r="A3448" t="s">
        <v>13</v>
      </c>
    </row>
    <row r="3449" spans="1:1" hidden="1">
      <c r="A3449" t="s">
        <v>8</v>
      </c>
    </row>
    <row r="3450" spans="1:1" hidden="1">
      <c r="A3450" t="s">
        <v>8</v>
      </c>
    </row>
    <row r="3451" spans="1:1" hidden="1">
      <c r="A3451" t="s">
        <v>8</v>
      </c>
    </row>
    <row r="3452" spans="1:1" hidden="1">
      <c r="A3452" t="s">
        <v>8</v>
      </c>
    </row>
    <row r="3453" spans="1:1" hidden="1">
      <c r="A3453" t="s">
        <v>8</v>
      </c>
    </row>
    <row r="3454" spans="1:1" hidden="1">
      <c r="A3454" t="s">
        <v>13</v>
      </c>
    </row>
    <row r="3455" spans="1:1" hidden="1">
      <c r="A3455" t="s">
        <v>8</v>
      </c>
    </row>
    <row r="3456" spans="1:1" hidden="1">
      <c r="A3456" t="s">
        <v>13</v>
      </c>
    </row>
    <row r="3457" spans="1:1" hidden="1">
      <c r="A3457" t="s">
        <v>8</v>
      </c>
    </row>
    <row r="3458" spans="1:1" hidden="1">
      <c r="A3458" t="s">
        <v>13</v>
      </c>
    </row>
    <row r="3459" spans="1:1" hidden="1">
      <c r="A3459" t="s">
        <v>13</v>
      </c>
    </row>
    <row r="3460" spans="1:1" hidden="1">
      <c r="A3460" t="s">
        <v>13</v>
      </c>
    </row>
    <row r="3461" spans="1:1" hidden="1">
      <c r="A3461" t="s">
        <v>8</v>
      </c>
    </row>
    <row r="3462" spans="1:1" hidden="1">
      <c r="A3462" t="s">
        <v>8</v>
      </c>
    </row>
    <row r="3463" spans="1:1" hidden="1">
      <c r="A3463" t="s">
        <v>13</v>
      </c>
    </row>
    <row r="3464" spans="1:1" hidden="1">
      <c r="A3464" t="s">
        <v>8</v>
      </c>
    </row>
    <row r="3465" spans="1:1" hidden="1">
      <c r="A3465" t="s">
        <v>8</v>
      </c>
    </row>
    <row r="3466" spans="1:1" hidden="1">
      <c r="A3466" t="s">
        <v>8</v>
      </c>
    </row>
    <row r="3467" spans="1:1" hidden="1">
      <c r="A3467" t="s">
        <v>8</v>
      </c>
    </row>
    <row r="3468" spans="1:1" hidden="1">
      <c r="A3468" t="s">
        <v>8</v>
      </c>
    </row>
    <row r="3469" spans="1:1" hidden="1">
      <c r="A3469" t="s">
        <v>8</v>
      </c>
    </row>
    <row r="3470" spans="1:1" hidden="1">
      <c r="A3470" t="s">
        <v>8</v>
      </c>
    </row>
    <row r="3471" spans="1:1" hidden="1">
      <c r="A3471" t="s">
        <v>8</v>
      </c>
    </row>
    <row r="3472" spans="1:1" hidden="1">
      <c r="A3472" t="s">
        <v>13</v>
      </c>
    </row>
    <row r="3473" spans="1:1" hidden="1">
      <c r="A3473" t="s">
        <v>8</v>
      </c>
    </row>
    <row r="3474" spans="1:1" hidden="1">
      <c r="A3474" t="s">
        <v>8</v>
      </c>
    </row>
    <row r="3475" spans="1:1" hidden="1">
      <c r="A3475" t="s">
        <v>8</v>
      </c>
    </row>
    <row r="3476" spans="1:1" hidden="1">
      <c r="A3476" t="s">
        <v>8</v>
      </c>
    </row>
    <row r="3477" spans="1:1" hidden="1">
      <c r="A3477" t="s">
        <v>13</v>
      </c>
    </row>
    <row r="3478" spans="1:1" hidden="1">
      <c r="A3478" t="s">
        <v>8</v>
      </c>
    </row>
    <row r="3479" spans="1:1" hidden="1">
      <c r="A3479" t="s">
        <v>13</v>
      </c>
    </row>
    <row r="3480" spans="1:1" hidden="1">
      <c r="A3480" t="s">
        <v>13</v>
      </c>
    </row>
    <row r="3481" spans="1:1" hidden="1">
      <c r="A3481" t="s">
        <v>8</v>
      </c>
    </row>
    <row r="3482" spans="1:1" hidden="1">
      <c r="A3482" t="s">
        <v>8</v>
      </c>
    </row>
    <row r="3483" spans="1:1" hidden="1">
      <c r="A3483" t="s">
        <v>13</v>
      </c>
    </row>
    <row r="3484" spans="1:1" hidden="1">
      <c r="A3484" t="s">
        <v>13</v>
      </c>
    </row>
    <row r="3485" spans="1:1" hidden="1">
      <c r="A3485" t="s">
        <v>13</v>
      </c>
    </row>
    <row r="3486" spans="1:1" hidden="1">
      <c r="A3486" t="s">
        <v>8</v>
      </c>
    </row>
    <row r="3487" spans="1:1" hidden="1">
      <c r="A3487" t="s">
        <v>8</v>
      </c>
    </row>
    <row r="3488" spans="1:1" hidden="1">
      <c r="A3488" t="s">
        <v>13</v>
      </c>
    </row>
    <row r="3489" spans="1:1" hidden="1">
      <c r="A3489" t="s">
        <v>13</v>
      </c>
    </row>
    <row r="3490" spans="1:1" hidden="1">
      <c r="A3490" t="s">
        <v>8</v>
      </c>
    </row>
    <row r="3491" spans="1:1" hidden="1">
      <c r="A3491" t="s">
        <v>13</v>
      </c>
    </row>
    <row r="3492" spans="1:1" hidden="1">
      <c r="A3492" t="s">
        <v>13</v>
      </c>
    </row>
    <row r="3493" spans="1:1" hidden="1">
      <c r="A3493" t="s">
        <v>13</v>
      </c>
    </row>
    <row r="3494" spans="1:1" hidden="1">
      <c r="A3494" t="s">
        <v>8</v>
      </c>
    </row>
    <row r="3495" spans="1:1" hidden="1">
      <c r="A3495" t="s">
        <v>8</v>
      </c>
    </row>
    <row r="3496" spans="1:1" hidden="1">
      <c r="A3496" t="s">
        <v>8</v>
      </c>
    </row>
    <row r="3497" spans="1:1" hidden="1">
      <c r="A3497" t="s">
        <v>8</v>
      </c>
    </row>
    <row r="3498" spans="1:1" hidden="1">
      <c r="A3498" t="s">
        <v>8</v>
      </c>
    </row>
    <row r="3499" spans="1:1" hidden="1">
      <c r="A3499" t="s">
        <v>13</v>
      </c>
    </row>
    <row r="3500" spans="1:1" hidden="1">
      <c r="A3500" t="s">
        <v>13</v>
      </c>
    </row>
    <row r="3501" spans="1:1" hidden="1">
      <c r="A3501" t="s">
        <v>8</v>
      </c>
    </row>
    <row r="3502" spans="1:1" hidden="1">
      <c r="A3502" t="s">
        <v>13</v>
      </c>
    </row>
    <row r="3503" spans="1:1" hidden="1">
      <c r="A3503" t="s">
        <v>8</v>
      </c>
    </row>
    <row r="3504" spans="1:1" hidden="1">
      <c r="A3504" t="s">
        <v>13</v>
      </c>
    </row>
    <row r="3505" spans="1:1" hidden="1">
      <c r="A3505" t="s">
        <v>8</v>
      </c>
    </row>
    <row r="3506" spans="1:1" hidden="1">
      <c r="A3506" t="s">
        <v>8</v>
      </c>
    </row>
    <row r="3507" spans="1:1" hidden="1">
      <c r="A3507" t="s">
        <v>8</v>
      </c>
    </row>
    <row r="3508" spans="1:1" hidden="1">
      <c r="A3508" t="s">
        <v>13</v>
      </c>
    </row>
    <row r="3509" spans="1:1" hidden="1">
      <c r="A3509" t="s">
        <v>8</v>
      </c>
    </row>
    <row r="3510" spans="1:1" hidden="1">
      <c r="A3510" t="s">
        <v>8</v>
      </c>
    </row>
    <row r="3511" spans="1:1" hidden="1">
      <c r="A3511" t="s">
        <v>8</v>
      </c>
    </row>
    <row r="3512" spans="1:1" hidden="1">
      <c r="A3512" t="s">
        <v>13</v>
      </c>
    </row>
    <row r="3513" spans="1:1" hidden="1">
      <c r="A3513" t="s">
        <v>13</v>
      </c>
    </row>
    <row r="3514" spans="1:1" hidden="1">
      <c r="A3514" t="s">
        <v>8</v>
      </c>
    </row>
    <row r="3515" spans="1:1" hidden="1">
      <c r="A3515" t="s">
        <v>8</v>
      </c>
    </row>
    <row r="3516" spans="1:1" hidden="1">
      <c r="A3516" t="s">
        <v>8</v>
      </c>
    </row>
    <row r="3517" spans="1:1" hidden="1">
      <c r="A3517" t="s">
        <v>13</v>
      </c>
    </row>
    <row r="3518" spans="1:1" hidden="1">
      <c r="A3518" t="s">
        <v>13</v>
      </c>
    </row>
    <row r="3519" spans="1:1" hidden="1">
      <c r="A3519" t="s">
        <v>8</v>
      </c>
    </row>
    <row r="3520" spans="1:1" hidden="1">
      <c r="A3520" t="s">
        <v>13</v>
      </c>
    </row>
    <row r="3521" spans="1:1" hidden="1">
      <c r="A3521" t="s">
        <v>8</v>
      </c>
    </row>
    <row r="3522" spans="1:1" hidden="1">
      <c r="A3522" t="s">
        <v>13</v>
      </c>
    </row>
    <row r="3523" spans="1:1" hidden="1">
      <c r="A3523" t="s">
        <v>8</v>
      </c>
    </row>
    <row r="3524" spans="1:1" hidden="1">
      <c r="A3524" t="s">
        <v>8</v>
      </c>
    </row>
    <row r="3525" spans="1:1" hidden="1">
      <c r="A3525" t="s">
        <v>13</v>
      </c>
    </row>
    <row r="3526" spans="1:1" hidden="1">
      <c r="A3526" t="s">
        <v>8</v>
      </c>
    </row>
    <row r="3527" spans="1:1" hidden="1">
      <c r="A3527" t="s">
        <v>8</v>
      </c>
    </row>
    <row r="3528" spans="1:1" hidden="1">
      <c r="A3528" t="s">
        <v>8</v>
      </c>
    </row>
    <row r="3529" spans="1:1" hidden="1">
      <c r="A3529" t="s">
        <v>8</v>
      </c>
    </row>
    <row r="3530" spans="1:1" hidden="1">
      <c r="A3530" t="s">
        <v>8</v>
      </c>
    </row>
    <row r="3531" spans="1:1" hidden="1">
      <c r="A3531" t="s">
        <v>8</v>
      </c>
    </row>
    <row r="3532" spans="1:1" hidden="1">
      <c r="A3532" t="s">
        <v>8</v>
      </c>
    </row>
    <row r="3533" spans="1:1" hidden="1">
      <c r="A3533" t="s">
        <v>8</v>
      </c>
    </row>
    <row r="3534" spans="1:1" hidden="1">
      <c r="A3534" t="s">
        <v>8</v>
      </c>
    </row>
    <row r="3535" spans="1:1" hidden="1">
      <c r="A3535" t="s">
        <v>8</v>
      </c>
    </row>
    <row r="3536" spans="1:1" hidden="1">
      <c r="A3536" t="s">
        <v>13</v>
      </c>
    </row>
    <row r="3537" spans="1:1" hidden="1">
      <c r="A3537" t="s">
        <v>13</v>
      </c>
    </row>
    <row r="3538" spans="1:1" hidden="1">
      <c r="A3538" t="s">
        <v>8</v>
      </c>
    </row>
    <row r="3539" spans="1:1" hidden="1">
      <c r="A3539" t="s">
        <v>8</v>
      </c>
    </row>
    <row r="3540" spans="1:1" hidden="1">
      <c r="A3540" t="s">
        <v>8</v>
      </c>
    </row>
    <row r="3541" spans="1:1" hidden="1">
      <c r="A3541" t="s">
        <v>13</v>
      </c>
    </row>
    <row r="3542" spans="1:1" hidden="1">
      <c r="A3542" t="s">
        <v>13</v>
      </c>
    </row>
    <row r="3543" spans="1:1" hidden="1">
      <c r="A3543" t="s">
        <v>8</v>
      </c>
    </row>
    <row r="3544" spans="1:1" hidden="1">
      <c r="A3544" t="s">
        <v>13</v>
      </c>
    </row>
    <row r="3545" spans="1:1" hidden="1">
      <c r="A3545" t="s">
        <v>8</v>
      </c>
    </row>
    <row r="3546" spans="1:1" hidden="1">
      <c r="A3546" t="s">
        <v>13</v>
      </c>
    </row>
    <row r="3547" spans="1:1" hidden="1">
      <c r="A3547" t="s">
        <v>8</v>
      </c>
    </row>
    <row r="3548" spans="1:1" hidden="1">
      <c r="A3548" t="s">
        <v>8</v>
      </c>
    </row>
    <row r="3549" spans="1:1" hidden="1">
      <c r="A3549" t="s">
        <v>8</v>
      </c>
    </row>
    <row r="3550" spans="1:1" hidden="1">
      <c r="A3550" t="s">
        <v>13</v>
      </c>
    </row>
    <row r="3551" spans="1:1" hidden="1">
      <c r="A3551" t="s">
        <v>8</v>
      </c>
    </row>
    <row r="3552" spans="1:1" hidden="1">
      <c r="A3552" t="s">
        <v>8</v>
      </c>
    </row>
    <row r="3553" spans="1:1" hidden="1">
      <c r="A3553" t="s">
        <v>8</v>
      </c>
    </row>
    <row r="3554" spans="1:1" hidden="1">
      <c r="A3554" t="s">
        <v>8</v>
      </c>
    </row>
    <row r="3555" spans="1:1" hidden="1">
      <c r="A3555" t="s">
        <v>8</v>
      </c>
    </row>
    <row r="3556" spans="1:1" hidden="1">
      <c r="A3556" t="s">
        <v>8</v>
      </c>
    </row>
    <row r="3557" spans="1:1" hidden="1">
      <c r="A3557" t="s">
        <v>8</v>
      </c>
    </row>
    <row r="3558" spans="1:1" hidden="1">
      <c r="A3558" t="s">
        <v>8</v>
      </c>
    </row>
    <row r="3559" spans="1:1" hidden="1">
      <c r="A3559" t="s">
        <v>8</v>
      </c>
    </row>
    <row r="3560" spans="1:1" hidden="1">
      <c r="A3560" t="s">
        <v>13</v>
      </c>
    </row>
    <row r="3561" spans="1:1" hidden="1">
      <c r="A3561" t="s">
        <v>13</v>
      </c>
    </row>
    <row r="3562" spans="1:1" hidden="1">
      <c r="A3562" t="s">
        <v>8</v>
      </c>
    </row>
    <row r="3563" spans="1:1" hidden="1">
      <c r="A3563" t="s">
        <v>13</v>
      </c>
    </row>
    <row r="3564" spans="1:1" hidden="1">
      <c r="A3564" t="s">
        <v>8</v>
      </c>
    </row>
    <row r="3565" spans="1:1" hidden="1">
      <c r="A3565" t="s">
        <v>8</v>
      </c>
    </row>
    <row r="3566" spans="1:1" hidden="1">
      <c r="A3566" t="s">
        <v>8</v>
      </c>
    </row>
    <row r="3567" spans="1:1" hidden="1">
      <c r="A3567" t="s">
        <v>8</v>
      </c>
    </row>
    <row r="3568" spans="1:1" hidden="1">
      <c r="A3568" t="s">
        <v>13</v>
      </c>
    </row>
    <row r="3569" spans="1:1" hidden="1">
      <c r="A3569" t="s">
        <v>13</v>
      </c>
    </row>
    <row r="3570" spans="1:1" hidden="1">
      <c r="A3570" t="s">
        <v>13</v>
      </c>
    </row>
    <row r="3571" spans="1:1" hidden="1">
      <c r="A3571" t="s">
        <v>8</v>
      </c>
    </row>
    <row r="3572" spans="1:1" hidden="1">
      <c r="A3572" t="s">
        <v>8</v>
      </c>
    </row>
    <row r="3573" spans="1:1" hidden="1">
      <c r="A3573" t="s">
        <v>13</v>
      </c>
    </row>
    <row r="3574" spans="1:1" hidden="1">
      <c r="A3574" t="s">
        <v>8</v>
      </c>
    </row>
    <row r="3575" spans="1:1" hidden="1">
      <c r="A3575" t="s">
        <v>13</v>
      </c>
    </row>
    <row r="3576" spans="1:1" hidden="1">
      <c r="A3576" t="s">
        <v>13</v>
      </c>
    </row>
    <row r="3577" spans="1:1" hidden="1">
      <c r="A3577" t="s">
        <v>13</v>
      </c>
    </row>
    <row r="3578" spans="1:1" hidden="1">
      <c r="A3578" t="s">
        <v>8</v>
      </c>
    </row>
    <row r="3579" spans="1:1" hidden="1">
      <c r="A3579" t="s">
        <v>13</v>
      </c>
    </row>
    <row r="3580" spans="1:1" hidden="1">
      <c r="A3580" t="s">
        <v>8</v>
      </c>
    </row>
    <row r="3581" spans="1:1" hidden="1">
      <c r="A3581" t="s">
        <v>8</v>
      </c>
    </row>
    <row r="3582" spans="1:1" hidden="1">
      <c r="A3582" t="s">
        <v>13</v>
      </c>
    </row>
    <row r="3583" spans="1:1" hidden="1">
      <c r="A3583" t="s">
        <v>8</v>
      </c>
    </row>
    <row r="3584" spans="1:1" hidden="1">
      <c r="A3584" t="s">
        <v>8</v>
      </c>
    </row>
    <row r="3585" spans="1:1" hidden="1">
      <c r="A3585" t="s">
        <v>8</v>
      </c>
    </row>
    <row r="3586" spans="1:1" hidden="1">
      <c r="A3586" t="s">
        <v>8</v>
      </c>
    </row>
    <row r="3587" spans="1:1" hidden="1">
      <c r="A3587" t="s">
        <v>13</v>
      </c>
    </row>
    <row r="3588" spans="1:1" hidden="1">
      <c r="A3588" t="s">
        <v>8</v>
      </c>
    </row>
    <row r="3589" spans="1:1" hidden="1">
      <c r="A3589" t="s">
        <v>13</v>
      </c>
    </row>
    <row r="3590" spans="1:1" hidden="1">
      <c r="A3590" t="s">
        <v>13</v>
      </c>
    </row>
    <row r="3591" spans="1:1" hidden="1">
      <c r="A3591" t="s">
        <v>13</v>
      </c>
    </row>
    <row r="3592" spans="1:1" hidden="1">
      <c r="A3592" t="s">
        <v>13</v>
      </c>
    </row>
    <row r="3593" spans="1:1" hidden="1">
      <c r="A3593" t="s">
        <v>8</v>
      </c>
    </row>
    <row r="3594" spans="1:1" hidden="1">
      <c r="A3594" t="s">
        <v>8</v>
      </c>
    </row>
    <row r="3595" spans="1:1" hidden="1">
      <c r="A3595" t="s">
        <v>8</v>
      </c>
    </row>
    <row r="3596" spans="1:1" hidden="1">
      <c r="A3596" t="s">
        <v>8</v>
      </c>
    </row>
    <row r="3597" spans="1:1" hidden="1">
      <c r="A3597" t="s">
        <v>13</v>
      </c>
    </row>
    <row r="3598" spans="1:1" hidden="1">
      <c r="A3598" t="s">
        <v>13</v>
      </c>
    </row>
    <row r="3599" spans="1:1" hidden="1">
      <c r="A3599" t="s">
        <v>13</v>
      </c>
    </row>
    <row r="3600" spans="1:1" hidden="1">
      <c r="A3600" t="s">
        <v>8</v>
      </c>
    </row>
    <row r="3601" spans="1:1" hidden="1">
      <c r="A3601" t="s">
        <v>8</v>
      </c>
    </row>
    <row r="3602" spans="1:1" hidden="1">
      <c r="A3602" t="s">
        <v>8</v>
      </c>
    </row>
    <row r="3603" spans="1:1" hidden="1">
      <c r="A3603" t="s">
        <v>13</v>
      </c>
    </row>
    <row r="3604" spans="1:1" hidden="1">
      <c r="A3604" t="s">
        <v>13</v>
      </c>
    </row>
    <row r="3605" spans="1:1" hidden="1">
      <c r="A3605" t="s">
        <v>8</v>
      </c>
    </row>
    <row r="3606" spans="1:1" hidden="1">
      <c r="A3606" t="s">
        <v>8</v>
      </c>
    </row>
    <row r="3607" spans="1:1" hidden="1">
      <c r="A3607" t="s">
        <v>13</v>
      </c>
    </row>
    <row r="3608" spans="1:1" hidden="1">
      <c r="A3608" t="s">
        <v>8</v>
      </c>
    </row>
    <row r="3609" spans="1:1" hidden="1">
      <c r="A3609" t="s">
        <v>8</v>
      </c>
    </row>
    <row r="3610" spans="1:1" hidden="1">
      <c r="A3610" t="s">
        <v>13</v>
      </c>
    </row>
    <row r="3611" spans="1:1" hidden="1">
      <c r="A3611" t="s">
        <v>8</v>
      </c>
    </row>
    <row r="3612" spans="1:1" hidden="1">
      <c r="A3612" t="s">
        <v>8</v>
      </c>
    </row>
    <row r="3613" spans="1:1" hidden="1">
      <c r="A3613" t="s">
        <v>8</v>
      </c>
    </row>
    <row r="3614" spans="1:1" hidden="1">
      <c r="A3614" t="s">
        <v>13</v>
      </c>
    </row>
    <row r="3615" spans="1:1" hidden="1">
      <c r="A3615" t="s">
        <v>8</v>
      </c>
    </row>
    <row r="3616" spans="1:1" hidden="1">
      <c r="A3616" t="s">
        <v>8</v>
      </c>
    </row>
    <row r="3617" spans="1:1" hidden="1">
      <c r="A3617" t="s">
        <v>13</v>
      </c>
    </row>
    <row r="3618" spans="1:1" hidden="1">
      <c r="A3618" t="s">
        <v>13</v>
      </c>
    </row>
    <row r="3619" spans="1:1" hidden="1">
      <c r="A3619" t="s">
        <v>8</v>
      </c>
    </row>
    <row r="3620" spans="1:1" hidden="1">
      <c r="A3620" t="s">
        <v>13</v>
      </c>
    </row>
    <row r="3621" spans="1:1" hidden="1">
      <c r="A3621" t="s">
        <v>8</v>
      </c>
    </row>
    <row r="3622" spans="1:1" hidden="1">
      <c r="A3622" t="s">
        <v>8</v>
      </c>
    </row>
    <row r="3623" spans="1:1" hidden="1">
      <c r="A3623" t="s">
        <v>13</v>
      </c>
    </row>
    <row r="3624" spans="1:1" hidden="1">
      <c r="A3624" t="s">
        <v>13</v>
      </c>
    </row>
    <row r="3625" spans="1:1" hidden="1">
      <c r="A3625" t="s">
        <v>8</v>
      </c>
    </row>
    <row r="3626" spans="1:1" hidden="1">
      <c r="A3626" t="s">
        <v>8</v>
      </c>
    </row>
    <row r="3627" spans="1:1" hidden="1">
      <c r="A3627" t="s">
        <v>13</v>
      </c>
    </row>
    <row r="3628" spans="1:1" hidden="1">
      <c r="A3628" t="s">
        <v>13</v>
      </c>
    </row>
    <row r="3629" spans="1:1" hidden="1">
      <c r="A3629" t="s">
        <v>8</v>
      </c>
    </row>
    <row r="3630" spans="1:1" hidden="1">
      <c r="A3630" t="s">
        <v>13</v>
      </c>
    </row>
    <row r="3631" spans="1:1" hidden="1">
      <c r="A3631" t="s">
        <v>13</v>
      </c>
    </row>
    <row r="3632" spans="1:1" hidden="1">
      <c r="A3632" t="s">
        <v>8</v>
      </c>
    </row>
    <row r="3633" spans="1:1" hidden="1">
      <c r="A3633" t="s">
        <v>8</v>
      </c>
    </row>
    <row r="3634" spans="1:1" hidden="1">
      <c r="A3634" t="s">
        <v>8</v>
      </c>
    </row>
    <row r="3635" spans="1:1" hidden="1">
      <c r="A3635" t="s">
        <v>8</v>
      </c>
    </row>
    <row r="3636" spans="1:1" hidden="1">
      <c r="A3636" t="s">
        <v>8</v>
      </c>
    </row>
    <row r="3637" spans="1:1" hidden="1">
      <c r="A3637" t="s">
        <v>8</v>
      </c>
    </row>
    <row r="3638" spans="1:1" hidden="1">
      <c r="A3638" t="s">
        <v>8</v>
      </c>
    </row>
    <row r="3639" spans="1:1" hidden="1">
      <c r="A3639" t="s">
        <v>8</v>
      </c>
    </row>
    <row r="3640" spans="1:1" hidden="1">
      <c r="A3640" t="s">
        <v>13</v>
      </c>
    </row>
    <row r="3641" spans="1:1" hidden="1">
      <c r="A3641" t="s">
        <v>13</v>
      </c>
    </row>
    <row r="3642" spans="1:1" hidden="1">
      <c r="A3642" t="s">
        <v>8</v>
      </c>
    </row>
    <row r="3643" spans="1:1" hidden="1">
      <c r="A3643" t="s">
        <v>8</v>
      </c>
    </row>
    <row r="3644" spans="1:1" hidden="1">
      <c r="A3644" t="s">
        <v>13</v>
      </c>
    </row>
    <row r="3645" spans="1:1" hidden="1">
      <c r="A3645" t="s">
        <v>8</v>
      </c>
    </row>
    <row r="3646" spans="1:1" hidden="1">
      <c r="A3646" t="s">
        <v>8</v>
      </c>
    </row>
    <row r="3647" spans="1:1" hidden="1">
      <c r="A3647" t="s">
        <v>8</v>
      </c>
    </row>
    <row r="3648" spans="1:1" hidden="1">
      <c r="A3648" t="s">
        <v>13</v>
      </c>
    </row>
    <row r="3649" spans="1:1" hidden="1">
      <c r="A3649" t="s">
        <v>13</v>
      </c>
    </row>
    <row r="3650" spans="1:1" hidden="1">
      <c r="A3650" t="s">
        <v>8</v>
      </c>
    </row>
    <row r="3651" spans="1:1" hidden="1">
      <c r="A3651" t="s">
        <v>8</v>
      </c>
    </row>
    <row r="3652" spans="1:1" hidden="1">
      <c r="A3652" t="s">
        <v>13</v>
      </c>
    </row>
    <row r="3653" spans="1:1" hidden="1">
      <c r="A3653" t="s">
        <v>8</v>
      </c>
    </row>
    <row r="3654" spans="1:1" hidden="1">
      <c r="A3654" t="s">
        <v>8</v>
      </c>
    </row>
    <row r="3655" spans="1:1" hidden="1">
      <c r="A3655" t="s">
        <v>8</v>
      </c>
    </row>
    <row r="3656" spans="1:1" hidden="1">
      <c r="A3656" t="s">
        <v>8</v>
      </c>
    </row>
    <row r="3657" spans="1:1" hidden="1">
      <c r="A3657" t="s">
        <v>8</v>
      </c>
    </row>
    <row r="3658" spans="1:1" hidden="1">
      <c r="A3658" t="s">
        <v>13</v>
      </c>
    </row>
    <row r="3659" spans="1:1" hidden="1">
      <c r="A3659" t="s">
        <v>8</v>
      </c>
    </row>
    <row r="3660" spans="1:1" hidden="1">
      <c r="A3660" t="s">
        <v>13</v>
      </c>
    </row>
    <row r="3661" spans="1:1" hidden="1">
      <c r="A3661" t="s">
        <v>13</v>
      </c>
    </row>
    <row r="3662" spans="1:1" hidden="1">
      <c r="A3662" t="s">
        <v>8</v>
      </c>
    </row>
    <row r="3663" spans="1:1" hidden="1">
      <c r="A3663" t="s">
        <v>8</v>
      </c>
    </row>
    <row r="3664" spans="1:1" hidden="1">
      <c r="A3664" t="s">
        <v>8</v>
      </c>
    </row>
    <row r="3665" spans="1:1" hidden="1">
      <c r="A3665" t="s">
        <v>8</v>
      </c>
    </row>
    <row r="3666" spans="1:1" hidden="1">
      <c r="A3666" t="s">
        <v>8</v>
      </c>
    </row>
    <row r="3667" spans="1:1" hidden="1">
      <c r="A3667" t="s">
        <v>8</v>
      </c>
    </row>
    <row r="3668" spans="1:1" hidden="1">
      <c r="A3668" t="s">
        <v>13</v>
      </c>
    </row>
    <row r="3669" spans="1:1" hidden="1">
      <c r="A3669" t="s">
        <v>8</v>
      </c>
    </row>
    <row r="3670" spans="1:1" hidden="1">
      <c r="A3670" t="s">
        <v>8</v>
      </c>
    </row>
    <row r="3671" spans="1:1" hidden="1">
      <c r="A3671" t="s">
        <v>13</v>
      </c>
    </row>
    <row r="3672" spans="1:1" hidden="1">
      <c r="A3672" t="s">
        <v>13</v>
      </c>
    </row>
    <row r="3673" spans="1:1" hidden="1">
      <c r="A3673" t="s">
        <v>8</v>
      </c>
    </row>
    <row r="3674" spans="1:1" hidden="1">
      <c r="A3674" t="s">
        <v>8</v>
      </c>
    </row>
    <row r="3675" spans="1:1" hidden="1">
      <c r="A3675" t="s">
        <v>8</v>
      </c>
    </row>
    <row r="3676" spans="1:1" hidden="1">
      <c r="A3676" t="s">
        <v>8</v>
      </c>
    </row>
    <row r="3677" spans="1:1" hidden="1">
      <c r="A3677" t="s">
        <v>8</v>
      </c>
    </row>
    <row r="3678" spans="1:1" hidden="1">
      <c r="A3678" t="s">
        <v>8</v>
      </c>
    </row>
    <row r="3679" spans="1:1" hidden="1">
      <c r="A3679" t="s">
        <v>13</v>
      </c>
    </row>
    <row r="3680" spans="1:1" hidden="1">
      <c r="A3680" t="s">
        <v>13</v>
      </c>
    </row>
    <row r="3681" spans="1:1" hidden="1">
      <c r="A3681" t="s">
        <v>13</v>
      </c>
    </row>
    <row r="3682" spans="1:1" hidden="1">
      <c r="A3682" t="s">
        <v>13</v>
      </c>
    </row>
    <row r="3683" spans="1:1" hidden="1">
      <c r="A3683" t="s">
        <v>8</v>
      </c>
    </row>
    <row r="3684" spans="1:1" hidden="1">
      <c r="A3684" t="s">
        <v>8</v>
      </c>
    </row>
    <row r="3685" spans="1:1" hidden="1">
      <c r="A3685" t="s">
        <v>8</v>
      </c>
    </row>
    <row r="3686" spans="1:1" hidden="1">
      <c r="A3686" t="s">
        <v>8</v>
      </c>
    </row>
    <row r="3687" spans="1:1" hidden="1">
      <c r="A3687" t="s">
        <v>8</v>
      </c>
    </row>
    <row r="3688" spans="1:1" hidden="1">
      <c r="A3688" t="s">
        <v>8</v>
      </c>
    </row>
    <row r="3689" spans="1:1" hidden="1">
      <c r="A3689" t="s">
        <v>13</v>
      </c>
    </row>
    <row r="3690" spans="1:1" hidden="1">
      <c r="A3690" t="s">
        <v>8</v>
      </c>
    </row>
    <row r="3691" spans="1:1" hidden="1">
      <c r="A3691" t="s">
        <v>8</v>
      </c>
    </row>
    <row r="3692" spans="1:1" hidden="1">
      <c r="A3692" t="s">
        <v>13</v>
      </c>
    </row>
    <row r="3693" spans="1:1" hidden="1">
      <c r="A3693" t="s">
        <v>8</v>
      </c>
    </row>
    <row r="3694" spans="1:1" hidden="1">
      <c r="A3694" t="s">
        <v>13</v>
      </c>
    </row>
    <row r="3695" spans="1:1" hidden="1">
      <c r="A3695" t="s">
        <v>8</v>
      </c>
    </row>
    <row r="3696" spans="1:1" hidden="1">
      <c r="A3696" t="s">
        <v>8</v>
      </c>
    </row>
    <row r="3697" spans="1:1" hidden="1">
      <c r="A3697" t="s">
        <v>8</v>
      </c>
    </row>
    <row r="3698" spans="1:1" hidden="1">
      <c r="A3698" t="s">
        <v>8</v>
      </c>
    </row>
    <row r="3699" spans="1:1" hidden="1">
      <c r="A3699" t="s">
        <v>8</v>
      </c>
    </row>
    <row r="3700" spans="1:1" hidden="1">
      <c r="A3700" t="s">
        <v>8</v>
      </c>
    </row>
    <row r="3701" spans="1:1" hidden="1">
      <c r="A3701" t="s">
        <v>8</v>
      </c>
    </row>
    <row r="3702" spans="1:1" hidden="1">
      <c r="A3702" t="s">
        <v>13</v>
      </c>
    </row>
    <row r="3703" spans="1:1" hidden="1">
      <c r="A3703" t="s">
        <v>13</v>
      </c>
    </row>
    <row r="3704" spans="1:1" hidden="1">
      <c r="A3704" t="s">
        <v>8</v>
      </c>
    </row>
    <row r="3705" spans="1:1" hidden="1">
      <c r="A3705" t="s">
        <v>8</v>
      </c>
    </row>
    <row r="3706" spans="1:1" hidden="1">
      <c r="A3706" t="s">
        <v>13</v>
      </c>
    </row>
    <row r="3707" spans="1:1" hidden="1">
      <c r="A3707" t="s">
        <v>13</v>
      </c>
    </row>
    <row r="3708" spans="1:1" hidden="1">
      <c r="A3708" t="s">
        <v>13</v>
      </c>
    </row>
    <row r="3709" spans="1:1" hidden="1">
      <c r="A3709" t="s">
        <v>8</v>
      </c>
    </row>
    <row r="3710" spans="1:1" hidden="1">
      <c r="A3710" t="s">
        <v>8</v>
      </c>
    </row>
    <row r="3711" spans="1:1" hidden="1">
      <c r="A3711" t="s">
        <v>13</v>
      </c>
    </row>
    <row r="3712" spans="1:1" hidden="1">
      <c r="A3712" t="s">
        <v>13</v>
      </c>
    </row>
    <row r="3713" spans="1:1" hidden="1">
      <c r="A3713" t="s">
        <v>8</v>
      </c>
    </row>
    <row r="3714" spans="1:1" hidden="1">
      <c r="A3714" t="s">
        <v>8</v>
      </c>
    </row>
    <row r="3715" spans="1:1" hidden="1">
      <c r="A3715" t="s">
        <v>13</v>
      </c>
    </row>
    <row r="3716" spans="1:1" hidden="1">
      <c r="A3716" t="s">
        <v>8</v>
      </c>
    </row>
    <row r="3717" spans="1:1" hidden="1">
      <c r="A3717" t="s">
        <v>8</v>
      </c>
    </row>
    <row r="3718" spans="1:1" hidden="1">
      <c r="A3718" t="s">
        <v>8</v>
      </c>
    </row>
    <row r="3719" spans="1:1" hidden="1">
      <c r="A3719" t="s">
        <v>8</v>
      </c>
    </row>
    <row r="3720" spans="1:1" hidden="1">
      <c r="A3720" t="s">
        <v>8</v>
      </c>
    </row>
    <row r="3721" spans="1:1" hidden="1">
      <c r="A3721" t="s">
        <v>8</v>
      </c>
    </row>
    <row r="3722" spans="1:1" hidden="1">
      <c r="A3722" t="s">
        <v>8</v>
      </c>
    </row>
    <row r="3723" spans="1:1" hidden="1">
      <c r="A3723" t="s">
        <v>8</v>
      </c>
    </row>
    <row r="3724" spans="1:1" hidden="1">
      <c r="A3724" t="s">
        <v>13</v>
      </c>
    </row>
    <row r="3725" spans="1:1" hidden="1">
      <c r="A3725" t="s">
        <v>13</v>
      </c>
    </row>
    <row r="3726" spans="1:1" hidden="1">
      <c r="A3726" t="s">
        <v>8</v>
      </c>
    </row>
    <row r="3727" spans="1:1" hidden="1">
      <c r="A3727" t="s">
        <v>13</v>
      </c>
    </row>
    <row r="3728" spans="1:1" hidden="1">
      <c r="A3728" t="s">
        <v>8</v>
      </c>
    </row>
    <row r="3729" spans="1:1" hidden="1">
      <c r="A3729" t="s">
        <v>8</v>
      </c>
    </row>
    <row r="3730" spans="1:1" hidden="1">
      <c r="A3730" t="s">
        <v>8</v>
      </c>
    </row>
    <row r="3731" spans="1:1" hidden="1">
      <c r="A3731" t="s">
        <v>13</v>
      </c>
    </row>
    <row r="3732" spans="1:1" hidden="1">
      <c r="A3732" t="s">
        <v>13</v>
      </c>
    </row>
    <row r="3733" spans="1:1" hidden="1">
      <c r="A3733" t="s">
        <v>8</v>
      </c>
    </row>
    <row r="3734" spans="1:1" hidden="1">
      <c r="A3734" t="s">
        <v>13</v>
      </c>
    </row>
    <row r="3735" spans="1:1" hidden="1">
      <c r="A3735" t="s">
        <v>13</v>
      </c>
    </row>
    <row r="3736" spans="1:1" hidden="1">
      <c r="A3736" t="s">
        <v>8</v>
      </c>
    </row>
    <row r="3737" spans="1:1" hidden="1">
      <c r="A3737" t="s">
        <v>8</v>
      </c>
    </row>
    <row r="3738" spans="1:1" hidden="1">
      <c r="A3738" t="s">
        <v>8</v>
      </c>
    </row>
    <row r="3739" spans="1:1" hidden="1">
      <c r="A3739" t="s">
        <v>8</v>
      </c>
    </row>
    <row r="3740" spans="1:1" hidden="1">
      <c r="A3740" t="s">
        <v>8</v>
      </c>
    </row>
    <row r="3741" spans="1:1" hidden="1">
      <c r="A3741" t="s">
        <v>13</v>
      </c>
    </row>
    <row r="3742" spans="1:1" hidden="1">
      <c r="A3742" t="s">
        <v>13</v>
      </c>
    </row>
    <row r="3743" spans="1:1" hidden="1">
      <c r="A3743" t="s">
        <v>8</v>
      </c>
    </row>
    <row r="3744" spans="1:1" hidden="1">
      <c r="A3744" t="s">
        <v>13</v>
      </c>
    </row>
    <row r="3745" spans="1:1" hidden="1">
      <c r="A3745" t="s">
        <v>13</v>
      </c>
    </row>
    <row r="3746" spans="1:1" hidden="1">
      <c r="A3746" t="s">
        <v>8</v>
      </c>
    </row>
    <row r="3747" spans="1:1" hidden="1">
      <c r="A3747" t="s">
        <v>8</v>
      </c>
    </row>
    <row r="3748" spans="1:1" hidden="1">
      <c r="A3748" t="s">
        <v>8</v>
      </c>
    </row>
    <row r="3749" spans="1:1" hidden="1">
      <c r="A3749" t="s">
        <v>13</v>
      </c>
    </row>
    <row r="3750" spans="1:1" hidden="1">
      <c r="A3750" t="s">
        <v>13</v>
      </c>
    </row>
    <row r="3751" spans="1:1" hidden="1">
      <c r="A3751" t="s">
        <v>8</v>
      </c>
    </row>
    <row r="3752" spans="1:1" hidden="1">
      <c r="A3752" t="s">
        <v>8</v>
      </c>
    </row>
    <row r="3753" spans="1:1" hidden="1">
      <c r="A3753" t="s">
        <v>8</v>
      </c>
    </row>
    <row r="3754" spans="1:1" hidden="1">
      <c r="A3754" t="s">
        <v>8</v>
      </c>
    </row>
    <row r="3755" spans="1:1" hidden="1">
      <c r="A3755" t="s">
        <v>13</v>
      </c>
    </row>
    <row r="3756" spans="1:1" hidden="1">
      <c r="A3756" t="s">
        <v>8</v>
      </c>
    </row>
    <row r="3757" spans="1:1" hidden="1">
      <c r="A3757" t="s">
        <v>13</v>
      </c>
    </row>
    <row r="3758" spans="1:1" hidden="1">
      <c r="A3758" t="s">
        <v>13</v>
      </c>
    </row>
    <row r="3759" spans="1:1" hidden="1">
      <c r="A3759" t="s">
        <v>13</v>
      </c>
    </row>
    <row r="3760" spans="1:1" hidden="1">
      <c r="A3760" t="s">
        <v>13</v>
      </c>
    </row>
    <row r="3761" spans="1:1" hidden="1">
      <c r="A3761" t="s">
        <v>13</v>
      </c>
    </row>
    <row r="3762" spans="1:1" hidden="1">
      <c r="A3762" t="s">
        <v>13</v>
      </c>
    </row>
    <row r="3763" spans="1:1" hidden="1">
      <c r="A3763" t="s">
        <v>8</v>
      </c>
    </row>
    <row r="3764" spans="1:1" hidden="1">
      <c r="A3764" t="s">
        <v>8</v>
      </c>
    </row>
    <row r="3765" spans="1:1" hidden="1">
      <c r="A3765" t="s">
        <v>13</v>
      </c>
    </row>
    <row r="3766" spans="1:1" hidden="1">
      <c r="A3766" t="s">
        <v>8</v>
      </c>
    </row>
    <row r="3767" spans="1:1" hidden="1">
      <c r="A3767" t="s">
        <v>8</v>
      </c>
    </row>
    <row r="3768" spans="1:1" hidden="1">
      <c r="A3768" t="s">
        <v>8</v>
      </c>
    </row>
    <row r="3769" spans="1:1" hidden="1">
      <c r="A3769" t="s">
        <v>8</v>
      </c>
    </row>
    <row r="3770" spans="1:1" hidden="1">
      <c r="A3770" t="s">
        <v>8</v>
      </c>
    </row>
    <row r="3771" spans="1:1" hidden="1">
      <c r="A3771" t="s">
        <v>8</v>
      </c>
    </row>
    <row r="3772" spans="1:1" hidden="1">
      <c r="A3772" t="s">
        <v>8</v>
      </c>
    </row>
    <row r="3773" spans="1:1" hidden="1">
      <c r="A3773" t="s">
        <v>8</v>
      </c>
    </row>
    <row r="3774" spans="1:1" hidden="1">
      <c r="A3774" t="s">
        <v>8</v>
      </c>
    </row>
    <row r="3775" spans="1:1" hidden="1">
      <c r="A3775" t="s">
        <v>8</v>
      </c>
    </row>
    <row r="3776" spans="1:1" hidden="1">
      <c r="A3776" t="s">
        <v>13</v>
      </c>
    </row>
    <row r="3777" spans="1:1" hidden="1">
      <c r="A3777" t="s">
        <v>8</v>
      </c>
    </row>
    <row r="3778" spans="1:1" hidden="1">
      <c r="A3778" t="s">
        <v>8</v>
      </c>
    </row>
    <row r="3779" spans="1:1" hidden="1">
      <c r="A3779" t="s">
        <v>8</v>
      </c>
    </row>
    <row r="3780" spans="1:1" hidden="1">
      <c r="A3780" t="s">
        <v>8</v>
      </c>
    </row>
    <row r="3781" spans="1:1" hidden="1">
      <c r="A3781" t="s">
        <v>13</v>
      </c>
    </row>
    <row r="3782" spans="1:1" hidden="1">
      <c r="A3782" t="s">
        <v>13</v>
      </c>
    </row>
    <row r="3783" spans="1:1" hidden="1">
      <c r="A3783" t="s">
        <v>13</v>
      </c>
    </row>
    <row r="3784" spans="1:1" hidden="1">
      <c r="A3784" t="s">
        <v>8</v>
      </c>
    </row>
    <row r="3785" spans="1:1" hidden="1">
      <c r="A3785" t="s">
        <v>8</v>
      </c>
    </row>
    <row r="3786" spans="1:1" hidden="1">
      <c r="A3786" t="s">
        <v>13</v>
      </c>
    </row>
    <row r="3787" spans="1:1" hidden="1">
      <c r="A3787" t="s">
        <v>8</v>
      </c>
    </row>
    <row r="3788" spans="1:1" hidden="1">
      <c r="A3788" t="s">
        <v>8</v>
      </c>
    </row>
    <row r="3789" spans="1:1" hidden="1">
      <c r="A3789" t="s">
        <v>8</v>
      </c>
    </row>
    <row r="3790" spans="1:1" hidden="1">
      <c r="A3790" t="s">
        <v>8</v>
      </c>
    </row>
    <row r="3791" spans="1:1" hidden="1">
      <c r="A3791" t="s">
        <v>8</v>
      </c>
    </row>
    <row r="3792" spans="1:1" hidden="1">
      <c r="A3792" t="s">
        <v>13</v>
      </c>
    </row>
    <row r="3793" spans="1:1" hidden="1">
      <c r="A3793" t="s">
        <v>8</v>
      </c>
    </row>
    <row r="3794" spans="1:1" hidden="1">
      <c r="A3794" t="s">
        <v>13</v>
      </c>
    </row>
    <row r="3795" spans="1:1" hidden="1">
      <c r="A3795" t="s">
        <v>13</v>
      </c>
    </row>
    <row r="3796" spans="1:1" hidden="1">
      <c r="A3796" t="s">
        <v>13</v>
      </c>
    </row>
    <row r="3797" spans="1:1" hidden="1">
      <c r="A3797" t="s">
        <v>13</v>
      </c>
    </row>
    <row r="3798" spans="1:1" hidden="1">
      <c r="A3798" t="s">
        <v>8</v>
      </c>
    </row>
    <row r="3799" spans="1:1" hidden="1">
      <c r="A3799" t="s">
        <v>8</v>
      </c>
    </row>
    <row r="3800" spans="1:1" hidden="1">
      <c r="A3800" t="s">
        <v>8</v>
      </c>
    </row>
    <row r="3801" spans="1:1" hidden="1">
      <c r="A3801" t="s">
        <v>8</v>
      </c>
    </row>
    <row r="3802" spans="1:1" hidden="1">
      <c r="A3802" t="s">
        <v>8</v>
      </c>
    </row>
    <row r="3803" spans="1:1" hidden="1">
      <c r="A3803" t="s">
        <v>8</v>
      </c>
    </row>
    <row r="3804" spans="1:1" hidden="1">
      <c r="A3804" t="s">
        <v>8</v>
      </c>
    </row>
    <row r="3805" spans="1:1" hidden="1">
      <c r="A3805" t="s">
        <v>8</v>
      </c>
    </row>
    <row r="3806" spans="1:1" hidden="1">
      <c r="A3806" t="s">
        <v>8</v>
      </c>
    </row>
    <row r="3807" spans="1:1" hidden="1">
      <c r="A3807" t="s">
        <v>13</v>
      </c>
    </row>
    <row r="3808" spans="1:1" hidden="1">
      <c r="A3808" t="s">
        <v>13</v>
      </c>
    </row>
    <row r="3809" spans="1:1" hidden="1">
      <c r="A3809" t="s">
        <v>13</v>
      </c>
    </row>
    <row r="3810" spans="1:1" hidden="1">
      <c r="A3810" t="s">
        <v>13</v>
      </c>
    </row>
    <row r="3811" spans="1:1" hidden="1">
      <c r="A3811" t="s">
        <v>8</v>
      </c>
    </row>
    <row r="3812" spans="1:1" hidden="1">
      <c r="A3812" t="s">
        <v>8</v>
      </c>
    </row>
    <row r="3813" spans="1:1" hidden="1">
      <c r="A3813" t="s">
        <v>8</v>
      </c>
    </row>
    <row r="3814" spans="1:1" hidden="1">
      <c r="A3814" t="s">
        <v>8</v>
      </c>
    </row>
    <row r="3815" spans="1:1" hidden="1">
      <c r="A3815" t="s">
        <v>13</v>
      </c>
    </row>
    <row r="3816" spans="1:1" hidden="1">
      <c r="A3816" t="s">
        <v>13</v>
      </c>
    </row>
    <row r="3817" spans="1:1" hidden="1">
      <c r="A3817" t="s">
        <v>8</v>
      </c>
    </row>
    <row r="3818" spans="1:1" hidden="1">
      <c r="A3818" t="s">
        <v>8</v>
      </c>
    </row>
    <row r="3819" spans="1:1" hidden="1">
      <c r="A3819" t="s">
        <v>8</v>
      </c>
    </row>
    <row r="3820" spans="1:1" hidden="1">
      <c r="A3820" t="s">
        <v>8</v>
      </c>
    </row>
    <row r="3821" spans="1:1" hidden="1">
      <c r="A3821" t="s">
        <v>8</v>
      </c>
    </row>
    <row r="3822" spans="1:1" hidden="1">
      <c r="A3822" t="s">
        <v>8</v>
      </c>
    </row>
    <row r="3823" spans="1:1" hidden="1">
      <c r="A3823" t="s">
        <v>8</v>
      </c>
    </row>
    <row r="3824" spans="1:1" hidden="1">
      <c r="A3824" t="s">
        <v>8</v>
      </c>
    </row>
    <row r="3825" spans="1:1" hidden="1">
      <c r="A3825" t="s">
        <v>8</v>
      </c>
    </row>
    <row r="3826" spans="1:1" hidden="1">
      <c r="A3826" t="s">
        <v>8</v>
      </c>
    </row>
    <row r="3827" spans="1:1" hidden="1">
      <c r="A3827" t="s">
        <v>8</v>
      </c>
    </row>
    <row r="3828" spans="1:1" hidden="1">
      <c r="A3828" t="s">
        <v>8</v>
      </c>
    </row>
    <row r="3829" spans="1:1" hidden="1">
      <c r="A3829" t="s">
        <v>8</v>
      </c>
    </row>
    <row r="3830" spans="1:1" hidden="1">
      <c r="A3830" t="s">
        <v>13</v>
      </c>
    </row>
    <row r="3831" spans="1:1" hidden="1">
      <c r="A3831" t="s">
        <v>13</v>
      </c>
    </row>
    <row r="3832" spans="1:1" hidden="1">
      <c r="A3832" t="s">
        <v>13</v>
      </c>
    </row>
    <row r="3833" spans="1:1" hidden="1">
      <c r="A3833" t="s">
        <v>8</v>
      </c>
    </row>
    <row r="3834" spans="1:1" hidden="1">
      <c r="A3834" t="s">
        <v>8</v>
      </c>
    </row>
    <row r="3835" spans="1:1" hidden="1">
      <c r="A3835" t="s">
        <v>13</v>
      </c>
    </row>
    <row r="3836" spans="1:1" hidden="1">
      <c r="A3836" t="s">
        <v>13</v>
      </c>
    </row>
    <row r="3837" spans="1:1" hidden="1">
      <c r="A3837" t="s">
        <v>8</v>
      </c>
    </row>
    <row r="3838" spans="1:1" hidden="1">
      <c r="A3838" t="s">
        <v>8</v>
      </c>
    </row>
    <row r="3839" spans="1:1" hidden="1">
      <c r="A3839" t="s">
        <v>13</v>
      </c>
    </row>
    <row r="3840" spans="1:1" hidden="1">
      <c r="A3840" t="s">
        <v>13</v>
      </c>
    </row>
    <row r="3841" spans="1:1" hidden="1">
      <c r="A3841" t="s">
        <v>8</v>
      </c>
    </row>
    <row r="3842" spans="1:1" hidden="1">
      <c r="A3842" t="s">
        <v>8</v>
      </c>
    </row>
    <row r="3843" spans="1:1" hidden="1">
      <c r="A3843" t="s">
        <v>13</v>
      </c>
    </row>
    <row r="3844" spans="1:1" hidden="1">
      <c r="A3844" t="s">
        <v>8</v>
      </c>
    </row>
    <row r="3845" spans="1:1" hidden="1">
      <c r="A3845" t="s">
        <v>8</v>
      </c>
    </row>
    <row r="3846" spans="1:1" hidden="1">
      <c r="A3846" t="s">
        <v>8</v>
      </c>
    </row>
    <row r="3847" spans="1:1" hidden="1">
      <c r="A3847" t="s">
        <v>13</v>
      </c>
    </row>
    <row r="3848" spans="1:1" hidden="1">
      <c r="A3848" t="s">
        <v>8</v>
      </c>
    </row>
    <row r="3849" spans="1:1" hidden="1">
      <c r="A3849" t="s">
        <v>8</v>
      </c>
    </row>
    <row r="3850" spans="1:1" hidden="1">
      <c r="A3850" t="s">
        <v>8</v>
      </c>
    </row>
    <row r="3851" spans="1:1" hidden="1">
      <c r="A3851" t="s">
        <v>13</v>
      </c>
    </row>
    <row r="3852" spans="1:1" hidden="1">
      <c r="A3852" t="s">
        <v>13</v>
      </c>
    </row>
    <row r="3853" spans="1:1" hidden="1">
      <c r="A3853" t="s">
        <v>8</v>
      </c>
    </row>
    <row r="3854" spans="1:1" hidden="1">
      <c r="A3854" t="s">
        <v>8</v>
      </c>
    </row>
    <row r="3855" spans="1:1" hidden="1">
      <c r="A3855" t="s">
        <v>13</v>
      </c>
    </row>
    <row r="3856" spans="1:1" hidden="1">
      <c r="A3856" t="s">
        <v>8</v>
      </c>
    </row>
    <row r="3857" spans="1:1" hidden="1">
      <c r="A3857" t="s">
        <v>9</v>
      </c>
    </row>
    <row r="3858" spans="1:1" hidden="1">
      <c r="A3858" t="s">
        <v>9</v>
      </c>
    </row>
    <row r="3859" spans="1:1" hidden="1">
      <c r="A3859" t="s">
        <v>9</v>
      </c>
    </row>
    <row r="3860" spans="1:1" hidden="1">
      <c r="A3860" t="s">
        <v>4</v>
      </c>
    </row>
    <row r="3861" spans="1:1" hidden="1">
      <c r="A3861" t="s">
        <v>9</v>
      </c>
    </row>
    <row r="3862" spans="1:1" hidden="1">
      <c r="A3862" t="s">
        <v>9</v>
      </c>
    </row>
    <row r="3863" spans="1:1" hidden="1">
      <c r="A3863" t="s">
        <v>8</v>
      </c>
    </row>
    <row r="3864" spans="1:1" hidden="1">
      <c r="A3864" t="s">
        <v>8</v>
      </c>
    </row>
    <row r="3865" spans="1:1" hidden="1">
      <c r="A3865" t="s">
        <v>9</v>
      </c>
    </row>
    <row r="3866" spans="1:1" hidden="1">
      <c r="A3866" t="s">
        <v>13</v>
      </c>
    </row>
    <row r="3867" spans="1:1" hidden="1">
      <c r="A3867" t="s">
        <v>8</v>
      </c>
    </row>
    <row r="3868" spans="1:1" hidden="1">
      <c r="A3868" t="s">
        <v>13</v>
      </c>
    </row>
    <row r="3869" spans="1:1" hidden="1">
      <c r="A3869" t="s">
        <v>8</v>
      </c>
    </row>
    <row r="3870" spans="1:1" hidden="1">
      <c r="A3870" t="s">
        <v>13</v>
      </c>
    </row>
    <row r="3871" spans="1:1" hidden="1">
      <c r="A3871" t="s">
        <v>13</v>
      </c>
    </row>
    <row r="3872" spans="1:1" hidden="1">
      <c r="A3872" t="s">
        <v>8</v>
      </c>
    </row>
    <row r="3873" spans="1:1" hidden="1">
      <c r="A3873" t="s">
        <v>8</v>
      </c>
    </row>
    <row r="3874" spans="1:1" hidden="1">
      <c r="A3874" t="s">
        <v>13</v>
      </c>
    </row>
    <row r="3875" spans="1:1" hidden="1">
      <c r="A3875" t="s">
        <v>8</v>
      </c>
    </row>
    <row r="3876" spans="1:1" hidden="1">
      <c r="A3876" t="s">
        <v>8</v>
      </c>
    </row>
    <row r="3877" spans="1:1" hidden="1">
      <c r="A3877" t="s">
        <v>8</v>
      </c>
    </row>
    <row r="3878" spans="1:1" hidden="1">
      <c r="A3878" t="s">
        <v>8</v>
      </c>
    </row>
    <row r="3879" spans="1:1" hidden="1">
      <c r="A3879" t="s">
        <v>8</v>
      </c>
    </row>
    <row r="3880" spans="1:1" hidden="1">
      <c r="A3880" t="s">
        <v>8</v>
      </c>
    </row>
    <row r="3881" spans="1:1" hidden="1">
      <c r="A3881" t="s">
        <v>8</v>
      </c>
    </row>
    <row r="3882" spans="1:1" hidden="1">
      <c r="A3882" t="s">
        <v>8</v>
      </c>
    </row>
    <row r="3883" spans="1:1" hidden="1">
      <c r="A3883" t="s">
        <v>13</v>
      </c>
    </row>
    <row r="3884" spans="1:1" hidden="1">
      <c r="A3884" t="s">
        <v>8</v>
      </c>
    </row>
    <row r="3885" spans="1:1" hidden="1">
      <c r="A3885" t="s">
        <v>13</v>
      </c>
    </row>
    <row r="3886" spans="1:1" hidden="1">
      <c r="A3886" t="s">
        <v>13</v>
      </c>
    </row>
    <row r="3887" spans="1:1" hidden="1">
      <c r="A3887" t="s">
        <v>13</v>
      </c>
    </row>
    <row r="3888" spans="1:1" hidden="1">
      <c r="A3888" t="s">
        <v>13</v>
      </c>
    </row>
    <row r="3889" spans="1:1" hidden="1">
      <c r="A3889" t="s">
        <v>8</v>
      </c>
    </row>
    <row r="3890" spans="1:1" hidden="1">
      <c r="A3890" t="s">
        <v>8</v>
      </c>
    </row>
    <row r="3891" spans="1:1" hidden="1">
      <c r="A3891" t="s">
        <v>8</v>
      </c>
    </row>
    <row r="3892" spans="1:1" hidden="1">
      <c r="A3892" t="s">
        <v>13</v>
      </c>
    </row>
    <row r="3893" spans="1:1" hidden="1">
      <c r="A3893" t="s">
        <v>8</v>
      </c>
    </row>
    <row r="3894" spans="1:1" hidden="1">
      <c r="A3894" t="s">
        <v>8</v>
      </c>
    </row>
    <row r="3895" spans="1:1" hidden="1">
      <c r="A3895" t="s">
        <v>13</v>
      </c>
    </row>
    <row r="3896" spans="1:1" hidden="1">
      <c r="A3896" t="s">
        <v>13</v>
      </c>
    </row>
    <row r="3897" spans="1:1" hidden="1">
      <c r="A3897" t="s">
        <v>8</v>
      </c>
    </row>
    <row r="3898" spans="1:1" hidden="1">
      <c r="A3898" t="s">
        <v>8</v>
      </c>
    </row>
    <row r="3899" spans="1:1" hidden="1">
      <c r="A3899" t="s">
        <v>8</v>
      </c>
    </row>
    <row r="3900" spans="1:1" hidden="1">
      <c r="A3900" t="s">
        <v>13</v>
      </c>
    </row>
    <row r="3901" spans="1:1" hidden="1">
      <c r="A3901" t="s">
        <v>8</v>
      </c>
    </row>
    <row r="3902" spans="1:1" hidden="1">
      <c r="A3902" t="s">
        <v>8</v>
      </c>
    </row>
    <row r="3903" spans="1:1" hidden="1">
      <c r="A3903" t="s">
        <v>13</v>
      </c>
    </row>
    <row r="3904" spans="1:1" hidden="1">
      <c r="A3904" t="s">
        <v>8</v>
      </c>
    </row>
    <row r="3905" spans="1:1" hidden="1">
      <c r="A3905" t="s">
        <v>13</v>
      </c>
    </row>
    <row r="3906" spans="1:1" hidden="1">
      <c r="A3906" t="s">
        <v>13</v>
      </c>
    </row>
    <row r="3907" spans="1:1" hidden="1">
      <c r="A3907" t="s">
        <v>8</v>
      </c>
    </row>
    <row r="3908" spans="1:1" hidden="1">
      <c r="A3908" t="s">
        <v>8</v>
      </c>
    </row>
    <row r="3909" spans="1:1" hidden="1">
      <c r="A3909" t="s">
        <v>13</v>
      </c>
    </row>
    <row r="3910" spans="1:1" hidden="1">
      <c r="A3910" t="s">
        <v>13</v>
      </c>
    </row>
    <row r="3911" spans="1:1" hidden="1">
      <c r="A3911" t="s">
        <v>13</v>
      </c>
    </row>
    <row r="3912" spans="1:1" hidden="1">
      <c r="A3912" t="s">
        <v>8</v>
      </c>
    </row>
    <row r="3913" spans="1:1" hidden="1">
      <c r="A3913" t="s">
        <v>8</v>
      </c>
    </row>
    <row r="3914" spans="1:1" hidden="1">
      <c r="A3914" t="s">
        <v>8</v>
      </c>
    </row>
    <row r="3915" spans="1:1" hidden="1">
      <c r="A3915" t="s">
        <v>13</v>
      </c>
    </row>
    <row r="3916" spans="1:1" hidden="1">
      <c r="A3916" t="s">
        <v>8</v>
      </c>
    </row>
    <row r="3917" spans="1:1" hidden="1">
      <c r="A3917" t="s">
        <v>8</v>
      </c>
    </row>
    <row r="3918" spans="1:1" hidden="1">
      <c r="A3918" t="s">
        <v>8</v>
      </c>
    </row>
    <row r="3919" spans="1:1" hidden="1">
      <c r="A3919" t="s">
        <v>13</v>
      </c>
    </row>
    <row r="3920" spans="1:1" hidden="1">
      <c r="A3920" t="s">
        <v>8</v>
      </c>
    </row>
    <row r="3921" spans="1:1" hidden="1">
      <c r="A3921" t="s">
        <v>8</v>
      </c>
    </row>
    <row r="3922" spans="1:1" hidden="1">
      <c r="A3922" t="s">
        <v>8</v>
      </c>
    </row>
    <row r="3923" spans="1:1" hidden="1">
      <c r="A3923" t="s">
        <v>13</v>
      </c>
    </row>
    <row r="3924" spans="1:1" hidden="1">
      <c r="A3924" t="s">
        <v>13</v>
      </c>
    </row>
    <row r="3925" spans="1:1" hidden="1">
      <c r="A3925" t="s">
        <v>8</v>
      </c>
    </row>
    <row r="3926" spans="1:1" hidden="1">
      <c r="A3926" t="s">
        <v>13</v>
      </c>
    </row>
    <row r="3927" spans="1:1" hidden="1">
      <c r="A3927" t="s">
        <v>8</v>
      </c>
    </row>
    <row r="3928" spans="1:1" hidden="1">
      <c r="A3928" t="s">
        <v>13</v>
      </c>
    </row>
    <row r="3929" spans="1:1" hidden="1">
      <c r="A3929" t="s">
        <v>8</v>
      </c>
    </row>
    <row r="3930" spans="1:1" hidden="1">
      <c r="A3930" t="s">
        <v>13</v>
      </c>
    </row>
    <row r="3931" spans="1:1" hidden="1">
      <c r="A3931" t="s">
        <v>13</v>
      </c>
    </row>
    <row r="3932" spans="1:1" hidden="1">
      <c r="A3932" t="s">
        <v>8</v>
      </c>
    </row>
    <row r="3933" spans="1:1" hidden="1">
      <c r="A3933" t="s">
        <v>13</v>
      </c>
    </row>
    <row r="3934" spans="1:1" hidden="1">
      <c r="A3934" t="s">
        <v>8</v>
      </c>
    </row>
    <row r="3935" spans="1:1" hidden="1">
      <c r="A3935" t="s">
        <v>8</v>
      </c>
    </row>
    <row r="3936" spans="1:1" hidden="1">
      <c r="A3936" t="s">
        <v>13</v>
      </c>
    </row>
    <row r="3937" spans="1:1" hidden="1">
      <c r="A3937" t="s">
        <v>8</v>
      </c>
    </row>
    <row r="3938" spans="1:1" hidden="1">
      <c r="A3938" t="s">
        <v>8</v>
      </c>
    </row>
    <row r="3939" spans="1:1" hidden="1">
      <c r="A3939" t="s">
        <v>13</v>
      </c>
    </row>
    <row r="3940" spans="1:1" hidden="1">
      <c r="A3940" t="s">
        <v>13</v>
      </c>
    </row>
    <row r="3941" spans="1:1" hidden="1">
      <c r="A3941" t="s">
        <v>13</v>
      </c>
    </row>
    <row r="3942" spans="1:1" hidden="1">
      <c r="A3942" t="s">
        <v>8</v>
      </c>
    </row>
    <row r="3943" spans="1:1" hidden="1">
      <c r="A3943" t="s">
        <v>13</v>
      </c>
    </row>
    <row r="3944" spans="1:1" hidden="1">
      <c r="A3944" t="s">
        <v>8</v>
      </c>
    </row>
    <row r="3945" spans="1:1" hidden="1">
      <c r="A3945" t="s">
        <v>8</v>
      </c>
    </row>
    <row r="3946" spans="1:1" hidden="1">
      <c r="A3946" t="s">
        <v>8</v>
      </c>
    </row>
    <row r="3947" spans="1:1" hidden="1">
      <c r="A3947" t="s">
        <v>8</v>
      </c>
    </row>
    <row r="3948" spans="1:1" hidden="1">
      <c r="A3948" t="s">
        <v>13</v>
      </c>
    </row>
    <row r="3949" spans="1:1" hidden="1">
      <c r="A3949" t="s">
        <v>8</v>
      </c>
    </row>
    <row r="3950" spans="1:1" hidden="1">
      <c r="A3950" t="s">
        <v>13</v>
      </c>
    </row>
    <row r="3951" spans="1:1" hidden="1">
      <c r="A3951" t="s">
        <v>8</v>
      </c>
    </row>
    <row r="3952" spans="1:1" hidden="1">
      <c r="A3952" t="s">
        <v>8</v>
      </c>
    </row>
    <row r="3953" spans="1:1" hidden="1">
      <c r="A3953" t="s">
        <v>8</v>
      </c>
    </row>
    <row r="3954" spans="1:1" hidden="1">
      <c r="A3954" t="s">
        <v>8</v>
      </c>
    </row>
    <row r="3955" spans="1:1" hidden="1">
      <c r="A3955" t="s">
        <v>13</v>
      </c>
    </row>
    <row r="3956" spans="1:1" hidden="1">
      <c r="A3956" t="s">
        <v>8</v>
      </c>
    </row>
    <row r="3957" spans="1:1" hidden="1">
      <c r="A3957" t="s">
        <v>13</v>
      </c>
    </row>
    <row r="3958" spans="1:1" hidden="1">
      <c r="A3958" t="s">
        <v>8</v>
      </c>
    </row>
    <row r="3959" spans="1:1" hidden="1">
      <c r="A3959" t="s">
        <v>8</v>
      </c>
    </row>
    <row r="3960" spans="1:1" hidden="1">
      <c r="A3960" t="s">
        <v>8</v>
      </c>
    </row>
    <row r="3961" spans="1:1" hidden="1">
      <c r="A3961" t="s">
        <v>8</v>
      </c>
    </row>
    <row r="3962" spans="1:1" hidden="1">
      <c r="A3962" t="s">
        <v>8</v>
      </c>
    </row>
    <row r="3963" spans="1:1" hidden="1">
      <c r="A3963" t="s">
        <v>8</v>
      </c>
    </row>
    <row r="3964" spans="1:1" hidden="1">
      <c r="A3964" t="s">
        <v>8</v>
      </c>
    </row>
    <row r="3965" spans="1:1" hidden="1">
      <c r="A3965" t="s">
        <v>8</v>
      </c>
    </row>
    <row r="3966" spans="1:1" hidden="1">
      <c r="A3966" t="s">
        <v>13</v>
      </c>
    </row>
    <row r="3967" spans="1:1" hidden="1">
      <c r="A3967" t="s">
        <v>8</v>
      </c>
    </row>
    <row r="3968" spans="1:1" hidden="1">
      <c r="A3968" t="s">
        <v>8</v>
      </c>
    </row>
    <row r="3969" spans="1:1" hidden="1">
      <c r="A3969" t="s">
        <v>8</v>
      </c>
    </row>
    <row r="3970" spans="1:1" hidden="1">
      <c r="A3970" t="s">
        <v>8</v>
      </c>
    </row>
    <row r="3971" spans="1:1" hidden="1">
      <c r="A3971" t="s">
        <v>8</v>
      </c>
    </row>
    <row r="3972" spans="1:1" hidden="1">
      <c r="A3972" t="s">
        <v>8</v>
      </c>
    </row>
    <row r="3973" spans="1:1" hidden="1">
      <c r="A3973" t="s">
        <v>8</v>
      </c>
    </row>
    <row r="3974" spans="1:1" hidden="1">
      <c r="A3974" t="s">
        <v>13</v>
      </c>
    </row>
    <row r="3975" spans="1:1" hidden="1">
      <c r="A3975" t="s">
        <v>8</v>
      </c>
    </row>
    <row r="3976" spans="1:1" hidden="1">
      <c r="A3976" t="s">
        <v>8</v>
      </c>
    </row>
    <row r="3977" spans="1:1" hidden="1">
      <c r="A3977" t="s">
        <v>8</v>
      </c>
    </row>
    <row r="3978" spans="1:1" hidden="1">
      <c r="A3978" t="s">
        <v>13</v>
      </c>
    </row>
    <row r="3979" spans="1:1" hidden="1">
      <c r="A3979" t="s">
        <v>8</v>
      </c>
    </row>
    <row r="3980" spans="1:1" hidden="1">
      <c r="A3980" t="s">
        <v>8</v>
      </c>
    </row>
    <row r="3981" spans="1:1" hidden="1">
      <c r="A3981" t="s">
        <v>13</v>
      </c>
    </row>
    <row r="3982" spans="1:1" hidden="1">
      <c r="A3982" t="s">
        <v>13</v>
      </c>
    </row>
    <row r="3983" spans="1:1" hidden="1">
      <c r="A3983" t="s">
        <v>8</v>
      </c>
    </row>
    <row r="3984" spans="1:1" hidden="1">
      <c r="A3984" t="s">
        <v>8</v>
      </c>
    </row>
    <row r="3985" spans="1:1" hidden="1">
      <c r="A3985" t="s">
        <v>13</v>
      </c>
    </row>
    <row r="3986" spans="1:1" hidden="1">
      <c r="A3986" t="s">
        <v>8</v>
      </c>
    </row>
    <row r="3987" spans="1:1" hidden="1">
      <c r="A3987" t="s">
        <v>8</v>
      </c>
    </row>
    <row r="3988" spans="1:1" hidden="1">
      <c r="A3988" t="s">
        <v>8</v>
      </c>
    </row>
    <row r="3989" spans="1:1" hidden="1">
      <c r="A3989" t="s">
        <v>8</v>
      </c>
    </row>
    <row r="3990" spans="1:1" hidden="1">
      <c r="A3990" t="s">
        <v>8</v>
      </c>
    </row>
    <row r="3991" spans="1:1" hidden="1">
      <c r="A3991" t="s">
        <v>8</v>
      </c>
    </row>
    <row r="3992" spans="1:1" hidden="1">
      <c r="A3992" t="s">
        <v>8</v>
      </c>
    </row>
    <row r="3993" spans="1:1" hidden="1">
      <c r="A3993" t="s">
        <v>13</v>
      </c>
    </row>
    <row r="3994" spans="1:1" hidden="1">
      <c r="A3994" t="s">
        <v>13</v>
      </c>
    </row>
    <row r="3995" spans="1:1" hidden="1">
      <c r="A3995" t="s">
        <v>13</v>
      </c>
    </row>
    <row r="3996" spans="1:1" hidden="1">
      <c r="A3996" t="s">
        <v>8</v>
      </c>
    </row>
    <row r="3997" spans="1:1" hidden="1">
      <c r="A3997" t="s">
        <v>13</v>
      </c>
    </row>
    <row r="3998" spans="1:1" hidden="1">
      <c r="A3998" t="s">
        <v>8</v>
      </c>
    </row>
    <row r="3999" spans="1:1" hidden="1">
      <c r="A3999" t="s">
        <v>8</v>
      </c>
    </row>
    <row r="4000" spans="1:1" hidden="1">
      <c r="A4000" t="s">
        <v>8</v>
      </c>
    </row>
    <row r="4001" spans="1:1" hidden="1">
      <c r="A4001" t="s">
        <v>8</v>
      </c>
    </row>
    <row r="4002" spans="1:1" hidden="1">
      <c r="A4002" t="s">
        <v>8</v>
      </c>
    </row>
    <row r="4003" spans="1:1" hidden="1">
      <c r="A4003" t="s">
        <v>8</v>
      </c>
    </row>
    <row r="4004" spans="1:1" hidden="1">
      <c r="A4004" t="s">
        <v>8</v>
      </c>
    </row>
    <row r="4005" spans="1:1" hidden="1">
      <c r="A4005" t="s">
        <v>8</v>
      </c>
    </row>
    <row r="4006" spans="1:1" hidden="1">
      <c r="A4006" t="s">
        <v>13</v>
      </c>
    </row>
    <row r="4007" spans="1:1" hidden="1">
      <c r="A4007" t="s">
        <v>13</v>
      </c>
    </row>
    <row r="4008" spans="1:1" hidden="1">
      <c r="A4008" t="s">
        <v>8</v>
      </c>
    </row>
    <row r="4009" spans="1:1" hidden="1">
      <c r="A4009" t="s">
        <v>8</v>
      </c>
    </row>
    <row r="4010" spans="1:1" hidden="1">
      <c r="A4010" t="s">
        <v>8</v>
      </c>
    </row>
    <row r="4011" spans="1:1" hidden="1">
      <c r="A4011" t="s">
        <v>8</v>
      </c>
    </row>
    <row r="4012" spans="1:1" hidden="1">
      <c r="A4012" t="s">
        <v>13</v>
      </c>
    </row>
    <row r="4013" spans="1:1" hidden="1">
      <c r="A4013" t="s">
        <v>13</v>
      </c>
    </row>
    <row r="4014" spans="1:1" hidden="1">
      <c r="A4014" t="s">
        <v>8</v>
      </c>
    </row>
    <row r="4015" spans="1:1" hidden="1">
      <c r="A4015" t="s">
        <v>13</v>
      </c>
    </row>
    <row r="4016" spans="1:1" hidden="1">
      <c r="A4016" t="s">
        <v>8</v>
      </c>
    </row>
    <row r="4017" spans="1:1" hidden="1">
      <c r="A4017" t="s">
        <v>8</v>
      </c>
    </row>
    <row r="4018" spans="1:1" hidden="1">
      <c r="A4018" t="s">
        <v>8</v>
      </c>
    </row>
    <row r="4019" spans="1:1" hidden="1">
      <c r="A4019" t="s">
        <v>13</v>
      </c>
    </row>
    <row r="4020" spans="1:1" hidden="1">
      <c r="A4020" t="s">
        <v>8</v>
      </c>
    </row>
    <row r="4021" spans="1:1" hidden="1">
      <c r="A4021" t="s">
        <v>8</v>
      </c>
    </row>
    <row r="4022" spans="1:1" hidden="1">
      <c r="A4022" t="s">
        <v>8</v>
      </c>
    </row>
    <row r="4023" spans="1:1" hidden="1">
      <c r="A4023" t="s">
        <v>8</v>
      </c>
    </row>
    <row r="4024" spans="1:1" hidden="1">
      <c r="A4024" t="s">
        <v>8</v>
      </c>
    </row>
    <row r="4025" spans="1:1" hidden="1">
      <c r="A4025" t="s">
        <v>8</v>
      </c>
    </row>
    <row r="4026" spans="1:1" hidden="1">
      <c r="A4026" t="s">
        <v>8</v>
      </c>
    </row>
    <row r="4027" spans="1:1" hidden="1">
      <c r="A4027" t="s">
        <v>8</v>
      </c>
    </row>
    <row r="4028" spans="1:1" hidden="1">
      <c r="A4028" t="s">
        <v>8</v>
      </c>
    </row>
    <row r="4029" spans="1:1" hidden="1">
      <c r="A4029" t="s">
        <v>8</v>
      </c>
    </row>
    <row r="4030" spans="1:1" hidden="1">
      <c r="A4030" t="s">
        <v>13</v>
      </c>
    </row>
    <row r="4031" spans="1:1" hidden="1">
      <c r="A4031" t="s">
        <v>8</v>
      </c>
    </row>
    <row r="4032" spans="1:1" hidden="1">
      <c r="A4032" t="s">
        <v>8</v>
      </c>
    </row>
    <row r="4033" spans="1:1" hidden="1">
      <c r="A4033" t="s">
        <v>8</v>
      </c>
    </row>
    <row r="4034" spans="1:1" hidden="1">
      <c r="A4034" t="s">
        <v>8</v>
      </c>
    </row>
    <row r="4035" spans="1:1" hidden="1">
      <c r="A4035" t="s">
        <v>8</v>
      </c>
    </row>
    <row r="4036" spans="1:1" hidden="1">
      <c r="A4036" t="s">
        <v>8</v>
      </c>
    </row>
    <row r="4037" spans="1:1" hidden="1">
      <c r="A4037" t="s">
        <v>8</v>
      </c>
    </row>
    <row r="4038" spans="1:1" hidden="1">
      <c r="A4038" t="s">
        <v>13</v>
      </c>
    </row>
    <row r="4039" spans="1:1" hidden="1">
      <c r="A4039" t="s">
        <v>13</v>
      </c>
    </row>
    <row r="4040" spans="1:1" hidden="1">
      <c r="A4040" t="s">
        <v>8</v>
      </c>
    </row>
    <row r="4041" spans="1:1" hidden="1">
      <c r="A4041" t="s">
        <v>8</v>
      </c>
    </row>
    <row r="4042" spans="1:1" hidden="1">
      <c r="A4042" t="s">
        <v>13</v>
      </c>
    </row>
    <row r="4043" spans="1:1" hidden="1">
      <c r="A4043" t="s">
        <v>13</v>
      </c>
    </row>
    <row r="4044" spans="1:1" hidden="1">
      <c r="A4044" t="s">
        <v>8</v>
      </c>
    </row>
    <row r="4045" spans="1:1" hidden="1">
      <c r="A4045" t="s">
        <v>13</v>
      </c>
    </row>
    <row r="4046" spans="1:1" hidden="1">
      <c r="A4046" t="s">
        <v>8</v>
      </c>
    </row>
    <row r="4047" spans="1:1" hidden="1">
      <c r="A4047" t="s">
        <v>8</v>
      </c>
    </row>
    <row r="4048" spans="1:1" hidden="1">
      <c r="A4048" t="s">
        <v>8</v>
      </c>
    </row>
    <row r="4049" spans="1:1" hidden="1">
      <c r="A4049" t="s">
        <v>8</v>
      </c>
    </row>
    <row r="4050" spans="1:1" hidden="1">
      <c r="A4050" t="s">
        <v>8</v>
      </c>
    </row>
    <row r="4051" spans="1:1" hidden="1">
      <c r="A4051" t="s">
        <v>13</v>
      </c>
    </row>
    <row r="4052" spans="1:1" hidden="1">
      <c r="A4052" t="s">
        <v>13</v>
      </c>
    </row>
    <row r="4053" spans="1:1" hidden="1">
      <c r="A4053" t="s">
        <v>13</v>
      </c>
    </row>
    <row r="4054" spans="1:1" hidden="1">
      <c r="A4054" t="s">
        <v>8</v>
      </c>
    </row>
    <row r="4055" spans="1:1" hidden="1">
      <c r="A4055" t="s">
        <v>8</v>
      </c>
    </row>
    <row r="4056" spans="1:1" hidden="1">
      <c r="A4056" t="s">
        <v>13</v>
      </c>
    </row>
    <row r="4057" spans="1:1" hidden="1">
      <c r="A4057" t="s">
        <v>13</v>
      </c>
    </row>
    <row r="4058" spans="1:1" hidden="1">
      <c r="A4058" t="s">
        <v>8</v>
      </c>
    </row>
    <row r="4059" spans="1:1" hidden="1">
      <c r="A4059" t="s">
        <v>8</v>
      </c>
    </row>
    <row r="4060" spans="1:1" hidden="1">
      <c r="A4060" t="s">
        <v>8</v>
      </c>
    </row>
    <row r="4061" spans="1:1" hidden="1">
      <c r="A4061" t="s">
        <v>13</v>
      </c>
    </row>
    <row r="4062" spans="1:1" hidden="1">
      <c r="A4062" t="s">
        <v>8</v>
      </c>
    </row>
    <row r="4063" spans="1:1" hidden="1">
      <c r="A4063" t="s">
        <v>8</v>
      </c>
    </row>
    <row r="4064" spans="1:1" hidden="1">
      <c r="A4064" t="s">
        <v>8</v>
      </c>
    </row>
    <row r="4065" spans="1:1" hidden="1">
      <c r="A4065" t="s">
        <v>8</v>
      </c>
    </row>
    <row r="4066" spans="1:1" hidden="1">
      <c r="A4066" t="s">
        <v>8</v>
      </c>
    </row>
    <row r="4067" spans="1:1" hidden="1">
      <c r="A4067" t="s">
        <v>13</v>
      </c>
    </row>
    <row r="4068" spans="1:1" hidden="1">
      <c r="A4068" t="s">
        <v>8</v>
      </c>
    </row>
    <row r="4069" spans="1:1" hidden="1">
      <c r="A4069" t="s">
        <v>8</v>
      </c>
    </row>
    <row r="4070" spans="1:1" hidden="1">
      <c r="A4070" t="s">
        <v>8</v>
      </c>
    </row>
    <row r="4071" spans="1:1" hidden="1">
      <c r="A4071" t="s">
        <v>8</v>
      </c>
    </row>
    <row r="4072" spans="1:1" hidden="1">
      <c r="A4072" t="s">
        <v>8</v>
      </c>
    </row>
    <row r="4073" spans="1:1" hidden="1">
      <c r="A4073" t="s">
        <v>8</v>
      </c>
    </row>
    <row r="4074" spans="1:1" hidden="1">
      <c r="A4074" t="s">
        <v>8</v>
      </c>
    </row>
    <row r="4075" spans="1:1" hidden="1">
      <c r="A4075" t="s">
        <v>13</v>
      </c>
    </row>
    <row r="4076" spans="1:1" hidden="1">
      <c r="A4076" t="s">
        <v>13</v>
      </c>
    </row>
    <row r="4077" spans="1:1" hidden="1">
      <c r="A4077" t="s">
        <v>8</v>
      </c>
    </row>
    <row r="4078" spans="1:1" hidden="1">
      <c r="A4078" t="s">
        <v>8</v>
      </c>
    </row>
    <row r="4079" spans="1:1" hidden="1">
      <c r="A4079" t="s">
        <v>13</v>
      </c>
    </row>
    <row r="4080" spans="1:1" hidden="1">
      <c r="A4080" t="s">
        <v>13</v>
      </c>
    </row>
    <row r="4081" spans="1:1" hidden="1">
      <c r="A4081" t="s">
        <v>8</v>
      </c>
    </row>
    <row r="4082" spans="1:1" hidden="1">
      <c r="A4082" t="s">
        <v>8</v>
      </c>
    </row>
    <row r="4083" spans="1:1" hidden="1">
      <c r="A4083" t="s">
        <v>8</v>
      </c>
    </row>
    <row r="4084" spans="1:1" hidden="1">
      <c r="A4084" t="s">
        <v>8</v>
      </c>
    </row>
    <row r="4085" spans="1:1" hidden="1">
      <c r="A4085" t="s">
        <v>8</v>
      </c>
    </row>
    <row r="4086" spans="1:1" hidden="1">
      <c r="A4086" t="s">
        <v>13</v>
      </c>
    </row>
    <row r="4087" spans="1:1" hidden="1">
      <c r="A4087" t="s">
        <v>8</v>
      </c>
    </row>
    <row r="4088" spans="1:1" hidden="1">
      <c r="A4088" t="s">
        <v>8</v>
      </c>
    </row>
    <row r="4089" spans="1:1" hidden="1">
      <c r="A4089" t="s">
        <v>8</v>
      </c>
    </row>
    <row r="4090" spans="1:1" hidden="1">
      <c r="A4090" t="s">
        <v>13</v>
      </c>
    </row>
    <row r="4091" spans="1:1" hidden="1">
      <c r="A4091" t="s">
        <v>8</v>
      </c>
    </row>
    <row r="4092" spans="1:1" hidden="1">
      <c r="A4092" t="s">
        <v>8</v>
      </c>
    </row>
    <row r="4093" spans="1:1" hidden="1">
      <c r="A4093" t="s">
        <v>8</v>
      </c>
    </row>
    <row r="4094" spans="1:1" hidden="1">
      <c r="A4094" t="s">
        <v>8</v>
      </c>
    </row>
    <row r="4095" spans="1:1" hidden="1">
      <c r="A4095" t="s">
        <v>8</v>
      </c>
    </row>
    <row r="4096" spans="1:1" hidden="1">
      <c r="A4096" t="s">
        <v>13</v>
      </c>
    </row>
    <row r="4097" spans="1:1" hidden="1">
      <c r="A4097" t="s">
        <v>13</v>
      </c>
    </row>
    <row r="4098" spans="1:1" hidden="1">
      <c r="A4098" t="s">
        <v>13</v>
      </c>
    </row>
    <row r="4099" spans="1:1" hidden="1">
      <c r="A4099" t="s">
        <v>8</v>
      </c>
    </row>
    <row r="4100" spans="1:1" hidden="1">
      <c r="A4100" t="s">
        <v>8</v>
      </c>
    </row>
    <row r="4101" spans="1:1" hidden="1">
      <c r="A4101" t="s">
        <v>8</v>
      </c>
    </row>
    <row r="4102" spans="1:1" hidden="1">
      <c r="A4102" t="s">
        <v>13</v>
      </c>
    </row>
    <row r="4103" spans="1:1" hidden="1">
      <c r="A4103" t="s">
        <v>8</v>
      </c>
    </row>
    <row r="4104" spans="1:1" hidden="1">
      <c r="A4104" t="s">
        <v>8</v>
      </c>
    </row>
    <row r="4105" spans="1:1" hidden="1">
      <c r="A4105" t="s">
        <v>8</v>
      </c>
    </row>
    <row r="4106" spans="1:1" hidden="1">
      <c r="A4106" t="s">
        <v>8</v>
      </c>
    </row>
    <row r="4107" spans="1:1" hidden="1">
      <c r="A4107" t="s">
        <v>8</v>
      </c>
    </row>
    <row r="4108" spans="1:1" hidden="1">
      <c r="A4108" t="s">
        <v>13</v>
      </c>
    </row>
    <row r="4109" spans="1:1" hidden="1">
      <c r="A4109" t="s">
        <v>8</v>
      </c>
    </row>
    <row r="4110" spans="1:1" hidden="1">
      <c r="A4110" t="s">
        <v>8</v>
      </c>
    </row>
    <row r="4111" spans="1:1" hidden="1">
      <c r="A4111" t="s">
        <v>13</v>
      </c>
    </row>
    <row r="4112" spans="1:1" hidden="1">
      <c r="A4112" t="s">
        <v>8</v>
      </c>
    </row>
    <row r="4113" spans="1:1" hidden="1">
      <c r="A4113" t="s">
        <v>8</v>
      </c>
    </row>
    <row r="4114" spans="1:1" hidden="1">
      <c r="A4114" t="s">
        <v>8</v>
      </c>
    </row>
    <row r="4115" spans="1:1" hidden="1">
      <c r="A4115" t="s">
        <v>13</v>
      </c>
    </row>
    <row r="4116" spans="1:1" hidden="1">
      <c r="A4116" t="s">
        <v>13</v>
      </c>
    </row>
    <row r="4117" spans="1:1" hidden="1">
      <c r="A4117" t="s">
        <v>8</v>
      </c>
    </row>
    <row r="4118" spans="1:1" hidden="1">
      <c r="A4118" t="s">
        <v>13</v>
      </c>
    </row>
    <row r="4119" spans="1:1" hidden="1">
      <c r="A4119" t="s">
        <v>8</v>
      </c>
    </row>
    <row r="4120" spans="1:1" hidden="1">
      <c r="A4120" t="s">
        <v>8</v>
      </c>
    </row>
    <row r="4121" spans="1:1" hidden="1">
      <c r="A4121" t="s">
        <v>8</v>
      </c>
    </row>
    <row r="4122" spans="1:1" hidden="1">
      <c r="A4122" t="s">
        <v>8</v>
      </c>
    </row>
    <row r="4123" spans="1:1" hidden="1">
      <c r="A4123" t="s">
        <v>8</v>
      </c>
    </row>
    <row r="4124" spans="1:1" hidden="1">
      <c r="A4124" t="s">
        <v>8</v>
      </c>
    </row>
    <row r="4125" spans="1:1" hidden="1">
      <c r="A4125" t="s">
        <v>8</v>
      </c>
    </row>
    <row r="4126" spans="1:1" hidden="1">
      <c r="A4126" t="s">
        <v>13</v>
      </c>
    </row>
    <row r="4127" spans="1:1" hidden="1">
      <c r="A4127" t="s">
        <v>8</v>
      </c>
    </row>
    <row r="4128" spans="1:1" hidden="1">
      <c r="A4128" t="s">
        <v>8</v>
      </c>
    </row>
    <row r="4129" spans="1:1" hidden="1">
      <c r="A4129" t="s">
        <v>8</v>
      </c>
    </row>
    <row r="4130" spans="1:1" hidden="1">
      <c r="A4130" t="s">
        <v>13</v>
      </c>
    </row>
    <row r="4131" spans="1:1" hidden="1">
      <c r="A4131" t="s">
        <v>8</v>
      </c>
    </row>
    <row r="4132" spans="1:1" hidden="1">
      <c r="A4132" t="s">
        <v>13</v>
      </c>
    </row>
    <row r="4133" spans="1:1" hidden="1">
      <c r="A4133" t="s">
        <v>13</v>
      </c>
    </row>
    <row r="4134" spans="1:1" hidden="1">
      <c r="A4134" t="s">
        <v>13</v>
      </c>
    </row>
    <row r="4135" spans="1:1" hidden="1">
      <c r="A4135" t="s">
        <v>13</v>
      </c>
    </row>
    <row r="4136" spans="1:1" hidden="1">
      <c r="A4136" t="s">
        <v>13</v>
      </c>
    </row>
    <row r="4137" spans="1:1" hidden="1">
      <c r="A4137" t="s">
        <v>13</v>
      </c>
    </row>
    <row r="4138" spans="1:1" hidden="1">
      <c r="A4138" t="s">
        <v>13</v>
      </c>
    </row>
    <row r="4139" spans="1:1" hidden="1">
      <c r="A4139" t="s">
        <v>10</v>
      </c>
    </row>
    <row r="4140" spans="1:1" hidden="1">
      <c r="A4140" t="s">
        <v>10</v>
      </c>
    </row>
    <row r="4141" spans="1:1" hidden="1">
      <c r="A4141" t="s">
        <v>10</v>
      </c>
    </row>
    <row r="4142" spans="1:1" hidden="1">
      <c r="A4142" t="s">
        <v>10</v>
      </c>
    </row>
    <row r="4143" spans="1:1" hidden="1">
      <c r="A4143" t="s">
        <v>10</v>
      </c>
    </row>
    <row r="4144" spans="1:1" hidden="1">
      <c r="A4144" t="s">
        <v>10</v>
      </c>
    </row>
    <row r="4145" spans="1:1" hidden="1">
      <c r="A4145" t="s">
        <v>10</v>
      </c>
    </row>
    <row r="4146" spans="1:1" hidden="1">
      <c r="A4146" t="s">
        <v>10</v>
      </c>
    </row>
    <row r="4147" spans="1:1" hidden="1">
      <c r="A4147" t="s">
        <v>10</v>
      </c>
    </row>
    <row r="4148" spans="1:1" hidden="1">
      <c r="A4148" t="s">
        <v>10</v>
      </c>
    </row>
    <row r="4149" spans="1:1" hidden="1">
      <c r="A4149" t="s">
        <v>10</v>
      </c>
    </row>
    <row r="4150" spans="1:1" hidden="1">
      <c r="A4150" t="s">
        <v>10</v>
      </c>
    </row>
    <row r="4151" spans="1:1" hidden="1">
      <c r="A4151" t="s">
        <v>10</v>
      </c>
    </row>
    <row r="4152" spans="1:1" hidden="1">
      <c r="A4152" t="s">
        <v>10</v>
      </c>
    </row>
    <row r="4153" spans="1:1" hidden="1">
      <c r="A4153" t="s">
        <v>10</v>
      </c>
    </row>
    <row r="4154" spans="1:1" hidden="1">
      <c r="A4154" t="s">
        <v>10</v>
      </c>
    </row>
    <row r="4155" spans="1:1" hidden="1">
      <c r="A4155" t="s">
        <v>10</v>
      </c>
    </row>
    <row r="4156" spans="1:1" hidden="1">
      <c r="A4156" t="s">
        <v>10</v>
      </c>
    </row>
    <row r="4157" spans="1:1" hidden="1">
      <c r="A4157" t="s">
        <v>10</v>
      </c>
    </row>
    <row r="4158" spans="1:1" hidden="1">
      <c r="A4158" t="s">
        <v>10</v>
      </c>
    </row>
    <row r="4159" spans="1:1" hidden="1">
      <c r="A4159" t="s">
        <v>10</v>
      </c>
    </row>
    <row r="4160" spans="1:1" hidden="1">
      <c r="A4160" t="s">
        <v>10</v>
      </c>
    </row>
    <row r="4161" spans="1:1" hidden="1">
      <c r="A4161" t="s">
        <v>10</v>
      </c>
    </row>
    <row r="4162" spans="1:1" hidden="1">
      <c r="A4162" t="s">
        <v>10</v>
      </c>
    </row>
    <row r="4163" spans="1:1" hidden="1">
      <c r="A4163" t="s">
        <v>10</v>
      </c>
    </row>
    <row r="4164" spans="1:1" hidden="1">
      <c r="A4164" t="s">
        <v>10</v>
      </c>
    </row>
    <row r="4165" spans="1:1" hidden="1">
      <c r="A4165" t="s">
        <v>10</v>
      </c>
    </row>
    <row r="4166" spans="1:1" hidden="1">
      <c r="A4166" t="s">
        <v>10</v>
      </c>
    </row>
    <row r="4167" spans="1:1" hidden="1">
      <c r="A4167" t="s">
        <v>10</v>
      </c>
    </row>
    <row r="4168" spans="1:1" hidden="1">
      <c r="A4168" t="s">
        <v>10</v>
      </c>
    </row>
    <row r="4169" spans="1:1" hidden="1">
      <c r="A4169" t="s">
        <v>10</v>
      </c>
    </row>
    <row r="4170" spans="1:1" hidden="1">
      <c r="A4170" t="s">
        <v>10</v>
      </c>
    </row>
    <row r="4171" spans="1:1" hidden="1">
      <c r="A4171" t="s">
        <v>10</v>
      </c>
    </row>
    <row r="4172" spans="1:1" hidden="1">
      <c r="A4172" t="s">
        <v>10</v>
      </c>
    </row>
    <row r="4173" spans="1:1" hidden="1">
      <c r="A4173" t="s">
        <v>10</v>
      </c>
    </row>
    <row r="4174" spans="1:1" hidden="1">
      <c r="A4174" t="s">
        <v>10</v>
      </c>
    </row>
    <row r="4175" spans="1:1" hidden="1">
      <c r="A4175" t="s">
        <v>10</v>
      </c>
    </row>
    <row r="4176" spans="1:1" hidden="1">
      <c r="A4176" t="s">
        <v>10</v>
      </c>
    </row>
    <row r="4177" spans="1:1" hidden="1">
      <c r="A4177" t="s">
        <v>10</v>
      </c>
    </row>
    <row r="4178" spans="1:1" hidden="1">
      <c r="A4178" t="s">
        <v>10</v>
      </c>
    </row>
    <row r="4179" spans="1:1" hidden="1">
      <c r="A4179" t="s">
        <v>10</v>
      </c>
    </row>
    <row r="4180" spans="1:1" hidden="1">
      <c r="A4180" t="s">
        <v>10</v>
      </c>
    </row>
    <row r="4181" spans="1:1" hidden="1">
      <c r="A4181" t="s">
        <v>9</v>
      </c>
    </row>
    <row r="4182" spans="1:1" hidden="1">
      <c r="A4182" t="s">
        <v>4</v>
      </c>
    </row>
    <row r="4183" spans="1:1" hidden="1">
      <c r="A4183" t="s">
        <v>8</v>
      </c>
    </row>
    <row r="4184" spans="1:1" hidden="1">
      <c r="A4184" t="s">
        <v>8</v>
      </c>
    </row>
    <row r="4185" spans="1:1" hidden="1">
      <c r="A4185" t="s">
        <v>8</v>
      </c>
    </row>
    <row r="4186" spans="1:1" hidden="1">
      <c r="A4186" t="s">
        <v>8</v>
      </c>
    </row>
    <row r="4187" spans="1:1" hidden="1">
      <c r="A4187" t="s">
        <v>8</v>
      </c>
    </row>
    <row r="4188" spans="1:1" hidden="1">
      <c r="A4188" t="s">
        <v>8</v>
      </c>
    </row>
    <row r="4189" spans="1:1" hidden="1">
      <c r="A4189" t="s">
        <v>5</v>
      </c>
    </row>
    <row r="4190" spans="1:1" hidden="1">
      <c r="A4190" t="s">
        <v>8</v>
      </c>
    </row>
    <row r="4191" spans="1:1" hidden="1">
      <c r="A4191" t="s">
        <v>8</v>
      </c>
    </row>
    <row r="4192" spans="1:1" hidden="1">
      <c r="A4192" t="s">
        <v>8</v>
      </c>
    </row>
    <row r="4193" spans="1:1" hidden="1">
      <c r="A4193" t="s">
        <v>8</v>
      </c>
    </row>
    <row r="4194" spans="1:1" hidden="1">
      <c r="A4194" t="s">
        <v>8</v>
      </c>
    </row>
    <row r="4195" spans="1:1" hidden="1">
      <c r="A4195" t="s">
        <v>8</v>
      </c>
    </row>
    <row r="4196" spans="1:1" hidden="1">
      <c r="A4196" t="s">
        <v>8</v>
      </c>
    </row>
    <row r="4197" spans="1:1" hidden="1">
      <c r="A4197" t="s">
        <v>5</v>
      </c>
    </row>
    <row r="4198" spans="1:1" hidden="1">
      <c r="A4198" t="s">
        <v>8</v>
      </c>
    </row>
    <row r="4199" spans="1:1" hidden="1">
      <c r="A4199" t="s">
        <v>8</v>
      </c>
    </row>
    <row r="4200" spans="1:1" hidden="1">
      <c r="A4200" t="s">
        <v>8</v>
      </c>
    </row>
    <row r="4201" spans="1:1" hidden="1">
      <c r="A4201" t="s">
        <v>8</v>
      </c>
    </row>
    <row r="4202" spans="1:1" hidden="1">
      <c r="A4202" t="s">
        <v>5</v>
      </c>
    </row>
    <row r="4203" spans="1:1" hidden="1">
      <c r="A4203" t="s">
        <v>8</v>
      </c>
    </row>
    <row r="4204" spans="1:1" hidden="1">
      <c r="A4204" t="s">
        <v>8</v>
      </c>
    </row>
    <row r="4205" spans="1:1" hidden="1">
      <c r="A4205" t="s">
        <v>8</v>
      </c>
    </row>
    <row r="4206" spans="1:1" hidden="1">
      <c r="A4206" t="s">
        <v>8</v>
      </c>
    </row>
    <row r="4207" spans="1:1" hidden="1">
      <c r="A4207" t="s">
        <v>8</v>
      </c>
    </row>
    <row r="4208" spans="1:1" hidden="1">
      <c r="A4208" t="s">
        <v>13</v>
      </c>
    </row>
    <row r="4209" spans="1:1" hidden="1">
      <c r="A4209" t="s">
        <v>9</v>
      </c>
    </row>
    <row r="4210" spans="1:1" hidden="1">
      <c r="A4210" t="s">
        <v>8</v>
      </c>
    </row>
    <row r="4211" spans="1:1" hidden="1">
      <c r="A4211" t="s">
        <v>9</v>
      </c>
    </row>
    <row r="4212" spans="1:1" hidden="1">
      <c r="A4212" t="s">
        <v>8</v>
      </c>
    </row>
    <row r="4213" spans="1:1" hidden="1">
      <c r="A4213" t="s">
        <v>8</v>
      </c>
    </row>
    <row r="4214" spans="1:1" hidden="1">
      <c r="A4214" t="s">
        <v>8</v>
      </c>
    </row>
    <row r="4215" spans="1:1" hidden="1">
      <c r="A4215" t="s">
        <v>8</v>
      </c>
    </row>
    <row r="4216" spans="1:1" hidden="1">
      <c r="A4216" t="s">
        <v>8</v>
      </c>
    </row>
    <row r="4217" spans="1:1" hidden="1">
      <c r="A4217" t="s">
        <v>8</v>
      </c>
    </row>
    <row r="4218" spans="1:1" hidden="1">
      <c r="A4218" t="s">
        <v>5</v>
      </c>
    </row>
    <row r="4219" spans="1:1" hidden="1">
      <c r="A4219" t="s">
        <v>8</v>
      </c>
    </row>
    <row r="4220" spans="1:1" hidden="1">
      <c r="A4220" t="s">
        <v>8</v>
      </c>
    </row>
    <row r="4221" spans="1:1" hidden="1">
      <c r="A4221" t="s">
        <v>8</v>
      </c>
    </row>
    <row r="4222" spans="1:1" hidden="1">
      <c r="A4222" t="s">
        <v>8</v>
      </c>
    </row>
    <row r="4223" spans="1:1" hidden="1">
      <c r="A4223" t="s">
        <v>8</v>
      </c>
    </row>
    <row r="4224" spans="1:1" hidden="1">
      <c r="A4224" t="s">
        <v>8</v>
      </c>
    </row>
    <row r="4225" spans="1:1" hidden="1">
      <c r="A4225" t="s">
        <v>8</v>
      </c>
    </row>
    <row r="4226" spans="1:1" hidden="1">
      <c r="A4226" t="s">
        <v>8</v>
      </c>
    </row>
    <row r="4227" spans="1:1" hidden="1">
      <c r="A4227" t="s">
        <v>8</v>
      </c>
    </row>
    <row r="4228" spans="1:1" hidden="1">
      <c r="A4228" t="s">
        <v>8</v>
      </c>
    </row>
    <row r="4229" spans="1:1" hidden="1">
      <c r="A4229" t="s">
        <v>8</v>
      </c>
    </row>
    <row r="4230" spans="1:1" hidden="1">
      <c r="A4230" t="s">
        <v>8</v>
      </c>
    </row>
    <row r="4231" spans="1:1" hidden="1">
      <c r="A4231" t="s">
        <v>8</v>
      </c>
    </row>
    <row r="4232" spans="1:1" hidden="1">
      <c r="A4232" t="s">
        <v>8</v>
      </c>
    </row>
    <row r="4233" spans="1:1" hidden="1">
      <c r="A4233" t="s">
        <v>8</v>
      </c>
    </row>
    <row r="4234" spans="1:1" hidden="1">
      <c r="A4234" t="s">
        <v>8</v>
      </c>
    </row>
    <row r="4235" spans="1:1" hidden="1">
      <c r="A4235" t="s">
        <v>9</v>
      </c>
    </row>
    <row r="4236" spans="1:1" hidden="1">
      <c r="A4236" t="s">
        <v>8</v>
      </c>
    </row>
    <row r="4237" spans="1:1" hidden="1">
      <c r="A4237" t="s">
        <v>8</v>
      </c>
    </row>
    <row r="4238" spans="1:1" hidden="1">
      <c r="A4238" t="s">
        <v>8</v>
      </c>
    </row>
    <row r="4239" spans="1:1" hidden="1">
      <c r="A4239" t="s">
        <v>8</v>
      </c>
    </row>
    <row r="4240" spans="1:1" hidden="1">
      <c r="A4240" t="s">
        <v>8</v>
      </c>
    </row>
    <row r="4241" spans="1:1" hidden="1">
      <c r="A4241" t="s">
        <v>8</v>
      </c>
    </row>
    <row r="4242" spans="1:1" hidden="1">
      <c r="A4242" t="s">
        <v>4</v>
      </c>
    </row>
    <row r="4243" spans="1:1" hidden="1">
      <c r="A4243" t="s">
        <v>9</v>
      </c>
    </row>
    <row r="4244" spans="1:1" hidden="1">
      <c r="A4244" t="s">
        <v>11</v>
      </c>
    </row>
    <row r="4245" spans="1:1" hidden="1">
      <c r="A4245" t="s">
        <v>9</v>
      </c>
    </row>
    <row r="4246" spans="1:1" hidden="1">
      <c r="A4246" t="s">
        <v>8</v>
      </c>
    </row>
    <row r="4247" spans="1:1" hidden="1">
      <c r="A4247" t="s">
        <v>8</v>
      </c>
    </row>
    <row r="4248" spans="1:1" hidden="1">
      <c r="A4248" t="s">
        <v>8</v>
      </c>
    </row>
    <row r="4249" spans="1:1" hidden="1">
      <c r="A4249" t="s">
        <v>8</v>
      </c>
    </row>
    <row r="4250" spans="1:1" hidden="1">
      <c r="A4250" t="s">
        <v>8</v>
      </c>
    </row>
    <row r="4251" spans="1:1" hidden="1">
      <c r="A4251" t="s">
        <v>8</v>
      </c>
    </row>
    <row r="4252" spans="1:1" hidden="1">
      <c r="A4252" t="s">
        <v>8</v>
      </c>
    </row>
    <row r="4253" spans="1:1" hidden="1">
      <c r="A4253" t="s">
        <v>8</v>
      </c>
    </row>
    <row r="4254" spans="1:1" hidden="1">
      <c r="A4254" t="s">
        <v>8</v>
      </c>
    </row>
    <row r="4255" spans="1:1" hidden="1">
      <c r="A4255" t="s">
        <v>8</v>
      </c>
    </row>
    <row r="4256" spans="1:1" hidden="1">
      <c r="A4256" t="s">
        <v>8</v>
      </c>
    </row>
    <row r="4257" spans="1:1" hidden="1">
      <c r="A4257" t="s">
        <v>9</v>
      </c>
    </row>
    <row r="4258" spans="1:1" hidden="1">
      <c r="A4258" t="s">
        <v>8</v>
      </c>
    </row>
    <row r="4259" spans="1:1" hidden="1">
      <c r="A4259" t="s">
        <v>8</v>
      </c>
    </row>
    <row r="4260" spans="1:1" hidden="1">
      <c r="A4260" t="s">
        <v>8</v>
      </c>
    </row>
    <row r="4261" spans="1:1" hidden="1">
      <c r="A4261" t="s">
        <v>8</v>
      </c>
    </row>
    <row r="4262" spans="1:1" hidden="1">
      <c r="A4262" t="s">
        <v>8</v>
      </c>
    </row>
    <row r="4263" spans="1:1" hidden="1">
      <c r="A4263" t="s">
        <v>8</v>
      </c>
    </row>
    <row r="4264" spans="1:1" hidden="1">
      <c r="A4264" t="s">
        <v>8</v>
      </c>
    </row>
    <row r="4265" spans="1:1" hidden="1">
      <c r="A4265" t="s">
        <v>8</v>
      </c>
    </row>
    <row r="4266" spans="1:1" hidden="1">
      <c r="A4266" t="s">
        <v>8</v>
      </c>
    </row>
    <row r="4267" spans="1:1" hidden="1">
      <c r="A4267" t="s">
        <v>11</v>
      </c>
    </row>
    <row r="4268" spans="1:1" hidden="1">
      <c r="A4268" t="s">
        <v>6</v>
      </c>
    </row>
    <row r="4269" spans="1:1" hidden="1">
      <c r="A4269" t="s">
        <v>7</v>
      </c>
    </row>
    <row r="4270" spans="1:1" hidden="1">
      <c r="A4270" t="s">
        <v>5</v>
      </c>
    </row>
    <row r="4271" spans="1:1" hidden="1">
      <c r="A4271" t="s">
        <v>5</v>
      </c>
    </row>
    <row r="4272" spans="1:1" hidden="1">
      <c r="A4272" t="s">
        <v>5</v>
      </c>
    </row>
    <row r="4273" spans="1:1" hidden="1">
      <c r="A4273" t="s">
        <v>5</v>
      </c>
    </row>
    <row r="4274" spans="1:1" hidden="1">
      <c r="A4274" t="s">
        <v>5</v>
      </c>
    </row>
    <row r="4275" spans="1:1" hidden="1">
      <c r="A4275" t="s">
        <v>5</v>
      </c>
    </row>
    <row r="4276" spans="1:1" hidden="1">
      <c r="A4276" t="s">
        <v>5</v>
      </c>
    </row>
    <row r="4277" spans="1:1" hidden="1">
      <c r="A4277" t="s">
        <v>5</v>
      </c>
    </row>
    <row r="4278" spans="1:1" hidden="1">
      <c r="A4278" t="s">
        <v>8</v>
      </c>
    </row>
    <row r="4279" spans="1:1" hidden="1">
      <c r="A4279" t="s">
        <v>8</v>
      </c>
    </row>
    <row r="4280" spans="1:1" hidden="1">
      <c r="A4280" t="s">
        <v>8</v>
      </c>
    </row>
    <row r="4281" spans="1:1" hidden="1">
      <c r="A4281" t="s">
        <v>5</v>
      </c>
    </row>
    <row r="4282" spans="1:1" hidden="1">
      <c r="A4282" t="s">
        <v>8</v>
      </c>
    </row>
    <row r="4283" spans="1:1" hidden="1">
      <c r="A4283" t="s">
        <v>4</v>
      </c>
    </row>
    <row r="4284" spans="1:1" hidden="1">
      <c r="A4284" t="s">
        <v>8</v>
      </c>
    </row>
    <row r="4285" spans="1:1" hidden="1">
      <c r="A4285" t="s">
        <v>5</v>
      </c>
    </row>
    <row r="4286" spans="1:1" hidden="1">
      <c r="A4286" t="s">
        <v>8</v>
      </c>
    </row>
    <row r="4287" spans="1:1" hidden="1">
      <c r="A4287" t="s">
        <v>8</v>
      </c>
    </row>
    <row r="4288" spans="1:1" hidden="1">
      <c r="A4288" t="s">
        <v>8</v>
      </c>
    </row>
    <row r="4289" spans="1:1" hidden="1">
      <c r="A4289" t="s">
        <v>8</v>
      </c>
    </row>
    <row r="4290" spans="1:1" hidden="1">
      <c r="A4290" t="s">
        <v>8</v>
      </c>
    </row>
    <row r="4291" spans="1:1" hidden="1">
      <c r="A4291" t="s">
        <v>11</v>
      </c>
    </row>
    <row r="4292" spans="1:1" hidden="1">
      <c r="A4292" t="s">
        <v>8</v>
      </c>
    </row>
    <row r="4293" spans="1:1" hidden="1">
      <c r="A4293" t="s">
        <v>8</v>
      </c>
    </row>
    <row r="4294" spans="1:1" hidden="1">
      <c r="A4294" t="s">
        <v>5</v>
      </c>
    </row>
    <row r="4295" spans="1:1" hidden="1">
      <c r="A4295" t="s">
        <v>4</v>
      </c>
    </row>
    <row r="4296" spans="1:1" hidden="1">
      <c r="A4296" t="s">
        <v>5</v>
      </c>
    </row>
    <row r="4297" spans="1:1" hidden="1">
      <c r="A4297" t="s">
        <v>5</v>
      </c>
    </row>
    <row r="4298" spans="1:1" hidden="1">
      <c r="A4298" t="s">
        <v>5</v>
      </c>
    </row>
    <row r="4299" spans="1:1" hidden="1">
      <c r="A4299" t="s">
        <v>5</v>
      </c>
    </row>
    <row r="4300" spans="1:1" hidden="1">
      <c r="A4300" t="s">
        <v>5</v>
      </c>
    </row>
    <row r="4301" spans="1:1" hidden="1">
      <c r="A4301" t="s">
        <v>5</v>
      </c>
    </row>
    <row r="4302" spans="1:1" hidden="1">
      <c r="A4302" t="s">
        <v>5</v>
      </c>
    </row>
    <row r="4303" spans="1:1" hidden="1">
      <c r="A4303" t="s">
        <v>5</v>
      </c>
    </row>
    <row r="4304" spans="1:1" hidden="1">
      <c r="A4304" t="s">
        <v>11</v>
      </c>
    </row>
    <row r="4305" spans="1:1" hidden="1">
      <c r="A4305" t="s">
        <v>8</v>
      </c>
    </row>
    <row r="4306" spans="1:1" hidden="1">
      <c r="A4306" t="s">
        <v>8</v>
      </c>
    </row>
    <row r="4307" spans="1:1" hidden="1">
      <c r="A4307" t="s">
        <v>8</v>
      </c>
    </row>
    <row r="4308" spans="1:1" hidden="1">
      <c r="A4308" t="s">
        <v>8</v>
      </c>
    </row>
    <row r="4309" spans="1:1" hidden="1">
      <c r="A4309" t="s">
        <v>8</v>
      </c>
    </row>
    <row r="4310" spans="1:1" hidden="1">
      <c r="A4310" t="s">
        <v>8</v>
      </c>
    </row>
    <row r="4311" spans="1:1" hidden="1">
      <c r="A4311" t="s">
        <v>8</v>
      </c>
    </row>
    <row r="4312" spans="1:1" hidden="1">
      <c r="A4312" t="s">
        <v>8</v>
      </c>
    </row>
    <row r="4313" spans="1:1" hidden="1">
      <c r="A4313" t="s">
        <v>8</v>
      </c>
    </row>
    <row r="4314" spans="1:1" hidden="1">
      <c r="A4314" t="s">
        <v>9</v>
      </c>
    </row>
    <row r="4315" spans="1:1" hidden="1">
      <c r="A4315" t="s">
        <v>8</v>
      </c>
    </row>
    <row r="4316" spans="1:1" hidden="1">
      <c r="A4316" t="s">
        <v>8</v>
      </c>
    </row>
    <row r="4317" spans="1:1" hidden="1">
      <c r="A4317" t="s">
        <v>8</v>
      </c>
    </row>
    <row r="4318" spans="1:1" hidden="1">
      <c r="A4318" t="s">
        <v>8</v>
      </c>
    </row>
    <row r="4319" spans="1:1" hidden="1">
      <c r="A4319" t="s">
        <v>8</v>
      </c>
    </row>
    <row r="4320" spans="1:1" hidden="1">
      <c r="A4320" t="s">
        <v>8</v>
      </c>
    </row>
    <row r="4321" spans="1:1" hidden="1">
      <c r="A4321" t="s">
        <v>8</v>
      </c>
    </row>
    <row r="4322" spans="1:1" hidden="1">
      <c r="A4322" t="s">
        <v>8</v>
      </c>
    </row>
    <row r="4323" spans="1:1" hidden="1">
      <c r="A4323" t="s">
        <v>8</v>
      </c>
    </row>
    <row r="4324" spans="1:1" hidden="1">
      <c r="A4324" t="s">
        <v>8</v>
      </c>
    </row>
    <row r="4325" spans="1:1" hidden="1">
      <c r="A4325" t="s">
        <v>8</v>
      </c>
    </row>
    <row r="4326" spans="1:1" hidden="1">
      <c r="A4326" t="s">
        <v>8</v>
      </c>
    </row>
    <row r="4327" spans="1:1" hidden="1">
      <c r="A4327" t="s">
        <v>8</v>
      </c>
    </row>
    <row r="4328" spans="1:1" hidden="1">
      <c r="A4328" t="s">
        <v>8</v>
      </c>
    </row>
    <row r="4329" spans="1:1" hidden="1">
      <c r="A4329" t="s">
        <v>8</v>
      </c>
    </row>
    <row r="4330" spans="1:1" hidden="1">
      <c r="A4330" t="s">
        <v>8</v>
      </c>
    </row>
    <row r="4331" spans="1:1" hidden="1">
      <c r="A4331" t="s">
        <v>8</v>
      </c>
    </row>
    <row r="4332" spans="1:1" hidden="1">
      <c r="A4332" t="s">
        <v>8</v>
      </c>
    </row>
    <row r="4333" spans="1:1" hidden="1">
      <c r="A4333" t="s">
        <v>8</v>
      </c>
    </row>
    <row r="4334" spans="1:1" hidden="1">
      <c r="A4334" t="s">
        <v>8</v>
      </c>
    </row>
    <row r="4335" spans="1:1" hidden="1">
      <c r="A4335" t="s">
        <v>8</v>
      </c>
    </row>
    <row r="4336" spans="1:1" hidden="1">
      <c r="A4336" t="s">
        <v>8</v>
      </c>
    </row>
    <row r="4337" spans="1:1" hidden="1">
      <c r="A4337" t="s">
        <v>8</v>
      </c>
    </row>
    <row r="4338" spans="1:1" hidden="1">
      <c r="A4338" t="s">
        <v>8</v>
      </c>
    </row>
    <row r="4339" spans="1:1" hidden="1">
      <c r="A4339" t="s">
        <v>8</v>
      </c>
    </row>
    <row r="4340" spans="1:1" hidden="1">
      <c r="A4340" t="s">
        <v>9</v>
      </c>
    </row>
    <row r="4341" spans="1:1" hidden="1">
      <c r="A4341" t="s">
        <v>8</v>
      </c>
    </row>
    <row r="4342" spans="1:1" hidden="1">
      <c r="A4342" t="s">
        <v>8</v>
      </c>
    </row>
    <row r="4343" spans="1:1" hidden="1">
      <c r="A4343" t="s">
        <v>8</v>
      </c>
    </row>
    <row r="4344" spans="1:1" hidden="1">
      <c r="A4344" t="s">
        <v>8</v>
      </c>
    </row>
    <row r="4345" spans="1:1" hidden="1">
      <c r="A4345" t="s">
        <v>8</v>
      </c>
    </row>
    <row r="4346" spans="1:1" hidden="1">
      <c r="A4346" t="s">
        <v>8</v>
      </c>
    </row>
    <row r="4347" spans="1:1" hidden="1">
      <c r="A4347" t="s">
        <v>8</v>
      </c>
    </row>
    <row r="4348" spans="1:1" hidden="1">
      <c r="A4348" t="s">
        <v>8</v>
      </c>
    </row>
    <row r="4349" spans="1:1" hidden="1">
      <c r="A4349" t="s">
        <v>8</v>
      </c>
    </row>
    <row r="4350" spans="1:1" hidden="1">
      <c r="A4350" t="s">
        <v>8</v>
      </c>
    </row>
    <row r="4351" spans="1:1" hidden="1">
      <c r="A4351" t="s">
        <v>8</v>
      </c>
    </row>
    <row r="4352" spans="1:1" hidden="1">
      <c r="A4352" t="s">
        <v>8</v>
      </c>
    </row>
    <row r="4353" spans="1:1" hidden="1">
      <c r="A4353" t="s">
        <v>8</v>
      </c>
    </row>
    <row r="4354" spans="1:1" hidden="1">
      <c r="A4354" t="s">
        <v>8</v>
      </c>
    </row>
    <row r="4355" spans="1:1" hidden="1">
      <c r="A4355" t="s">
        <v>8</v>
      </c>
    </row>
    <row r="4356" spans="1:1" hidden="1">
      <c r="A4356" t="s">
        <v>8</v>
      </c>
    </row>
    <row r="4357" spans="1:1" hidden="1">
      <c r="A4357" t="s">
        <v>8</v>
      </c>
    </row>
    <row r="4358" spans="1:1" hidden="1">
      <c r="A4358" t="s">
        <v>8</v>
      </c>
    </row>
    <row r="4359" spans="1:1" hidden="1">
      <c r="A4359" t="s">
        <v>8</v>
      </c>
    </row>
    <row r="4360" spans="1:1" hidden="1">
      <c r="A4360" t="s">
        <v>8</v>
      </c>
    </row>
    <row r="4361" spans="1:1" hidden="1">
      <c r="A4361" t="s">
        <v>8</v>
      </c>
    </row>
    <row r="4362" spans="1:1" hidden="1">
      <c r="A4362" t="s">
        <v>8</v>
      </c>
    </row>
    <row r="4363" spans="1:1" hidden="1">
      <c r="A4363" t="s">
        <v>8</v>
      </c>
    </row>
    <row r="4364" spans="1:1" hidden="1">
      <c r="A4364" t="s">
        <v>8</v>
      </c>
    </row>
    <row r="4365" spans="1:1" hidden="1">
      <c r="A4365" t="s">
        <v>8</v>
      </c>
    </row>
    <row r="4366" spans="1:1" hidden="1">
      <c r="A4366" t="s">
        <v>8</v>
      </c>
    </row>
    <row r="4367" spans="1:1" hidden="1">
      <c r="A4367" t="s">
        <v>9</v>
      </c>
    </row>
    <row r="4368" spans="1:1" hidden="1">
      <c r="A4368" t="s">
        <v>8</v>
      </c>
    </row>
    <row r="4369" spans="1:1" hidden="1">
      <c r="A4369" t="s">
        <v>8</v>
      </c>
    </row>
    <row r="4370" spans="1:1" hidden="1">
      <c r="A4370" t="s">
        <v>8</v>
      </c>
    </row>
    <row r="4371" spans="1:1" hidden="1">
      <c r="A4371" t="s">
        <v>8</v>
      </c>
    </row>
    <row r="4372" spans="1:1" hidden="1">
      <c r="A4372" t="s">
        <v>8</v>
      </c>
    </row>
    <row r="4373" spans="1:1" hidden="1">
      <c r="A4373" t="s">
        <v>8</v>
      </c>
    </row>
    <row r="4374" spans="1:1" hidden="1">
      <c r="A4374" t="s">
        <v>8</v>
      </c>
    </row>
    <row r="4375" spans="1:1" hidden="1">
      <c r="A4375" t="s">
        <v>8</v>
      </c>
    </row>
    <row r="4376" spans="1:1" hidden="1">
      <c r="A4376" t="s">
        <v>8</v>
      </c>
    </row>
    <row r="4377" spans="1:1" hidden="1">
      <c r="A4377" t="s">
        <v>8</v>
      </c>
    </row>
    <row r="4378" spans="1:1" hidden="1">
      <c r="A4378" t="s">
        <v>9</v>
      </c>
    </row>
    <row r="4379" spans="1:1" hidden="1">
      <c r="A4379" t="s">
        <v>8</v>
      </c>
    </row>
    <row r="4380" spans="1:1" hidden="1">
      <c r="A4380" t="s">
        <v>8</v>
      </c>
    </row>
    <row r="4381" spans="1:1" hidden="1">
      <c r="A4381" t="s">
        <v>8</v>
      </c>
    </row>
    <row r="4382" spans="1:1" hidden="1">
      <c r="A4382" t="s">
        <v>8</v>
      </c>
    </row>
    <row r="4383" spans="1:1" hidden="1">
      <c r="A4383" t="s">
        <v>8</v>
      </c>
    </row>
    <row r="4384" spans="1:1" hidden="1">
      <c r="A4384" t="s">
        <v>8</v>
      </c>
    </row>
    <row r="4385" spans="1:1" hidden="1">
      <c r="A4385" t="s">
        <v>8</v>
      </c>
    </row>
    <row r="4386" spans="1:1" hidden="1">
      <c r="A4386" t="s">
        <v>8</v>
      </c>
    </row>
    <row r="4387" spans="1:1" hidden="1">
      <c r="A4387" t="s">
        <v>8</v>
      </c>
    </row>
    <row r="4388" spans="1:1" hidden="1">
      <c r="A4388" t="s">
        <v>8</v>
      </c>
    </row>
    <row r="4389" spans="1:1" hidden="1">
      <c r="A4389" t="s">
        <v>8</v>
      </c>
    </row>
    <row r="4390" spans="1:1" hidden="1">
      <c r="A4390" t="s">
        <v>8</v>
      </c>
    </row>
    <row r="4391" spans="1:1" hidden="1">
      <c r="A4391" t="s">
        <v>8</v>
      </c>
    </row>
    <row r="4392" spans="1:1" hidden="1">
      <c r="A4392" t="s">
        <v>8</v>
      </c>
    </row>
    <row r="4393" spans="1:1" hidden="1">
      <c r="A4393" t="s">
        <v>8</v>
      </c>
    </row>
    <row r="4394" spans="1:1" hidden="1">
      <c r="A4394" t="s">
        <v>8</v>
      </c>
    </row>
    <row r="4395" spans="1:1" hidden="1">
      <c r="A4395" t="s">
        <v>8</v>
      </c>
    </row>
    <row r="4396" spans="1:1" hidden="1">
      <c r="A4396" t="s">
        <v>8</v>
      </c>
    </row>
    <row r="4397" spans="1:1" hidden="1">
      <c r="A4397" t="s">
        <v>8</v>
      </c>
    </row>
    <row r="4398" spans="1:1" hidden="1">
      <c r="A4398" t="s">
        <v>8</v>
      </c>
    </row>
    <row r="4399" spans="1:1" hidden="1">
      <c r="A4399" t="s">
        <v>8</v>
      </c>
    </row>
    <row r="4400" spans="1:1" hidden="1">
      <c r="A4400" t="s">
        <v>8</v>
      </c>
    </row>
    <row r="4401" spans="1:1" hidden="1">
      <c r="A4401" t="s">
        <v>11</v>
      </c>
    </row>
    <row r="4402" spans="1:1" hidden="1">
      <c r="A4402" t="s">
        <v>5</v>
      </c>
    </row>
    <row r="4403" spans="1:1" hidden="1">
      <c r="A4403" t="s">
        <v>4</v>
      </c>
    </row>
    <row r="4404" spans="1:1" hidden="1">
      <c r="A4404" t="s">
        <v>9</v>
      </c>
    </row>
    <row r="4405" spans="1:1" hidden="1">
      <c r="A4405" t="s">
        <v>4</v>
      </c>
    </row>
    <row r="4406" spans="1:1" hidden="1">
      <c r="A4406" t="s">
        <v>4</v>
      </c>
    </row>
    <row r="4407" spans="1:1" hidden="1">
      <c r="A4407" t="s">
        <v>4</v>
      </c>
    </row>
    <row r="4408" spans="1:1" hidden="1">
      <c r="A4408" t="s">
        <v>8</v>
      </c>
    </row>
    <row r="4409" spans="1:1" hidden="1">
      <c r="A4409" t="s">
        <v>8</v>
      </c>
    </row>
    <row r="4410" spans="1:1" hidden="1">
      <c r="A4410" t="s">
        <v>8</v>
      </c>
    </row>
    <row r="4411" spans="1:1" hidden="1">
      <c r="A4411" t="s">
        <v>8</v>
      </c>
    </row>
    <row r="4412" spans="1:1" hidden="1">
      <c r="A4412" t="s">
        <v>8</v>
      </c>
    </row>
    <row r="4413" spans="1:1" hidden="1">
      <c r="A4413" t="s">
        <v>8</v>
      </c>
    </row>
    <row r="4414" spans="1:1" hidden="1">
      <c r="A4414" t="s">
        <v>9</v>
      </c>
    </row>
    <row r="4415" spans="1:1" hidden="1">
      <c r="A4415" t="s">
        <v>8</v>
      </c>
    </row>
    <row r="4416" spans="1:1" hidden="1">
      <c r="A4416" t="s">
        <v>8</v>
      </c>
    </row>
    <row r="4417" spans="1:1" hidden="1">
      <c r="A4417" t="s">
        <v>8</v>
      </c>
    </row>
    <row r="4418" spans="1:1" hidden="1">
      <c r="A4418" t="s">
        <v>8</v>
      </c>
    </row>
    <row r="4419" spans="1:1" hidden="1">
      <c r="A4419" t="s">
        <v>8</v>
      </c>
    </row>
    <row r="4420" spans="1:1" hidden="1">
      <c r="A4420" t="s">
        <v>8</v>
      </c>
    </row>
    <row r="4421" spans="1:1" hidden="1">
      <c r="A4421" t="s">
        <v>8</v>
      </c>
    </row>
    <row r="4422" spans="1:1" hidden="1">
      <c r="A4422" t="s">
        <v>8</v>
      </c>
    </row>
    <row r="4423" spans="1:1" hidden="1">
      <c r="A4423" t="s">
        <v>8</v>
      </c>
    </row>
    <row r="4424" spans="1:1" hidden="1">
      <c r="A4424" t="s">
        <v>8</v>
      </c>
    </row>
    <row r="4425" spans="1:1" hidden="1">
      <c r="A4425" t="s">
        <v>8</v>
      </c>
    </row>
    <row r="4426" spans="1:1" hidden="1">
      <c r="A4426" t="s">
        <v>8</v>
      </c>
    </row>
    <row r="4427" spans="1:1" hidden="1">
      <c r="A4427" t="s">
        <v>8</v>
      </c>
    </row>
    <row r="4428" spans="1:1" hidden="1">
      <c r="A4428" t="s">
        <v>8</v>
      </c>
    </row>
    <row r="4429" spans="1:1" hidden="1">
      <c r="A4429" t="s">
        <v>8</v>
      </c>
    </row>
    <row r="4430" spans="1:1" hidden="1">
      <c r="A4430" t="s">
        <v>8</v>
      </c>
    </row>
    <row r="4431" spans="1:1" hidden="1">
      <c r="A4431" t="s">
        <v>8</v>
      </c>
    </row>
    <row r="4432" spans="1:1" hidden="1">
      <c r="A4432" t="s">
        <v>8</v>
      </c>
    </row>
    <row r="4433" spans="1:1" hidden="1">
      <c r="A4433" t="s">
        <v>8</v>
      </c>
    </row>
    <row r="4434" spans="1:1" hidden="1">
      <c r="A4434" t="s">
        <v>8</v>
      </c>
    </row>
    <row r="4435" spans="1:1" hidden="1">
      <c r="A4435" t="s">
        <v>8</v>
      </c>
    </row>
    <row r="4436" spans="1:1" hidden="1">
      <c r="A4436" t="s">
        <v>8</v>
      </c>
    </row>
    <row r="4437" spans="1:1" hidden="1">
      <c r="A4437" t="s">
        <v>8</v>
      </c>
    </row>
    <row r="4438" spans="1:1" hidden="1">
      <c r="A4438" t="s">
        <v>9</v>
      </c>
    </row>
    <row r="4439" spans="1:1" hidden="1">
      <c r="A4439" t="s">
        <v>8</v>
      </c>
    </row>
    <row r="4440" spans="1:1" hidden="1">
      <c r="A4440" t="s">
        <v>8</v>
      </c>
    </row>
    <row r="4441" spans="1:1" hidden="1">
      <c r="A4441" t="s">
        <v>8</v>
      </c>
    </row>
    <row r="4442" spans="1:1" hidden="1">
      <c r="A4442" t="s">
        <v>8</v>
      </c>
    </row>
    <row r="4443" spans="1:1" hidden="1">
      <c r="A4443" t="s">
        <v>8</v>
      </c>
    </row>
    <row r="4444" spans="1:1" hidden="1">
      <c r="A4444" t="s">
        <v>8</v>
      </c>
    </row>
    <row r="4445" spans="1:1" hidden="1">
      <c r="A4445" t="s">
        <v>8</v>
      </c>
    </row>
    <row r="4446" spans="1:1" hidden="1">
      <c r="A4446" t="s">
        <v>8</v>
      </c>
    </row>
    <row r="4447" spans="1:1" hidden="1">
      <c r="A4447" t="s">
        <v>8</v>
      </c>
    </row>
    <row r="4448" spans="1:1" hidden="1">
      <c r="A4448" t="s">
        <v>8</v>
      </c>
    </row>
    <row r="4449" spans="1:1" hidden="1">
      <c r="A4449" t="s">
        <v>8</v>
      </c>
    </row>
    <row r="4450" spans="1:1" hidden="1">
      <c r="A4450" t="s">
        <v>8</v>
      </c>
    </row>
    <row r="4451" spans="1:1" hidden="1">
      <c r="A4451" t="s">
        <v>8</v>
      </c>
    </row>
    <row r="4452" spans="1:1" hidden="1">
      <c r="A4452" t="s">
        <v>11</v>
      </c>
    </row>
    <row r="4453" spans="1:1" hidden="1">
      <c r="A4453" t="s">
        <v>8</v>
      </c>
    </row>
    <row r="4454" spans="1:1" hidden="1">
      <c r="A4454" t="s">
        <v>8</v>
      </c>
    </row>
    <row r="4455" spans="1:1" hidden="1">
      <c r="A4455" t="s">
        <v>8</v>
      </c>
    </row>
    <row r="4456" spans="1:1" hidden="1">
      <c r="A4456" t="s">
        <v>8</v>
      </c>
    </row>
    <row r="4457" spans="1:1" hidden="1">
      <c r="A4457" t="s">
        <v>8</v>
      </c>
    </row>
    <row r="4458" spans="1:1" hidden="1">
      <c r="A4458" t="s">
        <v>8</v>
      </c>
    </row>
    <row r="4459" spans="1:1" hidden="1">
      <c r="A4459" t="s">
        <v>8</v>
      </c>
    </row>
    <row r="4460" spans="1:1" hidden="1">
      <c r="A4460" t="s">
        <v>8</v>
      </c>
    </row>
    <row r="4461" spans="1:1" hidden="1">
      <c r="A4461" t="s">
        <v>9</v>
      </c>
    </row>
    <row r="4462" spans="1:1" hidden="1">
      <c r="A4462" t="s">
        <v>8</v>
      </c>
    </row>
    <row r="4463" spans="1:1" hidden="1">
      <c r="A4463" t="s">
        <v>8</v>
      </c>
    </row>
    <row r="4464" spans="1:1" hidden="1">
      <c r="A4464" t="s">
        <v>8</v>
      </c>
    </row>
    <row r="4465" spans="1:1" hidden="1">
      <c r="A4465" t="s">
        <v>8</v>
      </c>
    </row>
    <row r="4466" spans="1:1" hidden="1">
      <c r="A4466" t="s">
        <v>8</v>
      </c>
    </row>
    <row r="4467" spans="1:1" hidden="1">
      <c r="A4467" t="s">
        <v>8</v>
      </c>
    </row>
    <row r="4468" spans="1:1" hidden="1">
      <c r="A4468" t="s">
        <v>8</v>
      </c>
    </row>
    <row r="4469" spans="1:1" hidden="1">
      <c r="A4469" t="s">
        <v>8</v>
      </c>
    </row>
    <row r="4470" spans="1:1" hidden="1">
      <c r="A4470" t="s">
        <v>8</v>
      </c>
    </row>
    <row r="4471" spans="1:1" hidden="1">
      <c r="A4471" t="s">
        <v>8</v>
      </c>
    </row>
    <row r="4472" spans="1:1" hidden="1">
      <c r="A4472" t="s">
        <v>8</v>
      </c>
    </row>
    <row r="4473" spans="1:1" hidden="1">
      <c r="A4473" t="s">
        <v>8</v>
      </c>
    </row>
    <row r="4474" spans="1:1" hidden="1">
      <c r="A4474" t="s">
        <v>8</v>
      </c>
    </row>
    <row r="4475" spans="1:1" hidden="1">
      <c r="A4475" t="s">
        <v>8</v>
      </c>
    </row>
    <row r="4476" spans="1:1" hidden="1">
      <c r="A4476" t="s">
        <v>8</v>
      </c>
    </row>
    <row r="4477" spans="1:1" hidden="1">
      <c r="A4477" t="s">
        <v>8</v>
      </c>
    </row>
    <row r="4478" spans="1:1" hidden="1">
      <c r="A4478" t="s">
        <v>8</v>
      </c>
    </row>
    <row r="4479" spans="1:1" hidden="1">
      <c r="A4479" t="s">
        <v>8</v>
      </c>
    </row>
    <row r="4480" spans="1:1" hidden="1">
      <c r="A4480" t="s">
        <v>8</v>
      </c>
    </row>
    <row r="4481" spans="1:1" hidden="1">
      <c r="A4481" t="s">
        <v>8</v>
      </c>
    </row>
    <row r="4482" spans="1:1" hidden="1">
      <c r="A4482" t="s">
        <v>8</v>
      </c>
    </row>
    <row r="4483" spans="1:1" hidden="1">
      <c r="A4483" t="s">
        <v>8</v>
      </c>
    </row>
    <row r="4484" spans="1:1" hidden="1">
      <c r="A4484" t="s">
        <v>8</v>
      </c>
    </row>
    <row r="4485" spans="1:1" hidden="1">
      <c r="A4485" t="s">
        <v>8</v>
      </c>
    </row>
    <row r="4486" spans="1:1" hidden="1">
      <c r="A4486" t="s">
        <v>8</v>
      </c>
    </row>
    <row r="4487" spans="1:1" hidden="1">
      <c r="A4487" t="s">
        <v>8</v>
      </c>
    </row>
    <row r="4488" spans="1:1" hidden="1">
      <c r="A4488" t="s">
        <v>8</v>
      </c>
    </row>
    <row r="4489" spans="1:1" hidden="1">
      <c r="A4489" t="s">
        <v>8</v>
      </c>
    </row>
    <row r="4490" spans="1:1" hidden="1">
      <c r="A4490" t="s">
        <v>8</v>
      </c>
    </row>
    <row r="4491" spans="1:1" hidden="1">
      <c r="A4491" t="s">
        <v>8</v>
      </c>
    </row>
    <row r="4492" spans="1:1" hidden="1">
      <c r="A4492" t="s">
        <v>8</v>
      </c>
    </row>
    <row r="4493" spans="1:1" hidden="1">
      <c r="A4493" t="s">
        <v>8</v>
      </c>
    </row>
    <row r="4494" spans="1:1" hidden="1">
      <c r="A4494" t="s">
        <v>8</v>
      </c>
    </row>
    <row r="4495" spans="1:1" hidden="1">
      <c r="A4495" t="s">
        <v>8</v>
      </c>
    </row>
    <row r="4496" spans="1:1" hidden="1">
      <c r="A4496" t="s">
        <v>8</v>
      </c>
    </row>
    <row r="4497" spans="1:1" hidden="1">
      <c r="A4497" t="s">
        <v>8</v>
      </c>
    </row>
    <row r="4498" spans="1:1" hidden="1">
      <c r="A4498" t="s">
        <v>8</v>
      </c>
    </row>
    <row r="4499" spans="1:1" hidden="1">
      <c r="A4499" t="s">
        <v>8</v>
      </c>
    </row>
    <row r="4500" spans="1:1" hidden="1">
      <c r="A4500" t="s">
        <v>8</v>
      </c>
    </row>
    <row r="4501" spans="1:1" hidden="1">
      <c r="A4501" t="s">
        <v>8</v>
      </c>
    </row>
    <row r="4502" spans="1:1" hidden="1">
      <c r="A4502" t="s">
        <v>8</v>
      </c>
    </row>
    <row r="4503" spans="1:1" hidden="1">
      <c r="A4503" t="s">
        <v>8</v>
      </c>
    </row>
    <row r="4504" spans="1:1" hidden="1">
      <c r="A4504" t="s">
        <v>9</v>
      </c>
    </row>
    <row r="4505" spans="1:1" hidden="1">
      <c r="A4505" t="s">
        <v>8</v>
      </c>
    </row>
    <row r="4506" spans="1:1" hidden="1">
      <c r="A4506" t="s">
        <v>8</v>
      </c>
    </row>
    <row r="4507" spans="1:1" hidden="1">
      <c r="A4507" t="s">
        <v>8</v>
      </c>
    </row>
    <row r="4508" spans="1:1" hidden="1">
      <c r="A4508" t="s">
        <v>8</v>
      </c>
    </row>
    <row r="4509" spans="1:1" hidden="1">
      <c r="A4509" t="s">
        <v>8</v>
      </c>
    </row>
    <row r="4510" spans="1:1" hidden="1">
      <c r="A4510" t="s">
        <v>8</v>
      </c>
    </row>
    <row r="4511" spans="1:1" hidden="1">
      <c r="A4511" t="s">
        <v>8</v>
      </c>
    </row>
    <row r="4512" spans="1:1" hidden="1">
      <c r="A4512" t="s">
        <v>8</v>
      </c>
    </row>
    <row r="4513" spans="1:1" hidden="1">
      <c r="A4513" t="s">
        <v>8</v>
      </c>
    </row>
    <row r="4514" spans="1:1" hidden="1">
      <c r="A4514" t="s">
        <v>8</v>
      </c>
    </row>
    <row r="4515" spans="1:1" hidden="1">
      <c r="A4515" t="s">
        <v>8</v>
      </c>
    </row>
    <row r="4516" spans="1:1" hidden="1">
      <c r="A4516" t="s">
        <v>9</v>
      </c>
    </row>
    <row r="4517" spans="1:1" hidden="1">
      <c r="A4517" t="s">
        <v>8</v>
      </c>
    </row>
    <row r="4518" spans="1:1" hidden="1">
      <c r="A4518" t="s">
        <v>8</v>
      </c>
    </row>
    <row r="4519" spans="1:1" hidden="1">
      <c r="A4519" t="s">
        <v>8</v>
      </c>
    </row>
    <row r="4520" spans="1:1" hidden="1">
      <c r="A4520" t="s">
        <v>8</v>
      </c>
    </row>
    <row r="4521" spans="1:1" hidden="1">
      <c r="A4521" t="s">
        <v>8</v>
      </c>
    </row>
    <row r="4522" spans="1:1" hidden="1">
      <c r="A4522" t="s">
        <v>8</v>
      </c>
    </row>
    <row r="4523" spans="1:1" hidden="1">
      <c r="A4523" t="s">
        <v>8</v>
      </c>
    </row>
    <row r="4524" spans="1:1" hidden="1">
      <c r="A4524" t="s">
        <v>8</v>
      </c>
    </row>
    <row r="4525" spans="1:1" hidden="1">
      <c r="A4525" t="s">
        <v>8</v>
      </c>
    </row>
    <row r="4526" spans="1:1" hidden="1">
      <c r="A4526" t="s">
        <v>8</v>
      </c>
    </row>
    <row r="4527" spans="1:1" hidden="1">
      <c r="A4527" t="s">
        <v>8</v>
      </c>
    </row>
    <row r="4528" spans="1:1" hidden="1">
      <c r="A4528" t="s">
        <v>8</v>
      </c>
    </row>
    <row r="4529" spans="1:1" hidden="1">
      <c r="A4529" t="s">
        <v>8</v>
      </c>
    </row>
    <row r="4530" spans="1:1" hidden="1">
      <c r="A4530" t="s">
        <v>8</v>
      </c>
    </row>
    <row r="4531" spans="1:1" hidden="1">
      <c r="A4531" t="s">
        <v>8</v>
      </c>
    </row>
    <row r="4532" spans="1:1" hidden="1">
      <c r="A4532" t="s">
        <v>8</v>
      </c>
    </row>
    <row r="4533" spans="1:1" hidden="1">
      <c r="A4533" t="s">
        <v>11</v>
      </c>
    </row>
    <row r="4534" spans="1:1" hidden="1">
      <c r="A4534" t="s">
        <v>8</v>
      </c>
    </row>
    <row r="4535" spans="1:1" hidden="1">
      <c r="A4535" t="s">
        <v>8</v>
      </c>
    </row>
    <row r="4536" spans="1:1" hidden="1">
      <c r="A4536" t="s">
        <v>8</v>
      </c>
    </row>
    <row r="4537" spans="1:1" hidden="1">
      <c r="A4537" t="s">
        <v>8</v>
      </c>
    </row>
    <row r="4538" spans="1:1" hidden="1">
      <c r="A4538" t="s">
        <v>9</v>
      </c>
    </row>
    <row r="4539" spans="1:1" hidden="1">
      <c r="A4539" t="s">
        <v>8</v>
      </c>
    </row>
    <row r="4540" spans="1:1" hidden="1">
      <c r="A4540" t="s">
        <v>8</v>
      </c>
    </row>
    <row r="4541" spans="1:1" hidden="1">
      <c r="A4541" t="s">
        <v>8</v>
      </c>
    </row>
    <row r="4542" spans="1:1" hidden="1">
      <c r="A4542" t="s">
        <v>8</v>
      </c>
    </row>
    <row r="4543" spans="1:1" hidden="1">
      <c r="A4543" t="s">
        <v>8</v>
      </c>
    </row>
    <row r="4544" spans="1:1" hidden="1">
      <c r="A4544" t="s">
        <v>8</v>
      </c>
    </row>
    <row r="4545" spans="1:1" hidden="1">
      <c r="A4545" t="s">
        <v>8</v>
      </c>
    </row>
    <row r="4546" spans="1:1" hidden="1">
      <c r="A4546" t="s">
        <v>8</v>
      </c>
    </row>
    <row r="4547" spans="1:1" hidden="1">
      <c r="A4547" t="s">
        <v>8</v>
      </c>
    </row>
    <row r="4548" spans="1:1" hidden="1">
      <c r="A4548" t="s">
        <v>8</v>
      </c>
    </row>
    <row r="4549" spans="1:1" hidden="1">
      <c r="A4549" t="s">
        <v>8</v>
      </c>
    </row>
    <row r="4550" spans="1:1" hidden="1">
      <c r="A4550" t="s">
        <v>8</v>
      </c>
    </row>
    <row r="4551" spans="1:1" hidden="1">
      <c r="A4551" t="s">
        <v>8</v>
      </c>
    </row>
    <row r="4552" spans="1:1" hidden="1">
      <c r="A4552" t="s">
        <v>8</v>
      </c>
    </row>
    <row r="4553" spans="1:1" hidden="1">
      <c r="A4553" t="s">
        <v>8</v>
      </c>
    </row>
    <row r="4554" spans="1:1" hidden="1">
      <c r="A4554" t="s">
        <v>8</v>
      </c>
    </row>
    <row r="4555" spans="1:1" hidden="1">
      <c r="A4555" t="s">
        <v>8</v>
      </c>
    </row>
    <row r="4556" spans="1:1" hidden="1">
      <c r="A4556" t="s">
        <v>4</v>
      </c>
    </row>
    <row r="4557" spans="1:1" hidden="1">
      <c r="A4557" t="s">
        <v>8</v>
      </c>
    </row>
    <row r="4558" spans="1:1" hidden="1">
      <c r="A4558" t="s">
        <v>8</v>
      </c>
    </row>
    <row r="4559" spans="1:1" hidden="1">
      <c r="A4559" t="s">
        <v>8</v>
      </c>
    </row>
    <row r="4560" spans="1:1" hidden="1">
      <c r="A4560" t="s">
        <v>8</v>
      </c>
    </row>
    <row r="4561" spans="1:1" hidden="1">
      <c r="A4561" t="s">
        <v>8</v>
      </c>
    </row>
    <row r="4562" spans="1:1" hidden="1">
      <c r="A4562" t="s">
        <v>8</v>
      </c>
    </row>
    <row r="4563" spans="1:1" hidden="1">
      <c r="A4563" t="s">
        <v>8</v>
      </c>
    </row>
    <row r="4564" spans="1:1" hidden="1">
      <c r="A4564" t="s">
        <v>8</v>
      </c>
    </row>
    <row r="4565" spans="1:1" hidden="1">
      <c r="A4565" t="s">
        <v>8</v>
      </c>
    </row>
    <row r="4566" spans="1:1" hidden="1">
      <c r="A4566" t="s">
        <v>8</v>
      </c>
    </row>
    <row r="4567" spans="1:1" hidden="1">
      <c r="A4567" t="s">
        <v>8</v>
      </c>
    </row>
    <row r="4568" spans="1:1" hidden="1">
      <c r="A4568" t="s">
        <v>8</v>
      </c>
    </row>
    <row r="4569" spans="1:1" hidden="1">
      <c r="A4569" t="s">
        <v>8</v>
      </c>
    </row>
    <row r="4570" spans="1:1" hidden="1">
      <c r="A4570" t="s">
        <v>8</v>
      </c>
    </row>
    <row r="4571" spans="1:1" hidden="1">
      <c r="A4571" t="s">
        <v>8</v>
      </c>
    </row>
    <row r="4572" spans="1:1" hidden="1">
      <c r="A4572" t="s">
        <v>8</v>
      </c>
    </row>
    <row r="4573" spans="1:1" hidden="1">
      <c r="A4573" t="s">
        <v>8</v>
      </c>
    </row>
    <row r="4574" spans="1:1" hidden="1">
      <c r="A4574" t="s">
        <v>8</v>
      </c>
    </row>
    <row r="4575" spans="1:1" hidden="1">
      <c r="A4575" t="s">
        <v>8</v>
      </c>
    </row>
    <row r="4576" spans="1:1" hidden="1">
      <c r="A4576" t="s">
        <v>9</v>
      </c>
    </row>
    <row r="4577" spans="1:1" hidden="1">
      <c r="A4577" t="s">
        <v>8</v>
      </c>
    </row>
    <row r="4578" spans="1:1" hidden="1">
      <c r="A4578" t="s">
        <v>8</v>
      </c>
    </row>
    <row r="4579" spans="1:1" hidden="1">
      <c r="A4579" t="s">
        <v>8</v>
      </c>
    </row>
    <row r="4580" spans="1:1" hidden="1">
      <c r="A4580" t="s">
        <v>8</v>
      </c>
    </row>
    <row r="4581" spans="1:1" hidden="1">
      <c r="A4581" t="s">
        <v>8</v>
      </c>
    </row>
    <row r="4582" spans="1:1" hidden="1">
      <c r="A4582" t="s">
        <v>8</v>
      </c>
    </row>
    <row r="4583" spans="1:1" hidden="1">
      <c r="A4583" t="s">
        <v>8</v>
      </c>
    </row>
    <row r="4584" spans="1:1" hidden="1">
      <c r="A4584" t="s">
        <v>8</v>
      </c>
    </row>
    <row r="4585" spans="1:1" hidden="1">
      <c r="A4585" t="s">
        <v>8</v>
      </c>
    </row>
    <row r="4586" spans="1:1" hidden="1">
      <c r="A4586" t="s">
        <v>8</v>
      </c>
    </row>
    <row r="4587" spans="1:1" hidden="1">
      <c r="A4587" t="s">
        <v>8</v>
      </c>
    </row>
    <row r="4588" spans="1:1" hidden="1">
      <c r="A4588" t="s">
        <v>8</v>
      </c>
    </row>
    <row r="4589" spans="1:1" hidden="1">
      <c r="A4589" t="s">
        <v>8</v>
      </c>
    </row>
    <row r="4590" spans="1:1" hidden="1">
      <c r="A4590" t="s">
        <v>8</v>
      </c>
    </row>
    <row r="4591" spans="1:1" hidden="1">
      <c r="A4591" t="s">
        <v>8</v>
      </c>
    </row>
    <row r="4592" spans="1:1" hidden="1">
      <c r="A4592" t="s">
        <v>9</v>
      </c>
    </row>
    <row r="4593" spans="1:1" hidden="1">
      <c r="A4593" t="s">
        <v>8</v>
      </c>
    </row>
    <row r="4594" spans="1:1" hidden="1">
      <c r="A4594" t="s">
        <v>8</v>
      </c>
    </row>
    <row r="4595" spans="1:1" hidden="1">
      <c r="A4595" t="s">
        <v>8</v>
      </c>
    </row>
    <row r="4596" spans="1:1" hidden="1">
      <c r="A4596" t="s">
        <v>8</v>
      </c>
    </row>
    <row r="4597" spans="1:1" hidden="1">
      <c r="A4597" t="s">
        <v>8</v>
      </c>
    </row>
    <row r="4598" spans="1:1" hidden="1">
      <c r="A4598" t="s">
        <v>8</v>
      </c>
    </row>
    <row r="4599" spans="1:1" hidden="1">
      <c r="A4599" t="s">
        <v>8</v>
      </c>
    </row>
    <row r="4600" spans="1:1" hidden="1">
      <c r="A4600" t="s">
        <v>8</v>
      </c>
    </row>
    <row r="4601" spans="1:1" hidden="1">
      <c r="A4601" t="s">
        <v>8</v>
      </c>
    </row>
    <row r="4602" spans="1:1" hidden="1">
      <c r="A4602" t="s">
        <v>8</v>
      </c>
    </row>
    <row r="4603" spans="1:1" hidden="1">
      <c r="A4603" t="s">
        <v>8</v>
      </c>
    </row>
    <row r="4604" spans="1:1" hidden="1">
      <c r="A4604" t="s">
        <v>9</v>
      </c>
    </row>
    <row r="4605" spans="1:1" hidden="1">
      <c r="A4605" t="s">
        <v>8</v>
      </c>
    </row>
    <row r="4606" spans="1:1" hidden="1">
      <c r="A4606" t="s">
        <v>8</v>
      </c>
    </row>
    <row r="4607" spans="1:1" hidden="1">
      <c r="A4607" t="s">
        <v>8</v>
      </c>
    </row>
    <row r="4608" spans="1:1" hidden="1">
      <c r="A4608" t="s">
        <v>8</v>
      </c>
    </row>
    <row r="4609" spans="1:1" hidden="1">
      <c r="A4609" t="s">
        <v>8</v>
      </c>
    </row>
    <row r="4610" spans="1:1" hidden="1">
      <c r="A4610" t="s">
        <v>8</v>
      </c>
    </row>
    <row r="4611" spans="1:1" hidden="1">
      <c r="A4611" t="s">
        <v>8</v>
      </c>
    </row>
    <row r="4612" spans="1:1" hidden="1">
      <c r="A4612" t="s">
        <v>8</v>
      </c>
    </row>
    <row r="4613" spans="1:1" hidden="1">
      <c r="A4613" t="s">
        <v>8</v>
      </c>
    </row>
    <row r="4614" spans="1:1" hidden="1">
      <c r="A4614" t="s">
        <v>8</v>
      </c>
    </row>
    <row r="4615" spans="1:1" hidden="1">
      <c r="A4615" t="s">
        <v>8</v>
      </c>
    </row>
    <row r="4616" spans="1:1" hidden="1">
      <c r="A4616" t="s">
        <v>8</v>
      </c>
    </row>
    <row r="4617" spans="1:1" hidden="1">
      <c r="A4617" t="s">
        <v>8</v>
      </c>
    </row>
    <row r="4618" spans="1:1" hidden="1">
      <c r="A4618" t="s">
        <v>8</v>
      </c>
    </row>
    <row r="4619" spans="1:1" hidden="1">
      <c r="A4619" t="s">
        <v>8</v>
      </c>
    </row>
    <row r="4620" spans="1:1" hidden="1">
      <c r="A4620" t="s">
        <v>8</v>
      </c>
    </row>
    <row r="4621" spans="1:1" hidden="1">
      <c r="A4621" t="s">
        <v>8</v>
      </c>
    </row>
    <row r="4622" spans="1:1" hidden="1">
      <c r="A4622" t="s">
        <v>8</v>
      </c>
    </row>
    <row r="4623" spans="1:1" hidden="1">
      <c r="A4623" t="s">
        <v>8</v>
      </c>
    </row>
    <row r="4624" spans="1:1" hidden="1">
      <c r="A4624" t="s">
        <v>8</v>
      </c>
    </row>
    <row r="4625" spans="1:1" hidden="1">
      <c r="A4625" t="s">
        <v>8</v>
      </c>
    </row>
    <row r="4626" spans="1:1" hidden="1">
      <c r="A4626" t="s">
        <v>8</v>
      </c>
    </row>
    <row r="4627" spans="1:1" hidden="1">
      <c r="A4627" t="s">
        <v>8</v>
      </c>
    </row>
    <row r="4628" spans="1:1" hidden="1">
      <c r="A4628" t="s">
        <v>8</v>
      </c>
    </row>
    <row r="4629" spans="1:1" hidden="1">
      <c r="A4629" t="s">
        <v>8</v>
      </c>
    </row>
    <row r="4630" spans="1:1" hidden="1">
      <c r="A4630" t="s">
        <v>8</v>
      </c>
    </row>
    <row r="4631" spans="1:1" hidden="1">
      <c r="A4631" t="s">
        <v>8</v>
      </c>
    </row>
    <row r="4632" spans="1:1" hidden="1">
      <c r="A4632" t="s">
        <v>8</v>
      </c>
    </row>
    <row r="4633" spans="1:1" hidden="1">
      <c r="A4633" t="s">
        <v>9</v>
      </c>
    </row>
    <row r="4634" spans="1:1" hidden="1">
      <c r="A4634" t="s">
        <v>8</v>
      </c>
    </row>
    <row r="4635" spans="1:1" hidden="1">
      <c r="A4635" t="s">
        <v>8</v>
      </c>
    </row>
    <row r="4636" spans="1:1" hidden="1">
      <c r="A4636" t="s">
        <v>8</v>
      </c>
    </row>
    <row r="4637" spans="1:1" hidden="1">
      <c r="A4637" t="s">
        <v>8</v>
      </c>
    </row>
    <row r="4638" spans="1:1" hidden="1">
      <c r="A4638" t="s">
        <v>8</v>
      </c>
    </row>
    <row r="4639" spans="1:1" hidden="1">
      <c r="A4639" t="s">
        <v>8</v>
      </c>
    </row>
    <row r="4640" spans="1:1" hidden="1">
      <c r="A4640" t="s">
        <v>8</v>
      </c>
    </row>
    <row r="4641" spans="1:1" hidden="1">
      <c r="A4641" t="s">
        <v>8</v>
      </c>
    </row>
    <row r="4642" spans="1:1" hidden="1">
      <c r="A4642" t="s">
        <v>8</v>
      </c>
    </row>
    <row r="4643" spans="1:1" hidden="1">
      <c r="A4643" t="s">
        <v>9</v>
      </c>
    </row>
    <row r="4644" spans="1:1" hidden="1">
      <c r="A4644" t="s">
        <v>4</v>
      </c>
    </row>
    <row r="4645" spans="1:1" hidden="1">
      <c r="A4645" t="s">
        <v>8</v>
      </c>
    </row>
    <row r="4646" spans="1:1" hidden="1">
      <c r="A4646" t="s">
        <v>8</v>
      </c>
    </row>
    <row r="4647" spans="1:1" hidden="1">
      <c r="A4647" t="s">
        <v>8</v>
      </c>
    </row>
    <row r="4648" spans="1:1" hidden="1">
      <c r="A4648" t="s">
        <v>8</v>
      </c>
    </row>
    <row r="4649" spans="1:1" hidden="1">
      <c r="A4649" t="s">
        <v>8</v>
      </c>
    </row>
    <row r="4650" spans="1:1" hidden="1">
      <c r="A4650" t="s">
        <v>8</v>
      </c>
    </row>
    <row r="4651" spans="1:1" hidden="1">
      <c r="A4651" t="s">
        <v>8</v>
      </c>
    </row>
    <row r="4652" spans="1:1" hidden="1">
      <c r="A4652" t="s">
        <v>8</v>
      </c>
    </row>
    <row r="4653" spans="1:1" hidden="1">
      <c r="A4653" t="s">
        <v>8</v>
      </c>
    </row>
    <row r="4654" spans="1:1" hidden="1">
      <c r="A4654" t="s">
        <v>8</v>
      </c>
    </row>
    <row r="4655" spans="1:1" hidden="1">
      <c r="A4655" t="s">
        <v>8</v>
      </c>
    </row>
    <row r="4656" spans="1:1" hidden="1">
      <c r="A4656" t="s">
        <v>8</v>
      </c>
    </row>
    <row r="4657" spans="1:1" hidden="1">
      <c r="A4657" t="s">
        <v>8</v>
      </c>
    </row>
    <row r="4658" spans="1:1" hidden="1">
      <c r="A4658" t="s">
        <v>8</v>
      </c>
    </row>
    <row r="4659" spans="1:1" hidden="1">
      <c r="A4659" t="s">
        <v>8</v>
      </c>
    </row>
    <row r="4660" spans="1:1" hidden="1">
      <c r="A4660" t="s">
        <v>8</v>
      </c>
    </row>
    <row r="4661" spans="1:1" hidden="1">
      <c r="A4661" t="s">
        <v>8</v>
      </c>
    </row>
    <row r="4662" spans="1:1" hidden="1">
      <c r="A4662" t="s">
        <v>8</v>
      </c>
    </row>
    <row r="4663" spans="1:1" hidden="1">
      <c r="A4663" t="s">
        <v>8</v>
      </c>
    </row>
    <row r="4664" spans="1:1" hidden="1">
      <c r="A4664" t="s">
        <v>8</v>
      </c>
    </row>
    <row r="4665" spans="1:1" hidden="1">
      <c r="A4665" t="s">
        <v>9</v>
      </c>
    </row>
    <row r="4666" spans="1:1" hidden="1">
      <c r="A4666" t="s">
        <v>8</v>
      </c>
    </row>
    <row r="4667" spans="1:1" hidden="1">
      <c r="A4667" t="s">
        <v>8</v>
      </c>
    </row>
    <row r="4668" spans="1:1" hidden="1">
      <c r="A4668" t="s">
        <v>8</v>
      </c>
    </row>
    <row r="4669" spans="1:1" hidden="1">
      <c r="A4669" t="s">
        <v>8</v>
      </c>
    </row>
    <row r="4670" spans="1:1" hidden="1">
      <c r="A4670" t="s">
        <v>9</v>
      </c>
    </row>
    <row r="4671" spans="1:1" hidden="1">
      <c r="A4671" t="s">
        <v>8</v>
      </c>
    </row>
    <row r="4672" spans="1:1" hidden="1">
      <c r="A4672" t="s">
        <v>8</v>
      </c>
    </row>
    <row r="4673" spans="1:1" hidden="1">
      <c r="A4673" t="s">
        <v>8</v>
      </c>
    </row>
    <row r="4674" spans="1:1" hidden="1">
      <c r="A4674" t="s">
        <v>8</v>
      </c>
    </row>
    <row r="4675" spans="1:1" hidden="1">
      <c r="A4675" t="s">
        <v>8</v>
      </c>
    </row>
    <row r="4676" spans="1:1" hidden="1">
      <c r="A4676" t="s">
        <v>8</v>
      </c>
    </row>
    <row r="4677" spans="1:1" hidden="1">
      <c r="A4677" t="s">
        <v>8</v>
      </c>
    </row>
    <row r="4678" spans="1:1" hidden="1">
      <c r="A4678" t="s">
        <v>8</v>
      </c>
    </row>
    <row r="4679" spans="1:1" hidden="1">
      <c r="A4679" t="s">
        <v>8</v>
      </c>
    </row>
    <row r="4680" spans="1:1" hidden="1">
      <c r="A4680" t="s">
        <v>10</v>
      </c>
    </row>
    <row r="4681" spans="1:1" hidden="1">
      <c r="A4681" t="s">
        <v>8</v>
      </c>
    </row>
    <row r="4682" spans="1:1" hidden="1">
      <c r="A4682" t="s">
        <v>8</v>
      </c>
    </row>
    <row r="4683" spans="1:1" hidden="1">
      <c r="A4683" t="s">
        <v>8</v>
      </c>
    </row>
    <row r="4684" spans="1:1" hidden="1">
      <c r="A4684" t="s">
        <v>8</v>
      </c>
    </row>
    <row r="4685" spans="1:1" hidden="1">
      <c r="A4685" t="s">
        <v>8</v>
      </c>
    </row>
    <row r="4686" spans="1:1" hidden="1">
      <c r="A4686" t="s">
        <v>8</v>
      </c>
    </row>
    <row r="4687" spans="1:1" hidden="1">
      <c r="A4687" t="s">
        <v>8</v>
      </c>
    </row>
    <row r="4688" spans="1:1" hidden="1">
      <c r="A4688" t="s">
        <v>8</v>
      </c>
    </row>
    <row r="4689" spans="1:1" hidden="1">
      <c r="A4689" t="s">
        <v>8</v>
      </c>
    </row>
    <row r="4690" spans="1:1" hidden="1">
      <c r="A4690" t="s">
        <v>8</v>
      </c>
    </row>
    <row r="4691" spans="1:1" hidden="1">
      <c r="A4691" t="s">
        <v>8</v>
      </c>
    </row>
    <row r="4692" spans="1:1" hidden="1">
      <c r="A4692" t="s">
        <v>8</v>
      </c>
    </row>
    <row r="4693" spans="1:1" hidden="1">
      <c r="A4693" t="s">
        <v>8</v>
      </c>
    </row>
    <row r="4694" spans="1:1" hidden="1">
      <c r="A4694" t="s">
        <v>8</v>
      </c>
    </row>
    <row r="4695" spans="1:1" hidden="1">
      <c r="A4695" t="s">
        <v>8</v>
      </c>
    </row>
    <row r="4696" spans="1:1" hidden="1">
      <c r="A4696" t="s">
        <v>8</v>
      </c>
    </row>
    <row r="4697" spans="1:1" hidden="1">
      <c r="A4697" t="s">
        <v>8</v>
      </c>
    </row>
    <row r="4698" spans="1:1" hidden="1">
      <c r="A4698" t="s">
        <v>8</v>
      </c>
    </row>
    <row r="4699" spans="1:1" hidden="1">
      <c r="A4699" t="s">
        <v>8</v>
      </c>
    </row>
    <row r="4700" spans="1:1" hidden="1">
      <c r="A4700" t="s">
        <v>8</v>
      </c>
    </row>
    <row r="4701" spans="1:1" hidden="1">
      <c r="A4701" t="s">
        <v>8</v>
      </c>
    </row>
    <row r="4702" spans="1:1" hidden="1">
      <c r="A4702" t="s">
        <v>8</v>
      </c>
    </row>
    <row r="4703" spans="1:1" hidden="1">
      <c r="A4703" t="s">
        <v>8</v>
      </c>
    </row>
    <row r="4704" spans="1:1" hidden="1">
      <c r="A4704" t="s">
        <v>8</v>
      </c>
    </row>
    <row r="4705" spans="1:1" hidden="1">
      <c r="A4705" t="s">
        <v>8</v>
      </c>
    </row>
    <row r="4706" spans="1:1" hidden="1">
      <c r="A4706" t="s">
        <v>8</v>
      </c>
    </row>
    <row r="4707" spans="1:1" hidden="1">
      <c r="A4707" t="s">
        <v>8</v>
      </c>
    </row>
    <row r="4708" spans="1:1" hidden="1">
      <c r="A4708" t="s">
        <v>8</v>
      </c>
    </row>
    <row r="4709" spans="1:1" hidden="1">
      <c r="A4709" t="s">
        <v>8</v>
      </c>
    </row>
    <row r="4710" spans="1:1" hidden="1">
      <c r="A4710" t="s">
        <v>8</v>
      </c>
    </row>
    <row r="4711" spans="1:1" hidden="1">
      <c r="A4711" t="s">
        <v>8</v>
      </c>
    </row>
    <row r="4712" spans="1:1" hidden="1">
      <c r="A4712" t="s">
        <v>8</v>
      </c>
    </row>
    <row r="4713" spans="1:1" hidden="1">
      <c r="A4713" t="s">
        <v>11</v>
      </c>
    </row>
    <row r="4714" spans="1:1" hidden="1">
      <c r="A4714" t="s">
        <v>8</v>
      </c>
    </row>
    <row r="4715" spans="1:1" hidden="1">
      <c r="A4715" t="s">
        <v>8</v>
      </c>
    </row>
    <row r="4716" spans="1:1" hidden="1">
      <c r="A4716" t="s">
        <v>8</v>
      </c>
    </row>
    <row r="4717" spans="1:1" hidden="1">
      <c r="A4717" t="s">
        <v>8</v>
      </c>
    </row>
    <row r="4718" spans="1:1" hidden="1">
      <c r="A4718" t="s">
        <v>8</v>
      </c>
    </row>
    <row r="4719" spans="1:1" hidden="1">
      <c r="A4719" t="s">
        <v>8</v>
      </c>
    </row>
    <row r="4720" spans="1:1" hidden="1">
      <c r="A4720" t="s">
        <v>8</v>
      </c>
    </row>
    <row r="4721" spans="1:1" hidden="1">
      <c r="A4721" t="s">
        <v>8</v>
      </c>
    </row>
    <row r="4722" spans="1:1" hidden="1">
      <c r="A4722" t="s">
        <v>8</v>
      </c>
    </row>
    <row r="4723" spans="1:1" hidden="1">
      <c r="A4723" t="s">
        <v>8</v>
      </c>
    </row>
    <row r="4724" spans="1:1" hidden="1">
      <c r="A4724" t="s">
        <v>8</v>
      </c>
    </row>
    <row r="4725" spans="1:1" hidden="1">
      <c r="A4725" t="s">
        <v>8</v>
      </c>
    </row>
    <row r="4726" spans="1:1" hidden="1">
      <c r="A4726" t="s">
        <v>8</v>
      </c>
    </row>
    <row r="4727" spans="1:1" hidden="1">
      <c r="A4727" t="s">
        <v>8</v>
      </c>
    </row>
    <row r="4728" spans="1:1" hidden="1">
      <c r="A4728" t="s">
        <v>8</v>
      </c>
    </row>
    <row r="4729" spans="1:1" hidden="1">
      <c r="A4729" t="s">
        <v>8</v>
      </c>
    </row>
    <row r="4730" spans="1:1" hidden="1">
      <c r="A4730" t="s">
        <v>8</v>
      </c>
    </row>
    <row r="4731" spans="1:1" hidden="1">
      <c r="A4731" t="s">
        <v>8</v>
      </c>
    </row>
    <row r="4732" spans="1:1" hidden="1">
      <c r="A4732" t="s">
        <v>8</v>
      </c>
    </row>
    <row r="4733" spans="1:1" hidden="1">
      <c r="A4733" t="s">
        <v>8</v>
      </c>
    </row>
    <row r="4734" spans="1:1" hidden="1">
      <c r="A4734" t="s">
        <v>8</v>
      </c>
    </row>
    <row r="4735" spans="1:1" hidden="1">
      <c r="A4735" t="s">
        <v>8</v>
      </c>
    </row>
    <row r="4736" spans="1:1" hidden="1">
      <c r="A4736" t="s">
        <v>8</v>
      </c>
    </row>
    <row r="4737" spans="1:1" hidden="1">
      <c r="A4737" t="s">
        <v>8</v>
      </c>
    </row>
    <row r="4738" spans="1:1" hidden="1">
      <c r="A4738" t="s">
        <v>8</v>
      </c>
    </row>
    <row r="4739" spans="1:1" hidden="1">
      <c r="A4739" t="s">
        <v>8</v>
      </c>
    </row>
    <row r="4740" spans="1:1" hidden="1">
      <c r="A4740" t="s">
        <v>8</v>
      </c>
    </row>
    <row r="4741" spans="1:1" hidden="1">
      <c r="A4741" t="s">
        <v>8</v>
      </c>
    </row>
    <row r="4742" spans="1:1" hidden="1">
      <c r="A4742" t="s">
        <v>8</v>
      </c>
    </row>
    <row r="4743" spans="1:1" hidden="1">
      <c r="A4743" t="s">
        <v>9</v>
      </c>
    </row>
    <row r="4744" spans="1:1" hidden="1">
      <c r="A4744" t="s">
        <v>8</v>
      </c>
    </row>
    <row r="4745" spans="1:1" hidden="1">
      <c r="A4745" t="s">
        <v>8</v>
      </c>
    </row>
    <row r="4746" spans="1:1" hidden="1">
      <c r="A4746" t="s">
        <v>8</v>
      </c>
    </row>
    <row r="4747" spans="1:1" hidden="1">
      <c r="A4747" t="s">
        <v>8</v>
      </c>
    </row>
    <row r="4748" spans="1:1" hidden="1">
      <c r="A4748" t="s">
        <v>9</v>
      </c>
    </row>
    <row r="4749" spans="1:1" hidden="1">
      <c r="A4749" t="s">
        <v>8</v>
      </c>
    </row>
    <row r="4750" spans="1:1" hidden="1">
      <c r="A4750" t="s">
        <v>8</v>
      </c>
    </row>
    <row r="4751" spans="1:1" hidden="1">
      <c r="A4751" t="s">
        <v>8</v>
      </c>
    </row>
    <row r="4752" spans="1:1" hidden="1">
      <c r="A4752" t="s">
        <v>8</v>
      </c>
    </row>
    <row r="4753" spans="1:1" hidden="1">
      <c r="A4753" t="s">
        <v>8</v>
      </c>
    </row>
    <row r="4754" spans="1:1" hidden="1">
      <c r="A4754" t="s">
        <v>8</v>
      </c>
    </row>
    <row r="4755" spans="1:1" hidden="1">
      <c r="A4755" t="s">
        <v>8</v>
      </c>
    </row>
    <row r="4756" spans="1:1" hidden="1">
      <c r="A4756" t="s">
        <v>8</v>
      </c>
    </row>
    <row r="4757" spans="1:1" hidden="1">
      <c r="A4757" t="s">
        <v>8</v>
      </c>
    </row>
    <row r="4758" spans="1:1" hidden="1">
      <c r="A4758" t="s">
        <v>8</v>
      </c>
    </row>
    <row r="4759" spans="1:1" hidden="1">
      <c r="A4759" t="s">
        <v>8</v>
      </c>
    </row>
    <row r="4760" spans="1:1" hidden="1">
      <c r="A4760" t="s">
        <v>8</v>
      </c>
    </row>
    <row r="4761" spans="1:1" hidden="1">
      <c r="A4761" t="s">
        <v>8</v>
      </c>
    </row>
    <row r="4762" spans="1:1" hidden="1">
      <c r="A4762" t="s">
        <v>8</v>
      </c>
    </row>
    <row r="4763" spans="1:1" hidden="1">
      <c r="A4763" t="s">
        <v>11</v>
      </c>
    </row>
    <row r="4764" spans="1:1" hidden="1">
      <c r="A4764" t="s">
        <v>8</v>
      </c>
    </row>
    <row r="4765" spans="1:1" hidden="1">
      <c r="A4765" t="s">
        <v>8</v>
      </c>
    </row>
    <row r="4766" spans="1:1" hidden="1">
      <c r="A4766" t="s">
        <v>8</v>
      </c>
    </row>
    <row r="4767" spans="1:1" hidden="1">
      <c r="A4767" t="s">
        <v>8</v>
      </c>
    </row>
    <row r="4768" spans="1:1" hidden="1">
      <c r="A4768" t="s">
        <v>8</v>
      </c>
    </row>
    <row r="4769" spans="1:1" hidden="1">
      <c r="A4769" t="s">
        <v>8</v>
      </c>
    </row>
    <row r="4770" spans="1:1" hidden="1">
      <c r="A4770" t="s">
        <v>8</v>
      </c>
    </row>
    <row r="4771" spans="1:1" hidden="1">
      <c r="A4771" t="s">
        <v>8</v>
      </c>
    </row>
    <row r="4772" spans="1:1" hidden="1">
      <c r="A4772" t="s">
        <v>8</v>
      </c>
    </row>
    <row r="4773" spans="1:1" hidden="1">
      <c r="A4773" t="s">
        <v>8</v>
      </c>
    </row>
    <row r="4774" spans="1:1" hidden="1">
      <c r="A4774" t="s">
        <v>8</v>
      </c>
    </row>
    <row r="4775" spans="1:1" hidden="1">
      <c r="A4775" t="s">
        <v>8</v>
      </c>
    </row>
    <row r="4776" spans="1:1" hidden="1">
      <c r="A4776" t="s">
        <v>8</v>
      </c>
    </row>
    <row r="4777" spans="1:1" hidden="1">
      <c r="A4777" t="s">
        <v>8</v>
      </c>
    </row>
    <row r="4778" spans="1:1" hidden="1">
      <c r="A4778" t="s">
        <v>8</v>
      </c>
    </row>
    <row r="4779" spans="1:1" hidden="1">
      <c r="A4779" t="s">
        <v>8</v>
      </c>
    </row>
    <row r="4780" spans="1:1" hidden="1">
      <c r="A4780" t="s">
        <v>8</v>
      </c>
    </row>
    <row r="4781" spans="1:1" hidden="1">
      <c r="A4781" t="s">
        <v>8</v>
      </c>
    </row>
    <row r="4782" spans="1:1" hidden="1">
      <c r="A4782" t="s">
        <v>8</v>
      </c>
    </row>
    <row r="4783" spans="1:1" hidden="1">
      <c r="A4783" t="s">
        <v>8</v>
      </c>
    </row>
    <row r="4784" spans="1:1" hidden="1">
      <c r="A4784" t="s">
        <v>8</v>
      </c>
    </row>
    <row r="4785" spans="1:1" hidden="1">
      <c r="A4785" t="s">
        <v>9</v>
      </c>
    </row>
    <row r="4786" spans="1:1" hidden="1">
      <c r="A4786" t="s">
        <v>8</v>
      </c>
    </row>
    <row r="4787" spans="1:1" hidden="1">
      <c r="A4787" t="s">
        <v>10</v>
      </c>
    </row>
    <row r="4788" spans="1:1" hidden="1">
      <c r="A4788" t="s">
        <v>8</v>
      </c>
    </row>
    <row r="4789" spans="1:1" hidden="1">
      <c r="A4789" t="s">
        <v>8</v>
      </c>
    </row>
    <row r="4790" spans="1:1" hidden="1">
      <c r="A4790" t="s">
        <v>8</v>
      </c>
    </row>
    <row r="4791" spans="1:1" hidden="1">
      <c r="A4791" t="s">
        <v>8</v>
      </c>
    </row>
    <row r="4792" spans="1:1" hidden="1">
      <c r="A4792" t="s">
        <v>8</v>
      </c>
    </row>
    <row r="4793" spans="1:1" hidden="1">
      <c r="A4793" t="s">
        <v>8</v>
      </c>
    </row>
    <row r="4794" spans="1:1" hidden="1">
      <c r="A4794" t="s">
        <v>8</v>
      </c>
    </row>
    <row r="4795" spans="1:1" hidden="1">
      <c r="A4795" t="s">
        <v>8</v>
      </c>
    </row>
    <row r="4796" spans="1:1" hidden="1">
      <c r="A4796" t="s">
        <v>8</v>
      </c>
    </row>
    <row r="4797" spans="1:1" hidden="1">
      <c r="A4797" t="s">
        <v>9</v>
      </c>
    </row>
    <row r="4798" spans="1:1" hidden="1">
      <c r="A4798" t="s">
        <v>8</v>
      </c>
    </row>
    <row r="4799" spans="1:1" hidden="1">
      <c r="A4799" t="s">
        <v>8</v>
      </c>
    </row>
    <row r="4800" spans="1:1" hidden="1">
      <c r="A4800" t="s">
        <v>8</v>
      </c>
    </row>
    <row r="4801" spans="1:1" hidden="1">
      <c r="A4801" t="s">
        <v>8</v>
      </c>
    </row>
    <row r="4802" spans="1:1" hidden="1">
      <c r="A4802" t="s">
        <v>8</v>
      </c>
    </row>
    <row r="4803" spans="1:1" hidden="1">
      <c r="A4803" t="s">
        <v>8</v>
      </c>
    </row>
    <row r="4804" spans="1:1" hidden="1">
      <c r="A4804" t="s">
        <v>8</v>
      </c>
    </row>
    <row r="4805" spans="1:1" hidden="1">
      <c r="A4805" t="s">
        <v>8</v>
      </c>
    </row>
    <row r="4806" spans="1:1" hidden="1">
      <c r="A4806" t="s">
        <v>4</v>
      </c>
    </row>
    <row r="4807" spans="1:1" hidden="1">
      <c r="A4807" t="s">
        <v>8</v>
      </c>
    </row>
    <row r="4808" spans="1:1" hidden="1">
      <c r="A4808" t="s">
        <v>8</v>
      </c>
    </row>
    <row r="4809" spans="1:1" hidden="1">
      <c r="A4809" t="s">
        <v>8</v>
      </c>
    </row>
    <row r="4810" spans="1:1" hidden="1">
      <c r="A4810" t="s">
        <v>8</v>
      </c>
    </row>
    <row r="4811" spans="1:1" hidden="1">
      <c r="A4811" t="s">
        <v>8</v>
      </c>
    </row>
    <row r="4812" spans="1:1" hidden="1">
      <c r="A4812" t="s">
        <v>8</v>
      </c>
    </row>
    <row r="4813" spans="1:1" hidden="1">
      <c r="A4813" t="s">
        <v>8</v>
      </c>
    </row>
    <row r="4814" spans="1:1" hidden="1">
      <c r="A4814" t="s">
        <v>8</v>
      </c>
    </row>
    <row r="4815" spans="1:1" hidden="1">
      <c r="A4815" t="s">
        <v>8</v>
      </c>
    </row>
    <row r="4816" spans="1:1" hidden="1">
      <c r="A4816" t="s">
        <v>8</v>
      </c>
    </row>
    <row r="4817" spans="1:1" hidden="1">
      <c r="A4817" t="s">
        <v>8</v>
      </c>
    </row>
    <row r="4818" spans="1:1" hidden="1">
      <c r="A4818" t="s">
        <v>8</v>
      </c>
    </row>
    <row r="4819" spans="1:1" hidden="1">
      <c r="A4819" t="s">
        <v>8</v>
      </c>
    </row>
    <row r="4820" spans="1:1" hidden="1">
      <c r="A4820" t="s">
        <v>8</v>
      </c>
    </row>
    <row r="4821" spans="1:1" hidden="1">
      <c r="A4821" t="s">
        <v>8</v>
      </c>
    </row>
    <row r="4822" spans="1:1" hidden="1">
      <c r="A4822" t="s">
        <v>8</v>
      </c>
    </row>
    <row r="4823" spans="1:1" hidden="1">
      <c r="A4823" t="s">
        <v>8</v>
      </c>
    </row>
    <row r="4824" spans="1:1" hidden="1">
      <c r="A4824" t="s">
        <v>8</v>
      </c>
    </row>
    <row r="4825" spans="1:1" hidden="1">
      <c r="A4825" t="s">
        <v>8</v>
      </c>
    </row>
    <row r="4826" spans="1:1" hidden="1">
      <c r="A4826" t="s">
        <v>8</v>
      </c>
    </row>
    <row r="4827" spans="1:1" hidden="1">
      <c r="A4827" t="s">
        <v>8</v>
      </c>
    </row>
    <row r="4828" spans="1:1" hidden="1">
      <c r="A4828" t="s">
        <v>8</v>
      </c>
    </row>
    <row r="4829" spans="1:1" hidden="1">
      <c r="A4829" t="s">
        <v>8</v>
      </c>
    </row>
    <row r="4830" spans="1:1" hidden="1">
      <c r="A4830" t="s">
        <v>8</v>
      </c>
    </row>
    <row r="4831" spans="1:1" hidden="1">
      <c r="A4831" t="s">
        <v>8</v>
      </c>
    </row>
    <row r="4832" spans="1:1" hidden="1">
      <c r="A4832" t="s">
        <v>8</v>
      </c>
    </row>
    <row r="4833" spans="1:1" hidden="1">
      <c r="A4833" t="s">
        <v>8</v>
      </c>
    </row>
    <row r="4834" spans="1:1" hidden="1">
      <c r="A4834" t="s">
        <v>9</v>
      </c>
    </row>
    <row r="4835" spans="1:1" hidden="1">
      <c r="A4835" t="s">
        <v>8</v>
      </c>
    </row>
    <row r="4836" spans="1:1" hidden="1">
      <c r="A4836" t="s">
        <v>8</v>
      </c>
    </row>
    <row r="4837" spans="1:1" hidden="1">
      <c r="A4837" t="s">
        <v>8</v>
      </c>
    </row>
    <row r="4838" spans="1:1" hidden="1">
      <c r="A4838" t="s">
        <v>8</v>
      </c>
    </row>
    <row r="4839" spans="1:1" hidden="1">
      <c r="A4839" t="s">
        <v>8</v>
      </c>
    </row>
    <row r="4840" spans="1:1" hidden="1">
      <c r="A4840" t="s">
        <v>8</v>
      </c>
    </row>
    <row r="4841" spans="1:1" hidden="1">
      <c r="A4841" t="s">
        <v>8</v>
      </c>
    </row>
    <row r="4842" spans="1:1" hidden="1">
      <c r="A4842" t="s">
        <v>8</v>
      </c>
    </row>
    <row r="4843" spans="1:1" hidden="1">
      <c r="A4843" t="s">
        <v>8</v>
      </c>
    </row>
    <row r="4844" spans="1:1" hidden="1">
      <c r="A4844" t="s">
        <v>8</v>
      </c>
    </row>
    <row r="4845" spans="1:1" hidden="1">
      <c r="A4845" t="s">
        <v>8</v>
      </c>
    </row>
    <row r="4846" spans="1:1" hidden="1">
      <c r="A4846" t="s">
        <v>8</v>
      </c>
    </row>
    <row r="4847" spans="1:1" hidden="1">
      <c r="A4847" t="s">
        <v>8</v>
      </c>
    </row>
    <row r="4848" spans="1:1" hidden="1">
      <c r="A4848" t="s">
        <v>8</v>
      </c>
    </row>
    <row r="4849" spans="1:1" hidden="1">
      <c r="A4849" t="s">
        <v>8</v>
      </c>
    </row>
    <row r="4850" spans="1:1" hidden="1">
      <c r="A4850" t="s">
        <v>8</v>
      </c>
    </row>
    <row r="4851" spans="1:1" hidden="1">
      <c r="A4851" t="s">
        <v>8</v>
      </c>
    </row>
    <row r="4852" spans="1:1" hidden="1">
      <c r="A4852" t="s">
        <v>8</v>
      </c>
    </row>
    <row r="4853" spans="1:1" hidden="1">
      <c r="A4853" t="s">
        <v>8</v>
      </c>
    </row>
    <row r="4854" spans="1:1" hidden="1">
      <c r="A4854" t="s">
        <v>8</v>
      </c>
    </row>
    <row r="4855" spans="1:1" hidden="1">
      <c r="A4855" t="s">
        <v>8</v>
      </c>
    </row>
    <row r="4856" spans="1:1" hidden="1">
      <c r="A4856" t="s">
        <v>8</v>
      </c>
    </row>
    <row r="4857" spans="1:1" hidden="1">
      <c r="A4857" t="s">
        <v>8</v>
      </c>
    </row>
    <row r="4858" spans="1:1" hidden="1">
      <c r="A4858" t="s">
        <v>8</v>
      </c>
    </row>
    <row r="4859" spans="1:1" hidden="1">
      <c r="A4859" t="s">
        <v>8</v>
      </c>
    </row>
    <row r="4860" spans="1:1" hidden="1">
      <c r="A4860" t="s">
        <v>8</v>
      </c>
    </row>
    <row r="4861" spans="1:1" hidden="1">
      <c r="A4861" t="s">
        <v>8</v>
      </c>
    </row>
    <row r="4862" spans="1:1" hidden="1">
      <c r="A4862" t="s">
        <v>8</v>
      </c>
    </row>
    <row r="4863" spans="1:1" hidden="1">
      <c r="A4863" t="s">
        <v>8</v>
      </c>
    </row>
    <row r="4864" spans="1:1" hidden="1">
      <c r="A4864" t="s">
        <v>8</v>
      </c>
    </row>
    <row r="4865" spans="1:1" hidden="1">
      <c r="A4865" t="s">
        <v>8</v>
      </c>
    </row>
    <row r="4866" spans="1:1" hidden="1">
      <c r="A4866" t="s">
        <v>8</v>
      </c>
    </row>
    <row r="4867" spans="1:1" hidden="1">
      <c r="A4867" t="s">
        <v>8</v>
      </c>
    </row>
    <row r="4868" spans="1:1" hidden="1">
      <c r="A4868" t="s">
        <v>8</v>
      </c>
    </row>
    <row r="4869" spans="1:1" hidden="1">
      <c r="A4869" t="s">
        <v>8</v>
      </c>
    </row>
    <row r="4870" spans="1:1" hidden="1">
      <c r="A4870" t="s">
        <v>8</v>
      </c>
    </row>
    <row r="4871" spans="1:1" hidden="1">
      <c r="A4871" t="s">
        <v>8</v>
      </c>
    </row>
    <row r="4872" spans="1:1" hidden="1">
      <c r="A4872" t="s">
        <v>8</v>
      </c>
    </row>
    <row r="4873" spans="1:1" hidden="1">
      <c r="A4873" t="s">
        <v>8</v>
      </c>
    </row>
    <row r="4874" spans="1:1" hidden="1">
      <c r="A4874" t="s">
        <v>8</v>
      </c>
    </row>
    <row r="4875" spans="1:1" hidden="1">
      <c r="A4875" t="s">
        <v>8</v>
      </c>
    </row>
    <row r="4876" spans="1:1" hidden="1">
      <c r="A4876" t="s">
        <v>11</v>
      </c>
    </row>
    <row r="4877" spans="1:1" hidden="1">
      <c r="A4877" t="s">
        <v>8</v>
      </c>
    </row>
    <row r="4878" spans="1:1" hidden="1">
      <c r="A4878" t="s">
        <v>8</v>
      </c>
    </row>
    <row r="4879" spans="1:1" hidden="1">
      <c r="A4879" t="s">
        <v>8</v>
      </c>
    </row>
    <row r="4880" spans="1:1" hidden="1">
      <c r="A4880" t="s">
        <v>8</v>
      </c>
    </row>
    <row r="4881" spans="1:1" hidden="1">
      <c r="A4881" t="s">
        <v>8</v>
      </c>
    </row>
    <row r="4882" spans="1:1" hidden="1">
      <c r="A4882" t="s">
        <v>8</v>
      </c>
    </row>
    <row r="4883" spans="1:1" hidden="1">
      <c r="A4883" t="s">
        <v>8</v>
      </c>
    </row>
    <row r="4884" spans="1:1" hidden="1">
      <c r="A4884" t="s">
        <v>8</v>
      </c>
    </row>
    <row r="4885" spans="1:1" hidden="1">
      <c r="A4885" t="s">
        <v>8</v>
      </c>
    </row>
    <row r="4886" spans="1:1" hidden="1">
      <c r="A4886" t="s">
        <v>8</v>
      </c>
    </row>
    <row r="4887" spans="1:1" hidden="1">
      <c r="A4887" t="s">
        <v>8</v>
      </c>
    </row>
    <row r="4888" spans="1:1" hidden="1">
      <c r="A4888" t="s">
        <v>8</v>
      </c>
    </row>
    <row r="4889" spans="1:1" hidden="1">
      <c r="A4889" t="s">
        <v>8</v>
      </c>
    </row>
    <row r="4890" spans="1:1" hidden="1">
      <c r="A4890" t="s">
        <v>8</v>
      </c>
    </row>
    <row r="4891" spans="1:1" hidden="1">
      <c r="A4891" t="s">
        <v>8</v>
      </c>
    </row>
    <row r="4892" spans="1:1" hidden="1">
      <c r="A4892" t="s">
        <v>8</v>
      </c>
    </row>
    <row r="4893" spans="1:1" hidden="1">
      <c r="A4893" t="s">
        <v>8</v>
      </c>
    </row>
    <row r="4894" spans="1:1" hidden="1">
      <c r="A4894" t="s">
        <v>8</v>
      </c>
    </row>
    <row r="4895" spans="1:1" hidden="1">
      <c r="A4895" t="s">
        <v>8</v>
      </c>
    </row>
    <row r="4896" spans="1:1" hidden="1">
      <c r="A4896" t="s">
        <v>8</v>
      </c>
    </row>
    <row r="4897" spans="1:1" hidden="1">
      <c r="A4897" t="s">
        <v>8</v>
      </c>
    </row>
    <row r="4898" spans="1:1" hidden="1">
      <c r="A4898" t="s">
        <v>8</v>
      </c>
    </row>
    <row r="4899" spans="1:1" hidden="1">
      <c r="A4899" t="s">
        <v>8</v>
      </c>
    </row>
    <row r="4900" spans="1:1" hidden="1">
      <c r="A4900" t="s">
        <v>4</v>
      </c>
    </row>
    <row r="4901" spans="1:1" hidden="1">
      <c r="A4901" t="s">
        <v>8</v>
      </c>
    </row>
    <row r="4902" spans="1:1" hidden="1">
      <c r="A4902" t="s">
        <v>8</v>
      </c>
    </row>
    <row r="4903" spans="1:1" hidden="1">
      <c r="A4903" t="s">
        <v>9</v>
      </c>
    </row>
    <row r="4904" spans="1:1" hidden="1">
      <c r="A4904" t="s">
        <v>8</v>
      </c>
    </row>
    <row r="4905" spans="1:1" hidden="1">
      <c r="A4905" t="s">
        <v>8</v>
      </c>
    </row>
    <row r="4906" spans="1:1" hidden="1">
      <c r="A4906" t="s">
        <v>8</v>
      </c>
    </row>
    <row r="4907" spans="1:1" hidden="1">
      <c r="A4907" t="s">
        <v>8</v>
      </c>
    </row>
    <row r="4908" spans="1:1" hidden="1">
      <c r="A4908" t="s">
        <v>8</v>
      </c>
    </row>
    <row r="4909" spans="1:1" hidden="1">
      <c r="A4909" t="s">
        <v>8</v>
      </c>
    </row>
    <row r="4910" spans="1:1" hidden="1">
      <c r="A4910" t="s">
        <v>8</v>
      </c>
    </row>
    <row r="4911" spans="1:1" hidden="1">
      <c r="A4911" t="s">
        <v>8</v>
      </c>
    </row>
    <row r="4912" spans="1:1" hidden="1">
      <c r="A4912" t="s">
        <v>8</v>
      </c>
    </row>
    <row r="4913" spans="1:1" hidden="1">
      <c r="A4913" t="s">
        <v>8</v>
      </c>
    </row>
    <row r="4914" spans="1:1" hidden="1">
      <c r="A4914" t="s">
        <v>8</v>
      </c>
    </row>
    <row r="4915" spans="1:1" hidden="1">
      <c r="A4915" t="s">
        <v>8</v>
      </c>
    </row>
    <row r="4916" spans="1:1" hidden="1">
      <c r="A4916" t="s">
        <v>8</v>
      </c>
    </row>
    <row r="4917" spans="1:1" hidden="1">
      <c r="A4917" t="s">
        <v>8</v>
      </c>
    </row>
    <row r="4918" spans="1:1" hidden="1">
      <c r="A4918" t="s">
        <v>8</v>
      </c>
    </row>
    <row r="4919" spans="1:1" hidden="1">
      <c r="A4919" t="s">
        <v>8</v>
      </c>
    </row>
    <row r="4920" spans="1:1" hidden="1">
      <c r="A4920" t="s">
        <v>8</v>
      </c>
    </row>
    <row r="4921" spans="1:1" hidden="1">
      <c r="A4921" t="s">
        <v>8</v>
      </c>
    </row>
    <row r="4922" spans="1:1" hidden="1">
      <c r="A4922" t="s">
        <v>8</v>
      </c>
    </row>
    <row r="4923" spans="1:1" hidden="1">
      <c r="A4923" t="s">
        <v>8</v>
      </c>
    </row>
    <row r="4924" spans="1:1" hidden="1">
      <c r="A4924" t="s">
        <v>8</v>
      </c>
    </row>
    <row r="4925" spans="1:1" hidden="1">
      <c r="A4925" t="s">
        <v>8</v>
      </c>
    </row>
    <row r="4926" spans="1:1" hidden="1">
      <c r="A4926" t="s">
        <v>8</v>
      </c>
    </row>
    <row r="4927" spans="1:1" hidden="1">
      <c r="A4927" t="s">
        <v>8</v>
      </c>
    </row>
    <row r="4928" spans="1:1" hidden="1">
      <c r="A4928" t="s">
        <v>8</v>
      </c>
    </row>
    <row r="4929" spans="1:1" hidden="1">
      <c r="A4929" t="s">
        <v>8</v>
      </c>
    </row>
    <row r="4930" spans="1:1" hidden="1">
      <c r="A4930" t="s">
        <v>8</v>
      </c>
    </row>
    <row r="4931" spans="1:1" hidden="1">
      <c r="A4931" t="s">
        <v>8</v>
      </c>
    </row>
    <row r="4932" spans="1:1" hidden="1">
      <c r="A4932" t="s">
        <v>8</v>
      </c>
    </row>
    <row r="4933" spans="1:1" hidden="1">
      <c r="A4933" t="s">
        <v>11</v>
      </c>
    </row>
    <row r="4934" spans="1:1" hidden="1">
      <c r="A4934" t="s">
        <v>8</v>
      </c>
    </row>
    <row r="4935" spans="1:1" hidden="1">
      <c r="A4935" t="s">
        <v>8</v>
      </c>
    </row>
    <row r="4936" spans="1:1" hidden="1">
      <c r="A4936" t="s">
        <v>9</v>
      </c>
    </row>
    <row r="4937" spans="1:1" hidden="1">
      <c r="A4937" t="s">
        <v>8</v>
      </c>
    </row>
    <row r="4938" spans="1:1" hidden="1">
      <c r="A4938" t="s">
        <v>8</v>
      </c>
    </row>
    <row r="4939" spans="1:1" hidden="1">
      <c r="A4939" t="s">
        <v>8</v>
      </c>
    </row>
    <row r="4940" spans="1:1" hidden="1">
      <c r="A4940" t="s">
        <v>8</v>
      </c>
    </row>
    <row r="4941" spans="1:1" hidden="1">
      <c r="A4941" t="s">
        <v>8</v>
      </c>
    </row>
    <row r="4942" spans="1:1" hidden="1">
      <c r="A4942" t="s">
        <v>10</v>
      </c>
    </row>
    <row r="4943" spans="1:1" hidden="1">
      <c r="A4943" t="s">
        <v>8</v>
      </c>
    </row>
    <row r="4944" spans="1:1" hidden="1">
      <c r="A4944" t="s">
        <v>8</v>
      </c>
    </row>
    <row r="4945" spans="1:1" hidden="1">
      <c r="A4945" t="s">
        <v>8</v>
      </c>
    </row>
    <row r="4946" spans="1:1" hidden="1">
      <c r="A4946" t="s">
        <v>8</v>
      </c>
    </row>
    <row r="4947" spans="1:1" hidden="1">
      <c r="A4947" t="s">
        <v>9</v>
      </c>
    </row>
    <row r="4948" spans="1:1" hidden="1">
      <c r="A4948" t="s">
        <v>8</v>
      </c>
    </row>
    <row r="4949" spans="1:1" hidden="1">
      <c r="A4949" t="s">
        <v>8</v>
      </c>
    </row>
    <row r="4950" spans="1:1" hidden="1">
      <c r="A4950" t="s">
        <v>8</v>
      </c>
    </row>
    <row r="4951" spans="1:1" hidden="1">
      <c r="A4951" t="s">
        <v>8</v>
      </c>
    </row>
    <row r="4952" spans="1:1" hidden="1">
      <c r="A4952" t="s">
        <v>8</v>
      </c>
    </row>
    <row r="4953" spans="1:1" hidden="1">
      <c r="A4953" t="s">
        <v>8</v>
      </c>
    </row>
    <row r="4954" spans="1:1" hidden="1">
      <c r="A4954" t="s">
        <v>8</v>
      </c>
    </row>
    <row r="4955" spans="1:1" hidden="1">
      <c r="A4955" t="s">
        <v>4</v>
      </c>
    </row>
    <row r="4956" spans="1:1" hidden="1">
      <c r="A4956" t="s">
        <v>8</v>
      </c>
    </row>
    <row r="4957" spans="1:1" hidden="1">
      <c r="A4957" t="s">
        <v>8</v>
      </c>
    </row>
    <row r="4958" spans="1:1" hidden="1">
      <c r="A4958" t="s">
        <v>8</v>
      </c>
    </row>
    <row r="4959" spans="1:1" hidden="1">
      <c r="A4959" t="s">
        <v>9</v>
      </c>
    </row>
    <row r="4960" spans="1:1" hidden="1">
      <c r="A4960" t="s">
        <v>8</v>
      </c>
    </row>
    <row r="4961" spans="1:1" hidden="1">
      <c r="A4961" t="s">
        <v>8</v>
      </c>
    </row>
    <row r="4962" spans="1:1" hidden="1">
      <c r="A4962" t="s">
        <v>8</v>
      </c>
    </row>
    <row r="4963" spans="1:1" hidden="1">
      <c r="A4963" t="s">
        <v>9</v>
      </c>
    </row>
    <row r="4964" spans="1:1" hidden="1">
      <c r="A4964" t="s">
        <v>8</v>
      </c>
    </row>
    <row r="4965" spans="1:1" hidden="1">
      <c r="A4965" t="s">
        <v>8</v>
      </c>
    </row>
    <row r="4966" spans="1:1" hidden="1">
      <c r="A4966" t="s">
        <v>8</v>
      </c>
    </row>
    <row r="4967" spans="1:1" hidden="1">
      <c r="A4967" t="s">
        <v>8</v>
      </c>
    </row>
    <row r="4968" spans="1:1" hidden="1">
      <c r="A4968" t="s">
        <v>9</v>
      </c>
    </row>
    <row r="4969" spans="1:1" hidden="1">
      <c r="A4969" t="s">
        <v>13</v>
      </c>
    </row>
    <row r="4970" spans="1:1" hidden="1">
      <c r="A4970" t="s">
        <v>8</v>
      </c>
    </row>
    <row r="4971" spans="1:1" hidden="1">
      <c r="A4971" t="s">
        <v>8</v>
      </c>
    </row>
    <row r="4972" spans="1:1" hidden="1">
      <c r="A4972" t="s">
        <v>8</v>
      </c>
    </row>
    <row r="4973" spans="1:1" hidden="1">
      <c r="A4973" t="s">
        <v>8</v>
      </c>
    </row>
    <row r="4974" spans="1:1" hidden="1">
      <c r="A4974" t="s">
        <v>8</v>
      </c>
    </row>
    <row r="4975" spans="1:1" hidden="1">
      <c r="A4975" t="s">
        <v>8</v>
      </c>
    </row>
    <row r="4976" spans="1:1" hidden="1">
      <c r="A4976" t="s">
        <v>8</v>
      </c>
    </row>
    <row r="4977" spans="1:7" hidden="1">
      <c r="A4977" t="s">
        <v>8</v>
      </c>
    </row>
    <row r="4978" spans="1:7" hidden="1">
      <c r="A4978" t="s">
        <v>8</v>
      </c>
    </row>
    <row r="4979" spans="1:7">
      <c r="A4979" t="s">
        <v>21</v>
      </c>
      <c r="B4979" t="s">
        <v>1</v>
      </c>
      <c r="C4979" t="s">
        <v>26</v>
      </c>
      <c r="D4979" t="s">
        <v>312</v>
      </c>
      <c r="E4979" t="s">
        <v>331</v>
      </c>
      <c r="F4979" t="s">
        <v>332</v>
      </c>
      <c r="G4979" t="s">
        <v>371</v>
      </c>
    </row>
    <row r="4980" spans="1:7">
      <c r="A4980" t="s">
        <v>4</v>
      </c>
      <c r="B4980" t="s">
        <v>23</v>
      </c>
      <c r="C4980" t="s">
        <v>184</v>
      </c>
      <c r="D4980" t="s">
        <v>199</v>
      </c>
      <c r="E4980" t="s">
        <v>409</v>
      </c>
      <c r="F4980">
        <v>1</v>
      </c>
      <c r="G4980" t="s">
        <v>350</v>
      </c>
    </row>
    <row r="4981" spans="1:7">
      <c r="A4981" t="s">
        <v>4</v>
      </c>
      <c r="B4981" t="s">
        <v>24</v>
      </c>
      <c r="C4981" t="s">
        <v>173</v>
      </c>
      <c r="D4981" t="s">
        <v>208</v>
      </c>
      <c r="E4981" t="s">
        <v>413</v>
      </c>
      <c r="F4981">
        <f>F4980+1</f>
        <v>2</v>
      </c>
      <c r="G4981" t="s">
        <v>354</v>
      </c>
    </row>
    <row r="4982" spans="1:7">
      <c r="A4982" t="s">
        <v>9</v>
      </c>
      <c r="B4982" t="s">
        <v>388</v>
      </c>
      <c r="C4982" t="s">
        <v>55</v>
      </c>
      <c r="D4982" t="s">
        <v>195</v>
      </c>
      <c r="E4982" t="s">
        <v>415</v>
      </c>
      <c r="F4982">
        <f t="shared" ref="F4982:F5029" si="0">F4981+1</f>
        <v>3</v>
      </c>
      <c r="G4982" t="s">
        <v>363</v>
      </c>
    </row>
    <row r="4983" spans="1:7">
      <c r="A4983" t="s">
        <v>5</v>
      </c>
      <c r="C4983" t="s">
        <v>146</v>
      </c>
      <c r="D4983" t="s">
        <v>209</v>
      </c>
      <c r="E4983" t="s">
        <v>418</v>
      </c>
      <c r="F4983">
        <f t="shared" si="0"/>
        <v>4</v>
      </c>
      <c r="G4983" t="s">
        <v>353</v>
      </c>
    </row>
    <row r="4984" spans="1:7">
      <c r="A4984" t="s">
        <v>11</v>
      </c>
      <c r="C4984" t="s">
        <v>138</v>
      </c>
      <c r="D4984" t="s">
        <v>201</v>
      </c>
      <c r="E4984" t="s">
        <v>421</v>
      </c>
      <c r="F4984">
        <f t="shared" si="0"/>
        <v>5</v>
      </c>
      <c r="G4984" t="s">
        <v>356</v>
      </c>
    </row>
    <row r="4985" spans="1:7">
      <c r="A4985" t="s">
        <v>14</v>
      </c>
      <c r="C4985" t="s">
        <v>159</v>
      </c>
      <c r="D4985" t="s">
        <v>200</v>
      </c>
      <c r="E4985" t="s">
        <v>424</v>
      </c>
      <c r="F4985">
        <f t="shared" si="0"/>
        <v>6</v>
      </c>
      <c r="G4985" t="s">
        <v>368</v>
      </c>
    </row>
    <row r="4986" spans="1:7">
      <c r="A4986" t="s">
        <v>19</v>
      </c>
      <c r="C4986" t="s">
        <v>189</v>
      </c>
      <c r="D4986" t="s">
        <v>202</v>
      </c>
      <c r="E4986" t="s">
        <v>426</v>
      </c>
      <c r="F4986">
        <f t="shared" si="0"/>
        <v>7</v>
      </c>
      <c r="G4986" t="s">
        <v>361</v>
      </c>
    </row>
    <row r="4987" spans="1:7">
      <c r="A4987" t="s">
        <v>12</v>
      </c>
      <c r="C4987" t="s">
        <v>124</v>
      </c>
      <c r="D4987" t="s">
        <v>196</v>
      </c>
      <c r="E4987" t="s">
        <v>428</v>
      </c>
      <c r="F4987">
        <f t="shared" si="0"/>
        <v>8</v>
      </c>
      <c r="G4987" t="s">
        <v>352</v>
      </c>
    </row>
    <row r="4988" spans="1:7">
      <c r="A4988" t="s">
        <v>7</v>
      </c>
      <c r="C4988" t="s">
        <v>125</v>
      </c>
      <c r="D4988" t="s">
        <v>197</v>
      </c>
      <c r="E4988" t="s">
        <v>430</v>
      </c>
      <c r="F4988">
        <f t="shared" si="0"/>
        <v>9</v>
      </c>
      <c r="G4988" t="s">
        <v>357</v>
      </c>
    </row>
    <row r="4989" spans="1:7">
      <c r="A4989" t="s">
        <v>16</v>
      </c>
      <c r="C4989" t="s">
        <v>150</v>
      </c>
      <c r="D4989" t="s">
        <v>198</v>
      </c>
      <c r="E4989" t="s">
        <v>431</v>
      </c>
      <c r="F4989">
        <f t="shared" si="0"/>
        <v>10</v>
      </c>
      <c r="G4989" t="s">
        <v>342</v>
      </c>
    </row>
    <row r="4990" spans="1:7">
      <c r="A4990" t="s">
        <v>18</v>
      </c>
      <c r="C4990" t="s">
        <v>65</v>
      </c>
      <c r="D4990" t="s">
        <v>210</v>
      </c>
      <c r="E4990" t="s">
        <v>433</v>
      </c>
      <c r="F4990">
        <f t="shared" si="0"/>
        <v>11</v>
      </c>
      <c r="G4990" t="s">
        <v>341</v>
      </c>
    </row>
    <row r="4991" spans="1:7">
      <c r="A4991" t="s">
        <v>6</v>
      </c>
      <c r="C4991" t="s">
        <v>87</v>
      </c>
      <c r="D4991" t="s">
        <v>4665</v>
      </c>
      <c r="E4991" t="s">
        <v>434</v>
      </c>
      <c r="F4991">
        <f t="shared" si="0"/>
        <v>12</v>
      </c>
      <c r="G4991" t="s">
        <v>340</v>
      </c>
    </row>
    <row r="4992" spans="1:7">
      <c r="A4992" t="s">
        <v>8</v>
      </c>
      <c r="C4992" t="s">
        <v>58</v>
      </c>
      <c r="D4992" t="s">
        <v>4666</v>
      </c>
      <c r="E4992" t="s">
        <v>436</v>
      </c>
      <c r="F4992">
        <f t="shared" si="0"/>
        <v>13</v>
      </c>
      <c r="G4992" t="s">
        <v>367</v>
      </c>
    </row>
    <row r="4993" spans="1:7">
      <c r="A4993" t="s">
        <v>13</v>
      </c>
      <c r="C4993" t="s">
        <v>132</v>
      </c>
      <c r="D4993" t="s">
        <v>4667</v>
      </c>
      <c r="E4993" t="s">
        <v>437</v>
      </c>
      <c r="F4993">
        <f t="shared" si="0"/>
        <v>14</v>
      </c>
      <c r="G4993" t="s">
        <v>337</v>
      </c>
    </row>
    <row r="4994" spans="1:7">
      <c r="A4994" t="s">
        <v>15</v>
      </c>
      <c r="C4994" t="s">
        <v>78</v>
      </c>
      <c r="D4994" t="s">
        <v>4668</v>
      </c>
      <c r="E4994" t="s">
        <v>439</v>
      </c>
      <c r="F4994">
        <f t="shared" si="0"/>
        <v>15</v>
      </c>
      <c r="G4994" t="s">
        <v>370</v>
      </c>
    </row>
    <row r="4995" spans="1:7">
      <c r="A4995" t="s">
        <v>20</v>
      </c>
      <c r="C4995" t="s">
        <v>167</v>
      </c>
      <c r="D4995" t="s">
        <v>211</v>
      </c>
      <c r="E4995" t="s">
        <v>441</v>
      </c>
      <c r="F4995">
        <f t="shared" si="0"/>
        <v>16</v>
      </c>
      <c r="G4995" t="s">
        <v>362</v>
      </c>
    </row>
    <row r="4996" spans="1:7">
      <c r="A4996" t="s">
        <v>17</v>
      </c>
      <c r="C4996" t="s">
        <v>144</v>
      </c>
      <c r="D4996" t="s">
        <v>212</v>
      </c>
      <c r="E4996" t="s">
        <v>444</v>
      </c>
      <c r="F4996">
        <f t="shared" si="0"/>
        <v>17</v>
      </c>
      <c r="G4996" t="s">
        <v>346</v>
      </c>
    </row>
    <row r="4997" spans="1:7">
      <c r="A4997" t="s">
        <v>10</v>
      </c>
      <c r="C4997" t="s">
        <v>164</v>
      </c>
      <c r="D4997" t="s">
        <v>213</v>
      </c>
      <c r="E4997" t="s">
        <v>447</v>
      </c>
      <c r="F4997">
        <f t="shared" si="0"/>
        <v>18</v>
      </c>
      <c r="G4997" t="s">
        <v>359</v>
      </c>
    </row>
    <row r="4998" spans="1:7">
      <c r="C4998" t="s">
        <v>161</v>
      </c>
      <c r="D4998" t="s">
        <v>214</v>
      </c>
      <c r="E4998" t="s">
        <v>451</v>
      </c>
      <c r="F4998">
        <f t="shared" si="0"/>
        <v>19</v>
      </c>
      <c r="G4998" t="s">
        <v>347</v>
      </c>
    </row>
    <row r="4999" spans="1:7">
      <c r="C4999" t="s">
        <v>122</v>
      </c>
      <c r="D4999" t="s">
        <v>215</v>
      </c>
      <c r="E4999" t="s">
        <v>453</v>
      </c>
      <c r="F4999">
        <f t="shared" si="0"/>
        <v>20</v>
      </c>
      <c r="G4999" t="s">
        <v>369</v>
      </c>
    </row>
    <row r="5000" spans="1:7">
      <c r="C5000" t="s">
        <v>123</v>
      </c>
      <c r="D5000" t="s">
        <v>216</v>
      </c>
      <c r="E5000" t="s">
        <v>456</v>
      </c>
      <c r="F5000">
        <f t="shared" si="0"/>
        <v>21</v>
      </c>
      <c r="G5000" t="s">
        <v>355</v>
      </c>
    </row>
    <row r="5001" spans="1:7">
      <c r="C5001" t="s">
        <v>43</v>
      </c>
      <c r="D5001" t="s">
        <v>217</v>
      </c>
      <c r="E5001" t="s">
        <v>459</v>
      </c>
      <c r="F5001">
        <f t="shared" si="0"/>
        <v>22</v>
      </c>
      <c r="G5001" t="s">
        <v>366</v>
      </c>
    </row>
    <row r="5002" spans="1:7">
      <c r="C5002" t="s">
        <v>67</v>
      </c>
      <c r="D5002" t="s">
        <v>218</v>
      </c>
      <c r="E5002" t="s">
        <v>461</v>
      </c>
      <c r="F5002">
        <f t="shared" si="0"/>
        <v>23</v>
      </c>
      <c r="G5002" t="s">
        <v>338</v>
      </c>
    </row>
    <row r="5003" spans="1:7">
      <c r="C5003" t="s">
        <v>98</v>
      </c>
      <c r="D5003" t="s">
        <v>219</v>
      </c>
      <c r="E5003" t="s">
        <v>463</v>
      </c>
      <c r="F5003">
        <f t="shared" si="0"/>
        <v>24</v>
      </c>
      <c r="G5003" t="s">
        <v>336</v>
      </c>
    </row>
    <row r="5004" spans="1:7">
      <c r="C5004" t="s">
        <v>52</v>
      </c>
      <c r="D5004" t="s">
        <v>220</v>
      </c>
      <c r="E5004" t="s">
        <v>465</v>
      </c>
      <c r="F5004">
        <f t="shared" si="0"/>
        <v>25</v>
      </c>
      <c r="G5004" t="s">
        <v>351</v>
      </c>
    </row>
    <row r="5005" spans="1:7">
      <c r="C5005" t="s">
        <v>111</v>
      </c>
      <c r="D5005" t="s">
        <v>221</v>
      </c>
      <c r="E5005" t="s">
        <v>468</v>
      </c>
      <c r="F5005">
        <f t="shared" si="0"/>
        <v>26</v>
      </c>
      <c r="G5005" t="s">
        <v>358</v>
      </c>
    </row>
    <row r="5006" spans="1:7">
      <c r="C5006" t="s">
        <v>166</v>
      </c>
      <c r="D5006" t="s">
        <v>222</v>
      </c>
      <c r="E5006" t="s">
        <v>470</v>
      </c>
      <c r="F5006">
        <f t="shared" si="0"/>
        <v>27</v>
      </c>
      <c r="G5006" t="s">
        <v>349</v>
      </c>
    </row>
    <row r="5007" spans="1:7">
      <c r="C5007" t="s">
        <v>109</v>
      </c>
      <c r="D5007" t="s">
        <v>223</v>
      </c>
      <c r="E5007" t="s">
        <v>472</v>
      </c>
      <c r="F5007">
        <f t="shared" si="0"/>
        <v>28</v>
      </c>
      <c r="G5007" t="s">
        <v>345</v>
      </c>
    </row>
    <row r="5008" spans="1:7">
      <c r="C5008" t="s">
        <v>114</v>
      </c>
      <c r="D5008" t="s">
        <v>224</v>
      </c>
      <c r="E5008" t="s">
        <v>473</v>
      </c>
      <c r="F5008">
        <f t="shared" si="0"/>
        <v>29</v>
      </c>
      <c r="G5008" t="s">
        <v>343</v>
      </c>
    </row>
    <row r="5009" spans="3:7">
      <c r="C5009" t="s">
        <v>187</v>
      </c>
      <c r="D5009" t="s">
        <v>225</v>
      </c>
      <c r="E5009" t="s">
        <v>475</v>
      </c>
      <c r="F5009">
        <f t="shared" si="0"/>
        <v>30</v>
      </c>
      <c r="G5009" t="s">
        <v>364</v>
      </c>
    </row>
    <row r="5010" spans="3:7">
      <c r="C5010" t="s">
        <v>105</v>
      </c>
      <c r="D5010" t="s">
        <v>226</v>
      </c>
      <c r="E5010" t="s">
        <v>477</v>
      </c>
      <c r="F5010">
        <f t="shared" si="0"/>
        <v>31</v>
      </c>
      <c r="G5010" t="s">
        <v>344</v>
      </c>
    </row>
    <row r="5011" spans="3:7">
      <c r="C5011" t="s">
        <v>102</v>
      </c>
      <c r="D5011" t="s">
        <v>4649</v>
      </c>
      <c r="E5011" t="s">
        <v>479</v>
      </c>
      <c r="F5011">
        <f t="shared" si="0"/>
        <v>32</v>
      </c>
      <c r="G5011" t="s">
        <v>360</v>
      </c>
    </row>
    <row r="5012" spans="3:7">
      <c r="C5012" t="s">
        <v>160</v>
      </c>
      <c r="D5012" t="s">
        <v>227</v>
      </c>
      <c r="E5012" t="s">
        <v>481</v>
      </c>
      <c r="F5012">
        <f t="shared" si="0"/>
        <v>33</v>
      </c>
      <c r="G5012" t="s">
        <v>365</v>
      </c>
    </row>
    <row r="5013" spans="3:7">
      <c r="C5013" t="s">
        <v>139</v>
      </c>
      <c r="D5013" t="s">
        <v>228</v>
      </c>
      <c r="E5013" t="s">
        <v>484</v>
      </c>
      <c r="F5013">
        <f t="shared" si="0"/>
        <v>34</v>
      </c>
      <c r="G5013" t="s">
        <v>348</v>
      </c>
    </row>
    <row r="5014" spans="3:7">
      <c r="C5014" t="s">
        <v>148</v>
      </c>
      <c r="D5014" t="s">
        <v>229</v>
      </c>
      <c r="E5014" t="s">
        <v>487</v>
      </c>
      <c r="F5014">
        <f t="shared" si="0"/>
        <v>35</v>
      </c>
      <c r="G5014" t="s">
        <v>339</v>
      </c>
    </row>
    <row r="5015" spans="3:7">
      <c r="C5015" t="s">
        <v>190</v>
      </c>
      <c r="D5015" t="s">
        <v>230</v>
      </c>
      <c r="E5015" t="s">
        <v>489</v>
      </c>
      <c r="F5015">
        <f t="shared" si="0"/>
        <v>36</v>
      </c>
    </row>
    <row r="5016" spans="3:7">
      <c r="C5016" t="s">
        <v>176</v>
      </c>
      <c r="D5016" t="s">
        <v>231</v>
      </c>
      <c r="E5016" t="s">
        <v>493</v>
      </c>
      <c r="F5016">
        <f t="shared" si="0"/>
        <v>37</v>
      </c>
    </row>
    <row r="5017" spans="3:7">
      <c r="C5017" t="s">
        <v>81</v>
      </c>
      <c r="D5017" t="s">
        <v>232</v>
      </c>
      <c r="E5017" t="s">
        <v>496</v>
      </c>
      <c r="F5017">
        <f t="shared" si="0"/>
        <v>38</v>
      </c>
    </row>
    <row r="5018" spans="3:7">
      <c r="C5018" t="s">
        <v>34</v>
      </c>
      <c r="D5018" t="s">
        <v>233</v>
      </c>
      <c r="E5018" t="s">
        <v>499</v>
      </c>
      <c r="F5018">
        <f t="shared" si="0"/>
        <v>39</v>
      </c>
    </row>
    <row r="5019" spans="3:7">
      <c r="C5019" t="s">
        <v>113</v>
      </c>
      <c r="D5019" t="s">
        <v>234</v>
      </c>
      <c r="E5019" t="s">
        <v>502</v>
      </c>
      <c r="F5019">
        <f t="shared" si="0"/>
        <v>40</v>
      </c>
    </row>
    <row r="5020" spans="3:7">
      <c r="C5020" t="s">
        <v>112</v>
      </c>
      <c r="D5020" t="s">
        <v>235</v>
      </c>
      <c r="E5020" t="s">
        <v>504</v>
      </c>
      <c r="F5020">
        <f t="shared" si="0"/>
        <v>41</v>
      </c>
    </row>
    <row r="5021" spans="3:7">
      <c r="C5021" t="s">
        <v>181</v>
      </c>
      <c r="D5021" t="s">
        <v>236</v>
      </c>
      <c r="E5021" t="s">
        <v>506</v>
      </c>
      <c r="F5021">
        <f t="shared" si="0"/>
        <v>42</v>
      </c>
    </row>
    <row r="5022" spans="3:7">
      <c r="C5022" t="s">
        <v>143</v>
      </c>
      <c r="D5022" t="s">
        <v>237</v>
      </c>
      <c r="E5022" t="s">
        <v>509</v>
      </c>
      <c r="F5022">
        <f t="shared" si="0"/>
        <v>43</v>
      </c>
    </row>
    <row r="5023" spans="3:7">
      <c r="C5023" t="s">
        <v>85</v>
      </c>
      <c r="D5023" t="s">
        <v>238</v>
      </c>
      <c r="E5023" t="s">
        <v>512</v>
      </c>
      <c r="F5023">
        <f t="shared" si="0"/>
        <v>44</v>
      </c>
    </row>
    <row r="5024" spans="3:7">
      <c r="C5024" t="s">
        <v>101</v>
      </c>
      <c r="D5024" t="s">
        <v>239</v>
      </c>
      <c r="E5024" t="s">
        <v>514</v>
      </c>
      <c r="F5024">
        <f t="shared" si="0"/>
        <v>45</v>
      </c>
    </row>
    <row r="5025" spans="3:6">
      <c r="C5025" t="s">
        <v>77</v>
      </c>
      <c r="D5025" t="s">
        <v>240</v>
      </c>
      <c r="E5025" t="s">
        <v>516</v>
      </c>
      <c r="F5025">
        <f t="shared" si="0"/>
        <v>46</v>
      </c>
    </row>
    <row r="5026" spans="3:6">
      <c r="C5026" t="s">
        <v>151</v>
      </c>
      <c r="D5026" t="s">
        <v>241</v>
      </c>
      <c r="E5026" t="s">
        <v>519</v>
      </c>
      <c r="F5026">
        <f t="shared" si="0"/>
        <v>47</v>
      </c>
    </row>
    <row r="5027" spans="3:6">
      <c r="C5027" t="s">
        <v>192</v>
      </c>
      <c r="D5027" t="s">
        <v>242</v>
      </c>
      <c r="E5027" t="s">
        <v>520</v>
      </c>
      <c r="F5027">
        <f t="shared" si="0"/>
        <v>48</v>
      </c>
    </row>
    <row r="5028" spans="3:6">
      <c r="C5028" t="s">
        <v>120</v>
      </c>
      <c r="D5028" t="s">
        <v>243</v>
      </c>
      <c r="E5028" t="s">
        <v>522</v>
      </c>
      <c r="F5028">
        <f t="shared" si="0"/>
        <v>49</v>
      </c>
    </row>
    <row r="5029" spans="3:6">
      <c r="C5029" t="s">
        <v>116</v>
      </c>
      <c r="D5029" t="s">
        <v>244</v>
      </c>
      <c r="E5029" t="s">
        <v>524</v>
      </c>
      <c r="F5029">
        <f t="shared" si="0"/>
        <v>50</v>
      </c>
    </row>
    <row r="5030" spans="3:6">
      <c r="C5030" t="s">
        <v>121</v>
      </c>
      <c r="D5030" t="s">
        <v>245</v>
      </c>
      <c r="E5030" t="s">
        <v>526</v>
      </c>
    </row>
    <row r="5031" spans="3:6">
      <c r="C5031" t="s">
        <v>117</v>
      </c>
      <c r="D5031" t="s">
        <v>246</v>
      </c>
      <c r="E5031" t="s">
        <v>528</v>
      </c>
    </row>
    <row r="5032" spans="3:6">
      <c r="C5032" t="s">
        <v>119</v>
      </c>
      <c r="D5032" t="s">
        <v>247</v>
      </c>
      <c r="E5032" t="s">
        <v>530</v>
      </c>
    </row>
    <row r="5033" spans="3:6">
      <c r="C5033" t="s">
        <v>118</v>
      </c>
      <c r="D5033" t="s">
        <v>248</v>
      </c>
      <c r="E5033" t="s">
        <v>533</v>
      </c>
    </row>
    <row r="5034" spans="3:6">
      <c r="C5034" t="s">
        <v>110</v>
      </c>
      <c r="D5034" t="s">
        <v>249</v>
      </c>
      <c r="E5034" t="s">
        <v>535</v>
      </c>
    </row>
    <row r="5035" spans="3:6">
      <c r="C5035" t="s">
        <v>76</v>
      </c>
      <c r="D5035" t="s">
        <v>250</v>
      </c>
      <c r="E5035" t="s">
        <v>537</v>
      </c>
    </row>
    <row r="5036" spans="3:6">
      <c r="C5036" t="s">
        <v>84</v>
      </c>
      <c r="D5036" t="s">
        <v>251</v>
      </c>
      <c r="E5036" t="s">
        <v>539</v>
      </c>
    </row>
    <row r="5037" spans="3:6">
      <c r="C5037" t="s">
        <v>53</v>
      </c>
      <c r="D5037" t="s">
        <v>252</v>
      </c>
      <c r="E5037" t="s">
        <v>541</v>
      </c>
    </row>
    <row r="5038" spans="3:6">
      <c r="C5038" t="s">
        <v>70</v>
      </c>
      <c r="D5038" t="s">
        <v>253</v>
      </c>
      <c r="E5038" t="s">
        <v>544</v>
      </c>
    </row>
    <row r="5039" spans="3:6">
      <c r="C5039" t="s">
        <v>50</v>
      </c>
      <c r="D5039" t="s">
        <v>254</v>
      </c>
      <c r="E5039" t="s">
        <v>547</v>
      </c>
    </row>
    <row r="5040" spans="3:6">
      <c r="C5040" t="s">
        <v>108</v>
      </c>
      <c r="D5040" t="s">
        <v>255</v>
      </c>
      <c r="E5040" t="s">
        <v>549</v>
      </c>
    </row>
    <row r="5041" spans="3:5">
      <c r="C5041" t="s">
        <v>93</v>
      </c>
      <c r="D5041" t="s">
        <v>256</v>
      </c>
      <c r="E5041" t="s">
        <v>551</v>
      </c>
    </row>
    <row r="5042" spans="3:5">
      <c r="C5042" t="s">
        <v>51</v>
      </c>
      <c r="D5042" t="s">
        <v>257</v>
      </c>
      <c r="E5042" t="s">
        <v>554</v>
      </c>
    </row>
    <row r="5043" spans="3:5">
      <c r="C5043" t="s">
        <v>31</v>
      </c>
      <c r="D5043" t="s">
        <v>258</v>
      </c>
      <c r="E5043" t="s">
        <v>557</v>
      </c>
    </row>
    <row r="5044" spans="3:5">
      <c r="C5044" t="s">
        <v>141</v>
      </c>
      <c r="D5044" t="s">
        <v>259</v>
      </c>
      <c r="E5044" t="s">
        <v>559</v>
      </c>
    </row>
    <row r="5045" spans="3:5">
      <c r="C5045" t="s">
        <v>45</v>
      </c>
      <c r="D5045" t="s">
        <v>260</v>
      </c>
      <c r="E5045" t="s">
        <v>562</v>
      </c>
    </row>
    <row r="5046" spans="3:5">
      <c r="C5046" t="s">
        <v>36</v>
      </c>
      <c r="D5046" t="s">
        <v>261</v>
      </c>
      <c r="E5046" t="s">
        <v>564</v>
      </c>
    </row>
    <row r="5047" spans="3:5">
      <c r="C5047" t="s">
        <v>54</v>
      </c>
      <c r="D5047" t="s">
        <v>262</v>
      </c>
      <c r="E5047" t="s">
        <v>566</v>
      </c>
    </row>
    <row r="5048" spans="3:5">
      <c r="C5048" t="s">
        <v>46</v>
      </c>
      <c r="D5048" t="s">
        <v>263</v>
      </c>
      <c r="E5048" t="s">
        <v>568</v>
      </c>
    </row>
    <row r="5049" spans="3:5">
      <c r="C5049" t="s">
        <v>185</v>
      </c>
      <c r="D5049" t="s">
        <v>264</v>
      </c>
      <c r="E5049" t="s">
        <v>570</v>
      </c>
    </row>
    <row r="5050" spans="3:5">
      <c r="C5050" t="s">
        <v>40</v>
      </c>
      <c r="D5050" t="s">
        <v>265</v>
      </c>
      <c r="E5050" t="s">
        <v>572</v>
      </c>
    </row>
    <row r="5051" spans="3:5">
      <c r="C5051" t="s">
        <v>178</v>
      </c>
      <c r="D5051" t="s">
        <v>203</v>
      </c>
      <c r="E5051" t="s">
        <v>574</v>
      </c>
    </row>
    <row r="5052" spans="3:5">
      <c r="C5052" t="s">
        <v>35</v>
      </c>
      <c r="D5052" t="s">
        <v>204</v>
      </c>
      <c r="E5052" t="s">
        <v>576</v>
      </c>
    </row>
    <row r="5053" spans="3:5">
      <c r="C5053" t="s">
        <v>39</v>
      </c>
      <c r="D5053" t="s">
        <v>205</v>
      </c>
      <c r="E5053" t="s">
        <v>578</v>
      </c>
    </row>
    <row r="5054" spans="3:5">
      <c r="C5054" t="s">
        <v>107</v>
      </c>
      <c r="D5054" t="s">
        <v>206</v>
      </c>
      <c r="E5054" t="s">
        <v>580</v>
      </c>
    </row>
    <row r="5055" spans="3:5">
      <c r="C5055" t="s">
        <v>90</v>
      </c>
      <c r="D5055" t="s">
        <v>207</v>
      </c>
      <c r="E5055" t="s">
        <v>582</v>
      </c>
    </row>
    <row r="5056" spans="3:5">
      <c r="C5056" t="s">
        <v>100</v>
      </c>
      <c r="D5056" t="s">
        <v>4653</v>
      </c>
      <c r="E5056" t="s">
        <v>584</v>
      </c>
    </row>
    <row r="5057" spans="3:5">
      <c r="C5057" t="s">
        <v>60</v>
      </c>
      <c r="D5057" t="s">
        <v>4650</v>
      </c>
      <c r="E5057" t="s">
        <v>586</v>
      </c>
    </row>
    <row r="5058" spans="3:5">
      <c r="C5058" t="s">
        <v>49</v>
      </c>
      <c r="D5058" t="s">
        <v>4652</v>
      </c>
      <c r="E5058" t="s">
        <v>588</v>
      </c>
    </row>
    <row r="5059" spans="3:5">
      <c r="C5059" t="s">
        <v>57</v>
      </c>
      <c r="D5059" t="s">
        <v>4655</v>
      </c>
      <c r="E5059" t="s">
        <v>590</v>
      </c>
    </row>
    <row r="5060" spans="3:5">
      <c r="C5060" t="s">
        <v>71</v>
      </c>
      <c r="D5060" t="s">
        <v>4654</v>
      </c>
      <c r="E5060" t="s">
        <v>592</v>
      </c>
    </row>
    <row r="5061" spans="3:5">
      <c r="C5061" t="s">
        <v>56</v>
      </c>
      <c r="D5061" t="s">
        <v>4656</v>
      </c>
      <c r="E5061" t="s">
        <v>594</v>
      </c>
    </row>
    <row r="5062" spans="3:5">
      <c r="C5062" t="s">
        <v>177</v>
      </c>
      <c r="D5062" t="s">
        <v>4662</v>
      </c>
      <c r="E5062" t="s">
        <v>596</v>
      </c>
    </row>
    <row r="5063" spans="3:5">
      <c r="C5063" t="s">
        <v>48</v>
      </c>
      <c r="D5063" t="s">
        <v>4651</v>
      </c>
      <c r="E5063" t="s">
        <v>598</v>
      </c>
    </row>
    <row r="5064" spans="3:5">
      <c r="C5064" t="s">
        <v>106</v>
      </c>
      <c r="D5064" t="s">
        <v>4657</v>
      </c>
      <c r="E5064" t="s">
        <v>600</v>
      </c>
    </row>
    <row r="5065" spans="3:5">
      <c r="C5065" t="s">
        <v>115</v>
      </c>
      <c r="D5065" t="s">
        <v>4658</v>
      </c>
      <c r="E5065" t="s">
        <v>602</v>
      </c>
    </row>
    <row r="5066" spans="3:5">
      <c r="C5066" t="s">
        <v>191</v>
      </c>
      <c r="D5066" t="s">
        <v>4659</v>
      </c>
      <c r="E5066" t="s">
        <v>604</v>
      </c>
    </row>
    <row r="5067" spans="3:5">
      <c r="C5067" t="s">
        <v>145</v>
      </c>
      <c r="D5067" t="s">
        <v>4660</v>
      </c>
      <c r="E5067" t="s">
        <v>606</v>
      </c>
    </row>
    <row r="5068" spans="3:5">
      <c r="C5068" t="s">
        <v>95</v>
      </c>
      <c r="D5068" t="s">
        <v>4661</v>
      </c>
      <c r="E5068" t="s">
        <v>608</v>
      </c>
    </row>
    <row r="5069" spans="3:5">
      <c r="C5069" t="s">
        <v>97</v>
      </c>
      <c r="D5069" t="s">
        <v>304</v>
      </c>
      <c r="E5069" t="s">
        <v>610</v>
      </c>
    </row>
    <row r="5070" spans="3:5">
      <c r="C5070" t="s">
        <v>96</v>
      </c>
      <c r="D5070" t="s">
        <v>305</v>
      </c>
      <c r="E5070" t="s">
        <v>612</v>
      </c>
    </row>
    <row r="5071" spans="3:5">
      <c r="C5071" t="s">
        <v>79</v>
      </c>
      <c r="D5071" t="s">
        <v>306</v>
      </c>
      <c r="E5071" t="s">
        <v>614</v>
      </c>
    </row>
    <row r="5072" spans="3:5">
      <c r="C5072" t="s">
        <v>169</v>
      </c>
      <c r="D5072" t="s">
        <v>307</v>
      </c>
      <c r="E5072" t="s">
        <v>616</v>
      </c>
    </row>
    <row r="5073" spans="3:5">
      <c r="C5073" t="s">
        <v>75</v>
      </c>
      <c r="D5073" t="s">
        <v>308</v>
      </c>
      <c r="E5073" t="s">
        <v>618</v>
      </c>
    </row>
    <row r="5074" spans="3:5">
      <c r="C5074" t="s">
        <v>42</v>
      </c>
      <c r="D5074" t="s">
        <v>309</v>
      </c>
      <c r="E5074" t="s">
        <v>620</v>
      </c>
    </row>
    <row r="5075" spans="3:5">
      <c r="C5075" t="s">
        <v>175</v>
      </c>
      <c r="D5075" t="s">
        <v>310</v>
      </c>
      <c r="E5075" t="s">
        <v>622</v>
      </c>
    </row>
    <row r="5076" spans="3:5">
      <c r="C5076" t="s">
        <v>61</v>
      </c>
      <c r="D5076" t="s">
        <v>311</v>
      </c>
      <c r="E5076" t="s">
        <v>624</v>
      </c>
    </row>
    <row r="5077" spans="3:5">
      <c r="C5077" t="s">
        <v>165</v>
      </c>
      <c r="D5077" t="s">
        <v>4669</v>
      </c>
      <c r="E5077" t="s">
        <v>626</v>
      </c>
    </row>
    <row r="5078" spans="3:5">
      <c r="C5078" t="s">
        <v>33</v>
      </c>
      <c r="D5078" t="s">
        <v>4670</v>
      </c>
      <c r="E5078" t="s">
        <v>628</v>
      </c>
    </row>
    <row r="5079" spans="3:5">
      <c r="C5079" t="s">
        <v>155</v>
      </c>
      <c r="D5079" t="s">
        <v>4671</v>
      </c>
      <c r="E5079" t="s">
        <v>630</v>
      </c>
    </row>
    <row r="5080" spans="3:5">
      <c r="C5080" t="s">
        <v>172</v>
      </c>
      <c r="D5080" t="s">
        <v>4672</v>
      </c>
      <c r="E5080" t="s">
        <v>632</v>
      </c>
    </row>
    <row r="5081" spans="3:5">
      <c r="C5081" t="s">
        <v>80</v>
      </c>
      <c r="D5081" t="s">
        <v>4663</v>
      </c>
      <c r="E5081" t="s">
        <v>634</v>
      </c>
    </row>
    <row r="5082" spans="3:5">
      <c r="C5082" t="s">
        <v>68</v>
      </c>
      <c r="D5082" t="s">
        <v>4664</v>
      </c>
      <c r="E5082" t="s">
        <v>635</v>
      </c>
    </row>
    <row r="5083" spans="3:5">
      <c r="C5083" t="s">
        <v>82</v>
      </c>
      <c r="D5083" t="s">
        <v>287</v>
      </c>
      <c r="E5083" t="s">
        <v>637</v>
      </c>
    </row>
    <row r="5084" spans="3:5">
      <c r="C5084" t="s">
        <v>59</v>
      </c>
      <c r="D5084" t="s">
        <v>288</v>
      </c>
      <c r="E5084" t="s">
        <v>638</v>
      </c>
    </row>
    <row r="5085" spans="3:5">
      <c r="C5085" t="s">
        <v>72</v>
      </c>
      <c r="D5085" t="s">
        <v>289</v>
      </c>
      <c r="E5085" t="s">
        <v>640</v>
      </c>
    </row>
    <row r="5086" spans="3:5">
      <c r="C5086" t="s">
        <v>83</v>
      </c>
      <c r="D5086" t="s">
        <v>290</v>
      </c>
      <c r="E5086" t="s">
        <v>642</v>
      </c>
    </row>
    <row r="5087" spans="3:5">
      <c r="C5087" t="s">
        <v>171</v>
      </c>
      <c r="D5087" t="s">
        <v>291</v>
      </c>
      <c r="E5087" t="s">
        <v>645</v>
      </c>
    </row>
    <row r="5088" spans="3:5">
      <c r="C5088" t="s">
        <v>73</v>
      </c>
      <c r="D5088" t="s">
        <v>292</v>
      </c>
      <c r="E5088" t="s">
        <v>647</v>
      </c>
    </row>
    <row r="5089" spans="3:5">
      <c r="C5089" t="s">
        <v>74</v>
      </c>
      <c r="D5089" t="s">
        <v>293</v>
      </c>
      <c r="E5089" t="s">
        <v>649</v>
      </c>
    </row>
    <row r="5090" spans="3:5">
      <c r="C5090" t="s">
        <v>88</v>
      </c>
      <c r="D5090" t="s">
        <v>294</v>
      </c>
      <c r="E5090" t="s">
        <v>651</v>
      </c>
    </row>
    <row r="5091" spans="3:5">
      <c r="C5091" t="s">
        <v>94</v>
      </c>
      <c r="D5091" t="s">
        <v>295</v>
      </c>
      <c r="E5091" t="s">
        <v>652</v>
      </c>
    </row>
    <row r="5092" spans="3:5">
      <c r="C5092" t="s">
        <v>86</v>
      </c>
      <c r="D5092" t="s">
        <v>296</v>
      </c>
      <c r="E5092" t="s">
        <v>654</v>
      </c>
    </row>
    <row r="5093" spans="3:5">
      <c r="C5093" t="s">
        <v>32</v>
      </c>
      <c r="D5093" t="s">
        <v>297</v>
      </c>
      <c r="E5093" t="s">
        <v>656</v>
      </c>
    </row>
    <row r="5094" spans="3:5">
      <c r="C5094" t="s">
        <v>37</v>
      </c>
      <c r="D5094" t="s">
        <v>298</v>
      </c>
      <c r="E5094" t="s">
        <v>659</v>
      </c>
    </row>
    <row r="5095" spans="3:5">
      <c r="C5095" t="s">
        <v>168</v>
      </c>
      <c r="D5095" t="s">
        <v>299</v>
      </c>
      <c r="E5095" t="s">
        <v>662</v>
      </c>
    </row>
    <row r="5096" spans="3:5">
      <c r="C5096" t="s">
        <v>38</v>
      </c>
      <c r="D5096" t="s">
        <v>300</v>
      </c>
      <c r="E5096" t="s">
        <v>664</v>
      </c>
    </row>
    <row r="5097" spans="3:5">
      <c r="C5097" t="s">
        <v>135</v>
      </c>
      <c r="D5097" t="s">
        <v>301</v>
      </c>
      <c r="E5097" t="s">
        <v>666</v>
      </c>
    </row>
    <row r="5098" spans="3:5">
      <c r="C5098" t="s">
        <v>170</v>
      </c>
      <c r="D5098" t="s">
        <v>302</v>
      </c>
      <c r="E5098" t="s">
        <v>667</v>
      </c>
    </row>
    <row r="5099" spans="3:5">
      <c r="C5099" t="s">
        <v>133</v>
      </c>
      <c r="D5099" t="s">
        <v>303</v>
      </c>
      <c r="E5099" t="s">
        <v>669</v>
      </c>
    </row>
    <row r="5100" spans="3:5">
      <c r="C5100" t="s">
        <v>92</v>
      </c>
      <c r="D5100" t="s">
        <v>266</v>
      </c>
      <c r="E5100" t="s">
        <v>671</v>
      </c>
    </row>
    <row r="5101" spans="3:5">
      <c r="C5101" t="s">
        <v>147</v>
      </c>
      <c r="D5101" t="s">
        <v>267</v>
      </c>
      <c r="E5101" t="s">
        <v>672</v>
      </c>
    </row>
    <row r="5102" spans="3:5">
      <c r="C5102" t="s">
        <v>62</v>
      </c>
      <c r="D5102" t="s">
        <v>268</v>
      </c>
      <c r="E5102" t="s">
        <v>674</v>
      </c>
    </row>
    <row r="5103" spans="3:5">
      <c r="C5103" t="s">
        <v>69</v>
      </c>
      <c r="D5103" t="s">
        <v>269</v>
      </c>
      <c r="E5103" t="s">
        <v>676</v>
      </c>
    </row>
    <row r="5104" spans="3:5">
      <c r="C5104" t="s">
        <v>63</v>
      </c>
      <c r="D5104" t="s">
        <v>270</v>
      </c>
      <c r="E5104" t="s">
        <v>678</v>
      </c>
    </row>
    <row r="5105" spans="3:5">
      <c r="C5105" t="s">
        <v>180</v>
      </c>
      <c r="D5105" t="s">
        <v>271</v>
      </c>
      <c r="E5105" t="s">
        <v>680</v>
      </c>
    </row>
    <row r="5106" spans="3:5">
      <c r="C5106" t="s">
        <v>158</v>
      </c>
      <c r="D5106" t="s">
        <v>272</v>
      </c>
      <c r="E5106" t="s">
        <v>682</v>
      </c>
    </row>
    <row r="5107" spans="3:5">
      <c r="C5107" t="s">
        <v>156</v>
      </c>
      <c r="D5107" t="s">
        <v>273</v>
      </c>
      <c r="E5107" t="s">
        <v>684</v>
      </c>
    </row>
    <row r="5108" spans="3:5">
      <c r="C5108" t="s">
        <v>91</v>
      </c>
      <c r="D5108" t="s">
        <v>274</v>
      </c>
      <c r="E5108" t="s">
        <v>686</v>
      </c>
    </row>
    <row r="5109" spans="3:5">
      <c r="C5109" t="s">
        <v>134</v>
      </c>
      <c r="D5109" t="s">
        <v>275</v>
      </c>
      <c r="E5109" t="s">
        <v>688</v>
      </c>
    </row>
    <row r="5110" spans="3:5">
      <c r="C5110" t="s">
        <v>129</v>
      </c>
      <c r="D5110" t="s">
        <v>276</v>
      </c>
      <c r="E5110" t="s">
        <v>691</v>
      </c>
    </row>
    <row r="5111" spans="3:5">
      <c r="C5111" t="s">
        <v>127</v>
      </c>
      <c r="D5111" t="s">
        <v>277</v>
      </c>
      <c r="E5111" t="s">
        <v>693</v>
      </c>
    </row>
    <row r="5112" spans="3:5">
      <c r="C5112" t="s">
        <v>128</v>
      </c>
      <c r="D5112" t="s">
        <v>278</v>
      </c>
      <c r="E5112" t="s">
        <v>695</v>
      </c>
    </row>
    <row r="5113" spans="3:5">
      <c r="C5113" t="s">
        <v>126</v>
      </c>
      <c r="D5113" t="s">
        <v>279</v>
      </c>
      <c r="E5113" t="s">
        <v>697</v>
      </c>
    </row>
    <row r="5114" spans="3:5">
      <c r="C5114" t="s">
        <v>131</v>
      </c>
      <c r="D5114" t="s">
        <v>280</v>
      </c>
      <c r="E5114" t="s">
        <v>700</v>
      </c>
    </row>
    <row r="5115" spans="3:5">
      <c r="C5115" t="s">
        <v>154</v>
      </c>
      <c r="D5115" t="s">
        <v>281</v>
      </c>
      <c r="E5115" t="s">
        <v>702</v>
      </c>
    </row>
    <row r="5116" spans="3:5">
      <c r="C5116" t="s">
        <v>183</v>
      </c>
      <c r="D5116" t="s">
        <v>282</v>
      </c>
      <c r="E5116" t="s">
        <v>703</v>
      </c>
    </row>
    <row r="5117" spans="3:5">
      <c r="C5117" t="s">
        <v>103</v>
      </c>
      <c r="D5117" t="s">
        <v>283</v>
      </c>
      <c r="E5117" t="s">
        <v>704</v>
      </c>
    </row>
    <row r="5118" spans="3:5">
      <c r="C5118" t="s">
        <v>104</v>
      </c>
      <c r="D5118" t="s">
        <v>284</v>
      </c>
      <c r="E5118" t="s">
        <v>706</v>
      </c>
    </row>
    <row r="5119" spans="3:5">
      <c r="C5119" t="s">
        <v>47</v>
      </c>
      <c r="D5119" t="s">
        <v>285</v>
      </c>
      <c r="E5119" t="s">
        <v>708</v>
      </c>
    </row>
    <row r="5120" spans="3:5">
      <c r="C5120" t="s">
        <v>64</v>
      </c>
      <c r="D5120" t="s">
        <v>286</v>
      </c>
      <c r="E5120" t="s">
        <v>711</v>
      </c>
    </row>
    <row r="5121" spans="3:5">
      <c r="C5121" t="s">
        <v>174</v>
      </c>
      <c r="D5121" t="s">
        <v>4673</v>
      </c>
      <c r="E5121" t="s">
        <v>713</v>
      </c>
    </row>
    <row r="5122" spans="3:5">
      <c r="C5122" t="s">
        <v>44</v>
      </c>
      <c r="E5122" t="s">
        <v>715</v>
      </c>
    </row>
    <row r="5123" spans="3:5">
      <c r="C5123" t="s">
        <v>89</v>
      </c>
      <c r="E5123" t="s">
        <v>717</v>
      </c>
    </row>
    <row r="5124" spans="3:5">
      <c r="C5124" t="s">
        <v>186</v>
      </c>
      <c r="E5124" t="s">
        <v>720</v>
      </c>
    </row>
    <row r="5125" spans="3:5">
      <c r="C5125" t="s">
        <v>188</v>
      </c>
      <c r="E5125" t="s">
        <v>723</v>
      </c>
    </row>
    <row r="5126" spans="3:5">
      <c r="C5126" t="s">
        <v>153</v>
      </c>
      <c r="E5126" t="s">
        <v>726</v>
      </c>
    </row>
    <row r="5127" spans="3:5">
      <c r="C5127" t="s">
        <v>149</v>
      </c>
      <c r="E5127" t="s">
        <v>728</v>
      </c>
    </row>
    <row r="5128" spans="3:5">
      <c r="C5128" t="s">
        <v>41</v>
      </c>
      <c r="E5128" t="s">
        <v>730</v>
      </c>
    </row>
    <row r="5129" spans="3:5">
      <c r="C5129" t="s">
        <v>179</v>
      </c>
      <c r="E5129" t="s">
        <v>732</v>
      </c>
    </row>
    <row r="5130" spans="3:5">
      <c r="C5130" t="s">
        <v>130</v>
      </c>
      <c r="E5130" t="s">
        <v>734</v>
      </c>
    </row>
    <row r="5131" spans="3:5">
      <c r="C5131" t="s">
        <v>66</v>
      </c>
      <c r="E5131" t="s">
        <v>736</v>
      </c>
    </row>
    <row r="5132" spans="3:5">
      <c r="C5132" t="s">
        <v>157</v>
      </c>
      <c r="E5132" t="s">
        <v>738</v>
      </c>
    </row>
    <row r="5133" spans="3:5">
      <c r="C5133" t="s">
        <v>142</v>
      </c>
      <c r="E5133" t="s">
        <v>740</v>
      </c>
    </row>
    <row r="5134" spans="3:5">
      <c r="C5134" t="s">
        <v>136</v>
      </c>
      <c r="E5134" t="s">
        <v>742</v>
      </c>
    </row>
    <row r="5135" spans="3:5">
      <c r="C5135" t="s">
        <v>163</v>
      </c>
      <c r="E5135" t="s">
        <v>744</v>
      </c>
    </row>
    <row r="5136" spans="3:5">
      <c r="C5136" t="s">
        <v>162</v>
      </c>
      <c r="E5136" t="s">
        <v>747</v>
      </c>
    </row>
    <row r="5137" spans="3:5">
      <c r="C5137" t="s">
        <v>140</v>
      </c>
      <c r="E5137" t="s">
        <v>750</v>
      </c>
    </row>
    <row r="5138" spans="3:5">
      <c r="C5138" t="s">
        <v>99</v>
      </c>
      <c r="E5138" t="s">
        <v>752</v>
      </c>
    </row>
    <row r="5139" spans="3:5">
      <c r="C5139" t="s">
        <v>182</v>
      </c>
      <c r="E5139" t="s">
        <v>754</v>
      </c>
    </row>
    <row r="5140" spans="3:5">
      <c r="C5140" t="s">
        <v>152</v>
      </c>
      <c r="E5140" t="s">
        <v>756</v>
      </c>
    </row>
    <row r="5141" spans="3:5">
      <c r="C5141" t="s">
        <v>137</v>
      </c>
      <c r="E5141" t="s">
        <v>758</v>
      </c>
    </row>
    <row r="5142" spans="3:5">
      <c r="E5142" t="s">
        <v>762</v>
      </c>
    </row>
    <row r="5143" spans="3:5">
      <c r="E5143" t="s">
        <v>764</v>
      </c>
    </row>
    <row r="5144" spans="3:5">
      <c r="E5144" t="s">
        <v>766</v>
      </c>
    </row>
    <row r="5145" spans="3:5">
      <c r="E5145" t="s">
        <v>768</v>
      </c>
    </row>
    <row r="5146" spans="3:5">
      <c r="E5146" t="s">
        <v>769</v>
      </c>
    </row>
    <row r="5147" spans="3:5">
      <c r="E5147" t="s">
        <v>771</v>
      </c>
    </row>
    <row r="5148" spans="3:5">
      <c r="E5148" t="s">
        <v>772</v>
      </c>
    </row>
    <row r="5149" spans="3:5">
      <c r="E5149" t="s">
        <v>774</v>
      </c>
    </row>
    <row r="5150" spans="3:5">
      <c r="E5150" t="s">
        <v>775</v>
      </c>
    </row>
    <row r="5151" spans="3:5">
      <c r="E5151" t="s">
        <v>777</v>
      </c>
    </row>
    <row r="5152" spans="3:5">
      <c r="E5152" t="s">
        <v>778</v>
      </c>
    </row>
    <row r="5153" spans="5:5">
      <c r="E5153" t="s">
        <v>780</v>
      </c>
    </row>
    <row r="5154" spans="5:5">
      <c r="E5154" t="s">
        <v>782</v>
      </c>
    </row>
    <row r="5155" spans="5:5">
      <c r="E5155" t="s">
        <v>786</v>
      </c>
    </row>
    <row r="5156" spans="5:5">
      <c r="E5156" t="s">
        <v>788</v>
      </c>
    </row>
    <row r="5157" spans="5:5">
      <c r="E5157" t="s">
        <v>790</v>
      </c>
    </row>
    <row r="5158" spans="5:5">
      <c r="E5158" t="s">
        <v>792</v>
      </c>
    </row>
    <row r="5159" spans="5:5">
      <c r="E5159" t="s">
        <v>794</v>
      </c>
    </row>
    <row r="5160" spans="5:5">
      <c r="E5160" t="s">
        <v>795</v>
      </c>
    </row>
    <row r="5161" spans="5:5">
      <c r="E5161" t="s">
        <v>798</v>
      </c>
    </row>
    <row r="5162" spans="5:5">
      <c r="E5162" t="s">
        <v>799</v>
      </c>
    </row>
    <row r="5163" spans="5:5">
      <c r="E5163" t="s">
        <v>802</v>
      </c>
    </row>
    <row r="5164" spans="5:5">
      <c r="E5164" t="s">
        <v>804</v>
      </c>
    </row>
    <row r="5165" spans="5:5">
      <c r="E5165" t="s">
        <v>805</v>
      </c>
    </row>
    <row r="5166" spans="5:5">
      <c r="E5166" t="s">
        <v>808</v>
      </c>
    </row>
    <row r="5167" spans="5:5">
      <c r="E5167" t="s">
        <v>810</v>
      </c>
    </row>
    <row r="5168" spans="5:5">
      <c r="E5168" t="s">
        <v>812</v>
      </c>
    </row>
    <row r="5169" spans="5:5">
      <c r="E5169" t="s">
        <v>814</v>
      </c>
    </row>
    <row r="5170" spans="5:5">
      <c r="E5170" t="s">
        <v>816</v>
      </c>
    </row>
    <row r="5171" spans="5:5">
      <c r="E5171" t="s">
        <v>818</v>
      </c>
    </row>
    <row r="5172" spans="5:5">
      <c r="E5172" t="s">
        <v>820</v>
      </c>
    </row>
    <row r="5173" spans="5:5">
      <c r="E5173" t="s">
        <v>822</v>
      </c>
    </row>
    <row r="5174" spans="5:5">
      <c r="E5174" t="s">
        <v>823</v>
      </c>
    </row>
    <row r="5175" spans="5:5">
      <c r="E5175" t="s">
        <v>825</v>
      </c>
    </row>
    <row r="5176" spans="5:5">
      <c r="E5176" t="s">
        <v>827</v>
      </c>
    </row>
    <row r="5177" spans="5:5">
      <c r="E5177" t="s">
        <v>829</v>
      </c>
    </row>
    <row r="5178" spans="5:5">
      <c r="E5178" t="s">
        <v>831</v>
      </c>
    </row>
    <row r="5179" spans="5:5">
      <c r="E5179" t="s">
        <v>833</v>
      </c>
    </row>
    <row r="5180" spans="5:5">
      <c r="E5180" t="s">
        <v>835</v>
      </c>
    </row>
    <row r="5181" spans="5:5">
      <c r="E5181" t="s">
        <v>837</v>
      </c>
    </row>
    <row r="5182" spans="5:5">
      <c r="E5182" t="s">
        <v>840</v>
      </c>
    </row>
    <row r="5183" spans="5:5">
      <c r="E5183" t="s">
        <v>842</v>
      </c>
    </row>
    <row r="5184" spans="5:5">
      <c r="E5184" t="s">
        <v>844</v>
      </c>
    </row>
    <row r="5185" spans="5:5">
      <c r="E5185" t="s">
        <v>846</v>
      </c>
    </row>
    <row r="5186" spans="5:5">
      <c r="E5186" t="s">
        <v>847</v>
      </c>
    </row>
    <row r="5187" spans="5:5">
      <c r="E5187" t="s">
        <v>849</v>
      </c>
    </row>
    <row r="5188" spans="5:5">
      <c r="E5188" t="s">
        <v>852</v>
      </c>
    </row>
    <row r="5189" spans="5:5">
      <c r="E5189" t="s">
        <v>853</v>
      </c>
    </row>
    <row r="5190" spans="5:5">
      <c r="E5190" t="s">
        <v>854</v>
      </c>
    </row>
    <row r="5191" spans="5:5">
      <c r="E5191" t="s">
        <v>856</v>
      </c>
    </row>
    <row r="5192" spans="5:5">
      <c r="E5192" t="s">
        <v>857</v>
      </c>
    </row>
    <row r="5193" spans="5:5">
      <c r="E5193" t="s">
        <v>859</v>
      </c>
    </row>
    <row r="5194" spans="5:5">
      <c r="E5194" t="s">
        <v>860</v>
      </c>
    </row>
    <row r="5195" spans="5:5">
      <c r="E5195" t="s">
        <v>862</v>
      </c>
    </row>
    <row r="5196" spans="5:5">
      <c r="E5196" t="s">
        <v>864</v>
      </c>
    </row>
    <row r="5197" spans="5:5">
      <c r="E5197" t="s">
        <v>865</v>
      </c>
    </row>
    <row r="5198" spans="5:5">
      <c r="E5198" t="s">
        <v>866</v>
      </c>
    </row>
    <row r="5199" spans="5:5">
      <c r="E5199" t="s">
        <v>867</v>
      </c>
    </row>
    <row r="5200" spans="5:5">
      <c r="E5200" t="s">
        <v>870</v>
      </c>
    </row>
    <row r="5201" spans="5:5">
      <c r="E5201" t="s">
        <v>873</v>
      </c>
    </row>
    <row r="5202" spans="5:5">
      <c r="E5202" t="s">
        <v>875</v>
      </c>
    </row>
    <row r="5203" spans="5:5">
      <c r="E5203" t="s">
        <v>877</v>
      </c>
    </row>
    <row r="5204" spans="5:5">
      <c r="E5204" t="s">
        <v>880</v>
      </c>
    </row>
    <row r="5205" spans="5:5">
      <c r="E5205" t="s">
        <v>881</v>
      </c>
    </row>
    <row r="5206" spans="5:5">
      <c r="E5206" t="s">
        <v>883</v>
      </c>
    </row>
    <row r="5207" spans="5:5">
      <c r="E5207" t="s">
        <v>884</v>
      </c>
    </row>
    <row r="5208" spans="5:5">
      <c r="E5208" t="s">
        <v>886</v>
      </c>
    </row>
    <row r="5209" spans="5:5">
      <c r="E5209" t="s">
        <v>887</v>
      </c>
    </row>
    <row r="5210" spans="5:5">
      <c r="E5210" t="s">
        <v>889</v>
      </c>
    </row>
    <row r="5211" spans="5:5">
      <c r="E5211" t="s">
        <v>890</v>
      </c>
    </row>
    <row r="5212" spans="5:5">
      <c r="E5212" t="s">
        <v>891</v>
      </c>
    </row>
    <row r="5213" spans="5:5">
      <c r="E5213" t="s">
        <v>893</v>
      </c>
    </row>
    <row r="5214" spans="5:5">
      <c r="E5214" t="s">
        <v>895</v>
      </c>
    </row>
    <row r="5215" spans="5:5">
      <c r="E5215" t="s">
        <v>896</v>
      </c>
    </row>
    <row r="5216" spans="5:5">
      <c r="E5216" t="s">
        <v>898</v>
      </c>
    </row>
    <row r="5217" spans="5:5">
      <c r="E5217" t="s">
        <v>899</v>
      </c>
    </row>
    <row r="5218" spans="5:5">
      <c r="E5218" t="s">
        <v>900</v>
      </c>
    </row>
    <row r="5219" spans="5:5">
      <c r="E5219" t="s">
        <v>901</v>
      </c>
    </row>
    <row r="5220" spans="5:5">
      <c r="E5220" t="s">
        <v>902</v>
      </c>
    </row>
    <row r="5221" spans="5:5">
      <c r="E5221" t="s">
        <v>903</v>
      </c>
    </row>
    <row r="5222" spans="5:5">
      <c r="E5222" t="s">
        <v>905</v>
      </c>
    </row>
    <row r="5223" spans="5:5">
      <c r="E5223" t="s">
        <v>906</v>
      </c>
    </row>
    <row r="5224" spans="5:5">
      <c r="E5224" t="s">
        <v>907</v>
      </c>
    </row>
    <row r="5225" spans="5:5">
      <c r="E5225" t="s">
        <v>908</v>
      </c>
    </row>
    <row r="5226" spans="5:5">
      <c r="E5226" t="s">
        <v>909</v>
      </c>
    </row>
    <row r="5227" spans="5:5">
      <c r="E5227" t="s">
        <v>910</v>
      </c>
    </row>
    <row r="5228" spans="5:5">
      <c r="E5228" t="s">
        <v>911</v>
      </c>
    </row>
    <row r="5229" spans="5:5">
      <c r="E5229" t="s">
        <v>913</v>
      </c>
    </row>
    <row r="5230" spans="5:5">
      <c r="E5230" t="s">
        <v>914</v>
      </c>
    </row>
    <row r="5231" spans="5:5">
      <c r="E5231" t="s">
        <v>915</v>
      </c>
    </row>
    <row r="5232" spans="5:5">
      <c r="E5232" t="s">
        <v>916</v>
      </c>
    </row>
    <row r="5233" spans="5:5">
      <c r="E5233" t="s">
        <v>917</v>
      </c>
    </row>
    <row r="5234" spans="5:5">
      <c r="E5234" t="s">
        <v>918</v>
      </c>
    </row>
    <row r="5235" spans="5:5">
      <c r="E5235" t="s">
        <v>919</v>
      </c>
    </row>
    <row r="5236" spans="5:5">
      <c r="E5236" t="s">
        <v>920</v>
      </c>
    </row>
    <row r="5237" spans="5:5">
      <c r="E5237" t="s">
        <v>921</v>
      </c>
    </row>
    <row r="5238" spans="5:5">
      <c r="E5238" t="s">
        <v>923</v>
      </c>
    </row>
    <row r="5239" spans="5:5">
      <c r="E5239" t="s">
        <v>925</v>
      </c>
    </row>
    <row r="5240" spans="5:5">
      <c r="E5240" t="s">
        <v>926</v>
      </c>
    </row>
    <row r="5241" spans="5:5">
      <c r="E5241" t="s">
        <v>929</v>
      </c>
    </row>
    <row r="5242" spans="5:5">
      <c r="E5242" t="s">
        <v>931</v>
      </c>
    </row>
    <row r="5243" spans="5:5">
      <c r="E5243" t="s">
        <v>933</v>
      </c>
    </row>
    <row r="5244" spans="5:5">
      <c r="E5244" t="s">
        <v>935</v>
      </c>
    </row>
    <row r="5245" spans="5:5">
      <c r="E5245" t="s">
        <v>936</v>
      </c>
    </row>
    <row r="5246" spans="5:5">
      <c r="E5246" t="s">
        <v>938</v>
      </c>
    </row>
    <row r="5247" spans="5:5">
      <c r="E5247" t="s">
        <v>939</v>
      </c>
    </row>
    <row r="5248" spans="5:5">
      <c r="E5248" t="s">
        <v>940</v>
      </c>
    </row>
    <row r="5249" spans="5:5">
      <c r="E5249" t="s">
        <v>941</v>
      </c>
    </row>
    <row r="5250" spans="5:5">
      <c r="E5250" t="s">
        <v>942</v>
      </c>
    </row>
    <row r="5251" spans="5:5">
      <c r="E5251" t="s">
        <v>944</v>
      </c>
    </row>
    <row r="5252" spans="5:5">
      <c r="E5252" t="s">
        <v>947</v>
      </c>
    </row>
    <row r="5253" spans="5:5">
      <c r="E5253" t="s">
        <v>948</v>
      </c>
    </row>
    <row r="5254" spans="5:5">
      <c r="E5254" t="s">
        <v>950</v>
      </c>
    </row>
    <row r="5255" spans="5:5">
      <c r="E5255" t="s">
        <v>951</v>
      </c>
    </row>
    <row r="5256" spans="5:5">
      <c r="E5256" t="s">
        <v>953</v>
      </c>
    </row>
    <row r="5257" spans="5:5">
      <c r="E5257" t="s">
        <v>955</v>
      </c>
    </row>
    <row r="5258" spans="5:5">
      <c r="E5258" t="s">
        <v>958</v>
      </c>
    </row>
    <row r="5259" spans="5:5">
      <c r="E5259" t="s">
        <v>960</v>
      </c>
    </row>
    <row r="5260" spans="5:5">
      <c r="E5260" t="s">
        <v>961</v>
      </c>
    </row>
    <row r="5261" spans="5:5">
      <c r="E5261" t="s">
        <v>962</v>
      </c>
    </row>
    <row r="5262" spans="5:5">
      <c r="E5262" t="s">
        <v>963</v>
      </c>
    </row>
    <row r="5263" spans="5:5">
      <c r="E5263" t="s">
        <v>964</v>
      </c>
    </row>
    <row r="5264" spans="5:5">
      <c r="E5264" t="s">
        <v>965</v>
      </c>
    </row>
    <row r="5265" spans="5:5">
      <c r="E5265" t="s">
        <v>966</v>
      </c>
    </row>
    <row r="5266" spans="5:5">
      <c r="E5266" t="s">
        <v>968</v>
      </c>
    </row>
    <row r="5267" spans="5:5">
      <c r="E5267" t="s">
        <v>969</v>
      </c>
    </row>
    <row r="5268" spans="5:5">
      <c r="E5268" t="s">
        <v>971</v>
      </c>
    </row>
    <row r="5269" spans="5:5">
      <c r="E5269" t="s">
        <v>972</v>
      </c>
    </row>
    <row r="5270" spans="5:5">
      <c r="E5270" t="s">
        <v>974</v>
      </c>
    </row>
    <row r="5271" spans="5:5">
      <c r="E5271" t="s">
        <v>976</v>
      </c>
    </row>
    <row r="5272" spans="5:5">
      <c r="E5272" t="s">
        <v>978</v>
      </c>
    </row>
    <row r="5273" spans="5:5">
      <c r="E5273" t="s">
        <v>980</v>
      </c>
    </row>
    <row r="5274" spans="5:5">
      <c r="E5274" t="s">
        <v>982</v>
      </c>
    </row>
    <row r="5275" spans="5:5">
      <c r="E5275" t="s">
        <v>984</v>
      </c>
    </row>
    <row r="5276" spans="5:5">
      <c r="E5276" t="s">
        <v>986</v>
      </c>
    </row>
    <row r="5277" spans="5:5">
      <c r="E5277" t="s">
        <v>988</v>
      </c>
    </row>
    <row r="5278" spans="5:5">
      <c r="E5278" t="s">
        <v>990</v>
      </c>
    </row>
    <row r="5279" spans="5:5">
      <c r="E5279" t="s">
        <v>992</v>
      </c>
    </row>
    <row r="5280" spans="5:5">
      <c r="E5280" t="s">
        <v>994</v>
      </c>
    </row>
    <row r="5281" spans="5:5">
      <c r="E5281" t="s">
        <v>995</v>
      </c>
    </row>
    <row r="5282" spans="5:5">
      <c r="E5282" t="s">
        <v>997</v>
      </c>
    </row>
    <row r="5283" spans="5:5">
      <c r="E5283" t="s">
        <v>999</v>
      </c>
    </row>
    <row r="5284" spans="5:5">
      <c r="E5284" t="s">
        <v>1000</v>
      </c>
    </row>
    <row r="5285" spans="5:5">
      <c r="E5285" t="s">
        <v>1002</v>
      </c>
    </row>
    <row r="5286" spans="5:5">
      <c r="E5286" t="s">
        <v>1004</v>
      </c>
    </row>
    <row r="5287" spans="5:5">
      <c r="E5287" t="s">
        <v>1006</v>
      </c>
    </row>
    <row r="5288" spans="5:5">
      <c r="E5288" t="s">
        <v>1008</v>
      </c>
    </row>
    <row r="5289" spans="5:5">
      <c r="E5289" t="s">
        <v>1010</v>
      </c>
    </row>
    <row r="5290" spans="5:5">
      <c r="E5290" t="s">
        <v>1012</v>
      </c>
    </row>
    <row r="5291" spans="5:5">
      <c r="E5291" t="s">
        <v>1014</v>
      </c>
    </row>
    <row r="5292" spans="5:5">
      <c r="E5292" t="s">
        <v>1016</v>
      </c>
    </row>
    <row r="5293" spans="5:5">
      <c r="E5293" t="s">
        <v>1018</v>
      </c>
    </row>
    <row r="5294" spans="5:5">
      <c r="E5294" t="s">
        <v>1020</v>
      </c>
    </row>
    <row r="5295" spans="5:5">
      <c r="E5295" t="s">
        <v>1022</v>
      </c>
    </row>
    <row r="5296" spans="5:5">
      <c r="E5296" t="s">
        <v>1024</v>
      </c>
    </row>
    <row r="5297" spans="5:5">
      <c r="E5297" t="s">
        <v>1026</v>
      </c>
    </row>
    <row r="5298" spans="5:5">
      <c r="E5298" t="s">
        <v>1028</v>
      </c>
    </row>
    <row r="5299" spans="5:5">
      <c r="E5299" t="s">
        <v>1030</v>
      </c>
    </row>
    <row r="5300" spans="5:5">
      <c r="E5300" t="s">
        <v>1032</v>
      </c>
    </row>
    <row r="5301" spans="5:5">
      <c r="E5301" t="s">
        <v>1034</v>
      </c>
    </row>
    <row r="5302" spans="5:5">
      <c r="E5302" t="s">
        <v>1036</v>
      </c>
    </row>
    <row r="5303" spans="5:5">
      <c r="E5303" t="s">
        <v>1038</v>
      </c>
    </row>
    <row r="5304" spans="5:5">
      <c r="E5304" t="s">
        <v>1040</v>
      </c>
    </row>
    <row r="5305" spans="5:5">
      <c r="E5305" t="s">
        <v>1041</v>
      </c>
    </row>
    <row r="5306" spans="5:5">
      <c r="E5306" t="s">
        <v>1043</v>
      </c>
    </row>
    <row r="5307" spans="5:5">
      <c r="E5307" t="s">
        <v>1045</v>
      </c>
    </row>
    <row r="5308" spans="5:5">
      <c r="E5308" t="s">
        <v>1047</v>
      </c>
    </row>
    <row r="5309" spans="5:5">
      <c r="E5309" t="s">
        <v>1049</v>
      </c>
    </row>
    <row r="5310" spans="5:5">
      <c r="E5310" t="s">
        <v>1051</v>
      </c>
    </row>
    <row r="5311" spans="5:5">
      <c r="E5311" t="s">
        <v>1054</v>
      </c>
    </row>
    <row r="5312" spans="5:5">
      <c r="E5312" t="s">
        <v>1056</v>
      </c>
    </row>
    <row r="5313" spans="5:5">
      <c r="E5313" t="s">
        <v>1058</v>
      </c>
    </row>
    <row r="5314" spans="5:5">
      <c r="E5314" t="s">
        <v>1059</v>
      </c>
    </row>
    <row r="5315" spans="5:5">
      <c r="E5315" t="s">
        <v>1061</v>
      </c>
    </row>
    <row r="5316" spans="5:5">
      <c r="E5316" t="s">
        <v>1063</v>
      </c>
    </row>
    <row r="5317" spans="5:5">
      <c r="E5317" t="s">
        <v>1064</v>
      </c>
    </row>
    <row r="5318" spans="5:5">
      <c r="E5318" t="s">
        <v>1066</v>
      </c>
    </row>
    <row r="5319" spans="5:5">
      <c r="E5319" t="s">
        <v>1068</v>
      </c>
    </row>
    <row r="5320" spans="5:5">
      <c r="E5320" t="s">
        <v>1069</v>
      </c>
    </row>
    <row r="5321" spans="5:5">
      <c r="E5321" t="s">
        <v>1070</v>
      </c>
    </row>
    <row r="5322" spans="5:5">
      <c r="E5322" t="s">
        <v>1071</v>
      </c>
    </row>
    <row r="5323" spans="5:5">
      <c r="E5323" t="s">
        <v>1072</v>
      </c>
    </row>
    <row r="5324" spans="5:5">
      <c r="E5324" t="s">
        <v>1074</v>
      </c>
    </row>
    <row r="5325" spans="5:5">
      <c r="E5325" t="s">
        <v>1075</v>
      </c>
    </row>
    <row r="5326" spans="5:5">
      <c r="E5326" t="s">
        <v>1076</v>
      </c>
    </row>
    <row r="5327" spans="5:5">
      <c r="E5327" t="s">
        <v>1077</v>
      </c>
    </row>
    <row r="5328" spans="5:5">
      <c r="E5328" t="s">
        <v>1079</v>
      </c>
    </row>
    <row r="5329" spans="5:5">
      <c r="E5329" t="s">
        <v>1081</v>
      </c>
    </row>
    <row r="5330" spans="5:5">
      <c r="E5330" t="s">
        <v>1083</v>
      </c>
    </row>
    <row r="5331" spans="5:5">
      <c r="E5331" t="s">
        <v>1085</v>
      </c>
    </row>
    <row r="5332" spans="5:5">
      <c r="E5332" t="s">
        <v>1087</v>
      </c>
    </row>
    <row r="5333" spans="5:5">
      <c r="E5333" t="s">
        <v>1089</v>
      </c>
    </row>
    <row r="5334" spans="5:5">
      <c r="E5334" t="s">
        <v>1092</v>
      </c>
    </row>
    <row r="5335" spans="5:5">
      <c r="E5335" t="s">
        <v>1094</v>
      </c>
    </row>
    <row r="5336" spans="5:5">
      <c r="E5336" t="s">
        <v>1096</v>
      </c>
    </row>
    <row r="5337" spans="5:5">
      <c r="E5337" t="s">
        <v>1098</v>
      </c>
    </row>
    <row r="5338" spans="5:5">
      <c r="E5338" t="s">
        <v>1100</v>
      </c>
    </row>
    <row r="5339" spans="5:5">
      <c r="E5339" t="s">
        <v>1102</v>
      </c>
    </row>
    <row r="5340" spans="5:5">
      <c r="E5340" t="s">
        <v>1103</v>
      </c>
    </row>
    <row r="5341" spans="5:5">
      <c r="E5341" t="s">
        <v>1104</v>
      </c>
    </row>
    <row r="5342" spans="5:5">
      <c r="E5342" t="s">
        <v>1107</v>
      </c>
    </row>
    <row r="5343" spans="5:5">
      <c r="E5343" t="s">
        <v>1108</v>
      </c>
    </row>
    <row r="5344" spans="5:5">
      <c r="E5344" t="s">
        <v>1110</v>
      </c>
    </row>
    <row r="5345" spans="5:5">
      <c r="E5345" t="s">
        <v>1112</v>
      </c>
    </row>
    <row r="5346" spans="5:5">
      <c r="E5346" t="s">
        <v>1114</v>
      </c>
    </row>
    <row r="5347" spans="5:5">
      <c r="E5347" t="s">
        <v>1116</v>
      </c>
    </row>
    <row r="5348" spans="5:5">
      <c r="E5348" t="s">
        <v>1118</v>
      </c>
    </row>
    <row r="5349" spans="5:5">
      <c r="E5349" t="s">
        <v>1120</v>
      </c>
    </row>
    <row r="5350" spans="5:5">
      <c r="E5350" t="s">
        <v>1121</v>
      </c>
    </row>
    <row r="5351" spans="5:5">
      <c r="E5351" t="s">
        <v>1122</v>
      </c>
    </row>
    <row r="5352" spans="5:5">
      <c r="E5352" t="s">
        <v>1123</v>
      </c>
    </row>
    <row r="5353" spans="5:5">
      <c r="E5353" t="s">
        <v>1125</v>
      </c>
    </row>
    <row r="5354" spans="5:5">
      <c r="E5354" t="s">
        <v>1127</v>
      </c>
    </row>
    <row r="5355" spans="5:5">
      <c r="E5355" t="s">
        <v>1128</v>
      </c>
    </row>
    <row r="5356" spans="5:5">
      <c r="E5356" t="s">
        <v>1130</v>
      </c>
    </row>
    <row r="5357" spans="5:5">
      <c r="E5357" t="s">
        <v>1132</v>
      </c>
    </row>
    <row r="5358" spans="5:5">
      <c r="E5358" t="s">
        <v>1134</v>
      </c>
    </row>
    <row r="5359" spans="5:5">
      <c r="E5359" t="s">
        <v>1135</v>
      </c>
    </row>
    <row r="5360" spans="5:5">
      <c r="E5360" t="s">
        <v>1138</v>
      </c>
    </row>
    <row r="5361" spans="5:5">
      <c r="E5361" t="s">
        <v>1143</v>
      </c>
    </row>
    <row r="5362" spans="5:5">
      <c r="E5362" t="s">
        <v>1144</v>
      </c>
    </row>
    <row r="5363" spans="5:5">
      <c r="E5363" t="s">
        <v>1147</v>
      </c>
    </row>
    <row r="5364" spans="5:5">
      <c r="E5364" t="s">
        <v>1149</v>
      </c>
    </row>
    <row r="5365" spans="5:5">
      <c r="E5365" t="s">
        <v>1151</v>
      </c>
    </row>
    <row r="5366" spans="5:5">
      <c r="E5366" t="s">
        <v>1154</v>
      </c>
    </row>
    <row r="5367" spans="5:5">
      <c r="E5367" t="s">
        <v>1156</v>
      </c>
    </row>
    <row r="5368" spans="5:5">
      <c r="E5368" t="s">
        <v>1158</v>
      </c>
    </row>
    <row r="5369" spans="5:5">
      <c r="E5369" t="s">
        <v>1159</v>
      </c>
    </row>
    <row r="5370" spans="5:5">
      <c r="E5370" t="s">
        <v>1161</v>
      </c>
    </row>
    <row r="5371" spans="5:5">
      <c r="E5371" t="s">
        <v>1163</v>
      </c>
    </row>
    <row r="5372" spans="5:5">
      <c r="E5372" t="s">
        <v>1164</v>
      </c>
    </row>
    <row r="5373" spans="5:5">
      <c r="E5373" t="s">
        <v>1166</v>
      </c>
    </row>
    <row r="5374" spans="5:5">
      <c r="E5374" t="s">
        <v>1168</v>
      </c>
    </row>
    <row r="5375" spans="5:5">
      <c r="E5375" t="s">
        <v>1169</v>
      </c>
    </row>
    <row r="5376" spans="5:5">
      <c r="E5376" t="s">
        <v>1171</v>
      </c>
    </row>
    <row r="5377" spans="5:5">
      <c r="E5377" t="s">
        <v>1174</v>
      </c>
    </row>
    <row r="5378" spans="5:5">
      <c r="E5378" t="s">
        <v>1176</v>
      </c>
    </row>
    <row r="5379" spans="5:5">
      <c r="E5379" t="s">
        <v>1177</v>
      </c>
    </row>
    <row r="5380" spans="5:5">
      <c r="E5380" t="s">
        <v>1179</v>
      </c>
    </row>
    <row r="5381" spans="5:5">
      <c r="E5381" t="s">
        <v>1180</v>
      </c>
    </row>
    <row r="5382" spans="5:5">
      <c r="E5382" t="s">
        <v>1182</v>
      </c>
    </row>
    <row r="5383" spans="5:5">
      <c r="E5383" t="s">
        <v>1184</v>
      </c>
    </row>
    <row r="5384" spans="5:5">
      <c r="E5384" t="s">
        <v>1187</v>
      </c>
    </row>
    <row r="5385" spans="5:5">
      <c r="E5385" t="s">
        <v>1189</v>
      </c>
    </row>
    <row r="5386" spans="5:5">
      <c r="E5386" t="s">
        <v>1191</v>
      </c>
    </row>
    <row r="5387" spans="5:5">
      <c r="E5387" t="s">
        <v>1192</v>
      </c>
    </row>
    <row r="5388" spans="5:5">
      <c r="E5388" t="s">
        <v>1194</v>
      </c>
    </row>
    <row r="5389" spans="5:5">
      <c r="E5389" t="s">
        <v>1196</v>
      </c>
    </row>
    <row r="5390" spans="5:5">
      <c r="E5390" t="s">
        <v>1197</v>
      </c>
    </row>
    <row r="5391" spans="5:5">
      <c r="E5391" t="s">
        <v>1198</v>
      </c>
    </row>
    <row r="5392" spans="5:5">
      <c r="E5392" t="s">
        <v>1199</v>
      </c>
    </row>
    <row r="5393" spans="5:5">
      <c r="E5393" t="s">
        <v>1201</v>
      </c>
    </row>
    <row r="5394" spans="5:5">
      <c r="E5394" t="s">
        <v>1202</v>
      </c>
    </row>
    <row r="5395" spans="5:5">
      <c r="E5395" t="s">
        <v>1205</v>
      </c>
    </row>
    <row r="5396" spans="5:5">
      <c r="E5396" t="s">
        <v>1207</v>
      </c>
    </row>
    <row r="5397" spans="5:5">
      <c r="E5397" t="s">
        <v>1209</v>
      </c>
    </row>
    <row r="5398" spans="5:5">
      <c r="E5398" t="s">
        <v>1210</v>
      </c>
    </row>
    <row r="5399" spans="5:5">
      <c r="E5399" t="s">
        <v>1211</v>
      </c>
    </row>
    <row r="5400" spans="5:5">
      <c r="E5400" t="s">
        <v>1212</v>
      </c>
    </row>
    <row r="5401" spans="5:5">
      <c r="E5401" t="s">
        <v>1213</v>
      </c>
    </row>
    <row r="5402" spans="5:5">
      <c r="E5402" t="s">
        <v>1215</v>
      </c>
    </row>
    <row r="5403" spans="5:5">
      <c r="E5403" t="s">
        <v>1216</v>
      </c>
    </row>
    <row r="5404" spans="5:5">
      <c r="E5404" t="s">
        <v>1217</v>
      </c>
    </row>
    <row r="5405" spans="5:5">
      <c r="E5405" t="s">
        <v>1218</v>
      </c>
    </row>
    <row r="5406" spans="5:5">
      <c r="E5406" t="s">
        <v>1219</v>
      </c>
    </row>
    <row r="5407" spans="5:5">
      <c r="E5407" t="s">
        <v>1220</v>
      </c>
    </row>
    <row r="5408" spans="5:5">
      <c r="E5408" t="s">
        <v>1221</v>
      </c>
    </row>
    <row r="5409" spans="5:5">
      <c r="E5409" t="s">
        <v>1222</v>
      </c>
    </row>
    <row r="5410" spans="5:5">
      <c r="E5410" t="s">
        <v>1223</v>
      </c>
    </row>
    <row r="5411" spans="5:5">
      <c r="E5411" t="s">
        <v>1224</v>
      </c>
    </row>
    <row r="5412" spans="5:5">
      <c r="E5412" t="s">
        <v>1226</v>
      </c>
    </row>
    <row r="5413" spans="5:5">
      <c r="E5413" t="s">
        <v>1228</v>
      </c>
    </row>
    <row r="5414" spans="5:5">
      <c r="E5414" t="s">
        <v>1230</v>
      </c>
    </row>
    <row r="5415" spans="5:5">
      <c r="E5415" t="s">
        <v>1231</v>
      </c>
    </row>
    <row r="5416" spans="5:5">
      <c r="E5416" t="s">
        <v>1232</v>
      </c>
    </row>
    <row r="5417" spans="5:5">
      <c r="E5417" t="s">
        <v>1233</v>
      </c>
    </row>
    <row r="5418" spans="5:5">
      <c r="E5418" t="s">
        <v>1234</v>
      </c>
    </row>
    <row r="5419" spans="5:5">
      <c r="E5419" t="s">
        <v>1235</v>
      </c>
    </row>
    <row r="5420" spans="5:5">
      <c r="E5420" t="s">
        <v>1236</v>
      </c>
    </row>
    <row r="5421" spans="5:5">
      <c r="E5421" t="s">
        <v>1237</v>
      </c>
    </row>
    <row r="5422" spans="5:5">
      <c r="E5422" t="s">
        <v>1239</v>
      </c>
    </row>
    <row r="5423" spans="5:5">
      <c r="E5423" t="s">
        <v>1240</v>
      </c>
    </row>
    <row r="5424" spans="5:5">
      <c r="E5424" t="s">
        <v>1241</v>
      </c>
    </row>
    <row r="5425" spans="5:5">
      <c r="E5425" t="s">
        <v>1242</v>
      </c>
    </row>
    <row r="5426" spans="5:5">
      <c r="E5426" t="s">
        <v>1243</v>
      </c>
    </row>
    <row r="5427" spans="5:5">
      <c r="E5427" t="s">
        <v>1245</v>
      </c>
    </row>
    <row r="5428" spans="5:5">
      <c r="E5428" t="s">
        <v>1247</v>
      </c>
    </row>
    <row r="5429" spans="5:5">
      <c r="E5429" t="s">
        <v>1248</v>
      </c>
    </row>
    <row r="5430" spans="5:5">
      <c r="E5430" t="s">
        <v>1250</v>
      </c>
    </row>
    <row r="5431" spans="5:5">
      <c r="E5431" t="s">
        <v>1251</v>
      </c>
    </row>
    <row r="5432" spans="5:5">
      <c r="E5432" t="s">
        <v>1252</v>
      </c>
    </row>
    <row r="5433" spans="5:5">
      <c r="E5433" t="s">
        <v>1254</v>
      </c>
    </row>
    <row r="5434" spans="5:5">
      <c r="E5434" t="s">
        <v>1257</v>
      </c>
    </row>
    <row r="5435" spans="5:5">
      <c r="E5435" t="s">
        <v>1258</v>
      </c>
    </row>
    <row r="5436" spans="5:5">
      <c r="E5436" t="s">
        <v>1260</v>
      </c>
    </row>
    <row r="5437" spans="5:5">
      <c r="E5437" t="s">
        <v>1261</v>
      </c>
    </row>
    <row r="5438" spans="5:5">
      <c r="E5438" t="s">
        <v>1262</v>
      </c>
    </row>
    <row r="5439" spans="5:5">
      <c r="E5439" t="s">
        <v>1264</v>
      </c>
    </row>
    <row r="5440" spans="5:5">
      <c r="E5440" t="s">
        <v>1265</v>
      </c>
    </row>
    <row r="5441" spans="5:5">
      <c r="E5441" t="s">
        <v>1266</v>
      </c>
    </row>
    <row r="5442" spans="5:5">
      <c r="E5442" t="s">
        <v>1267</v>
      </c>
    </row>
    <row r="5443" spans="5:5">
      <c r="E5443" t="s">
        <v>1268</v>
      </c>
    </row>
    <row r="5444" spans="5:5">
      <c r="E5444" t="s">
        <v>1270</v>
      </c>
    </row>
    <row r="5445" spans="5:5">
      <c r="E5445" t="s">
        <v>1272</v>
      </c>
    </row>
    <row r="5446" spans="5:5">
      <c r="E5446" t="s">
        <v>1274</v>
      </c>
    </row>
    <row r="5447" spans="5:5">
      <c r="E5447" t="s">
        <v>1275</v>
      </c>
    </row>
    <row r="5448" spans="5:5">
      <c r="E5448" t="s">
        <v>1276</v>
      </c>
    </row>
    <row r="5449" spans="5:5">
      <c r="E5449" t="s">
        <v>1278</v>
      </c>
    </row>
    <row r="5450" spans="5:5">
      <c r="E5450" t="s">
        <v>1279</v>
      </c>
    </row>
    <row r="5451" spans="5:5">
      <c r="E5451" t="s">
        <v>1281</v>
      </c>
    </row>
    <row r="5452" spans="5:5">
      <c r="E5452" t="s">
        <v>1283</v>
      </c>
    </row>
    <row r="5453" spans="5:5">
      <c r="E5453" t="s">
        <v>1285</v>
      </c>
    </row>
    <row r="5454" spans="5:5">
      <c r="E5454" t="s">
        <v>1288</v>
      </c>
    </row>
    <row r="5455" spans="5:5">
      <c r="E5455" t="s">
        <v>1289</v>
      </c>
    </row>
    <row r="5456" spans="5:5">
      <c r="E5456" t="s">
        <v>1290</v>
      </c>
    </row>
    <row r="5457" spans="5:5">
      <c r="E5457" t="s">
        <v>1292</v>
      </c>
    </row>
    <row r="5458" spans="5:5">
      <c r="E5458" t="s">
        <v>1294</v>
      </c>
    </row>
    <row r="5459" spans="5:5">
      <c r="E5459" t="s">
        <v>1296</v>
      </c>
    </row>
    <row r="5460" spans="5:5">
      <c r="E5460" t="s">
        <v>1298</v>
      </c>
    </row>
    <row r="5461" spans="5:5">
      <c r="E5461" t="s">
        <v>1300</v>
      </c>
    </row>
    <row r="5462" spans="5:5">
      <c r="E5462" t="s">
        <v>1302</v>
      </c>
    </row>
    <row r="5463" spans="5:5">
      <c r="E5463" t="s">
        <v>1304</v>
      </c>
    </row>
    <row r="5464" spans="5:5">
      <c r="E5464" t="s">
        <v>1307</v>
      </c>
    </row>
    <row r="5465" spans="5:5">
      <c r="E5465" t="s">
        <v>1309</v>
      </c>
    </row>
    <row r="5466" spans="5:5">
      <c r="E5466" t="s">
        <v>1310</v>
      </c>
    </row>
    <row r="5467" spans="5:5">
      <c r="E5467" t="s">
        <v>1312</v>
      </c>
    </row>
    <row r="5468" spans="5:5">
      <c r="E5468" t="s">
        <v>1313</v>
      </c>
    </row>
    <row r="5469" spans="5:5">
      <c r="E5469" t="s">
        <v>1315</v>
      </c>
    </row>
    <row r="5470" spans="5:5">
      <c r="E5470" t="s">
        <v>1317</v>
      </c>
    </row>
    <row r="5471" spans="5:5">
      <c r="E5471" t="s">
        <v>1319</v>
      </c>
    </row>
    <row r="5472" spans="5:5">
      <c r="E5472" t="s">
        <v>1321</v>
      </c>
    </row>
    <row r="5473" spans="5:5">
      <c r="E5473" t="s">
        <v>1323</v>
      </c>
    </row>
    <row r="5474" spans="5:5">
      <c r="E5474" t="s">
        <v>1325</v>
      </c>
    </row>
    <row r="5475" spans="5:5">
      <c r="E5475" t="s">
        <v>1326</v>
      </c>
    </row>
    <row r="5476" spans="5:5">
      <c r="E5476" t="s">
        <v>1327</v>
      </c>
    </row>
    <row r="5477" spans="5:5">
      <c r="E5477" t="s">
        <v>1328</v>
      </c>
    </row>
    <row r="5478" spans="5:5">
      <c r="E5478" t="s">
        <v>1330</v>
      </c>
    </row>
    <row r="5479" spans="5:5">
      <c r="E5479" t="s">
        <v>1331</v>
      </c>
    </row>
    <row r="5480" spans="5:5">
      <c r="E5480" t="s">
        <v>1332</v>
      </c>
    </row>
    <row r="5481" spans="5:5">
      <c r="E5481" t="s">
        <v>1334</v>
      </c>
    </row>
    <row r="5482" spans="5:5">
      <c r="E5482" t="s">
        <v>1335</v>
      </c>
    </row>
    <row r="5483" spans="5:5">
      <c r="E5483" t="s">
        <v>1336</v>
      </c>
    </row>
    <row r="5484" spans="5:5">
      <c r="E5484" t="s">
        <v>1338</v>
      </c>
    </row>
    <row r="5485" spans="5:5">
      <c r="E5485" t="s">
        <v>1339</v>
      </c>
    </row>
    <row r="5486" spans="5:5">
      <c r="E5486" t="s">
        <v>1341</v>
      </c>
    </row>
    <row r="5487" spans="5:5">
      <c r="E5487" t="s">
        <v>1342</v>
      </c>
    </row>
    <row r="5488" spans="5:5">
      <c r="E5488" t="s">
        <v>1343</v>
      </c>
    </row>
    <row r="5489" spans="5:5">
      <c r="E5489" t="s">
        <v>1345</v>
      </c>
    </row>
    <row r="5490" spans="5:5">
      <c r="E5490" t="s">
        <v>1347</v>
      </c>
    </row>
    <row r="5491" spans="5:5">
      <c r="E5491" t="s">
        <v>1350</v>
      </c>
    </row>
    <row r="5492" spans="5:5">
      <c r="E5492" t="s">
        <v>1351</v>
      </c>
    </row>
    <row r="5493" spans="5:5">
      <c r="E5493" t="s">
        <v>1353</v>
      </c>
    </row>
    <row r="5494" spans="5:5">
      <c r="E5494" t="s">
        <v>1355</v>
      </c>
    </row>
    <row r="5495" spans="5:5">
      <c r="E5495" t="s">
        <v>1357</v>
      </c>
    </row>
    <row r="5496" spans="5:5">
      <c r="E5496" t="s">
        <v>1359</v>
      </c>
    </row>
    <row r="5497" spans="5:5">
      <c r="E5497" t="s">
        <v>1360</v>
      </c>
    </row>
    <row r="5498" spans="5:5">
      <c r="E5498" t="s">
        <v>1361</v>
      </c>
    </row>
    <row r="5499" spans="5:5">
      <c r="E5499" t="s">
        <v>1363</v>
      </c>
    </row>
    <row r="5500" spans="5:5">
      <c r="E5500" t="s">
        <v>1365</v>
      </c>
    </row>
    <row r="5501" spans="5:5">
      <c r="E5501" t="s">
        <v>1367</v>
      </c>
    </row>
    <row r="5502" spans="5:5">
      <c r="E5502" t="s">
        <v>1368</v>
      </c>
    </row>
    <row r="5503" spans="5:5">
      <c r="E5503" t="s">
        <v>1370</v>
      </c>
    </row>
    <row r="5504" spans="5:5">
      <c r="E5504" t="s">
        <v>1372</v>
      </c>
    </row>
    <row r="5505" spans="5:5">
      <c r="E5505" t="s">
        <v>1373</v>
      </c>
    </row>
    <row r="5506" spans="5:5">
      <c r="E5506" t="s">
        <v>1374</v>
      </c>
    </row>
    <row r="5507" spans="5:5">
      <c r="E5507" t="s">
        <v>1376</v>
      </c>
    </row>
    <row r="5508" spans="5:5">
      <c r="E5508" t="s">
        <v>1377</v>
      </c>
    </row>
    <row r="5509" spans="5:5">
      <c r="E5509" t="s">
        <v>1378</v>
      </c>
    </row>
    <row r="5510" spans="5:5">
      <c r="E5510" t="s">
        <v>1379</v>
      </c>
    </row>
    <row r="5511" spans="5:5">
      <c r="E5511" t="s">
        <v>1381</v>
      </c>
    </row>
    <row r="5512" spans="5:5">
      <c r="E5512" t="s">
        <v>1382</v>
      </c>
    </row>
    <row r="5513" spans="5:5">
      <c r="E5513" t="s">
        <v>1383</v>
      </c>
    </row>
    <row r="5514" spans="5:5">
      <c r="E5514" t="s">
        <v>1384</v>
      </c>
    </row>
    <row r="5515" spans="5:5">
      <c r="E5515" t="s">
        <v>1385</v>
      </c>
    </row>
    <row r="5516" spans="5:5">
      <c r="E5516" t="s">
        <v>1387</v>
      </c>
    </row>
    <row r="5517" spans="5:5">
      <c r="E5517" t="s">
        <v>1388</v>
      </c>
    </row>
    <row r="5518" spans="5:5">
      <c r="E5518" t="s">
        <v>1389</v>
      </c>
    </row>
    <row r="5519" spans="5:5">
      <c r="E5519" t="s">
        <v>1390</v>
      </c>
    </row>
    <row r="5520" spans="5:5">
      <c r="E5520" t="s">
        <v>1391</v>
      </c>
    </row>
    <row r="5521" spans="5:5">
      <c r="E5521" t="s">
        <v>1393</v>
      </c>
    </row>
    <row r="5522" spans="5:5">
      <c r="E5522" t="s">
        <v>1394</v>
      </c>
    </row>
    <row r="5523" spans="5:5">
      <c r="E5523" t="s">
        <v>1396</v>
      </c>
    </row>
    <row r="5524" spans="5:5">
      <c r="E5524" t="s">
        <v>1397</v>
      </c>
    </row>
    <row r="5525" spans="5:5">
      <c r="E5525" t="s">
        <v>1398</v>
      </c>
    </row>
    <row r="5526" spans="5:5">
      <c r="E5526" t="s">
        <v>1400</v>
      </c>
    </row>
    <row r="5527" spans="5:5">
      <c r="E5527" t="s">
        <v>1402</v>
      </c>
    </row>
    <row r="5528" spans="5:5">
      <c r="E5528" t="s">
        <v>1404</v>
      </c>
    </row>
    <row r="5529" spans="5:5">
      <c r="E5529" t="s">
        <v>1407</v>
      </c>
    </row>
    <row r="5530" spans="5:5">
      <c r="E5530" t="s">
        <v>1409</v>
      </c>
    </row>
    <row r="5531" spans="5:5">
      <c r="E5531" t="s">
        <v>1411</v>
      </c>
    </row>
    <row r="5532" spans="5:5">
      <c r="E5532" t="s">
        <v>1412</v>
      </c>
    </row>
    <row r="5533" spans="5:5">
      <c r="E5533" t="s">
        <v>1415</v>
      </c>
    </row>
    <row r="5534" spans="5:5">
      <c r="E5534" t="s">
        <v>1416</v>
      </c>
    </row>
    <row r="5535" spans="5:5">
      <c r="E5535" t="s">
        <v>1419</v>
      </c>
    </row>
    <row r="5536" spans="5:5">
      <c r="E5536" t="s">
        <v>1421</v>
      </c>
    </row>
    <row r="5537" spans="5:5">
      <c r="E5537" t="s">
        <v>1423</v>
      </c>
    </row>
    <row r="5538" spans="5:5">
      <c r="E5538" t="s">
        <v>1424</v>
      </c>
    </row>
    <row r="5539" spans="5:5">
      <c r="E5539" t="s">
        <v>1427</v>
      </c>
    </row>
    <row r="5540" spans="5:5">
      <c r="E5540" t="s">
        <v>1429</v>
      </c>
    </row>
    <row r="5541" spans="5:5">
      <c r="E5541" t="s">
        <v>1430</v>
      </c>
    </row>
    <row r="5542" spans="5:5">
      <c r="E5542" t="s">
        <v>1431</v>
      </c>
    </row>
    <row r="5543" spans="5:5">
      <c r="E5543" t="s">
        <v>1433</v>
      </c>
    </row>
    <row r="5544" spans="5:5">
      <c r="E5544" t="s">
        <v>1435</v>
      </c>
    </row>
    <row r="5545" spans="5:5">
      <c r="E5545" t="s">
        <v>1437</v>
      </c>
    </row>
    <row r="5546" spans="5:5">
      <c r="E5546" t="s">
        <v>1439</v>
      </c>
    </row>
    <row r="5547" spans="5:5">
      <c r="E5547" t="s">
        <v>1441</v>
      </c>
    </row>
    <row r="5548" spans="5:5">
      <c r="E5548" t="s">
        <v>1443</v>
      </c>
    </row>
    <row r="5549" spans="5:5">
      <c r="E5549" t="s">
        <v>1444</v>
      </c>
    </row>
    <row r="5550" spans="5:5">
      <c r="E5550" t="s">
        <v>1445</v>
      </c>
    </row>
    <row r="5551" spans="5:5">
      <c r="E5551" t="s">
        <v>1446</v>
      </c>
    </row>
    <row r="5552" spans="5:5">
      <c r="E5552" t="s">
        <v>1448</v>
      </c>
    </row>
    <row r="5553" spans="5:5">
      <c r="E5553" t="s">
        <v>1450</v>
      </c>
    </row>
    <row r="5554" spans="5:5">
      <c r="E5554" t="s">
        <v>1454</v>
      </c>
    </row>
    <row r="5555" spans="5:5">
      <c r="E5555" t="s">
        <v>1455</v>
      </c>
    </row>
    <row r="5556" spans="5:5">
      <c r="E5556" t="s">
        <v>1456</v>
      </c>
    </row>
    <row r="5557" spans="5:5">
      <c r="E5557" t="s">
        <v>1457</v>
      </c>
    </row>
    <row r="5558" spans="5:5">
      <c r="E5558" t="s">
        <v>1459</v>
      </c>
    </row>
    <row r="5559" spans="5:5">
      <c r="E5559" t="s">
        <v>1461</v>
      </c>
    </row>
    <row r="5560" spans="5:5">
      <c r="E5560" t="s">
        <v>1464</v>
      </c>
    </row>
    <row r="5561" spans="5:5">
      <c r="E5561" t="s">
        <v>1466</v>
      </c>
    </row>
    <row r="5562" spans="5:5">
      <c r="E5562" t="s">
        <v>1468</v>
      </c>
    </row>
    <row r="5563" spans="5:5">
      <c r="E5563" t="s">
        <v>1471</v>
      </c>
    </row>
    <row r="5564" spans="5:5">
      <c r="E5564" t="s">
        <v>1473</v>
      </c>
    </row>
    <row r="5565" spans="5:5">
      <c r="E5565" t="s">
        <v>1475</v>
      </c>
    </row>
    <row r="5566" spans="5:5">
      <c r="E5566" t="s">
        <v>1476</v>
      </c>
    </row>
    <row r="5567" spans="5:5">
      <c r="E5567" t="s">
        <v>1477</v>
      </c>
    </row>
    <row r="5568" spans="5:5">
      <c r="E5568" t="s">
        <v>1479</v>
      </c>
    </row>
    <row r="5569" spans="5:5">
      <c r="E5569" t="s">
        <v>1480</v>
      </c>
    </row>
    <row r="5570" spans="5:5">
      <c r="E5570" t="s">
        <v>1481</v>
      </c>
    </row>
    <row r="5571" spans="5:5">
      <c r="E5571" t="s">
        <v>1483</v>
      </c>
    </row>
    <row r="5572" spans="5:5">
      <c r="E5572" t="s">
        <v>1484</v>
      </c>
    </row>
    <row r="5573" spans="5:5">
      <c r="E5573" t="s">
        <v>1485</v>
      </c>
    </row>
    <row r="5574" spans="5:5">
      <c r="E5574" t="s">
        <v>1486</v>
      </c>
    </row>
    <row r="5575" spans="5:5">
      <c r="E5575" t="s">
        <v>1488</v>
      </c>
    </row>
    <row r="5576" spans="5:5">
      <c r="E5576" t="s">
        <v>1489</v>
      </c>
    </row>
    <row r="5577" spans="5:5">
      <c r="E5577" t="s">
        <v>1492</v>
      </c>
    </row>
    <row r="5578" spans="5:5">
      <c r="E5578" t="s">
        <v>1493</v>
      </c>
    </row>
    <row r="5579" spans="5:5">
      <c r="E5579" t="s">
        <v>1494</v>
      </c>
    </row>
    <row r="5580" spans="5:5">
      <c r="E5580" t="s">
        <v>1497</v>
      </c>
    </row>
    <row r="5581" spans="5:5">
      <c r="E5581" t="s">
        <v>1500</v>
      </c>
    </row>
    <row r="5582" spans="5:5">
      <c r="E5582" t="s">
        <v>1502</v>
      </c>
    </row>
    <row r="5583" spans="5:5">
      <c r="E5583" t="s">
        <v>1504</v>
      </c>
    </row>
    <row r="5584" spans="5:5">
      <c r="E5584" t="s">
        <v>1505</v>
      </c>
    </row>
    <row r="5585" spans="5:5">
      <c r="E5585" t="s">
        <v>1506</v>
      </c>
    </row>
    <row r="5586" spans="5:5">
      <c r="E5586" t="s">
        <v>1507</v>
      </c>
    </row>
    <row r="5587" spans="5:5">
      <c r="E5587" t="s">
        <v>1509</v>
      </c>
    </row>
    <row r="5588" spans="5:5">
      <c r="E5588" t="s">
        <v>1511</v>
      </c>
    </row>
    <row r="5589" spans="5:5">
      <c r="E5589" t="s">
        <v>1514</v>
      </c>
    </row>
    <row r="5590" spans="5:5">
      <c r="E5590" t="s">
        <v>1517</v>
      </c>
    </row>
    <row r="5591" spans="5:5">
      <c r="E5591" t="s">
        <v>1519</v>
      </c>
    </row>
    <row r="5592" spans="5:5">
      <c r="E5592" t="s">
        <v>1521</v>
      </c>
    </row>
    <row r="5593" spans="5:5">
      <c r="E5593" t="s">
        <v>1523</v>
      </c>
    </row>
    <row r="5594" spans="5:5">
      <c r="E5594" t="s">
        <v>1525</v>
      </c>
    </row>
    <row r="5595" spans="5:5">
      <c r="E5595" t="s">
        <v>1527</v>
      </c>
    </row>
    <row r="5596" spans="5:5">
      <c r="E5596" t="s">
        <v>1530</v>
      </c>
    </row>
    <row r="5597" spans="5:5">
      <c r="E5597" t="s">
        <v>1532</v>
      </c>
    </row>
    <row r="5598" spans="5:5">
      <c r="E5598" t="s">
        <v>1534</v>
      </c>
    </row>
    <row r="5599" spans="5:5">
      <c r="E5599" t="s">
        <v>1536</v>
      </c>
    </row>
    <row r="5600" spans="5:5">
      <c r="E5600" t="s">
        <v>1537</v>
      </c>
    </row>
    <row r="5601" spans="5:5">
      <c r="E5601" t="s">
        <v>1538</v>
      </c>
    </row>
    <row r="5602" spans="5:5">
      <c r="E5602" t="s">
        <v>1540</v>
      </c>
    </row>
    <row r="5603" spans="5:5">
      <c r="E5603" t="s">
        <v>1542</v>
      </c>
    </row>
    <row r="5604" spans="5:5">
      <c r="E5604" t="s">
        <v>1544</v>
      </c>
    </row>
    <row r="5605" spans="5:5">
      <c r="E5605" t="s">
        <v>1546</v>
      </c>
    </row>
    <row r="5606" spans="5:5">
      <c r="E5606" t="s">
        <v>1548</v>
      </c>
    </row>
    <row r="5607" spans="5:5">
      <c r="E5607" t="s">
        <v>1550</v>
      </c>
    </row>
    <row r="5608" spans="5:5">
      <c r="E5608" t="s">
        <v>1552</v>
      </c>
    </row>
    <row r="5609" spans="5:5">
      <c r="E5609" t="s">
        <v>1554</v>
      </c>
    </row>
    <row r="5610" spans="5:5">
      <c r="E5610" t="s">
        <v>1556</v>
      </c>
    </row>
    <row r="5611" spans="5:5">
      <c r="E5611" t="s">
        <v>1558</v>
      </c>
    </row>
    <row r="5612" spans="5:5">
      <c r="E5612" t="s">
        <v>1560</v>
      </c>
    </row>
    <row r="5613" spans="5:5">
      <c r="E5613" t="s">
        <v>1562</v>
      </c>
    </row>
    <row r="5614" spans="5:5">
      <c r="E5614" t="s">
        <v>1565</v>
      </c>
    </row>
    <row r="5615" spans="5:5">
      <c r="E5615" t="s">
        <v>1567</v>
      </c>
    </row>
    <row r="5616" spans="5:5">
      <c r="E5616" t="s">
        <v>1569</v>
      </c>
    </row>
    <row r="5617" spans="5:5">
      <c r="E5617" t="s">
        <v>1571</v>
      </c>
    </row>
    <row r="5618" spans="5:5">
      <c r="E5618" t="s">
        <v>1573</v>
      </c>
    </row>
    <row r="5619" spans="5:5">
      <c r="E5619" t="s">
        <v>1575</v>
      </c>
    </row>
    <row r="5620" spans="5:5">
      <c r="E5620" t="s">
        <v>1577</v>
      </c>
    </row>
    <row r="5621" spans="5:5">
      <c r="E5621" t="s">
        <v>1579</v>
      </c>
    </row>
    <row r="5622" spans="5:5">
      <c r="E5622" t="s">
        <v>1581</v>
      </c>
    </row>
    <row r="5623" spans="5:5">
      <c r="E5623" t="s">
        <v>1583</v>
      </c>
    </row>
    <row r="5624" spans="5:5">
      <c r="E5624" t="s">
        <v>1584</v>
      </c>
    </row>
    <row r="5625" spans="5:5">
      <c r="E5625" t="s">
        <v>1586</v>
      </c>
    </row>
    <row r="5626" spans="5:5">
      <c r="E5626" t="s">
        <v>1588</v>
      </c>
    </row>
    <row r="5627" spans="5:5">
      <c r="E5627" t="s">
        <v>1590</v>
      </c>
    </row>
    <row r="5628" spans="5:5">
      <c r="E5628" t="s">
        <v>1591</v>
      </c>
    </row>
    <row r="5629" spans="5:5">
      <c r="E5629" t="s">
        <v>1592</v>
      </c>
    </row>
    <row r="5630" spans="5:5">
      <c r="E5630" t="s">
        <v>1593</v>
      </c>
    </row>
    <row r="5631" spans="5:5">
      <c r="E5631" t="s">
        <v>1594</v>
      </c>
    </row>
    <row r="5632" spans="5:5">
      <c r="E5632" t="s">
        <v>1595</v>
      </c>
    </row>
    <row r="5633" spans="5:5">
      <c r="E5633" t="s">
        <v>1597</v>
      </c>
    </row>
    <row r="5634" spans="5:5">
      <c r="E5634" t="s">
        <v>1598</v>
      </c>
    </row>
    <row r="5635" spans="5:5">
      <c r="E5635" t="s">
        <v>1599</v>
      </c>
    </row>
    <row r="5636" spans="5:5">
      <c r="E5636" t="s">
        <v>1601</v>
      </c>
    </row>
    <row r="5637" spans="5:5">
      <c r="E5637" t="s">
        <v>1602</v>
      </c>
    </row>
    <row r="5638" spans="5:5">
      <c r="E5638" t="s">
        <v>1603</v>
      </c>
    </row>
    <row r="5639" spans="5:5">
      <c r="E5639" t="s">
        <v>1605</v>
      </c>
    </row>
    <row r="5640" spans="5:5">
      <c r="E5640" t="s">
        <v>1606</v>
      </c>
    </row>
    <row r="5641" spans="5:5">
      <c r="E5641" t="s">
        <v>1607</v>
      </c>
    </row>
    <row r="5642" spans="5:5">
      <c r="E5642" t="s">
        <v>1608</v>
      </c>
    </row>
    <row r="5643" spans="5:5">
      <c r="E5643" t="s">
        <v>1609</v>
      </c>
    </row>
    <row r="5644" spans="5:5">
      <c r="E5644" t="s">
        <v>1611</v>
      </c>
    </row>
    <row r="5645" spans="5:5">
      <c r="E5645" t="s">
        <v>1613</v>
      </c>
    </row>
    <row r="5646" spans="5:5">
      <c r="E5646" t="s">
        <v>1614</v>
      </c>
    </row>
    <row r="5647" spans="5:5">
      <c r="E5647" t="s">
        <v>1616</v>
      </c>
    </row>
    <row r="5648" spans="5:5">
      <c r="E5648" t="s">
        <v>1617</v>
      </c>
    </row>
    <row r="5649" spans="5:5">
      <c r="E5649" t="s">
        <v>1618</v>
      </c>
    </row>
    <row r="5650" spans="5:5">
      <c r="E5650" t="s">
        <v>1620</v>
      </c>
    </row>
    <row r="5651" spans="5:5">
      <c r="E5651" t="s">
        <v>1622</v>
      </c>
    </row>
    <row r="5652" spans="5:5">
      <c r="E5652" t="s">
        <v>1623</v>
      </c>
    </row>
    <row r="5653" spans="5:5">
      <c r="E5653" t="s">
        <v>1624</v>
      </c>
    </row>
    <row r="5654" spans="5:5">
      <c r="E5654" t="s">
        <v>1626</v>
      </c>
    </row>
    <row r="5655" spans="5:5">
      <c r="E5655" t="s">
        <v>1627</v>
      </c>
    </row>
    <row r="5656" spans="5:5">
      <c r="E5656" t="s">
        <v>1628</v>
      </c>
    </row>
    <row r="5657" spans="5:5">
      <c r="E5657" t="s">
        <v>1629</v>
      </c>
    </row>
    <row r="5658" spans="5:5">
      <c r="E5658" t="s">
        <v>1631</v>
      </c>
    </row>
    <row r="5659" spans="5:5">
      <c r="E5659" t="s">
        <v>1633</v>
      </c>
    </row>
    <row r="5660" spans="5:5">
      <c r="E5660" t="s">
        <v>1634</v>
      </c>
    </row>
    <row r="5661" spans="5:5">
      <c r="E5661" t="s">
        <v>1636</v>
      </c>
    </row>
    <row r="5662" spans="5:5">
      <c r="E5662" t="s">
        <v>1637</v>
      </c>
    </row>
    <row r="5663" spans="5:5">
      <c r="E5663" t="s">
        <v>1638</v>
      </c>
    </row>
    <row r="5664" spans="5:5">
      <c r="E5664" t="s">
        <v>1640</v>
      </c>
    </row>
    <row r="5665" spans="5:5">
      <c r="E5665" t="s">
        <v>1642</v>
      </c>
    </row>
    <row r="5666" spans="5:5">
      <c r="E5666" t="s">
        <v>1644</v>
      </c>
    </row>
    <row r="5667" spans="5:5">
      <c r="E5667" t="s">
        <v>1646</v>
      </c>
    </row>
    <row r="5668" spans="5:5">
      <c r="E5668" t="s">
        <v>1647</v>
      </c>
    </row>
    <row r="5669" spans="5:5">
      <c r="E5669" t="s">
        <v>1648</v>
      </c>
    </row>
    <row r="5670" spans="5:5">
      <c r="E5670" t="s">
        <v>1649</v>
      </c>
    </row>
    <row r="5671" spans="5:5">
      <c r="E5671" t="s">
        <v>1650</v>
      </c>
    </row>
    <row r="5672" spans="5:5">
      <c r="E5672" t="s">
        <v>1651</v>
      </c>
    </row>
    <row r="5673" spans="5:5">
      <c r="E5673" t="s">
        <v>1652</v>
      </c>
    </row>
    <row r="5674" spans="5:5">
      <c r="E5674" t="s">
        <v>1654</v>
      </c>
    </row>
    <row r="5675" spans="5:5">
      <c r="E5675" t="s">
        <v>1655</v>
      </c>
    </row>
    <row r="5676" spans="5:5">
      <c r="E5676" t="s">
        <v>1656</v>
      </c>
    </row>
    <row r="5677" spans="5:5">
      <c r="E5677" t="s">
        <v>1657</v>
      </c>
    </row>
    <row r="5678" spans="5:5">
      <c r="E5678" t="s">
        <v>1658</v>
      </c>
    </row>
    <row r="5679" spans="5:5">
      <c r="E5679" t="s">
        <v>1660</v>
      </c>
    </row>
    <row r="5680" spans="5:5">
      <c r="E5680" t="s">
        <v>1661</v>
      </c>
    </row>
    <row r="5681" spans="5:5">
      <c r="E5681" t="s">
        <v>1663</v>
      </c>
    </row>
    <row r="5682" spans="5:5">
      <c r="E5682" t="s">
        <v>1665</v>
      </c>
    </row>
    <row r="5683" spans="5:5">
      <c r="E5683" t="s">
        <v>1666</v>
      </c>
    </row>
    <row r="5684" spans="5:5">
      <c r="E5684" t="s">
        <v>1667</v>
      </c>
    </row>
    <row r="5685" spans="5:5">
      <c r="E5685" t="s">
        <v>1668</v>
      </c>
    </row>
    <row r="5686" spans="5:5">
      <c r="E5686" t="s">
        <v>1669</v>
      </c>
    </row>
    <row r="5687" spans="5:5">
      <c r="E5687" t="s">
        <v>1670</v>
      </c>
    </row>
    <row r="5688" spans="5:5">
      <c r="E5688" t="s">
        <v>1671</v>
      </c>
    </row>
    <row r="5689" spans="5:5">
      <c r="E5689" t="s">
        <v>1672</v>
      </c>
    </row>
    <row r="5690" spans="5:5">
      <c r="E5690" t="s">
        <v>1673</v>
      </c>
    </row>
    <row r="5691" spans="5:5">
      <c r="E5691" t="s">
        <v>1674</v>
      </c>
    </row>
    <row r="5692" spans="5:5">
      <c r="E5692" t="s">
        <v>1675</v>
      </c>
    </row>
    <row r="5693" spans="5:5">
      <c r="E5693" t="s">
        <v>1676</v>
      </c>
    </row>
    <row r="5694" spans="5:5">
      <c r="E5694" t="s">
        <v>1677</v>
      </c>
    </row>
    <row r="5695" spans="5:5">
      <c r="E5695" t="s">
        <v>1678</v>
      </c>
    </row>
    <row r="5696" spans="5:5">
      <c r="E5696" t="s">
        <v>1681</v>
      </c>
    </row>
    <row r="5697" spans="5:5">
      <c r="E5697" t="s">
        <v>1683</v>
      </c>
    </row>
    <row r="5698" spans="5:5">
      <c r="E5698" t="s">
        <v>1684</v>
      </c>
    </row>
    <row r="5699" spans="5:5">
      <c r="E5699" t="s">
        <v>1685</v>
      </c>
    </row>
    <row r="5700" spans="5:5">
      <c r="E5700" t="s">
        <v>1686</v>
      </c>
    </row>
    <row r="5701" spans="5:5">
      <c r="E5701" t="s">
        <v>1688</v>
      </c>
    </row>
    <row r="5702" spans="5:5">
      <c r="E5702" t="s">
        <v>1689</v>
      </c>
    </row>
    <row r="5703" spans="5:5">
      <c r="E5703" t="s">
        <v>1690</v>
      </c>
    </row>
    <row r="5704" spans="5:5">
      <c r="E5704" t="s">
        <v>1691</v>
      </c>
    </row>
    <row r="5705" spans="5:5">
      <c r="E5705" t="s">
        <v>1692</v>
      </c>
    </row>
    <row r="5706" spans="5:5">
      <c r="E5706" t="s">
        <v>1693</v>
      </c>
    </row>
    <row r="5707" spans="5:5">
      <c r="E5707" t="s">
        <v>1694</v>
      </c>
    </row>
    <row r="5708" spans="5:5">
      <c r="E5708" t="s">
        <v>1695</v>
      </c>
    </row>
    <row r="5709" spans="5:5">
      <c r="E5709" t="s">
        <v>1696</v>
      </c>
    </row>
    <row r="5710" spans="5:5">
      <c r="E5710" t="s">
        <v>1697</v>
      </c>
    </row>
    <row r="5711" spans="5:5">
      <c r="E5711" t="s">
        <v>1698</v>
      </c>
    </row>
    <row r="5712" spans="5:5">
      <c r="E5712" t="s">
        <v>1699</v>
      </c>
    </row>
    <row r="5713" spans="5:5">
      <c r="E5713" t="s">
        <v>1701</v>
      </c>
    </row>
    <row r="5714" spans="5:5">
      <c r="E5714" t="s">
        <v>1702</v>
      </c>
    </row>
    <row r="5715" spans="5:5">
      <c r="E5715" t="s">
        <v>1703</v>
      </c>
    </row>
    <row r="5716" spans="5:5">
      <c r="E5716" t="s">
        <v>1704</v>
      </c>
    </row>
    <row r="5717" spans="5:5">
      <c r="E5717" t="s">
        <v>1705</v>
      </c>
    </row>
    <row r="5718" spans="5:5">
      <c r="E5718" t="s">
        <v>1708</v>
      </c>
    </row>
    <row r="5719" spans="5:5">
      <c r="E5719" t="s">
        <v>1710</v>
      </c>
    </row>
    <row r="5720" spans="5:5">
      <c r="E5720" t="s">
        <v>1712</v>
      </c>
    </row>
    <row r="5721" spans="5:5">
      <c r="E5721" t="s">
        <v>1714</v>
      </c>
    </row>
    <row r="5722" spans="5:5">
      <c r="E5722" t="s">
        <v>1716</v>
      </c>
    </row>
    <row r="5723" spans="5:5">
      <c r="E5723" t="s">
        <v>1718</v>
      </c>
    </row>
    <row r="5724" spans="5:5">
      <c r="E5724" t="s">
        <v>1720</v>
      </c>
    </row>
    <row r="5725" spans="5:5">
      <c r="E5725" t="s">
        <v>1722</v>
      </c>
    </row>
    <row r="5726" spans="5:5">
      <c r="E5726" t="s">
        <v>1724</v>
      </c>
    </row>
    <row r="5727" spans="5:5">
      <c r="E5727" t="s">
        <v>1725</v>
      </c>
    </row>
    <row r="5728" spans="5:5">
      <c r="E5728" t="s">
        <v>1726</v>
      </c>
    </row>
    <row r="5729" spans="5:5">
      <c r="E5729" t="s">
        <v>1728</v>
      </c>
    </row>
    <row r="5730" spans="5:5">
      <c r="E5730" t="s">
        <v>1730</v>
      </c>
    </row>
    <row r="5731" spans="5:5">
      <c r="E5731" t="s">
        <v>1732</v>
      </c>
    </row>
    <row r="5732" spans="5:5">
      <c r="E5732" t="s">
        <v>1734</v>
      </c>
    </row>
    <row r="5733" spans="5:5">
      <c r="E5733" t="s">
        <v>1736</v>
      </c>
    </row>
    <row r="5734" spans="5:5">
      <c r="E5734" t="s">
        <v>1737</v>
      </c>
    </row>
    <row r="5735" spans="5:5">
      <c r="E5735" t="s">
        <v>1738</v>
      </c>
    </row>
    <row r="5736" spans="5:5">
      <c r="E5736" t="s">
        <v>1739</v>
      </c>
    </row>
    <row r="5737" spans="5:5">
      <c r="E5737" t="s">
        <v>1741</v>
      </c>
    </row>
    <row r="5738" spans="5:5">
      <c r="E5738" t="s">
        <v>1742</v>
      </c>
    </row>
    <row r="5739" spans="5:5">
      <c r="E5739" t="s">
        <v>1743</v>
      </c>
    </row>
    <row r="5740" spans="5:5">
      <c r="E5740" t="s">
        <v>1744</v>
      </c>
    </row>
    <row r="5741" spans="5:5">
      <c r="E5741" t="s">
        <v>1745</v>
      </c>
    </row>
    <row r="5742" spans="5:5">
      <c r="E5742" t="s">
        <v>1747</v>
      </c>
    </row>
    <row r="5743" spans="5:5">
      <c r="E5743" t="s">
        <v>1748</v>
      </c>
    </row>
    <row r="5744" spans="5:5">
      <c r="E5744" t="s">
        <v>1749</v>
      </c>
    </row>
    <row r="5745" spans="5:5">
      <c r="E5745" t="s">
        <v>1750</v>
      </c>
    </row>
    <row r="5746" spans="5:5">
      <c r="E5746" t="s">
        <v>1752</v>
      </c>
    </row>
    <row r="5747" spans="5:5">
      <c r="E5747" t="s">
        <v>1753</v>
      </c>
    </row>
    <row r="5748" spans="5:5">
      <c r="E5748" t="s">
        <v>1755</v>
      </c>
    </row>
    <row r="5749" spans="5:5">
      <c r="E5749" t="s">
        <v>1757</v>
      </c>
    </row>
    <row r="5750" spans="5:5">
      <c r="E5750" t="s">
        <v>1758</v>
      </c>
    </row>
    <row r="5751" spans="5:5">
      <c r="E5751" t="s">
        <v>1759</v>
      </c>
    </row>
    <row r="5752" spans="5:5">
      <c r="E5752" t="s">
        <v>1760</v>
      </c>
    </row>
    <row r="5753" spans="5:5">
      <c r="E5753" t="s">
        <v>1761</v>
      </c>
    </row>
    <row r="5754" spans="5:5">
      <c r="E5754" t="s">
        <v>1762</v>
      </c>
    </row>
    <row r="5755" spans="5:5">
      <c r="E5755" t="s">
        <v>1763</v>
      </c>
    </row>
    <row r="5756" spans="5:5">
      <c r="E5756" t="s">
        <v>1764</v>
      </c>
    </row>
    <row r="5757" spans="5:5">
      <c r="E5757" t="s">
        <v>1766</v>
      </c>
    </row>
    <row r="5758" spans="5:5">
      <c r="E5758" t="s">
        <v>1768</v>
      </c>
    </row>
    <row r="5759" spans="5:5">
      <c r="E5759" t="s">
        <v>1770</v>
      </c>
    </row>
    <row r="5760" spans="5:5">
      <c r="E5760" t="s">
        <v>1771</v>
      </c>
    </row>
    <row r="5761" spans="5:5">
      <c r="E5761" t="s">
        <v>1773</v>
      </c>
    </row>
    <row r="5762" spans="5:5">
      <c r="E5762" t="s">
        <v>1774</v>
      </c>
    </row>
    <row r="5763" spans="5:5">
      <c r="E5763" t="s">
        <v>1776</v>
      </c>
    </row>
    <row r="5764" spans="5:5">
      <c r="E5764" t="s">
        <v>1777</v>
      </c>
    </row>
    <row r="5765" spans="5:5">
      <c r="E5765" t="s">
        <v>1778</v>
      </c>
    </row>
    <row r="5766" spans="5:5">
      <c r="E5766" t="s">
        <v>1779</v>
      </c>
    </row>
    <row r="5767" spans="5:5">
      <c r="E5767" t="s">
        <v>1780</v>
      </c>
    </row>
    <row r="5768" spans="5:5">
      <c r="E5768" t="s">
        <v>1781</v>
      </c>
    </row>
    <row r="5769" spans="5:5">
      <c r="E5769" t="s">
        <v>1782</v>
      </c>
    </row>
    <row r="5770" spans="5:5">
      <c r="E5770" t="s">
        <v>1783</v>
      </c>
    </row>
    <row r="5771" spans="5:5">
      <c r="E5771" t="s">
        <v>1784</v>
      </c>
    </row>
    <row r="5772" spans="5:5">
      <c r="E5772" t="s">
        <v>1786</v>
      </c>
    </row>
    <row r="5773" spans="5:5">
      <c r="E5773" t="s">
        <v>1787</v>
      </c>
    </row>
    <row r="5774" spans="5:5">
      <c r="E5774" t="s">
        <v>1788</v>
      </c>
    </row>
    <row r="5775" spans="5:5">
      <c r="E5775" t="s">
        <v>1789</v>
      </c>
    </row>
    <row r="5776" spans="5:5">
      <c r="E5776" t="s">
        <v>1790</v>
      </c>
    </row>
    <row r="5777" spans="5:5">
      <c r="E5777" t="s">
        <v>1791</v>
      </c>
    </row>
    <row r="5778" spans="5:5">
      <c r="E5778" t="s">
        <v>1792</v>
      </c>
    </row>
    <row r="5779" spans="5:5">
      <c r="E5779" t="s">
        <v>1793</v>
      </c>
    </row>
    <row r="5780" spans="5:5">
      <c r="E5780" t="s">
        <v>1795</v>
      </c>
    </row>
    <row r="5781" spans="5:5">
      <c r="E5781" t="s">
        <v>1798</v>
      </c>
    </row>
    <row r="5782" spans="5:5">
      <c r="E5782" t="s">
        <v>1799</v>
      </c>
    </row>
    <row r="5783" spans="5:5">
      <c r="E5783" t="s">
        <v>1800</v>
      </c>
    </row>
    <row r="5784" spans="5:5">
      <c r="E5784" t="s">
        <v>1801</v>
      </c>
    </row>
    <row r="5785" spans="5:5">
      <c r="E5785" t="s">
        <v>1802</v>
      </c>
    </row>
    <row r="5786" spans="5:5">
      <c r="E5786" t="s">
        <v>1804</v>
      </c>
    </row>
    <row r="5787" spans="5:5">
      <c r="E5787" t="s">
        <v>1807</v>
      </c>
    </row>
    <row r="5788" spans="5:5">
      <c r="E5788" t="s">
        <v>1809</v>
      </c>
    </row>
    <row r="5789" spans="5:5">
      <c r="E5789" t="s">
        <v>1810</v>
      </c>
    </row>
    <row r="5790" spans="5:5">
      <c r="E5790" t="s">
        <v>1811</v>
      </c>
    </row>
    <row r="5791" spans="5:5">
      <c r="E5791" t="s">
        <v>1812</v>
      </c>
    </row>
    <row r="5792" spans="5:5">
      <c r="E5792" t="s">
        <v>1813</v>
      </c>
    </row>
    <row r="5793" spans="5:5">
      <c r="E5793" t="s">
        <v>1814</v>
      </c>
    </row>
    <row r="5794" spans="5:5">
      <c r="E5794" t="s">
        <v>1815</v>
      </c>
    </row>
    <row r="5795" spans="5:5">
      <c r="E5795" t="s">
        <v>1816</v>
      </c>
    </row>
    <row r="5796" spans="5:5">
      <c r="E5796" t="s">
        <v>1817</v>
      </c>
    </row>
    <row r="5797" spans="5:5">
      <c r="E5797" t="s">
        <v>1818</v>
      </c>
    </row>
    <row r="5798" spans="5:5">
      <c r="E5798" t="s">
        <v>1819</v>
      </c>
    </row>
    <row r="5799" spans="5:5">
      <c r="E5799" t="s">
        <v>1820</v>
      </c>
    </row>
    <row r="5800" spans="5:5">
      <c r="E5800" t="s">
        <v>1821</v>
      </c>
    </row>
    <row r="5801" spans="5:5">
      <c r="E5801" t="s">
        <v>1822</v>
      </c>
    </row>
    <row r="5802" spans="5:5">
      <c r="E5802" t="s">
        <v>1823</v>
      </c>
    </row>
    <row r="5803" spans="5:5">
      <c r="E5803" t="s">
        <v>1824</v>
      </c>
    </row>
    <row r="5804" spans="5:5">
      <c r="E5804" t="s">
        <v>1825</v>
      </c>
    </row>
    <row r="5805" spans="5:5">
      <c r="E5805" t="s">
        <v>1826</v>
      </c>
    </row>
    <row r="5806" spans="5:5">
      <c r="E5806" t="s">
        <v>1827</v>
      </c>
    </row>
    <row r="5807" spans="5:5">
      <c r="E5807" t="s">
        <v>1828</v>
      </c>
    </row>
    <row r="5808" spans="5:5">
      <c r="E5808" t="s">
        <v>1829</v>
      </c>
    </row>
    <row r="5809" spans="5:5">
      <c r="E5809" t="s">
        <v>1830</v>
      </c>
    </row>
    <row r="5810" spans="5:5">
      <c r="E5810" t="s">
        <v>1831</v>
      </c>
    </row>
    <row r="5811" spans="5:5">
      <c r="E5811" t="s">
        <v>1832</v>
      </c>
    </row>
    <row r="5812" spans="5:5">
      <c r="E5812" t="s">
        <v>1833</v>
      </c>
    </row>
    <row r="5813" spans="5:5">
      <c r="E5813" t="s">
        <v>1834</v>
      </c>
    </row>
    <row r="5814" spans="5:5">
      <c r="E5814" t="s">
        <v>1835</v>
      </c>
    </row>
    <row r="5815" spans="5:5">
      <c r="E5815" t="s">
        <v>1836</v>
      </c>
    </row>
    <row r="5816" spans="5:5">
      <c r="E5816" t="s">
        <v>1837</v>
      </c>
    </row>
    <row r="5817" spans="5:5">
      <c r="E5817" t="s">
        <v>1838</v>
      </c>
    </row>
    <row r="5818" spans="5:5">
      <c r="E5818" t="s">
        <v>1839</v>
      </c>
    </row>
    <row r="5819" spans="5:5">
      <c r="E5819" t="s">
        <v>1841</v>
      </c>
    </row>
    <row r="5820" spans="5:5">
      <c r="E5820" t="s">
        <v>1842</v>
      </c>
    </row>
    <row r="5821" spans="5:5">
      <c r="E5821" t="s">
        <v>1843</v>
      </c>
    </row>
    <row r="5822" spans="5:5">
      <c r="E5822" t="s">
        <v>1844</v>
      </c>
    </row>
    <row r="5823" spans="5:5">
      <c r="E5823" t="s">
        <v>1845</v>
      </c>
    </row>
    <row r="5824" spans="5:5">
      <c r="E5824" t="s">
        <v>1846</v>
      </c>
    </row>
    <row r="5825" spans="5:5">
      <c r="E5825" t="s">
        <v>1849</v>
      </c>
    </row>
    <row r="5826" spans="5:5">
      <c r="E5826" t="s">
        <v>1850</v>
      </c>
    </row>
    <row r="5827" spans="5:5">
      <c r="E5827" t="s">
        <v>1851</v>
      </c>
    </row>
    <row r="5828" spans="5:5">
      <c r="E5828" t="s">
        <v>1852</v>
      </c>
    </row>
    <row r="5829" spans="5:5">
      <c r="E5829" t="s">
        <v>1854</v>
      </c>
    </row>
    <row r="5830" spans="5:5">
      <c r="E5830" t="s">
        <v>1856</v>
      </c>
    </row>
    <row r="5831" spans="5:5">
      <c r="E5831" t="s">
        <v>1858</v>
      </c>
    </row>
    <row r="5832" spans="5:5">
      <c r="E5832" t="s">
        <v>1860</v>
      </c>
    </row>
    <row r="5833" spans="5:5">
      <c r="E5833" t="s">
        <v>1861</v>
      </c>
    </row>
    <row r="5834" spans="5:5">
      <c r="E5834" t="s">
        <v>1862</v>
      </c>
    </row>
    <row r="5835" spans="5:5">
      <c r="E5835" t="s">
        <v>1863</v>
      </c>
    </row>
    <row r="5836" spans="5:5">
      <c r="E5836" t="s">
        <v>1864</v>
      </c>
    </row>
    <row r="5837" spans="5:5">
      <c r="E5837" t="s">
        <v>1866</v>
      </c>
    </row>
    <row r="5838" spans="5:5">
      <c r="E5838" t="s">
        <v>1867</v>
      </c>
    </row>
    <row r="5839" spans="5:5">
      <c r="E5839" t="s">
        <v>1868</v>
      </c>
    </row>
    <row r="5840" spans="5:5">
      <c r="E5840" t="s">
        <v>1869</v>
      </c>
    </row>
    <row r="5841" spans="5:5">
      <c r="E5841" t="s">
        <v>1870</v>
      </c>
    </row>
    <row r="5842" spans="5:5">
      <c r="E5842" t="s">
        <v>1871</v>
      </c>
    </row>
    <row r="5843" spans="5:5">
      <c r="E5843" t="s">
        <v>1872</v>
      </c>
    </row>
    <row r="5844" spans="5:5">
      <c r="E5844" t="s">
        <v>1873</v>
      </c>
    </row>
    <row r="5845" spans="5:5">
      <c r="E5845" t="s">
        <v>1874</v>
      </c>
    </row>
    <row r="5846" spans="5:5">
      <c r="E5846" t="s">
        <v>1876</v>
      </c>
    </row>
    <row r="5847" spans="5:5">
      <c r="E5847" t="s">
        <v>1877</v>
      </c>
    </row>
    <row r="5848" spans="5:5">
      <c r="E5848" t="s">
        <v>1878</v>
      </c>
    </row>
    <row r="5849" spans="5:5">
      <c r="E5849" t="s">
        <v>1879</v>
      </c>
    </row>
    <row r="5850" spans="5:5">
      <c r="E5850" t="s">
        <v>1881</v>
      </c>
    </row>
    <row r="5851" spans="5:5">
      <c r="E5851" t="s">
        <v>1882</v>
      </c>
    </row>
    <row r="5852" spans="5:5">
      <c r="E5852" t="s">
        <v>1884</v>
      </c>
    </row>
    <row r="5853" spans="5:5">
      <c r="E5853" t="s">
        <v>1886</v>
      </c>
    </row>
    <row r="5854" spans="5:5">
      <c r="E5854" t="s">
        <v>1889</v>
      </c>
    </row>
    <row r="5855" spans="5:5">
      <c r="E5855" t="s">
        <v>1891</v>
      </c>
    </row>
    <row r="5856" spans="5:5">
      <c r="E5856" t="s">
        <v>1893</v>
      </c>
    </row>
    <row r="5857" spans="5:5">
      <c r="E5857" t="s">
        <v>1895</v>
      </c>
    </row>
    <row r="5858" spans="5:5">
      <c r="E5858" t="s">
        <v>1897</v>
      </c>
    </row>
    <row r="5859" spans="5:5">
      <c r="E5859" t="s">
        <v>1899</v>
      </c>
    </row>
    <row r="5860" spans="5:5">
      <c r="E5860" t="s">
        <v>1901</v>
      </c>
    </row>
    <row r="5861" spans="5:5">
      <c r="E5861" t="s">
        <v>1902</v>
      </c>
    </row>
    <row r="5862" spans="5:5">
      <c r="E5862" t="s">
        <v>1905</v>
      </c>
    </row>
    <row r="5863" spans="5:5">
      <c r="E5863" t="s">
        <v>1907</v>
      </c>
    </row>
    <row r="5864" spans="5:5">
      <c r="E5864" t="s">
        <v>1909</v>
      </c>
    </row>
    <row r="5865" spans="5:5">
      <c r="E5865" t="s">
        <v>1911</v>
      </c>
    </row>
    <row r="5866" spans="5:5">
      <c r="E5866" t="s">
        <v>1912</v>
      </c>
    </row>
    <row r="5867" spans="5:5">
      <c r="E5867" t="s">
        <v>1913</v>
      </c>
    </row>
    <row r="5868" spans="5:5">
      <c r="E5868" t="s">
        <v>1914</v>
      </c>
    </row>
    <row r="5869" spans="5:5">
      <c r="E5869" t="s">
        <v>1916</v>
      </c>
    </row>
    <row r="5870" spans="5:5">
      <c r="E5870" t="s">
        <v>1917</v>
      </c>
    </row>
    <row r="5871" spans="5:5">
      <c r="E5871" t="s">
        <v>1919</v>
      </c>
    </row>
    <row r="5872" spans="5:5">
      <c r="E5872" t="s">
        <v>1920</v>
      </c>
    </row>
    <row r="5873" spans="5:5">
      <c r="E5873" t="s">
        <v>1921</v>
      </c>
    </row>
    <row r="5874" spans="5:5">
      <c r="E5874" t="s">
        <v>1922</v>
      </c>
    </row>
    <row r="5875" spans="5:5">
      <c r="E5875" t="s">
        <v>1923</v>
      </c>
    </row>
    <row r="5876" spans="5:5">
      <c r="E5876" t="s">
        <v>1924</v>
      </c>
    </row>
    <row r="5877" spans="5:5">
      <c r="E5877" t="s">
        <v>1925</v>
      </c>
    </row>
    <row r="5878" spans="5:5">
      <c r="E5878" t="s">
        <v>1926</v>
      </c>
    </row>
    <row r="5879" spans="5:5">
      <c r="E5879" t="s">
        <v>1928</v>
      </c>
    </row>
    <row r="5880" spans="5:5">
      <c r="E5880" t="s">
        <v>1930</v>
      </c>
    </row>
    <row r="5881" spans="5:5">
      <c r="E5881" t="s">
        <v>1932</v>
      </c>
    </row>
    <row r="5882" spans="5:5">
      <c r="E5882" t="s">
        <v>1933</v>
      </c>
    </row>
    <row r="5883" spans="5:5">
      <c r="E5883" t="s">
        <v>1936</v>
      </c>
    </row>
    <row r="5884" spans="5:5">
      <c r="E5884" t="s">
        <v>1937</v>
      </c>
    </row>
    <row r="5885" spans="5:5">
      <c r="E5885" t="s">
        <v>1939</v>
      </c>
    </row>
    <row r="5886" spans="5:5">
      <c r="E5886" t="s">
        <v>1940</v>
      </c>
    </row>
    <row r="5887" spans="5:5">
      <c r="E5887" t="s">
        <v>1942</v>
      </c>
    </row>
    <row r="5888" spans="5:5">
      <c r="E5888" t="s">
        <v>1943</v>
      </c>
    </row>
    <row r="5889" spans="5:5">
      <c r="E5889" t="s">
        <v>1945</v>
      </c>
    </row>
    <row r="5890" spans="5:5">
      <c r="E5890" t="s">
        <v>1946</v>
      </c>
    </row>
    <row r="5891" spans="5:5">
      <c r="E5891" t="s">
        <v>1947</v>
      </c>
    </row>
    <row r="5892" spans="5:5">
      <c r="E5892" t="s">
        <v>1948</v>
      </c>
    </row>
    <row r="5893" spans="5:5">
      <c r="E5893" t="s">
        <v>1949</v>
      </c>
    </row>
    <row r="5894" spans="5:5">
      <c r="E5894" t="s">
        <v>1950</v>
      </c>
    </row>
    <row r="5895" spans="5:5">
      <c r="E5895" t="s">
        <v>1951</v>
      </c>
    </row>
    <row r="5896" spans="5:5">
      <c r="E5896" t="s">
        <v>1952</v>
      </c>
    </row>
    <row r="5897" spans="5:5">
      <c r="E5897" t="s">
        <v>1954</v>
      </c>
    </row>
    <row r="5898" spans="5:5">
      <c r="E5898" t="s">
        <v>1956</v>
      </c>
    </row>
    <row r="5899" spans="5:5">
      <c r="E5899" t="s">
        <v>1958</v>
      </c>
    </row>
    <row r="5900" spans="5:5">
      <c r="E5900" t="s">
        <v>1959</v>
      </c>
    </row>
    <row r="5901" spans="5:5">
      <c r="E5901" t="s">
        <v>1960</v>
      </c>
    </row>
    <row r="5902" spans="5:5">
      <c r="E5902" t="s">
        <v>1961</v>
      </c>
    </row>
    <row r="5903" spans="5:5">
      <c r="E5903" t="s">
        <v>1962</v>
      </c>
    </row>
    <row r="5904" spans="5:5">
      <c r="E5904" t="s">
        <v>1963</v>
      </c>
    </row>
    <row r="5905" spans="5:5">
      <c r="E5905" t="s">
        <v>1964</v>
      </c>
    </row>
    <row r="5906" spans="5:5">
      <c r="E5906" t="s">
        <v>1966</v>
      </c>
    </row>
    <row r="5907" spans="5:5">
      <c r="E5907" t="s">
        <v>1967</v>
      </c>
    </row>
    <row r="5908" spans="5:5">
      <c r="E5908" t="s">
        <v>1968</v>
      </c>
    </row>
    <row r="5909" spans="5:5">
      <c r="E5909" t="s">
        <v>1970</v>
      </c>
    </row>
    <row r="5910" spans="5:5">
      <c r="E5910" t="s">
        <v>1971</v>
      </c>
    </row>
    <row r="5911" spans="5:5">
      <c r="E5911" t="s">
        <v>1972</v>
      </c>
    </row>
    <row r="5912" spans="5:5">
      <c r="E5912" t="s">
        <v>1973</v>
      </c>
    </row>
    <row r="5913" spans="5:5">
      <c r="E5913" t="s">
        <v>1975</v>
      </c>
    </row>
    <row r="5914" spans="5:5">
      <c r="E5914" t="s">
        <v>1976</v>
      </c>
    </row>
    <row r="5915" spans="5:5">
      <c r="E5915" t="s">
        <v>1977</v>
      </c>
    </row>
    <row r="5916" spans="5:5">
      <c r="E5916" t="s">
        <v>1979</v>
      </c>
    </row>
    <row r="5917" spans="5:5">
      <c r="E5917" t="s">
        <v>1980</v>
      </c>
    </row>
    <row r="5918" spans="5:5">
      <c r="E5918" t="s">
        <v>1982</v>
      </c>
    </row>
    <row r="5919" spans="5:5">
      <c r="E5919" t="s">
        <v>1984</v>
      </c>
    </row>
    <row r="5920" spans="5:5">
      <c r="E5920" t="s">
        <v>1986</v>
      </c>
    </row>
    <row r="5921" spans="5:5">
      <c r="E5921" t="s">
        <v>1987</v>
      </c>
    </row>
    <row r="5922" spans="5:5">
      <c r="E5922" t="s">
        <v>1989</v>
      </c>
    </row>
    <row r="5923" spans="5:5">
      <c r="E5923" t="s">
        <v>1990</v>
      </c>
    </row>
    <row r="5924" spans="5:5">
      <c r="E5924" t="s">
        <v>1991</v>
      </c>
    </row>
    <row r="5925" spans="5:5">
      <c r="E5925" t="s">
        <v>1992</v>
      </c>
    </row>
    <row r="5926" spans="5:5">
      <c r="E5926" t="s">
        <v>1993</v>
      </c>
    </row>
    <row r="5927" spans="5:5">
      <c r="E5927" t="s">
        <v>1994</v>
      </c>
    </row>
    <row r="5928" spans="5:5">
      <c r="E5928" t="s">
        <v>1996</v>
      </c>
    </row>
    <row r="5929" spans="5:5">
      <c r="E5929" t="s">
        <v>1997</v>
      </c>
    </row>
    <row r="5930" spans="5:5">
      <c r="E5930" t="s">
        <v>1998</v>
      </c>
    </row>
    <row r="5931" spans="5:5">
      <c r="E5931" t="s">
        <v>1999</v>
      </c>
    </row>
    <row r="5932" spans="5:5">
      <c r="E5932" t="s">
        <v>2000</v>
      </c>
    </row>
    <row r="5933" spans="5:5">
      <c r="E5933" t="s">
        <v>2001</v>
      </c>
    </row>
    <row r="5934" spans="5:5">
      <c r="E5934" t="s">
        <v>2003</v>
      </c>
    </row>
    <row r="5935" spans="5:5">
      <c r="E5935" t="s">
        <v>2004</v>
      </c>
    </row>
    <row r="5936" spans="5:5">
      <c r="E5936" t="s">
        <v>2006</v>
      </c>
    </row>
    <row r="5937" spans="5:5">
      <c r="E5937" t="s">
        <v>2007</v>
      </c>
    </row>
    <row r="5938" spans="5:5">
      <c r="E5938" t="s">
        <v>2010</v>
      </c>
    </row>
    <row r="5939" spans="5:5">
      <c r="E5939" t="s">
        <v>2012</v>
      </c>
    </row>
    <row r="5940" spans="5:5">
      <c r="E5940" t="s">
        <v>2014</v>
      </c>
    </row>
    <row r="5941" spans="5:5">
      <c r="E5941" t="s">
        <v>2015</v>
      </c>
    </row>
    <row r="5942" spans="5:5">
      <c r="E5942" t="s">
        <v>2016</v>
      </c>
    </row>
    <row r="5943" spans="5:5">
      <c r="E5943" t="s">
        <v>2017</v>
      </c>
    </row>
    <row r="5944" spans="5:5">
      <c r="E5944" t="s">
        <v>2018</v>
      </c>
    </row>
    <row r="5945" spans="5:5">
      <c r="E5945" t="s">
        <v>2019</v>
      </c>
    </row>
    <row r="5946" spans="5:5">
      <c r="E5946" t="s">
        <v>2020</v>
      </c>
    </row>
    <row r="5947" spans="5:5">
      <c r="E5947" t="s">
        <v>2021</v>
      </c>
    </row>
    <row r="5948" spans="5:5">
      <c r="E5948" t="s">
        <v>2022</v>
      </c>
    </row>
    <row r="5949" spans="5:5">
      <c r="E5949" t="s">
        <v>2023</v>
      </c>
    </row>
    <row r="5950" spans="5:5">
      <c r="E5950" t="s">
        <v>2024</v>
      </c>
    </row>
    <row r="5951" spans="5:5">
      <c r="E5951" t="s">
        <v>2026</v>
      </c>
    </row>
    <row r="5952" spans="5:5">
      <c r="E5952" t="s">
        <v>2027</v>
      </c>
    </row>
    <row r="5953" spans="5:5">
      <c r="E5953" t="s">
        <v>2028</v>
      </c>
    </row>
    <row r="5954" spans="5:5">
      <c r="E5954" t="s">
        <v>2029</v>
      </c>
    </row>
    <row r="5955" spans="5:5">
      <c r="E5955" t="s">
        <v>2030</v>
      </c>
    </row>
    <row r="5956" spans="5:5">
      <c r="E5956" t="s">
        <v>2031</v>
      </c>
    </row>
    <row r="5957" spans="5:5">
      <c r="E5957" t="s">
        <v>2032</v>
      </c>
    </row>
    <row r="5958" spans="5:5">
      <c r="E5958" t="s">
        <v>2033</v>
      </c>
    </row>
    <row r="5959" spans="5:5">
      <c r="E5959" t="s">
        <v>2035</v>
      </c>
    </row>
    <row r="5960" spans="5:5">
      <c r="E5960" t="s">
        <v>2036</v>
      </c>
    </row>
    <row r="5961" spans="5:5">
      <c r="E5961" t="s">
        <v>2037</v>
      </c>
    </row>
    <row r="5962" spans="5:5">
      <c r="E5962" t="s">
        <v>2039</v>
      </c>
    </row>
    <row r="5963" spans="5:5">
      <c r="E5963" t="s">
        <v>2040</v>
      </c>
    </row>
    <row r="5964" spans="5:5">
      <c r="E5964" t="s">
        <v>2042</v>
      </c>
    </row>
    <row r="5965" spans="5:5">
      <c r="E5965" t="s">
        <v>2043</v>
      </c>
    </row>
    <row r="5966" spans="5:5">
      <c r="E5966" t="s">
        <v>2046</v>
      </c>
    </row>
    <row r="5967" spans="5:5">
      <c r="E5967" t="s">
        <v>2049</v>
      </c>
    </row>
    <row r="5968" spans="5:5">
      <c r="E5968" t="s">
        <v>2051</v>
      </c>
    </row>
    <row r="5969" spans="5:5">
      <c r="E5969" t="s">
        <v>2053</v>
      </c>
    </row>
    <row r="5970" spans="5:5">
      <c r="E5970" t="s">
        <v>2055</v>
      </c>
    </row>
    <row r="5971" spans="5:5">
      <c r="E5971" t="s">
        <v>2057</v>
      </c>
    </row>
    <row r="5972" spans="5:5">
      <c r="E5972" t="s">
        <v>2059</v>
      </c>
    </row>
    <row r="5973" spans="5:5">
      <c r="E5973" t="s">
        <v>2060</v>
      </c>
    </row>
    <row r="5974" spans="5:5">
      <c r="E5974" t="s">
        <v>2061</v>
      </c>
    </row>
    <row r="5975" spans="5:5">
      <c r="E5975" t="s">
        <v>2062</v>
      </c>
    </row>
    <row r="5976" spans="5:5">
      <c r="E5976" t="s">
        <v>2063</v>
      </c>
    </row>
    <row r="5977" spans="5:5">
      <c r="E5977" t="s">
        <v>2064</v>
      </c>
    </row>
    <row r="5978" spans="5:5">
      <c r="E5978" t="s">
        <v>2066</v>
      </c>
    </row>
    <row r="5979" spans="5:5">
      <c r="E5979" t="s">
        <v>2067</v>
      </c>
    </row>
    <row r="5980" spans="5:5">
      <c r="E5980" t="s">
        <v>2068</v>
      </c>
    </row>
    <row r="5981" spans="5:5">
      <c r="E5981" t="s">
        <v>2069</v>
      </c>
    </row>
    <row r="5982" spans="5:5">
      <c r="E5982" t="s">
        <v>2070</v>
      </c>
    </row>
    <row r="5983" spans="5:5">
      <c r="E5983" t="s">
        <v>2071</v>
      </c>
    </row>
    <row r="5984" spans="5:5">
      <c r="E5984" t="s">
        <v>2072</v>
      </c>
    </row>
    <row r="5985" spans="5:5">
      <c r="E5985" t="s">
        <v>2073</v>
      </c>
    </row>
    <row r="5986" spans="5:5">
      <c r="E5986" t="s">
        <v>2074</v>
      </c>
    </row>
    <row r="5987" spans="5:5">
      <c r="E5987" t="s">
        <v>2075</v>
      </c>
    </row>
    <row r="5988" spans="5:5">
      <c r="E5988" t="s">
        <v>2076</v>
      </c>
    </row>
    <row r="5989" spans="5:5">
      <c r="E5989" t="s">
        <v>2077</v>
      </c>
    </row>
    <row r="5990" spans="5:5">
      <c r="E5990" t="s">
        <v>2078</v>
      </c>
    </row>
    <row r="5991" spans="5:5">
      <c r="E5991" t="s">
        <v>2080</v>
      </c>
    </row>
    <row r="5992" spans="5:5">
      <c r="E5992" t="s">
        <v>2081</v>
      </c>
    </row>
    <row r="5993" spans="5:5">
      <c r="E5993" t="s">
        <v>2082</v>
      </c>
    </row>
    <row r="5994" spans="5:5">
      <c r="E5994" t="s">
        <v>2083</v>
      </c>
    </row>
    <row r="5995" spans="5:5">
      <c r="E5995" t="s">
        <v>2084</v>
      </c>
    </row>
    <row r="5996" spans="5:5">
      <c r="E5996" t="s">
        <v>2085</v>
      </c>
    </row>
    <row r="5997" spans="5:5">
      <c r="E5997" t="s">
        <v>2086</v>
      </c>
    </row>
    <row r="5998" spans="5:5">
      <c r="E5998" t="s">
        <v>2087</v>
      </c>
    </row>
    <row r="5999" spans="5:5">
      <c r="E5999" t="s">
        <v>2088</v>
      </c>
    </row>
    <row r="6000" spans="5:5">
      <c r="E6000" t="s">
        <v>2089</v>
      </c>
    </row>
    <row r="6001" spans="5:5">
      <c r="E6001" t="s">
        <v>2090</v>
      </c>
    </row>
    <row r="6002" spans="5:5">
      <c r="E6002" t="s">
        <v>2091</v>
      </c>
    </row>
    <row r="6003" spans="5:5">
      <c r="E6003" t="s">
        <v>2092</v>
      </c>
    </row>
    <row r="6004" spans="5:5">
      <c r="E6004" t="s">
        <v>2093</v>
      </c>
    </row>
    <row r="6005" spans="5:5">
      <c r="E6005" t="s">
        <v>2094</v>
      </c>
    </row>
    <row r="6006" spans="5:5">
      <c r="E6006" t="s">
        <v>2095</v>
      </c>
    </row>
    <row r="6007" spans="5:5">
      <c r="E6007" t="s">
        <v>2096</v>
      </c>
    </row>
    <row r="6008" spans="5:5">
      <c r="E6008" t="s">
        <v>2097</v>
      </c>
    </row>
    <row r="6009" spans="5:5">
      <c r="E6009" t="s">
        <v>2098</v>
      </c>
    </row>
    <row r="6010" spans="5:5">
      <c r="E6010" t="s">
        <v>2099</v>
      </c>
    </row>
    <row r="6011" spans="5:5">
      <c r="E6011" t="s">
        <v>2100</v>
      </c>
    </row>
    <row r="6012" spans="5:5">
      <c r="E6012" t="s">
        <v>2101</v>
      </c>
    </row>
    <row r="6013" spans="5:5">
      <c r="E6013" t="s">
        <v>2102</v>
      </c>
    </row>
    <row r="6014" spans="5:5">
      <c r="E6014" t="s">
        <v>2103</v>
      </c>
    </row>
    <row r="6015" spans="5:5">
      <c r="E6015" t="s">
        <v>2105</v>
      </c>
    </row>
    <row r="6016" spans="5:5">
      <c r="E6016" t="s">
        <v>2107</v>
      </c>
    </row>
    <row r="6017" spans="5:5">
      <c r="E6017" t="s">
        <v>2108</v>
      </c>
    </row>
    <row r="6018" spans="5:5">
      <c r="E6018" t="s">
        <v>2110</v>
      </c>
    </row>
    <row r="6019" spans="5:5">
      <c r="E6019" t="s">
        <v>2112</v>
      </c>
    </row>
    <row r="6020" spans="5:5">
      <c r="E6020" t="s">
        <v>2113</v>
      </c>
    </row>
    <row r="6021" spans="5:5">
      <c r="E6021" t="s">
        <v>2115</v>
      </c>
    </row>
    <row r="6022" spans="5:5">
      <c r="E6022" t="s">
        <v>2117</v>
      </c>
    </row>
    <row r="6023" spans="5:5">
      <c r="E6023" t="s">
        <v>2118</v>
      </c>
    </row>
    <row r="6024" spans="5:5">
      <c r="E6024" t="s">
        <v>2119</v>
      </c>
    </row>
    <row r="6025" spans="5:5">
      <c r="E6025" t="s">
        <v>2120</v>
      </c>
    </row>
    <row r="6026" spans="5:5">
      <c r="E6026" t="s">
        <v>2122</v>
      </c>
    </row>
    <row r="6027" spans="5:5">
      <c r="E6027" t="s">
        <v>2124</v>
      </c>
    </row>
    <row r="6028" spans="5:5">
      <c r="E6028" t="s">
        <v>2125</v>
      </c>
    </row>
    <row r="6029" spans="5:5">
      <c r="E6029" t="s">
        <v>2126</v>
      </c>
    </row>
    <row r="6030" spans="5:5">
      <c r="E6030" t="s">
        <v>2127</v>
      </c>
    </row>
    <row r="6031" spans="5:5">
      <c r="E6031" t="s">
        <v>2129</v>
      </c>
    </row>
    <row r="6032" spans="5:5">
      <c r="E6032" t="s">
        <v>2131</v>
      </c>
    </row>
    <row r="6033" spans="5:5">
      <c r="E6033" t="s">
        <v>2133</v>
      </c>
    </row>
    <row r="6034" spans="5:5">
      <c r="E6034" t="s">
        <v>2135</v>
      </c>
    </row>
    <row r="6035" spans="5:5">
      <c r="E6035" t="s">
        <v>2138</v>
      </c>
    </row>
    <row r="6036" spans="5:5">
      <c r="E6036" t="s">
        <v>2140</v>
      </c>
    </row>
    <row r="6037" spans="5:5">
      <c r="E6037" t="s">
        <v>2142</v>
      </c>
    </row>
    <row r="6038" spans="5:5">
      <c r="E6038" t="s">
        <v>2144</v>
      </c>
    </row>
    <row r="6039" spans="5:5">
      <c r="E6039" t="s">
        <v>2146</v>
      </c>
    </row>
    <row r="6040" spans="5:5">
      <c r="E6040" t="s">
        <v>2148</v>
      </c>
    </row>
    <row r="6041" spans="5:5">
      <c r="E6041" t="s">
        <v>2149</v>
      </c>
    </row>
    <row r="6042" spans="5:5">
      <c r="E6042" t="s">
        <v>2151</v>
      </c>
    </row>
    <row r="6043" spans="5:5">
      <c r="E6043" t="s">
        <v>2153</v>
      </c>
    </row>
    <row r="6044" spans="5:5">
      <c r="E6044" t="s">
        <v>2155</v>
      </c>
    </row>
    <row r="6045" spans="5:5">
      <c r="E6045" t="s">
        <v>2157</v>
      </c>
    </row>
    <row r="6046" spans="5:5">
      <c r="E6046" t="s">
        <v>2159</v>
      </c>
    </row>
    <row r="6047" spans="5:5">
      <c r="E6047" t="s">
        <v>2161</v>
      </c>
    </row>
    <row r="6048" spans="5:5">
      <c r="E6048" t="s">
        <v>2163</v>
      </c>
    </row>
    <row r="6049" spans="5:5">
      <c r="E6049" t="s">
        <v>2165</v>
      </c>
    </row>
    <row r="6050" spans="5:5">
      <c r="E6050" t="s">
        <v>2167</v>
      </c>
    </row>
    <row r="6051" spans="5:5">
      <c r="E6051" t="s">
        <v>2169</v>
      </c>
    </row>
    <row r="6052" spans="5:5">
      <c r="E6052" t="s">
        <v>2171</v>
      </c>
    </row>
    <row r="6053" spans="5:5">
      <c r="E6053" t="s">
        <v>2173</v>
      </c>
    </row>
    <row r="6054" spans="5:5">
      <c r="E6054" t="s">
        <v>2174</v>
      </c>
    </row>
    <row r="6055" spans="5:5">
      <c r="E6055" t="s">
        <v>2176</v>
      </c>
    </row>
    <row r="6056" spans="5:5">
      <c r="E6056" t="s">
        <v>2178</v>
      </c>
    </row>
    <row r="6057" spans="5:5">
      <c r="E6057" t="s">
        <v>2180</v>
      </c>
    </row>
    <row r="6058" spans="5:5">
      <c r="E6058" t="s">
        <v>2182</v>
      </c>
    </row>
    <row r="6059" spans="5:5">
      <c r="E6059" t="s">
        <v>2184</v>
      </c>
    </row>
    <row r="6060" spans="5:5">
      <c r="E6060" t="s">
        <v>2186</v>
      </c>
    </row>
    <row r="6061" spans="5:5">
      <c r="E6061" t="s">
        <v>2188</v>
      </c>
    </row>
    <row r="6062" spans="5:5">
      <c r="E6062" t="s">
        <v>2190</v>
      </c>
    </row>
    <row r="6063" spans="5:5">
      <c r="E6063" t="s">
        <v>2191</v>
      </c>
    </row>
    <row r="6064" spans="5:5">
      <c r="E6064" t="s">
        <v>2193</v>
      </c>
    </row>
    <row r="6065" spans="5:5">
      <c r="E6065" t="s">
        <v>2194</v>
      </c>
    </row>
    <row r="6066" spans="5:5">
      <c r="E6066" t="s">
        <v>2196</v>
      </c>
    </row>
    <row r="6067" spans="5:5">
      <c r="E6067" t="s">
        <v>2198</v>
      </c>
    </row>
    <row r="6068" spans="5:5">
      <c r="E6068" t="s">
        <v>2200</v>
      </c>
    </row>
    <row r="6069" spans="5:5">
      <c r="E6069" t="s">
        <v>2202</v>
      </c>
    </row>
    <row r="6070" spans="5:5">
      <c r="E6070" t="s">
        <v>2204</v>
      </c>
    </row>
    <row r="6071" spans="5:5">
      <c r="E6071" t="s">
        <v>2205</v>
      </c>
    </row>
    <row r="6072" spans="5:5">
      <c r="E6072" t="s">
        <v>2206</v>
      </c>
    </row>
    <row r="6073" spans="5:5">
      <c r="E6073" t="s">
        <v>2208</v>
      </c>
    </row>
    <row r="6074" spans="5:5">
      <c r="E6074" t="s">
        <v>2210</v>
      </c>
    </row>
    <row r="6075" spans="5:5">
      <c r="E6075" t="s">
        <v>2212</v>
      </c>
    </row>
    <row r="6076" spans="5:5">
      <c r="E6076" t="s">
        <v>2213</v>
      </c>
    </row>
    <row r="6077" spans="5:5">
      <c r="E6077" t="s">
        <v>2214</v>
      </c>
    </row>
    <row r="6078" spans="5:5">
      <c r="E6078" t="s">
        <v>2216</v>
      </c>
    </row>
    <row r="6079" spans="5:5">
      <c r="E6079" t="s">
        <v>2218</v>
      </c>
    </row>
    <row r="6080" spans="5:5">
      <c r="E6080" t="s">
        <v>2220</v>
      </c>
    </row>
    <row r="6081" spans="5:5">
      <c r="E6081" t="s">
        <v>2221</v>
      </c>
    </row>
    <row r="6082" spans="5:5">
      <c r="E6082" t="s">
        <v>2223</v>
      </c>
    </row>
    <row r="6083" spans="5:5">
      <c r="E6083" t="s">
        <v>2224</v>
      </c>
    </row>
    <row r="6084" spans="5:5">
      <c r="E6084" t="s">
        <v>2225</v>
      </c>
    </row>
    <row r="6085" spans="5:5">
      <c r="E6085" t="s">
        <v>2226</v>
      </c>
    </row>
    <row r="6086" spans="5:5">
      <c r="E6086" t="s">
        <v>2228</v>
      </c>
    </row>
    <row r="6087" spans="5:5">
      <c r="E6087" t="s">
        <v>2229</v>
      </c>
    </row>
    <row r="6088" spans="5:5">
      <c r="E6088" t="s">
        <v>2231</v>
      </c>
    </row>
    <row r="6089" spans="5:5">
      <c r="E6089" t="s">
        <v>2233</v>
      </c>
    </row>
    <row r="6090" spans="5:5">
      <c r="E6090" t="s">
        <v>2235</v>
      </c>
    </row>
    <row r="6091" spans="5:5">
      <c r="E6091" t="s">
        <v>2236</v>
      </c>
    </row>
    <row r="6092" spans="5:5">
      <c r="E6092" t="s">
        <v>2237</v>
      </c>
    </row>
    <row r="6093" spans="5:5">
      <c r="E6093" t="s">
        <v>2239</v>
      </c>
    </row>
    <row r="6094" spans="5:5">
      <c r="E6094" t="s">
        <v>2240</v>
      </c>
    </row>
    <row r="6095" spans="5:5">
      <c r="E6095" t="s">
        <v>2241</v>
      </c>
    </row>
    <row r="6096" spans="5:5">
      <c r="E6096" t="s">
        <v>2242</v>
      </c>
    </row>
    <row r="6097" spans="5:5">
      <c r="E6097" t="s">
        <v>2244</v>
      </c>
    </row>
    <row r="6098" spans="5:5">
      <c r="E6098" t="s">
        <v>2246</v>
      </c>
    </row>
    <row r="6099" spans="5:5">
      <c r="E6099" t="s">
        <v>2247</v>
      </c>
    </row>
    <row r="6100" spans="5:5">
      <c r="E6100" t="s">
        <v>2248</v>
      </c>
    </row>
    <row r="6101" spans="5:5">
      <c r="E6101" t="s">
        <v>2249</v>
      </c>
    </row>
    <row r="6102" spans="5:5">
      <c r="E6102" t="s">
        <v>2250</v>
      </c>
    </row>
    <row r="6103" spans="5:5">
      <c r="E6103" t="s">
        <v>2251</v>
      </c>
    </row>
    <row r="6104" spans="5:5">
      <c r="E6104" t="s">
        <v>2252</v>
      </c>
    </row>
    <row r="6105" spans="5:5">
      <c r="E6105" t="s">
        <v>2253</v>
      </c>
    </row>
    <row r="6106" spans="5:5">
      <c r="E6106" t="s">
        <v>2254</v>
      </c>
    </row>
    <row r="6107" spans="5:5">
      <c r="E6107" t="s">
        <v>2255</v>
      </c>
    </row>
    <row r="6108" spans="5:5">
      <c r="E6108" t="s">
        <v>2256</v>
      </c>
    </row>
    <row r="6109" spans="5:5">
      <c r="E6109" t="s">
        <v>2258</v>
      </c>
    </row>
    <row r="6110" spans="5:5">
      <c r="E6110" t="s">
        <v>2259</v>
      </c>
    </row>
    <row r="6111" spans="5:5">
      <c r="E6111" t="s">
        <v>2260</v>
      </c>
    </row>
    <row r="6112" spans="5:5">
      <c r="E6112" t="s">
        <v>2261</v>
      </c>
    </row>
    <row r="6113" spans="5:5">
      <c r="E6113" t="s">
        <v>2262</v>
      </c>
    </row>
    <row r="6114" spans="5:5">
      <c r="E6114" t="s">
        <v>2263</v>
      </c>
    </row>
    <row r="6115" spans="5:5">
      <c r="E6115" t="s">
        <v>2264</v>
      </c>
    </row>
    <row r="6116" spans="5:5">
      <c r="E6116" t="s">
        <v>2266</v>
      </c>
    </row>
    <row r="6117" spans="5:5">
      <c r="E6117" t="s">
        <v>2267</v>
      </c>
    </row>
    <row r="6118" spans="5:5">
      <c r="E6118" t="s">
        <v>2268</v>
      </c>
    </row>
    <row r="6119" spans="5:5">
      <c r="E6119" t="s">
        <v>2269</v>
      </c>
    </row>
    <row r="6120" spans="5:5">
      <c r="E6120" t="s">
        <v>2270</v>
      </c>
    </row>
    <row r="6121" spans="5:5">
      <c r="E6121" t="s">
        <v>2271</v>
      </c>
    </row>
    <row r="6122" spans="5:5">
      <c r="E6122" t="s">
        <v>2272</v>
      </c>
    </row>
    <row r="6123" spans="5:5">
      <c r="E6123" t="s">
        <v>2274</v>
      </c>
    </row>
    <row r="6124" spans="5:5">
      <c r="E6124" t="s">
        <v>2275</v>
      </c>
    </row>
    <row r="6125" spans="5:5">
      <c r="E6125" t="s">
        <v>2276</v>
      </c>
    </row>
    <row r="6126" spans="5:5">
      <c r="E6126" t="s">
        <v>2277</v>
      </c>
    </row>
    <row r="6127" spans="5:5">
      <c r="E6127" t="s">
        <v>2278</v>
      </c>
    </row>
    <row r="6128" spans="5:5">
      <c r="E6128" t="s">
        <v>2279</v>
      </c>
    </row>
    <row r="6129" spans="5:5">
      <c r="E6129" t="s">
        <v>2280</v>
      </c>
    </row>
    <row r="6130" spans="5:5">
      <c r="E6130" t="s">
        <v>2281</v>
      </c>
    </row>
    <row r="6131" spans="5:5">
      <c r="E6131" t="s">
        <v>2282</v>
      </c>
    </row>
    <row r="6132" spans="5:5">
      <c r="E6132" t="s">
        <v>2283</v>
      </c>
    </row>
    <row r="6133" spans="5:5">
      <c r="E6133" t="s">
        <v>2284</v>
      </c>
    </row>
    <row r="6134" spans="5:5">
      <c r="E6134" t="s">
        <v>2286</v>
      </c>
    </row>
    <row r="6135" spans="5:5">
      <c r="E6135" t="s">
        <v>2287</v>
      </c>
    </row>
    <row r="6136" spans="5:5">
      <c r="E6136" t="s">
        <v>2288</v>
      </c>
    </row>
    <row r="6137" spans="5:5">
      <c r="E6137" t="s">
        <v>2289</v>
      </c>
    </row>
    <row r="6138" spans="5:5">
      <c r="E6138" t="s">
        <v>2290</v>
      </c>
    </row>
    <row r="6139" spans="5:5">
      <c r="E6139" t="s">
        <v>2291</v>
      </c>
    </row>
    <row r="6140" spans="5:5">
      <c r="E6140" t="s">
        <v>2292</v>
      </c>
    </row>
    <row r="6141" spans="5:5">
      <c r="E6141" t="s">
        <v>2294</v>
      </c>
    </row>
    <row r="6142" spans="5:5">
      <c r="E6142" t="s">
        <v>2295</v>
      </c>
    </row>
    <row r="6143" spans="5:5">
      <c r="E6143" t="s">
        <v>2296</v>
      </c>
    </row>
    <row r="6144" spans="5:5">
      <c r="E6144" t="s">
        <v>2297</v>
      </c>
    </row>
    <row r="6145" spans="5:5">
      <c r="E6145" t="s">
        <v>2298</v>
      </c>
    </row>
    <row r="6146" spans="5:5">
      <c r="E6146" t="s">
        <v>2300</v>
      </c>
    </row>
    <row r="6147" spans="5:5">
      <c r="E6147" t="s">
        <v>2302</v>
      </c>
    </row>
    <row r="6148" spans="5:5">
      <c r="E6148" t="s">
        <v>2303</v>
      </c>
    </row>
    <row r="6149" spans="5:5">
      <c r="E6149" t="s">
        <v>2304</v>
      </c>
    </row>
    <row r="6150" spans="5:5">
      <c r="E6150" t="s">
        <v>2305</v>
      </c>
    </row>
    <row r="6151" spans="5:5">
      <c r="E6151" t="s">
        <v>2306</v>
      </c>
    </row>
    <row r="6152" spans="5:5">
      <c r="E6152" t="s">
        <v>2307</v>
      </c>
    </row>
    <row r="6153" spans="5:5">
      <c r="E6153" t="s">
        <v>2309</v>
      </c>
    </row>
    <row r="6154" spans="5:5">
      <c r="E6154" t="s">
        <v>2311</v>
      </c>
    </row>
    <row r="6155" spans="5:5">
      <c r="E6155" t="s">
        <v>2313</v>
      </c>
    </row>
    <row r="6156" spans="5:5">
      <c r="E6156" t="s">
        <v>2314</v>
      </c>
    </row>
    <row r="6157" spans="5:5">
      <c r="E6157" t="s">
        <v>2315</v>
      </c>
    </row>
    <row r="6158" spans="5:5">
      <c r="E6158" t="s">
        <v>2317</v>
      </c>
    </row>
    <row r="6159" spans="5:5">
      <c r="E6159" t="s">
        <v>2318</v>
      </c>
    </row>
    <row r="6160" spans="5:5">
      <c r="E6160" t="s">
        <v>2319</v>
      </c>
    </row>
    <row r="6161" spans="5:5">
      <c r="E6161" t="s">
        <v>2321</v>
      </c>
    </row>
    <row r="6162" spans="5:5">
      <c r="E6162" t="s">
        <v>2322</v>
      </c>
    </row>
    <row r="6163" spans="5:5">
      <c r="E6163" t="s">
        <v>2324</v>
      </c>
    </row>
    <row r="6164" spans="5:5">
      <c r="E6164" t="s">
        <v>2326</v>
      </c>
    </row>
    <row r="6165" spans="5:5">
      <c r="E6165" t="s">
        <v>2328</v>
      </c>
    </row>
    <row r="6166" spans="5:5">
      <c r="E6166" t="s">
        <v>2330</v>
      </c>
    </row>
    <row r="6167" spans="5:5">
      <c r="E6167" t="s">
        <v>2332</v>
      </c>
    </row>
    <row r="6168" spans="5:5">
      <c r="E6168" t="s">
        <v>2335</v>
      </c>
    </row>
    <row r="6169" spans="5:5">
      <c r="E6169" t="s">
        <v>2337</v>
      </c>
    </row>
    <row r="6170" spans="5:5">
      <c r="E6170" t="s">
        <v>2338</v>
      </c>
    </row>
    <row r="6171" spans="5:5">
      <c r="E6171" t="s">
        <v>2340</v>
      </c>
    </row>
    <row r="6172" spans="5:5">
      <c r="E6172" t="s">
        <v>2341</v>
      </c>
    </row>
    <row r="6173" spans="5:5">
      <c r="E6173" t="s">
        <v>2342</v>
      </c>
    </row>
    <row r="6174" spans="5:5">
      <c r="E6174" t="s">
        <v>2343</v>
      </c>
    </row>
    <row r="6175" spans="5:5">
      <c r="E6175" t="s">
        <v>2344</v>
      </c>
    </row>
    <row r="6176" spans="5:5">
      <c r="E6176" t="s">
        <v>2346</v>
      </c>
    </row>
    <row r="6177" spans="5:5">
      <c r="E6177" t="s">
        <v>2347</v>
      </c>
    </row>
    <row r="6178" spans="5:5">
      <c r="E6178" t="s">
        <v>2348</v>
      </c>
    </row>
    <row r="6179" spans="5:5">
      <c r="E6179" t="s">
        <v>2349</v>
      </c>
    </row>
    <row r="6180" spans="5:5">
      <c r="E6180" t="s">
        <v>2350</v>
      </c>
    </row>
    <row r="6181" spans="5:5">
      <c r="E6181" t="s">
        <v>2351</v>
      </c>
    </row>
    <row r="6182" spans="5:5">
      <c r="E6182" t="s">
        <v>2354</v>
      </c>
    </row>
    <row r="6183" spans="5:5">
      <c r="E6183" t="s">
        <v>2356</v>
      </c>
    </row>
    <row r="6184" spans="5:5">
      <c r="E6184" t="s">
        <v>2357</v>
      </c>
    </row>
    <row r="6185" spans="5:5">
      <c r="E6185" t="s">
        <v>2358</v>
      </c>
    </row>
    <row r="6186" spans="5:5">
      <c r="E6186" t="s">
        <v>2359</v>
      </c>
    </row>
    <row r="6187" spans="5:5">
      <c r="E6187" t="s">
        <v>2360</v>
      </c>
    </row>
    <row r="6188" spans="5:5">
      <c r="E6188" t="s">
        <v>2361</v>
      </c>
    </row>
    <row r="6189" spans="5:5">
      <c r="E6189" t="s">
        <v>2362</v>
      </c>
    </row>
    <row r="6190" spans="5:5">
      <c r="E6190" t="s">
        <v>2363</v>
      </c>
    </row>
    <row r="6191" spans="5:5">
      <c r="E6191" t="s">
        <v>2365</v>
      </c>
    </row>
    <row r="6192" spans="5:5">
      <c r="E6192" t="s">
        <v>2366</v>
      </c>
    </row>
    <row r="6193" spans="5:5">
      <c r="E6193" t="s">
        <v>2367</v>
      </c>
    </row>
    <row r="6194" spans="5:5">
      <c r="E6194" t="s">
        <v>2368</v>
      </c>
    </row>
    <row r="6195" spans="5:5">
      <c r="E6195" t="s">
        <v>2369</v>
      </c>
    </row>
    <row r="6196" spans="5:5">
      <c r="E6196" t="s">
        <v>2370</v>
      </c>
    </row>
    <row r="6197" spans="5:5">
      <c r="E6197" t="s">
        <v>2371</v>
      </c>
    </row>
    <row r="6198" spans="5:5">
      <c r="E6198" t="s">
        <v>2372</v>
      </c>
    </row>
    <row r="6199" spans="5:5">
      <c r="E6199" t="s">
        <v>2373</v>
      </c>
    </row>
    <row r="6200" spans="5:5">
      <c r="E6200" t="s">
        <v>2374</v>
      </c>
    </row>
    <row r="6201" spans="5:5">
      <c r="E6201" t="s">
        <v>2375</v>
      </c>
    </row>
    <row r="6202" spans="5:5">
      <c r="E6202" t="s">
        <v>2377</v>
      </c>
    </row>
    <row r="6203" spans="5:5">
      <c r="E6203" t="s">
        <v>2378</v>
      </c>
    </row>
    <row r="6204" spans="5:5">
      <c r="E6204" t="s">
        <v>2379</v>
      </c>
    </row>
    <row r="6205" spans="5:5">
      <c r="E6205" t="s">
        <v>2380</v>
      </c>
    </row>
    <row r="6206" spans="5:5">
      <c r="E6206" t="s">
        <v>2381</v>
      </c>
    </row>
    <row r="6207" spans="5:5">
      <c r="E6207" t="s">
        <v>2382</v>
      </c>
    </row>
    <row r="6208" spans="5:5">
      <c r="E6208" t="s">
        <v>2383</v>
      </c>
    </row>
    <row r="6209" spans="5:5">
      <c r="E6209" t="s">
        <v>2384</v>
      </c>
    </row>
    <row r="6210" spans="5:5">
      <c r="E6210" t="s">
        <v>2385</v>
      </c>
    </row>
    <row r="6211" spans="5:5">
      <c r="E6211" t="s">
        <v>2386</v>
      </c>
    </row>
    <row r="6212" spans="5:5">
      <c r="E6212" t="s">
        <v>2387</v>
      </c>
    </row>
    <row r="6213" spans="5:5">
      <c r="E6213" t="s">
        <v>2389</v>
      </c>
    </row>
    <row r="6214" spans="5:5">
      <c r="E6214" t="s">
        <v>2392</v>
      </c>
    </row>
    <row r="6215" spans="5:5">
      <c r="E6215" t="s">
        <v>2393</v>
      </c>
    </row>
    <row r="6216" spans="5:5">
      <c r="E6216" t="s">
        <v>2394</v>
      </c>
    </row>
    <row r="6217" spans="5:5">
      <c r="E6217" t="s">
        <v>2395</v>
      </c>
    </row>
    <row r="6218" spans="5:5">
      <c r="E6218" t="s">
        <v>2396</v>
      </c>
    </row>
    <row r="6219" spans="5:5">
      <c r="E6219" t="s">
        <v>2398</v>
      </c>
    </row>
    <row r="6220" spans="5:5">
      <c r="E6220" t="s">
        <v>2399</v>
      </c>
    </row>
    <row r="6221" spans="5:5">
      <c r="E6221" t="s">
        <v>2401</v>
      </c>
    </row>
    <row r="6222" spans="5:5">
      <c r="E6222" t="s">
        <v>2403</v>
      </c>
    </row>
    <row r="6223" spans="5:5">
      <c r="E6223" t="s">
        <v>2405</v>
      </c>
    </row>
    <row r="6224" spans="5:5">
      <c r="E6224" t="s">
        <v>2407</v>
      </c>
    </row>
    <row r="6225" spans="5:5">
      <c r="E6225" t="s">
        <v>2408</v>
      </c>
    </row>
    <row r="6226" spans="5:5">
      <c r="E6226" t="s">
        <v>2410</v>
      </c>
    </row>
    <row r="6227" spans="5:5">
      <c r="E6227" t="s">
        <v>2412</v>
      </c>
    </row>
    <row r="6228" spans="5:5">
      <c r="E6228" t="s">
        <v>2413</v>
      </c>
    </row>
    <row r="6229" spans="5:5">
      <c r="E6229" t="s">
        <v>2414</v>
      </c>
    </row>
    <row r="6230" spans="5:5">
      <c r="E6230" t="s">
        <v>2415</v>
      </c>
    </row>
    <row r="6231" spans="5:5">
      <c r="E6231" t="s">
        <v>2417</v>
      </c>
    </row>
    <row r="6232" spans="5:5">
      <c r="E6232" t="s">
        <v>2418</v>
      </c>
    </row>
    <row r="6233" spans="5:5">
      <c r="E6233" t="s">
        <v>2419</v>
      </c>
    </row>
    <row r="6234" spans="5:5">
      <c r="E6234" t="s">
        <v>2420</v>
      </c>
    </row>
    <row r="6235" spans="5:5">
      <c r="E6235" t="s">
        <v>2421</v>
      </c>
    </row>
    <row r="6236" spans="5:5">
      <c r="E6236" t="s">
        <v>2422</v>
      </c>
    </row>
    <row r="6237" spans="5:5">
      <c r="E6237" t="s">
        <v>2424</v>
      </c>
    </row>
    <row r="6238" spans="5:5">
      <c r="E6238" t="s">
        <v>2425</v>
      </c>
    </row>
    <row r="6239" spans="5:5">
      <c r="E6239" t="s">
        <v>2426</v>
      </c>
    </row>
    <row r="6240" spans="5:5">
      <c r="E6240" t="s">
        <v>2428</v>
      </c>
    </row>
    <row r="6241" spans="5:5">
      <c r="E6241" t="s">
        <v>2429</v>
      </c>
    </row>
    <row r="6242" spans="5:5">
      <c r="E6242" t="s">
        <v>2430</v>
      </c>
    </row>
    <row r="6243" spans="5:5">
      <c r="E6243" t="s">
        <v>2431</v>
      </c>
    </row>
    <row r="6244" spans="5:5">
      <c r="E6244" t="s">
        <v>2432</v>
      </c>
    </row>
    <row r="6245" spans="5:5">
      <c r="E6245" t="s">
        <v>2433</v>
      </c>
    </row>
    <row r="6246" spans="5:5">
      <c r="E6246" t="s">
        <v>2434</v>
      </c>
    </row>
    <row r="6247" spans="5:5">
      <c r="E6247" t="s">
        <v>2435</v>
      </c>
    </row>
    <row r="6248" spans="5:5">
      <c r="E6248" t="s">
        <v>2437</v>
      </c>
    </row>
    <row r="6249" spans="5:5">
      <c r="E6249" t="s">
        <v>2438</v>
      </c>
    </row>
    <row r="6250" spans="5:5">
      <c r="E6250" t="s">
        <v>2439</v>
      </c>
    </row>
    <row r="6251" spans="5:5">
      <c r="E6251" t="s">
        <v>2441</v>
      </c>
    </row>
    <row r="6252" spans="5:5">
      <c r="E6252" t="s">
        <v>2442</v>
      </c>
    </row>
    <row r="6253" spans="5:5">
      <c r="E6253" t="s">
        <v>2443</v>
      </c>
    </row>
    <row r="6254" spans="5:5">
      <c r="E6254" t="s">
        <v>2444</v>
      </c>
    </row>
    <row r="6255" spans="5:5">
      <c r="E6255" t="s">
        <v>2445</v>
      </c>
    </row>
    <row r="6256" spans="5:5">
      <c r="E6256" t="s">
        <v>2448</v>
      </c>
    </row>
    <row r="6257" spans="5:5">
      <c r="E6257" t="s">
        <v>2450</v>
      </c>
    </row>
    <row r="6258" spans="5:5">
      <c r="E6258" t="s">
        <v>2451</v>
      </c>
    </row>
    <row r="6259" spans="5:5">
      <c r="E6259" t="s">
        <v>2453</v>
      </c>
    </row>
    <row r="6260" spans="5:5">
      <c r="E6260" t="s">
        <v>2454</v>
      </c>
    </row>
    <row r="6261" spans="5:5">
      <c r="E6261" t="s">
        <v>2456</v>
      </c>
    </row>
    <row r="6262" spans="5:5">
      <c r="E6262" t="s">
        <v>2457</v>
      </c>
    </row>
    <row r="6263" spans="5:5">
      <c r="E6263" t="s">
        <v>2458</v>
      </c>
    </row>
    <row r="6264" spans="5:5">
      <c r="E6264" t="s">
        <v>2460</v>
      </c>
    </row>
    <row r="6265" spans="5:5">
      <c r="E6265" t="s">
        <v>2462</v>
      </c>
    </row>
    <row r="6266" spans="5:5">
      <c r="E6266" t="s">
        <v>2464</v>
      </c>
    </row>
    <row r="6267" spans="5:5">
      <c r="E6267" t="s">
        <v>2466</v>
      </c>
    </row>
    <row r="6268" spans="5:5">
      <c r="E6268" t="s">
        <v>2467</v>
      </c>
    </row>
    <row r="6269" spans="5:5">
      <c r="E6269" t="s">
        <v>2469</v>
      </c>
    </row>
    <row r="6270" spans="5:5">
      <c r="E6270" t="s">
        <v>2471</v>
      </c>
    </row>
    <row r="6271" spans="5:5">
      <c r="E6271" t="s">
        <v>2473</v>
      </c>
    </row>
    <row r="6272" spans="5:5">
      <c r="E6272" t="s">
        <v>2475</v>
      </c>
    </row>
    <row r="6273" spans="5:5">
      <c r="E6273" t="s">
        <v>2477</v>
      </c>
    </row>
    <row r="6274" spans="5:5">
      <c r="E6274" t="s">
        <v>2478</v>
      </c>
    </row>
    <row r="6275" spans="5:5">
      <c r="E6275" t="s">
        <v>2479</v>
      </c>
    </row>
    <row r="6276" spans="5:5">
      <c r="E6276" t="s">
        <v>2480</v>
      </c>
    </row>
    <row r="6277" spans="5:5">
      <c r="E6277" t="s">
        <v>2481</v>
      </c>
    </row>
    <row r="6278" spans="5:5">
      <c r="E6278" t="s">
        <v>2482</v>
      </c>
    </row>
    <row r="6279" spans="5:5">
      <c r="E6279" t="s">
        <v>2483</v>
      </c>
    </row>
    <row r="6280" spans="5:5">
      <c r="E6280" t="s">
        <v>2484</v>
      </c>
    </row>
    <row r="6281" spans="5:5">
      <c r="E6281" t="s">
        <v>2485</v>
      </c>
    </row>
    <row r="6282" spans="5:5">
      <c r="E6282" t="s">
        <v>2488</v>
      </c>
    </row>
    <row r="6283" spans="5:5">
      <c r="E6283" t="s">
        <v>2490</v>
      </c>
    </row>
    <row r="6284" spans="5:5">
      <c r="E6284" t="s">
        <v>2493</v>
      </c>
    </row>
    <row r="6285" spans="5:5">
      <c r="E6285" t="s">
        <v>2494</v>
      </c>
    </row>
    <row r="6286" spans="5:5">
      <c r="E6286" t="s">
        <v>2495</v>
      </c>
    </row>
    <row r="6287" spans="5:5">
      <c r="E6287" t="s">
        <v>2496</v>
      </c>
    </row>
    <row r="6288" spans="5:5">
      <c r="E6288" t="s">
        <v>2497</v>
      </c>
    </row>
    <row r="6289" spans="5:5">
      <c r="E6289" t="s">
        <v>2498</v>
      </c>
    </row>
    <row r="6290" spans="5:5">
      <c r="E6290" t="s">
        <v>2500</v>
      </c>
    </row>
    <row r="6291" spans="5:5">
      <c r="E6291" t="s">
        <v>2501</v>
      </c>
    </row>
    <row r="6292" spans="5:5">
      <c r="E6292" t="s">
        <v>2502</v>
      </c>
    </row>
    <row r="6293" spans="5:5">
      <c r="E6293" t="s">
        <v>2503</v>
      </c>
    </row>
    <row r="6294" spans="5:5">
      <c r="E6294" t="s">
        <v>2505</v>
      </c>
    </row>
    <row r="6295" spans="5:5">
      <c r="E6295" t="s">
        <v>2506</v>
      </c>
    </row>
    <row r="6296" spans="5:5">
      <c r="E6296" t="s">
        <v>2507</v>
      </c>
    </row>
    <row r="6297" spans="5:5">
      <c r="E6297" t="s">
        <v>2508</v>
      </c>
    </row>
    <row r="6298" spans="5:5">
      <c r="E6298" t="s">
        <v>2509</v>
      </c>
    </row>
    <row r="6299" spans="5:5">
      <c r="E6299" t="s">
        <v>2510</v>
      </c>
    </row>
    <row r="6300" spans="5:5">
      <c r="E6300" t="s">
        <v>2511</v>
      </c>
    </row>
    <row r="6301" spans="5:5">
      <c r="E6301" t="s">
        <v>2512</v>
      </c>
    </row>
    <row r="6302" spans="5:5">
      <c r="E6302" t="s">
        <v>2513</v>
      </c>
    </row>
    <row r="6303" spans="5:5">
      <c r="E6303" t="s">
        <v>2515</v>
      </c>
    </row>
    <row r="6304" spans="5:5">
      <c r="E6304" t="s">
        <v>2516</v>
      </c>
    </row>
    <row r="6305" spans="5:5">
      <c r="E6305" t="s">
        <v>2517</v>
      </c>
    </row>
    <row r="6306" spans="5:5">
      <c r="E6306" t="s">
        <v>2518</v>
      </c>
    </row>
    <row r="6307" spans="5:5">
      <c r="E6307" t="s">
        <v>2520</v>
      </c>
    </row>
    <row r="6308" spans="5:5">
      <c r="E6308" t="s">
        <v>2521</v>
      </c>
    </row>
    <row r="6309" spans="5:5">
      <c r="E6309" t="s">
        <v>2522</v>
      </c>
    </row>
    <row r="6310" spans="5:5">
      <c r="E6310" t="s">
        <v>2523</v>
      </c>
    </row>
    <row r="6311" spans="5:5">
      <c r="E6311" t="s">
        <v>2525</v>
      </c>
    </row>
    <row r="6312" spans="5:5">
      <c r="E6312" t="s">
        <v>2526</v>
      </c>
    </row>
    <row r="6313" spans="5:5">
      <c r="E6313" t="s">
        <v>2527</v>
      </c>
    </row>
    <row r="6314" spans="5:5">
      <c r="E6314" t="s">
        <v>2528</v>
      </c>
    </row>
    <row r="6315" spans="5:5">
      <c r="E6315" t="s">
        <v>2530</v>
      </c>
    </row>
    <row r="6316" spans="5:5">
      <c r="E6316" t="s">
        <v>2531</v>
      </c>
    </row>
    <row r="6317" spans="5:5">
      <c r="E6317" t="s">
        <v>2532</v>
      </c>
    </row>
    <row r="6318" spans="5:5">
      <c r="E6318" t="s">
        <v>2533</v>
      </c>
    </row>
    <row r="6319" spans="5:5">
      <c r="E6319" t="s">
        <v>2534</v>
      </c>
    </row>
    <row r="6320" spans="5:5">
      <c r="E6320" t="s">
        <v>2535</v>
      </c>
    </row>
    <row r="6321" spans="5:5">
      <c r="E6321" t="s">
        <v>2536</v>
      </c>
    </row>
    <row r="6322" spans="5:5">
      <c r="E6322" t="s">
        <v>2537</v>
      </c>
    </row>
    <row r="6323" spans="5:5">
      <c r="E6323" t="s">
        <v>2539</v>
      </c>
    </row>
    <row r="6324" spans="5:5">
      <c r="E6324" t="s">
        <v>2540</v>
      </c>
    </row>
    <row r="6325" spans="5:5">
      <c r="E6325" t="s">
        <v>2541</v>
      </c>
    </row>
    <row r="6326" spans="5:5">
      <c r="E6326" t="s">
        <v>2542</v>
      </c>
    </row>
    <row r="6327" spans="5:5">
      <c r="E6327" t="s">
        <v>2543</v>
      </c>
    </row>
    <row r="6328" spans="5:5">
      <c r="E6328" t="s">
        <v>2544</v>
      </c>
    </row>
    <row r="6329" spans="5:5">
      <c r="E6329" t="s">
        <v>2546</v>
      </c>
    </row>
    <row r="6330" spans="5:5">
      <c r="E6330" t="s">
        <v>2547</v>
      </c>
    </row>
    <row r="6331" spans="5:5">
      <c r="E6331" t="s">
        <v>2548</v>
      </c>
    </row>
    <row r="6332" spans="5:5">
      <c r="E6332" t="s">
        <v>2549</v>
      </c>
    </row>
    <row r="6333" spans="5:5">
      <c r="E6333" t="s">
        <v>2550</v>
      </c>
    </row>
    <row r="6334" spans="5:5">
      <c r="E6334" t="s">
        <v>2551</v>
      </c>
    </row>
    <row r="6335" spans="5:5">
      <c r="E6335" t="s">
        <v>2552</v>
      </c>
    </row>
    <row r="6336" spans="5:5">
      <c r="E6336" t="s">
        <v>2554</v>
      </c>
    </row>
    <row r="6337" spans="5:5">
      <c r="E6337" t="s">
        <v>2555</v>
      </c>
    </row>
    <row r="6338" spans="5:5">
      <c r="E6338" t="s">
        <v>2556</v>
      </c>
    </row>
    <row r="6339" spans="5:5">
      <c r="E6339" t="s">
        <v>2557</v>
      </c>
    </row>
    <row r="6340" spans="5:5">
      <c r="E6340" t="s">
        <v>2558</v>
      </c>
    </row>
    <row r="6341" spans="5:5">
      <c r="E6341" t="s">
        <v>2559</v>
      </c>
    </row>
    <row r="6342" spans="5:5">
      <c r="E6342" t="s">
        <v>2561</v>
      </c>
    </row>
    <row r="6343" spans="5:5">
      <c r="E6343" t="s">
        <v>2562</v>
      </c>
    </row>
    <row r="6344" spans="5:5">
      <c r="E6344" t="s">
        <v>2563</v>
      </c>
    </row>
    <row r="6345" spans="5:5">
      <c r="E6345" t="s">
        <v>2564</v>
      </c>
    </row>
    <row r="6346" spans="5:5">
      <c r="E6346" t="s">
        <v>2565</v>
      </c>
    </row>
    <row r="6347" spans="5:5">
      <c r="E6347" t="s">
        <v>2566</v>
      </c>
    </row>
    <row r="6348" spans="5:5">
      <c r="E6348" t="s">
        <v>2567</v>
      </c>
    </row>
    <row r="6349" spans="5:5">
      <c r="E6349" t="s">
        <v>2569</v>
      </c>
    </row>
    <row r="6350" spans="5:5">
      <c r="E6350" t="s">
        <v>2570</v>
      </c>
    </row>
    <row r="6351" spans="5:5">
      <c r="E6351" t="s">
        <v>2571</v>
      </c>
    </row>
    <row r="6352" spans="5:5">
      <c r="E6352" t="s">
        <v>2572</v>
      </c>
    </row>
    <row r="6353" spans="5:5">
      <c r="E6353" t="s">
        <v>2573</v>
      </c>
    </row>
    <row r="6354" spans="5:5">
      <c r="E6354" t="s">
        <v>2574</v>
      </c>
    </row>
    <row r="6355" spans="5:5">
      <c r="E6355" t="s">
        <v>2575</v>
      </c>
    </row>
    <row r="6356" spans="5:5">
      <c r="E6356" t="s">
        <v>2576</v>
      </c>
    </row>
    <row r="6357" spans="5:5">
      <c r="E6357" t="s">
        <v>2577</v>
      </c>
    </row>
    <row r="6358" spans="5:5">
      <c r="E6358" t="s">
        <v>2578</v>
      </c>
    </row>
    <row r="6359" spans="5:5">
      <c r="E6359" t="s">
        <v>2579</v>
      </c>
    </row>
    <row r="6360" spans="5:5">
      <c r="E6360" t="s">
        <v>2580</v>
      </c>
    </row>
    <row r="6361" spans="5:5">
      <c r="E6361" t="s">
        <v>2581</v>
      </c>
    </row>
    <row r="6362" spans="5:5">
      <c r="E6362" t="s">
        <v>2582</v>
      </c>
    </row>
    <row r="6363" spans="5:5">
      <c r="E6363" t="s">
        <v>2583</v>
      </c>
    </row>
    <row r="6364" spans="5:5">
      <c r="E6364" t="s">
        <v>2584</v>
      </c>
    </row>
    <row r="6365" spans="5:5">
      <c r="E6365" t="s">
        <v>2585</v>
      </c>
    </row>
    <row r="6366" spans="5:5">
      <c r="E6366" t="s">
        <v>2586</v>
      </c>
    </row>
    <row r="6367" spans="5:5">
      <c r="E6367" t="s">
        <v>2587</v>
      </c>
    </row>
    <row r="6368" spans="5:5">
      <c r="E6368" t="s">
        <v>2588</v>
      </c>
    </row>
    <row r="6369" spans="5:5">
      <c r="E6369" t="s">
        <v>2589</v>
      </c>
    </row>
    <row r="6370" spans="5:5">
      <c r="E6370" t="s">
        <v>2590</v>
      </c>
    </row>
    <row r="6371" spans="5:5">
      <c r="E6371" t="s">
        <v>2591</v>
      </c>
    </row>
    <row r="6372" spans="5:5">
      <c r="E6372" t="s">
        <v>2592</v>
      </c>
    </row>
    <row r="6373" spans="5:5">
      <c r="E6373" t="s">
        <v>2593</v>
      </c>
    </row>
    <row r="6374" spans="5:5">
      <c r="E6374" t="s">
        <v>2595</v>
      </c>
    </row>
    <row r="6375" spans="5:5">
      <c r="E6375" t="s">
        <v>2596</v>
      </c>
    </row>
    <row r="6376" spans="5:5">
      <c r="E6376" t="s">
        <v>2598</v>
      </c>
    </row>
    <row r="6377" spans="5:5">
      <c r="E6377" t="s">
        <v>2600</v>
      </c>
    </row>
    <row r="6378" spans="5:5">
      <c r="E6378" t="s">
        <v>2601</v>
      </c>
    </row>
    <row r="6379" spans="5:5">
      <c r="E6379" t="s">
        <v>2602</v>
      </c>
    </row>
    <row r="6380" spans="5:5">
      <c r="E6380" t="s">
        <v>2603</v>
      </c>
    </row>
    <row r="6381" spans="5:5">
      <c r="E6381" t="s">
        <v>2604</v>
      </c>
    </row>
    <row r="6382" spans="5:5">
      <c r="E6382" t="s">
        <v>2605</v>
      </c>
    </row>
    <row r="6383" spans="5:5">
      <c r="E6383" t="s">
        <v>2607</v>
      </c>
    </row>
    <row r="6384" spans="5:5">
      <c r="E6384" t="s">
        <v>2608</v>
      </c>
    </row>
    <row r="6385" spans="5:5">
      <c r="E6385" t="s">
        <v>2609</v>
      </c>
    </row>
    <row r="6386" spans="5:5">
      <c r="E6386" t="s">
        <v>2611</v>
      </c>
    </row>
    <row r="6387" spans="5:5">
      <c r="E6387" t="s">
        <v>2612</v>
      </c>
    </row>
    <row r="6388" spans="5:5">
      <c r="E6388" t="s">
        <v>2613</v>
      </c>
    </row>
    <row r="6389" spans="5:5">
      <c r="E6389" t="s">
        <v>2614</v>
      </c>
    </row>
    <row r="6390" spans="5:5">
      <c r="E6390" t="s">
        <v>2615</v>
      </c>
    </row>
    <row r="6391" spans="5:5">
      <c r="E6391" t="s">
        <v>2616</v>
      </c>
    </row>
    <row r="6392" spans="5:5">
      <c r="E6392" t="s">
        <v>2617</v>
      </c>
    </row>
    <row r="6393" spans="5:5">
      <c r="E6393" t="s">
        <v>2618</v>
      </c>
    </row>
    <row r="6394" spans="5:5">
      <c r="E6394" t="s">
        <v>2619</v>
      </c>
    </row>
    <row r="6395" spans="5:5">
      <c r="E6395" t="s">
        <v>2620</v>
      </c>
    </row>
    <row r="6396" spans="5:5">
      <c r="E6396" t="s">
        <v>2621</v>
      </c>
    </row>
    <row r="6397" spans="5:5">
      <c r="E6397" t="s">
        <v>2622</v>
      </c>
    </row>
    <row r="6398" spans="5:5">
      <c r="E6398" t="s">
        <v>2624</v>
      </c>
    </row>
    <row r="6399" spans="5:5">
      <c r="E6399" t="s">
        <v>2627</v>
      </c>
    </row>
    <row r="6400" spans="5:5">
      <c r="E6400" t="s">
        <v>2628</v>
      </c>
    </row>
    <row r="6401" spans="5:5">
      <c r="E6401" t="s">
        <v>2629</v>
      </c>
    </row>
    <row r="6402" spans="5:5">
      <c r="E6402" t="s">
        <v>2630</v>
      </c>
    </row>
    <row r="6403" spans="5:5">
      <c r="E6403" t="s">
        <v>2631</v>
      </c>
    </row>
    <row r="6404" spans="5:5">
      <c r="E6404" t="s">
        <v>2632</v>
      </c>
    </row>
    <row r="6405" spans="5:5">
      <c r="E6405" t="s">
        <v>2633</v>
      </c>
    </row>
    <row r="6406" spans="5:5">
      <c r="E6406" t="s">
        <v>2635</v>
      </c>
    </row>
    <row r="6407" spans="5:5">
      <c r="E6407" t="s">
        <v>2637</v>
      </c>
    </row>
    <row r="6408" spans="5:5">
      <c r="E6408" t="s">
        <v>2639</v>
      </c>
    </row>
    <row r="6409" spans="5:5">
      <c r="E6409" t="s">
        <v>2641</v>
      </c>
    </row>
    <row r="6410" spans="5:5">
      <c r="E6410" t="s">
        <v>2642</v>
      </c>
    </row>
    <row r="6411" spans="5:5">
      <c r="E6411" t="s">
        <v>2644</v>
      </c>
    </row>
    <row r="6412" spans="5:5">
      <c r="E6412" t="s">
        <v>2645</v>
      </c>
    </row>
    <row r="6413" spans="5:5">
      <c r="E6413" t="s">
        <v>2647</v>
      </c>
    </row>
    <row r="6414" spans="5:5">
      <c r="E6414" t="s">
        <v>2648</v>
      </c>
    </row>
    <row r="6415" spans="5:5">
      <c r="E6415" t="s">
        <v>2650</v>
      </c>
    </row>
    <row r="6416" spans="5:5">
      <c r="E6416" t="s">
        <v>2651</v>
      </c>
    </row>
    <row r="6417" spans="5:5">
      <c r="E6417" t="s">
        <v>2652</v>
      </c>
    </row>
    <row r="6418" spans="5:5">
      <c r="E6418" t="s">
        <v>2653</v>
      </c>
    </row>
    <row r="6419" spans="5:5">
      <c r="E6419" t="s">
        <v>2654</v>
      </c>
    </row>
    <row r="6420" spans="5:5">
      <c r="E6420" t="s">
        <v>2655</v>
      </c>
    </row>
    <row r="6421" spans="5:5">
      <c r="E6421" t="s">
        <v>2656</v>
      </c>
    </row>
    <row r="6422" spans="5:5">
      <c r="E6422" t="s">
        <v>2657</v>
      </c>
    </row>
    <row r="6423" spans="5:5">
      <c r="E6423" t="s">
        <v>2658</v>
      </c>
    </row>
    <row r="6424" spans="5:5">
      <c r="E6424" t="s">
        <v>2659</v>
      </c>
    </row>
    <row r="6425" spans="5:5">
      <c r="E6425" t="s">
        <v>2660</v>
      </c>
    </row>
    <row r="6426" spans="5:5">
      <c r="E6426" t="s">
        <v>2662</v>
      </c>
    </row>
    <row r="6427" spans="5:5">
      <c r="E6427" t="s">
        <v>2663</v>
      </c>
    </row>
    <row r="6428" spans="5:5">
      <c r="E6428" t="s">
        <v>2664</v>
      </c>
    </row>
    <row r="6429" spans="5:5">
      <c r="E6429" t="s">
        <v>2665</v>
      </c>
    </row>
    <row r="6430" spans="5:5">
      <c r="E6430" t="s">
        <v>2666</v>
      </c>
    </row>
    <row r="6431" spans="5:5">
      <c r="E6431" t="s">
        <v>2667</v>
      </c>
    </row>
    <row r="6432" spans="5:5">
      <c r="E6432" t="s">
        <v>2668</v>
      </c>
    </row>
    <row r="6433" spans="5:5">
      <c r="E6433" t="s">
        <v>2669</v>
      </c>
    </row>
    <row r="6434" spans="5:5">
      <c r="E6434" t="s">
        <v>2670</v>
      </c>
    </row>
    <row r="6435" spans="5:5">
      <c r="E6435" t="s">
        <v>2671</v>
      </c>
    </row>
    <row r="6436" spans="5:5">
      <c r="E6436" t="s">
        <v>2672</v>
      </c>
    </row>
    <row r="6437" spans="5:5">
      <c r="E6437" t="s">
        <v>2673</v>
      </c>
    </row>
    <row r="6438" spans="5:5">
      <c r="E6438" t="s">
        <v>2674</v>
      </c>
    </row>
    <row r="6439" spans="5:5">
      <c r="E6439" t="s">
        <v>2675</v>
      </c>
    </row>
    <row r="6440" spans="5:5">
      <c r="E6440" t="s">
        <v>2676</v>
      </c>
    </row>
    <row r="6441" spans="5:5">
      <c r="E6441" t="s">
        <v>2677</v>
      </c>
    </row>
    <row r="6442" spans="5:5">
      <c r="E6442" t="s">
        <v>2678</v>
      </c>
    </row>
    <row r="6443" spans="5:5">
      <c r="E6443" t="s">
        <v>2679</v>
      </c>
    </row>
    <row r="6444" spans="5:5">
      <c r="E6444" t="s">
        <v>2680</v>
      </c>
    </row>
    <row r="6445" spans="5:5">
      <c r="E6445" t="s">
        <v>2682</v>
      </c>
    </row>
    <row r="6446" spans="5:5">
      <c r="E6446" t="s">
        <v>2684</v>
      </c>
    </row>
    <row r="6447" spans="5:5">
      <c r="E6447" t="s">
        <v>2685</v>
      </c>
    </row>
    <row r="6448" spans="5:5">
      <c r="E6448" t="s">
        <v>2686</v>
      </c>
    </row>
    <row r="6449" spans="5:5">
      <c r="E6449" t="s">
        <v>2687</v>
      </c>
    </row>
    <row r="6450" spans="5:5">
      <c r="E6450" t="s">
        <v>2688</v>
      </c>
    </row>
    <row r="6451" spans="5:5">
      <c r="E6451" t="s">
        <v>2689</v>
      </c>
    </row>
    <row r="6452" spans="5:5">
      <c r="E6452" t="s">
        <v>2690</v>
      </c>
    </row>
    <row r="6453" spans="5:5">
      <c r="E6453" t="s">
        <v>2691</v>
      </c>
    </row>
    <row r="6454" spans="5:5">
      <c r="E6454" t="s">
        <v>2692</v>
      </c>
    </row>
    <row r="6455" spans="5:5">
      <c r="E6455" t="s">
        <v>2694</v>
      </c>
    </row>
    <row r="6456" spans="5:5">
      <c r="E6456" t="s">
        <v>2695</v>
      </c>
    </row>
    <row r="6457" spans="5:5">
      <c r="E6457" t="s">
        <v>2696</v>
      </c>
    </row>
    <row r="6458" spans="5:5">
      <c r="E6458" t="s">
        <v>2697</v>
      </c>
    </row>
    <row r="6459" spans="5:5">
      <c r="E6459" t="s">
        <v>2698</v>
      </c>
    </row>
    <row r="6460" spans="5:5">
      <c r="E6460" t="s">
        <v>2699</v>
      </c>
    </row>
    <row r="6461" spans="5:5">
      <c r="E6461" t="s">
        <v>2701</v>
      </c>
    </row>
    <row r="6462" spans="5:5">
      <c r="E6462" t="s">
        <v>2703</v>
      </c>
    </row>
    <row r="6463" spans="5:5">
      <c r="E6463" t="s">
        <v>2705</v>
      </c>
    </row>
    <row r="6464" spans="5:5">
      <c r="E6464" t="s">
        <v>2707</v>
      </c>
    </row>
    <row r="6465" spans="5:5">
      <c r="E6465" t="s">
        <v>2709</v>
      </c>
    </row>
    <row r="6466" spans="5:5">
      <c r="E6466" t="s">
        <v>2711</v>
      </c>
    </row>
    <row r="6467" spans="5:5">
      <c r="E6467" t="s">
        <v>2714</v>
      </c>
    </row>
    <row r="6468" spans="5:5">
      <c r="E6468" t="s">
        <v>2715</v>
      </c>
    </row>
    <row r="6469" spans="5:5">
      <c r="E6469" t="s">
        <v>2718</v>
      </c>
    </row>
    <row r="6470" spans="5:5">
      <c r="E6470" t="s">
        <v>2720</v>
      </c>
    </row>
    <row r="6471" spans="5:5">
      <c r="E6471" t="s">
        <v>2721</v>
      </c>
    </row>
    <row r="6472" spans="5:5">
      <c r="E6472" t="s">
        <v>2722</v>
      </c>
    </row>
    <row r="6473" spans="5:5">
      <c r="E6473" t="s">
        <v>2724</v>
      </c>
    </row>
    <row r="6474" spans="5:5">
      <c r="E6474" t="s">
        <v>2726</v>
      </c>
    </row>
    <row r="6475" spans="5:5">
      <c r="E6475" t="s">
        <v>2728</v>
      </c>
    </row>
    <row r="6476" spans="5:5">
      <c r="E6476" t="s">
        <v>2729</v>
      </c>
    </row>
    <row r="6477" spans="5:5">
      <c r="E6477" t="s">
        <v>2731</v>
      </c>
    </row>
    <row r="6478" spans="5:5">
      <c r="E6478" t="s">
        <v>2733</v>
      </c>
    </row>
    <row r="6479" spans="5:5">
      <c r="E6479" t="s">
        <v>2734</v>
      </c>
    </row>
    <row r="6480" spans="5:5">
      <c r="E6480" t="s">
        <v>2735</v>
      </c>
    </row>
    <row r="6481" spans="5:5">
      <c r="E6481" t="s">
        <v>2737</v>
      </c>
    </row>
    <row r="6482" spans="5:5">
      <c r="E6482" t="s">
        <v>2738</v>
      </c>
    </row>
    <row r="6483" spans="5:5">
      <c r="E6483" t="s">
        <v>2739</v>
      </c>
    </row>
    <row r="6484" spans="5:5">
      <c r="E6484" t="s">
        <v>2740</v>
      </c>
    </row>
    <row r="6485" spans="5:5">
      <c r="E6485" t="s">
        <v>2742</v>
      </c>
    </row>
    <row r="6486" spans="5:5">
      <c r="E6486" t="s">
        <v>2743</v>
      </c>
    </row>
    <row r="6487" spans="5:5">
      <c r="E6487" t="s">
        <v>2744</v>
      </c>
    </row>
    <row r="6488" spans="5:5">
      <c r="E6488" t="s">
        <v>2745</v>
      </c>
    </row>
    <row r="6489" spans="5:5">
      <c r="E6489" t="s">
        <v>2746</v>
      </c>
    </row>
    <row r="6490" spans="5:5">
      <c r="E6490" t="s">
        <v>2747</v>
      </c>
    </row>
    <row r="6491" spans="5:5">
      <c r="E6491" t="s">
        <v>2748</v>
      </c>
    </row>
    <row r="6492" spans="5:5">
      <c r="E6492" t="s">
        <v>2749</v>
      </c>
    </row>
    <row r="6493" spans="5:5">
      <c r="E6493" t="s">
        <v>2750</v>
      </c>
    </row>
    <row r="6494" spans="5:5">
      <c r="E6494" t="s">
        <v>2751</v>
      </c>
    </row>
    <row r="6495" spans="5:5">
      <c r="E6495" t="s">
        <v>2752</v>
      </c>
    </row>
    <row r="6496" spans="5:5">
      <c r="E6496" t="s">
        <v>2753</v>
      </c>
    </row>
    <row r="6497" spans="5:5">
      <c r="E6497" t="s">
        <v>2754</v>
      </c>
    </row>
    <row r="6498" spans="5:5">
      <c r="E6498" t="s">
        <v>2757</v>
      </c>
    </row>
    <row r="6499" spans="5:5">
      <c r="E6499" t="s">
        <v>2758</v>
      </c>
    </row>
    <row r="6500" spans="5:5">
      <c r="E6500" t="s">
        <v>2760</v>
      </c>
    </row>
    <row r="6501" spans="5:5">
      <c r="E6501" t="s">
        <v>2762</v>
      </c>
    </row>
    <row r="6502" spans="5:5">
      <c r="E6502" t="s">
        <v>2763</v>
      </c>
    </row>
    <row r="6503" spans="5:5">
      <c r="E6503" t="s">
        <v>2764</v>
      </c>
    </row>
    <row r="6504" spans="5:5">
      <c r="E6504" t="s">
        <v>2766</v>
      </c>
    </row>
    <row r="6505" spans="5:5">
      <c r="E6505" t="s">
        <v>2767</v>
      </c>
    </row>
    <row r="6506" spans="5:5">
      <c r="E6506" t="s">
        <v>2768</v>
      </c>
    </row>
    <row r="6507" spans="5:5">
      <c r="E6507" t="s">
        <v>2769</v>
      </c>
    </row>
    <row r="6508" spans="5:5">
      <c r="E6508" t="s">
        <v>2770</v>
      </c>
    </row>
    <row r="6509" spans="5:5">
      <c r="E6509" t="s">
        <v>2771</v>
      </c>
    </row>
    <row r="6510" spans="5:5">
      <c r="E6510" t="s">
        <v>2772</v>
      </c>
    </row>
    <row r="6511" spans="5:5">
      <c r="E6511" t="s">
        <v>2773</v>
      </c>
    </row>
    <row r="6512" spans="5:5">
      <c r="E6512" t="s">
        <v>2775</v>
      </c>
    </row>
    <row r="6513" spans="5:5">
      <c r="E6513" t="s">
        <v>2776</v>
      </c>
    </row>
    <row r="6514" spans="5:5">
      <c r="E6514" t="s">
        <v>2777</v>
      </c>
    </row>
    <row r="6515" spans="5:5">
      <c r="E6515" t="s">
        <v>2779</v>
      </c>
    </row>
    <row r="6516" spans="5:5">
      <c r="E6516" t="s">
        <v>2780</v>
      </c>
    </row>
    <row r="6517" spans="5:5">
      <c r="E6517" t="s">
        <v>2782</v>
      </c>
    </row>
    <row r="6518" spans="5:5">
      <c r="E6518" t="s">
        <v>2783</v>
      </c>
    </row>
    <row r="6519" spans="5:5">
      <c r="E6519" t="s">
        <v>2784</v>
      </c>
    </row>
    <row r="6520" spans="5:5">
      <c r="E6520" t="s">
        <v>2786</v>
      </c>
    </row>
    <row r="6521" spans="5:5">
      <c r="E6521" t="s">
        <v>2788</v>
      </c>
    </row>
    <row r="6522" spans="5:5">
      <c r="E6522" t="s">
        <v>2789</v>
      </c>
    </row>
    <row r="6523" spans="5:5">
      <c r="E6523" t="s">
        <v>2790</v>
      </c>
    </row>
    <row r="6524" spans="5:5">
      <c r="E6524" t="s">
        <v>2792</v>
      </c>
    </row>
    <row r="6525" spans="5:5">
      <c r="E6525" t="s">
        <v>2794</v>
      </c>
    </row>
    <row r="6526" spans="5:5">
      <c r="E6526" t="s">
        <v>2796</v>
      </c>
    </row>
    <row r="6527" spans="5:5">
      <c r="E6527" t="s">
        <v>2798</v>
      </c>
    </row>
    <row r="6528" spans="5:5">
      <c r="E6528" t="s">
        <v>2800</v>
      </c>
    </row>
    <row r="6529" spans="5:5">
      <c r="E6529" t="s">
        <v>2802</v>
      </c>
    </row>
    <row r="6530" spans="5:5">
      <c r="E6530" t="s">
        <v>2803</v>
      </c>
    </row>
    <row r="6531" spans="5:5">
      <c r="E6531" t="s">
        <v>2804</v>
      </c>
    </row>
    <row r="6532" spans="5:5">
      <c r="E6532" t="s">
        <v>2805</v>
      </c>
    </row>
    <row r="6533" spans="5:5">
      <c r="E6533" t="s">
        <v>2806</v>
      </c>
    </row>
    <row r="6534" spans="5:5">
      <c r="E6534" t="s">
        <v>2808</v>
      </c>
    </row>
    <row r="6535" spans="5:5">
      <c r="E6535" t="s">
        <v>2809</v>
      </c>
    </row>
    <row r="6536" spans="5:5">
      <c r="E6536" t="s">
        <v>2812</v>
      </c>
    </row>
    <row r="6537" spans="5:5">
      <c r="E6537" t="s">
        <v>2813</v>
      </c>
    </row>
    <row r="6538" spans="5:5">
      <c r="E6538" t="s">
        <v>2814</v>
      </c>
    </row>
    <row r="6539" spans="5:5">
      <c r="E6539" t="s">
        <v>2815</v>
      </c>
    </row>
    <row r="6540" spans="5:5">
      <c r="E6540" t="s">
        <v>2816</v>
      </c>
    </row>
    <row r="6541" spans="5:5">
      <c r="E6541" t="s">
        <v>2817</v>
      </c>
    </row>
    <row r="6542" spans="5:5">
      <c r="E6542" t="s">
        <v>2818</v>
      </c>
    </row>
    <row r="6543" spans="5:5">
      <c r="E6543" t="s">
        <v>2820</v>
      </c>
    </row>
    <row r="6544" spans="5:5">
      <c r="E6544" t="s">
        <v>2821</v>
      </c>
    </row>
    <row r="6545" spans="5:5">
      <c r="E6545" t="s">
        <v>2822</v>
      </c>
    </row>
    <row r="6546" spans="5:5">
      <c r="E6546" t="s">
        <v>2823</v>
      </c>
    </row>
    <row r="6547" spans="5:5">
      <c r="E6547" t="s">
        <v>2824</v>
      </c>
    </row>
    <row r="6548" spans="5:5">
      <c r="E6548" t="s">
        <v>2825</v>
      </c>
    </row>
    <row r="6549" spans="5:5">
      <c r="E6549" t="s">
        <v>2826</v>
      </c>
    </row>
    <row r="6550" spans="5:5">
      <c r="E6550" t="s">
        <v>2827</v>
      </c>
    </row>
    <row r="6551" spans="5:5">
      <c r="E6551" t="s">
        <v>2829</v>
      </c>
    </row>
    <row r="6552" spans="5:5">
      <c r="E6552" t="s">
        <v>2830</v>
      </c>
    </row>
    <row r="6553" spans="5:5">
      <c r="E6553" t="s">
        <v>2832</v>
      </c>
    </row>
    <row r="6554" spans="5:5">
      <c r="E6554" t="s">
        <v>2833</v>
      </c>
    </row>
    <row r="6555" spans="5:5">
      <c r="E6555" t="s">
        <v>2836</v>
      </c>
    </row>
    <row r="6556" spans="5:5">
      <c r="E6556" t="s">
        <v>2839</v>
      </c>
    </row>
    <row r="6557" spans="5:5">
      <c r="E6557" t="s">
        <v>2841</v>
      </c>
    </row>
    <row r="6558" spans="5:5">
      <c r="E6558" t="s">
        <v>2843</v>
      </c>
    </row>
    <row r="6559" spans="5:5">
      <c r="E6559" t="s">
        <v>2846</v>
      </c>
    </row>
    <row r="6560" spans="5:5">
      <c r="E6560" t="s">
        <v>2848</v>
      </c>
    </row>
    <row r="6561" spans="5:5">
      <c r="E6561" t="s">
        <v>2850</v>
      </c>
    </row>
    <row r="6562" spans="5:5">
      <c r="E6562" t="s">
        <v>2851</v>
      </c>
    </row>
    <row r="6563" spans="5:5">
      <c r="E6563" t="s">
        <v>2852</v>
      </c>
    </row>
    <row r="6564" spans="5:5">
      <c r="E6564" t="s">
        <v>2853</v>
      </c>
    </row>
    <row r="6565" spans="5:5">
      <c r="E6565" t="s">
        <v>2854</v>
      </c>
    </row>
    <row r="6566" spans="5:5">
      <c r="E6566" t="s">
        <v>2855</v>
      </c>
    </row>
    <row r="6567" spans="5:5">
      <c r="E6567" t="s">
        <v>2856</v>
      </c>
    </row>
    <row r="6568" spans="5:5">
      <c r="E6568" t="s">
        <v>2857</v>
      </c>
    </row>
    <row r="6569" spans="5:5">
      <c r="E6569" t="s">
        <v>2858</v>
      </c>
    </row>
    <row r="6570" spans="5:5">
      <c r="E6570" t="s">
        <v>2859</v>
      </c>
    </row>
    <row r="6571" spans="5:5">
      <c r="E6571" t="s">
        <v>2860</v>
      </c>
    </row>
    <row r="6572" spans="5:5">
      <c r="E6572" t="s">
        <v>2861</v>
      </c>
    </row>
    <row r="6573" spans="5:5">
      <c r="E6573" t="s">
        <v>2863</v>
      </c>
    </row>
    <row r="6574" spans="5:5">
      <c r="E6574" t="s">
        <v>2864</v>
      </c>
    </row>
    <row r="6575" spans="5:5">
      <c r="E6575" t="s">
        <v>2866</v>
      </c>
    </row>
    <row r="6576" spans="5:5">
      <c r="E6576" t="s">
        <v>2868</v>
      </c>
    </row>
    <row r="6577" spans="5:5">
      <c r="E6577" t="s">
        <v>2870</v>
      </c>
    </row>
    <row r="6578" spans="5:5">
      <c r="E6578" t="s">
        <v>2872</v>
      </c>
    </row>
    <row r="6579" spans="5:5">
      <c r="E6579" t="s">
        <v>2873</v>
      </c>
    </row>
    <row r="6580" spans="5:5">
      <c r="E6580" t="s">
        <v>2875</v>
      </c>
    </row>
    <row r="6581" spans="5:5">
      <c r="E6581" t="s">
        <v>2876</v>
      </c>
    </row>
    <row r="6582" spans="5:5">
      <c r="E6582" t="s">
        <v>2877</v>
      </c>
    </row>
    <row r="6583" spans="5:5">
      <c r="E6583" t="s">
        <v>2878</v>
      </c>
    </row>
    <row r="6584" spans="5:5">
      <c r="E6584" t="s">
        <v>2880</v>
      </c>
    </row>
    <row r="6585" spans="5:5">
      <c r="E6585" t="s">
        <v>2881</v>
      </c>
    </row>
    <row r="6586" spans="5:5">
      <c r="E6586" t="s">
        <v>2884</v>
      </c>
    </row>
    <row r="6587" spans="5:5">
      <c r="E6587" t="s">
        <v>2885</v>
      </c>
    </row>
    <row r="6588" spans="5:5">
      <c r="E6588" t="s">
        <v>2887</v>
      </c>
    </row>
    <row r="6589" spans="5:5">
      <c r="E6589" t="s">
        <v>2889</v>
      </c>
    </row>
    <row r="6590" spans="5:5">
      <c r="E6590" t="s">
        <v>2890</v>
      </c>
    </row>
    <row r="6591" spans="5:5">
      <c r="E6591" t="s">
        <v>2891</v>
      </c>
    </row>
    <row r="6592" spans="5:5">
      <c r="E6592" t="s">
        <v>2894</v>
      </c>
    </row>
    <row r="6593" spans="5:5">
      <c r="E6593" t="s">
        <v>2896</v>
      </c>
    </row>
    <row r="6594" spans="5:5">
      <c r="E6594" t="s">
        <v>2897</v>
      </c>
    </row>
    <row r="6595" spans="5:5">
      <c r="E6595" t="s">
        <v>2898</v>
      </c>
    </row>
    <row r="6596" spans="5:5">
      <c r="E6596" t="s">
        <v>2899</v>
      </c>
    </row>
    <row r="6597" spans="5:5">
      <c r="E6597" t="s">
        <v>2900</v>
      </c>
    </row>
    <row r="6598" spans="5:5">
      <c r="E6598" t="s">
        <v>2901</v>
      </c>
    </row>
    <row r="6599" spans="5:5">
      <c r="E6599" t="s">
        <v>2902</v>
      </c>
    </row>
    <row r="6600" spans="5:5">
      <c r="E6600" t="s">
        <v>2903</v>
      </c>
    </row>
    <row r="6601" spans="5:5">
      <c r="E6601" t="s">
        <v>2904</v>
      </c>
    </row>
    <row r="6602" spans="5:5">
      <c r="E6602" t="s">
        <v>2905</v>
      </c>
    </row>
    <row r="6603" spans="5:5">
      <c r="E6603" t="s">
        <v>2906</v>
      </c>
    </row>
    <row r="6604" spans="5:5">
      <c r="E6604" t="s">
        <v>2907</v>
      </c>
    </row>
    <row r="6605" spans="5:5">
      <c r="E6605" t="s">
        <v>2908</v>
      </c>
    </row>
    <row r="6606" spans="5:5">
      <c r="E6606" t="s">
        <v>2909</v>
      </c>
    </row>
    <row r="6607" spans="5:5">
      <c r="E6607" t="s">
        <v>2910</v>
      </c>
    </row>
    <row r="6608" spans="5:5">
      <c r="E6608" t="s">
        <v>2911</v>
      </c>
    </row>
    <row r="6609" spans="5:5">
      <c r="E6609" t="s">
        <v>2912</v>
      </c>
    </row>
    <row r="6610" spans="5:5">
      <c r="E6610" t="s">
        <v>2913</v>
      </c>
    </row>
    <row r="6611" spans="5:5">
      <c r="E6611" t="s">
        <v>2914</v>
      </c>
    </row>
    <row r="6612" spans="5:5">
      <c r="E6612" t="s">
        <v>2918</v>
      </c>
    </row>
    <row r="6613" spans="5:5">
      <c r="E6613" t="s">
        <v>2920</v>
      </c>
    </row>
    <row r="6614" spans="5:5">
      <c r="E6614" t="s">
        <v>2921</v>
      </c>
    </row>
    <row r="6615" spans="5:5">
      <c r="E6615" t="s">
        <v>2922</v>
      </c>
    </row>
    <row r="6616" spans="5:5">
      <c r="E6616" t="s">
        <v>2923</v>
      </c>
    </row>
    <row r="6617" spans="5:5">
      <c r="E6617" t="s">
        <v>2924</v>
      </c>
    </row>
    <row r="6618" spans="5:5">
      <c r="E6618" t="s">
        <v>2926</v>
      </c>
    </row>
    <row r="6619" spans="5:5">
      <c r="E6619" t="s">
        <v>2928</v>
      </c>
    </row>
    <row r="6620" spans="5:5">
      <c r="E6620" t="s">
        <v>2929</v>
      </c>
    </row>
    <row r="6621" spans="5:5">
      <c r="E6621" t="s">
        <v>2930</v>
      </c>
    </row>
    <row r="6622" spans="5:5">
      <c r="E6622" t="s">
        <v>2931</v>
      </c>
    </row>
    <row r="6623" spans="5:5">
      <c r="E6623" t="s">
        <v>2932</v>
      </c>
    </row>
    <row r="6624" spans="5:5">
      <c r="E6624" t="s">
        <v>2933</v>
      </c>
    </row>
    <row r="6625" spans="5:5">
      <c r="E6625" t="s">
        <v>2934</v>
      </c>
    </row>
    <row r="6626" spans="5:5">
      <c r="E6626" t="s">
        <v>2935</v>
      </c>
    </row>
    <row r="6627" spans="5:5">
      <c r="E6627" t="s">
        <v>2936</v>
      </c>
    </row>
    <row r="6628" spans="5:5">
      <c r="E6628" t="s">
        <v>2937</v>
      </c>
    </row>
    <row r="6629" spans="5:5">
      <c r="E6629" t="s">
        <v>2938</v>
      </c>
    </row>
    <row r="6630" spans="5:5">
      <c r="E6630" t="s">
        <v>2939</v>
      </c>
    </row>
    <row r="6631" spans="5:5">
      <c r="E6631" t="s">
        <v>2940</v>
      </c>
    </row>
    <row r="6632" spans="5:5">
      <c r="E6632" t="s">
        <v>2941</v>
      </c>
    </row>
    <row r="6633" spans="5:5">
      <c r="E6633" t="s">
        <v>2942</v>
      </c>
    </row>
    <row r="6634" spans="5:5">
      <c r="E6634" t="s">
        <v>2943</v>
      </c>
    </row>
    <row r="6635" spans="5:5">
      <c r="E6635" t="s">
        <v>2944</v>
      </c>
    </row>
    <row r="6636" spans="5:5">
      <c r="E6636" t="s">
        <v>2945</v>
      </c>
    </row>
    <row r="6637" spans="5:5">
      <c r="E6637" t="s">
        <v>2947</v>
      </c>
    </row>
    <row r="6638" spans="5:5">
      <c r="E6638" t="s">
        <v>2949</v>
      </c>
    </row>
    <row r="6639" spans="5:5">
      <c r="E6639" t="s">
        <v>2950</v>
      </c>
    </row>
    <row r="6640" spans="5:5">
      <c r="E6640" t="s">
        <v>2951</v>
      </c>
    </row>
    <row r="6641" spans="5:5">
      <c r="E6641" t="s">
        <v>2952</v>
      </c>
    </row>
    <row r="6642" spans="5:5">
      <c r="E6642" t="s">
        <v>2954</v>
      </c>
    </row>
    <row r="6643" spans="5:5">
      <c r="E6643" t="s">
        <v>2956</v>
      </c>
    </row>
    <row r="6644" spans="5:5">
      <c r="E6644" t="s">
        <v>2958</v>
      </c>
    </row>
    <row r="6645" spans="5:5">
      <c r="E6645" t="s">
        <v>2960</v>
      </c>
    </row>
    <row r="6646" spans="5:5">
      <c r="E6646" t="s">
        <v>2961</v>
      </c>
    </row>
    <row r="6647" spans="5:5">
      <c r="E6647" t="s">
        <v>2962</v>
      </c>
    </row>
    <row r="6648" spans="5:5">
      <c r="E6648" t="s">
        <v>2963</v>
      </c>
    </row>
    <row r="6649" spans="5:5">
      <c r="E6649" t="s">
        <v>2965</v>
      </c>
    </row>
    <row r="6650" spans="5:5">
      <c r="E6650" t="s">
        <v>2967</v>
      </c>
    </row>
    <row r="6651" spans="5:5">
      <c r="E6651" t="s">
        <v>2968</v>
      </c>
    </row>
    <row r="6652" spans="5:5">
      <c r="E6652" t="s">
        <v>2970</v>
      </c>
    </row>
    <row r="6653" spans="5:5">
      <c r="E6653" t="s">
        <v>2973</v>
      </c>
    </row>
    <row r="6654" spans="5:5">
      <c r="E6654" t="s">
        <v>2975</v>
      </c>
    </row>
    <row r="6655" spans="5:5">
      <c r="E6655" t="s">
        <v>2977</v>
      </c>
    </row>
    <row r="6656" spans="5:5">
      <c r="E6656" t="s">
        <v>2979</v>
      </c>
    </row>
    <row r="6657" spans="5:5">
      <c r="E6657" t="s">
        <v>2981</v>
      </c>
    </row>
    <row r="6658" spans="5:5">
      <c r="E6658" t="s">
        <v>2983</v>
      </c>
    </row>
    <row r="6659" spans="5:5">
      <c r="E6659" t="s">
        <v>2984</v>
      </c>
    </row>
    <row r="6660" spans="5:5">
      <c r="E6660" t="s">
        <v>2985</v>
      </c>
    </row>
    <row r="6661" spans="5:5">
      <c r="E6661" t="s">
        <v>2986</v>
      </c>
    </row>
    <row r="6662" spans="5:5">
      <c r="E6662" t="s">
        <v>2987</v>
      </c>
    </row>
    <row r="6663" spans="5:5">
      <c r="E6663" t="s">
        <v>2989</v>
      </c>
    </row>
    <row r="6664" spans="5:5">
      <c r="E6664" t="s">
        <v>2990</v>
      </c>
    </row>
    <row r="6665" spans="5:5">
      <c r="E6665" t="s">
        <v>2991</v>
      </c>
    </row>
    <row r="6666" spans="5:5">
      <c r="E6666" t="s">
        <v>2992</v>
      </c>
    </row>
    <row r="6667" spans="5:5">
      <c r="E6667" t="s">
        <v>2995</v>
      </c>
    </row>
    <row r="6668" spans="5:5">
      <c r="E6668" t="s">
        <v>2997</v>
      </c>
    </row>
    <row r="6669" spans="5:5">
      <c r="E6669" t="s">
        <v>2999</v>
      </c>
    </row>
    <row r="6670" spans="5:5">
      <c r="E6670" t="s">
        <v>3000</v>
      </c>
    </row>
    <row r="6671" spans="5:5">
      <c r="E6671" t="s">
        <v>3001</v>
      </c>
    </row>
    <row r="6672" spans="5:5">
      <c r="E6672" t="s">
        <v>3002</v>
      </c>
    </row>
    <row r="6673" spans="5:5">
      <c r="E6673" t="s">
        <v>3004</v>
      </c>
    </row>
    <row r="6674" spans="5:5">
      <c r="E6674" t="s">
        <v>3005</v>
      </c>
    </row>
    <row r="6675" spans="5:5">
      <c r="E6675" t="s">
        <v>3006</v>
      </c>
    </row>
    <row r="6676" spans="5:5">
      <c r="E6676" t="s">
        <v>3008</v>
      </c>
    </row>
    <row r="6677" spans="5:5">
      <c r="E6677" t="s">
        <v>3010</v>
      </c>
    </row>
    <row r="6678" spans="5:5">
      <c r="E6678" t="s">
        <v>3013</v>
      </c>
    </row>
    <row r="6679" spans="5:5">
      <c r="E6679" t="s">
        <v>3014</v>
      </c>
    </row>
    <row r="6680" spans="5:5">
      <c r="E6680" t="s">
        <v>3016</v>
      </c>
    </row>
    <row r="6681" spans="5:5">
      <c r="E6681" t="s">
        <v>3017</v>
      </c>
    </row>
    <row r="6682" spans="5:5">
      <c r="E6682" t="s">
        <v>3019</v>
      </c>
    </row>
    <row r="6683" spans="5:5">
      <c r="E6683" t="s">
        <v>3020</v>
      </c>
    </row>
    <row r="6684" spans="5:5">
      <c r="E6684" t="s">
        <v>3021</v>
      </c>
    </row>
    <row r="6685" spans="5:5">
      <c r="E6685" t="s">
        <v>3022</v>
      </c>
    </row>
    <row r="6686" spans="5:5">
      <c r="E6686" t="s">
        <v>3023</v>
      </c>
    </row>
    <row r="6687" spans="5:5">
      <c r="E6687" t="s">
        <v>3024</v>
      </c>
    </row>
    <row r="6688" spans="5:5">
      <c r="E6688" t="s">
        <v>3025</v>
      </c>
    </row>
    <row r="6689" spans="5:5">
      <c r="E6689" t="s">
        <v>3026</v>
      </c>
    </row>
    <row r="6690" spans="5:5">
      <c r="E6690" t="s">
        <v>3027</v>
      </c>
    </row>
    <row r="6691" spans="5:5">
      <c r="E6691" t="s">
        <v>3029</v>
      </c>
    </row>
    <row r="6692" spans="5:5">
      <c r="E6692" t="s">
        <v>3031</v>
      </c>
    </row>
    <row r="6693" spans="5:5">
      <c r="E6693" t="s">
        <v>3032</v>
      </c>
    </row>
    <row r="6694" spans="5:5">
      <c r="E6694" t="s">
        <v>3033</v>
      </c>
    </row>
    <row r="6695" spans="5:5">
      <c r="E6695" t="s">
        <v>3034</v>
      </c>
    </row>
    <row r="6696" spans="5:5">
      <c r="E6696" t="s">
        <v>3035</v>
      </c>
    </row>
    <row r="6697" spans="5:5">
      <c r="E6697" t="s">
        <v>3036</v>
      </c>
    </row>
    <row r="6698" spans="5:5">
      <c r="E6698" t="s">
        <v>3038</v>
      </c>
    </row>
    <row r="6699" spans="5:5">
      <c r="E6699" t="s">
        <v>3040</v>
      </c>
    </row>
    <row r="6700" spans="5:5">
      <c r="E6700" t="s">
        <v>3041</v>
      </c>
    </row>
    <row r="6701" spans="5:5">
      <c r="E6701" t="s">
        <v>3042</v>
      </c>
    </row>
    <row r="6702" spans="5:5">
      <c r="E6702" t="s">
        <v>3043</v>
      </c>
    </row>
    <row r="6703" spans="5:5">
      <c r="E6703" t="s">
        <v>3045</v>
      </c>
    </row>
    <row r="6704" spans="5:5">
      <c r="E6704" t="s">
        <v>3047</v>
      </c>
    </row>
    <row r="6705" spans="5:5">
      <c r="E6705" t="s">
        <v>3049</v>
      </c>
    </row>
    <row r="6706" spans="5:5">
      <c r="E6706" t="s">
        <v>3050</v>
      </c>
    </row>
    <row r="6707" spans="5:5">
      <c r="E6707" t="s">
        <v>3052</v>
      </c>
    </row>
    <row r="6708" spans="5:5">
      <c r="E6708" t="s">
        <v>3053</v>
      </c>
    </row>
    <row r="6709" spans="5:5">
      <c r="E6709" t="s">
        <v>3054</v>
      </c>
    </row>
    <row r="6710" spans="5:5">
      <c r="E6710" t="s">
        <v>3055</v>
      </c>
    </row>
    <row r="6711" spans="5:5">
      <c r="E6711" t="s">
        <v>3056</v>
      </c>
    </row>
    <row r="6712" spans="5:5">
      <c r="E6712" t="s">
        <v>3058</v>
      </c>
    </row>
    <row r="6713" spans="5:5">
      <c r="E6713" t="s">
        <v>3059</v>
      </c>
    </row>
    <row r="6714" spans="5:5">
      <c r="E6714" t="s">
        <v>3061</v>
      </c>
    </row>
    <row r="6715" spans="5:5">
      <c r="E6715" t="s">
        <v>3062</v>
      </c>
    </row>
    <row r="6716" spans="5:5">
      <c r="E6716" t="s">
        <v>3063</v>
      </c>
    </row>
    <row r="6717" spans="5:5">
      <c r="E6717" t="s">
        <v>3065</v>
      </c>
    </row>
    <row r="6718" spans="5:5">
      <c r="E6718" t="s">
        <v>3066</v>
      </c>
    </row>
    <row r="6719" spans="5:5">
      <c r="E6719" t="s">
        <v>3067</v>
      </c>
    </row>
    <row r="6720" spans="5:5">
      <c r="E6720" t="s">
        <v>3068</v>
      </c>
    </row>
    <row r="6721" spans="5:5">
      <c r="E6721" t="s">
        <v>3069</v>
      </c>
    </row>
    <row r="6722" spans="5:5">
      <c r="E6722" t="s">
        <v>3070</v>
      </c>
    </row>
    <row r="6723" spans="5:5">
      <c r="E6723" t="s">
        <v>3072</v>
      </c>
    </row>
    <row r="6724" spans="5:5">
      <c r="E6724" t="s">
        <v>3074</v>
      </c>
    </row>
    <row r="6725" spans="5:5">
      <c r="E6725" t="s">
        <v>3075</v>
      </c>
    </row>
    <row r="6726" spans="5:5">
      <c r="E6726" t="s">
        <v>3077</v>
      </c>
    </row>
    <row r="6727" spans="5:5">
      <c r="E6727" t="s">
        <v>3080</v>
      </c>
    </row>
    <row r="6728" spans="5:5">
      <c r="E6728" t="s">
        <v>3081</v>
      </c>
    </row>
    <row r="6729" spans="5:5">
      <c r="E6729" t="s">
        <v>3083</v>
      </c>
    </row>
    <row r="6730" spans="5:5">
      <c r="E6730" t="s">
        <v>3085</v>
      </c>
    </row>
    <row r="6731" spans="5:5">
      <c r="E6731" t="s">
        <v>3089</v>
      </c>
    </row>
    <row r="6732" spans="5:5">
      <c r="E6732" t="s">
        <v>3090</v>
      </c>
    </row>
    <row r="6733" spans="5:5">
      <c r="E6733" t="s">
        <v>3091</v>
      </c>
    </row>
    <row r="6734" spans="5:5">
      <c r="E6734" t="s">
        <v>3092</v>
      </c>
    </row>
    <row r="6735" spans="5:5">
      <c r="E6735" t="s">
        <v>3093</v>
      </c>
    </row>
    <row r="6736" spans="5:5">
      <c r="E6736" t="s">
        <v>3095</v>
      </c>
    </row>
    <row r="6737" spans="5:5">
      <c r="E6737" t="s">
        <v>3096</v>
      </c>
    </row>
    <row r="6738" spans="5:5">
      <c r="E6738" t="s">
        <v>3097</v>
      </c>
    </row>
    <row r="6739" spans="5:5">
      <c r="E6739" t="s">
        <v>3099</v>
      </c>
    </row>
    <row r="6740" spans="5:5">
      <c r="E6740" t="s">
        <v>3100</v>
      </c>
    </row>
    <row r="6741" spans="5:5">
      <c r="E6741" t="s">
        <v>3101</v>
      </c>
    </row>
    <row r="6742" spans="5:5">
      <c r="E6742" t="s">
        <v>3102</v>
      </c>
    </row>
    <row r="6743" spans="5:5">
      <c r="E6743" t="s">
        <v>3103</v>
      </c>
    </row>
    <row r="6744" spans="5:5">
      <c r="E6744" t="s">
        <v>3104</v>
      </c>
    </row>
    <row r="6745" spans="5:5">
      <c r="E6745" t="s">
        <v>3105</v>
      </c>
    </row>
    <row r="6746" spans="5:5">
      <c r="E6746" t="s">
        <v>3106</v>
      </c>
    </row>
    <row r="6747" spans="5:5">
      <c r="E6747" t="s">
        <v>3108</v>
      </c>
    </row>
    <row r="6748" spans="5:5">
      <c r="E6748" t="s">
        <v>3110</v>
      </c>
    </row>
    <row r="6749" spans="5:5">
      <c r="E6749" t="s">
        <v>3112</v>
      </c>
    </row>
    <row r="6750" spans="5:5">
      <c r="E6750" t="s">
        <v>3114</v>
      </c>
    </row>
    <row r="6751" spans="5:5">
      <c r="E6751" t="s">
        <v>3116</v>
      </c>
    </row>
    <row r="6752" spans="5:5">
      <c r="E6752" t="s">
        <v>3117</v>
      </c>
    </row>
    <row r="6753" spans="5:5">
      <c r="E6753" t="s">
        <v>3118</v>
      </c>
    </row>
    <row r="6754" spans="5:5">
      <c r="E6754" t="s">
        <v>3120</v>
      </c>
    </row>
    <row r="6755" spans="5:5">
      <c r="E6755" t="s">
        <v>3122</v>
      </c>
    </row>
    <row r="6756" spans="5:5">
      <c r="E6756" t="s">
        <v>3123</v>
      </c>
    </row>
    <row r="6757" spans="5:5">
      <c r="E6757" t="s">
        <v>3124</v>
      </c>
    </row>
    <row r="6758" spans="5:5">
      <c r="E6758" t="s">
        <v>3125</v>
      </c>
    </row>
    <row r="6759" spans="5:5">
      <c r="E6759" t="s">
        <v>3126</v>
      </c>
    </row>
    <row r="6760" spans="5:5">
      <c r="E6760" t="s">
        <v>3127</v>
      </c>
    </row>
    <row r="6761" spans="5:5">
      <c r="E6761" t="s">
        <v>3128</v>
      </c>
    </row>
    <row r="6762" spans="5:5">
      <c r="E6762" t="s">
        <v>3129</v>
      </c>
    </row>
    <row r="6763" spans="5:5">
      <c r="E6763" t="s">
        <v>3130</v>
      </c>
    </row>
    <row r="6764" spans="5:5">
      <c r="E6764" t="s">
        <v>3131</v>
      </c>
    </row>
    <row r="6765" spans="5:5">
      <c r="E6765" t="s">
        <v>3133</v>
      </c>
    </row>
    <row r="6766" spans="5:5">
      <c r="E6766" t="s">
        <v>3134</v>
      </c>
    </row>
    <row r="6767" spans="5:5">
      <c r="E6767" t="s">
        <v>3135</v>
      </c>
    </row>
    <row r="6768" spans="5:5">
      <c r="E6768" t="s">
        <v>3136</v>
      </c>
    </row>
    <row r="6769" spans="5:5">
      <c r="E6769" t="s">
        <v>3137</v>
      </c>
    </row>
    <row r="6770" spans="5:5">
      <c r="E6770" t="s">
        <v>3138</v>
      </c>
    </row>
    <row r="6771" spans="5:5">
      <c r="E6771" t="s">
        <v>3139</v>
      </c>
    </row>
    <row r="6772" spans="5:5">
      <c r="E6772" t="s">
        <v>3140</v>
      </c>
    </row>
    <row r="6773" spans="5:5">
      <c r="E6773" t="s">
        <v>3142</v>
      </c>
    </row>
    <row r="6774" spans="5:5">
      <c r="E6774" t="s">
        <v>3143</v>
      </c>
    </row>
    <row r="6775" spans="5:5">
      <c r="E6775" t="s">
        <v>3144</v>
      </c>
    </row>
    <row r="6776" spans="5:5">
      <c r="E6776" t="s">
        <v>3146</v>
      </c>
    </row>
    <row r="6777" spans="5:5">
      <c r="E6777" t="s">
        <v>3147</v>
      </c>
    </row>
    <row r="6778" spans="5:5">
      <c r="E6778" t="s">
        <v>3148</v>
      </c>
    </row>
    <row r="6779" spans="5:5">
      <c r="E6779" t="s">
        <v>3149</v>
      </c>
    </row>
    <row r="6780" spans="5:5">
      <c r="E6780" t="s">
        <v>3151</v>
      </c>
    </row>
    <row r="6781" spans="5:5">
      <c r="E6781" t="s">
        <v>3152</v>
      </c>
    </row>
    <row r="6782" spans="5:5">
      <c r="E6782" t="s">
        <v>3153</v>
      </c>
    </row>
    <row r="6783" spans="5:5">
      <c r="E6783" t="s">
        <v>3154</v>
      </c>
    </row>
    <row r="6784" spans="5:5">
      <c r="E6784" t="s">
        <v>3156</v>
      </c>
    </row>
    <row r="6785" spans="5:5">
      <c r="E6785" t="s">
        <v>3157</v>
      </c>
    </row>
    <row r="6786" spans="5:5">
      <c r="E6786" t="s">
        <v>3158</v>
      </c>
    </row>
    <row r="6787" spans="5:5">
      <c r="E6787" t="s">
        <v>3160</v>
      </c>
    </row>
    <row r="6788" spans="5:5">
      <c r="E6788" t="s">
        <v>3161</v>
      </c>
    </row>
    <row r="6789" spans="5:5">
      <c r="E6789" t="s">
        <v>3162</v>
      </c>
    </row>
    <row r="6790" spans="5:5">
      <c r="E6790" t="s">
        <v>3163</v>
      </c>
    </row>
    <row r="6791" spans="5:5">
      <c r="E6791" t="s">
        <v>3165</v>
      </c>
    </row>
    <row r="6792" spans="5:5">
      <c r="E6792" t="s">
        <v>3166</v>
      </c>
    </row>
    <row r="6793" spans="5:5">
      <c r="E6793" t="s">
        <v>3167</v>
      </c>
    </row>
    <row r="6794" spans="5:5">
      <c r="E6794" t="s">
        <v>3169</v>
      </c>
    </row>
    <row r="6795" spans="5:5">
      <c r="E6795" t="s">
        <v>3170</v>
      </c>
    </row>
    <row r="6796" spans="5:5">
      <c r="E6796" t="s">
        <v>3171</v>
      </c>
    </row>
    <row r="6797" spans="5:5">
      <c r="E6797" t="s">
        <v>3172</v>
      </c>
    </row>
    <row r="6798" spans="5:5">
      <c r="E6798" t="s">
        <v>3173</v>
      </c>
    </row>
    <row r="6799" spans="5:5">
      <c r="E6799" t="s">
        <v>3174</v>
      </c>
    </row>
    <row r="6800" spans="5:5">
      <c r="E6800" t="s">
        <v>3175</v>
      </c>
    </row>
    <row r="6801" spans="5:5">
      <c r="E6801" t="s">
        <v>3176</v>
      </c>
    </row>
    <row r="6802" spans="5:5">
      <c r="E6802" t="s">
        <v>3177</v>
      </c>
    </row>
    <row r="6803" spans="5:5">
      <c r="E6803" t="s">
        <v>3178</v>
      </c>
    </row>
    <row r="6804" spans="5:5">
      <c r="E6804" t="s">
        <v>3180</v>
      </c>
    </row>
    <row r="6805" spans="5:5">
      <c r="E6805" t="s">
        <v>3181</v>
      </c>
    </row>
    <row r="6806" spans="5:5">
      <c r="E6806" t="s">
        <v>3183</v>
      </c>
    </row>
    <row r="6807" spans="5:5">
      <c r="E6807" t="s">
        <v>3185</v>
      </c>
    </row>
    <row r="6808" spans="5:5">
      <c r="E6808" t="s">
        <v>3186</v>
      </c>
    </row>
    <row r="6809" spans="5:5">
      <c r="E6809" t="s">
        <v>3188</v>
      </c>
    </row>
    <row r="6810" spans="5:5">
      <c r="E6810" t="s">
        <v>3189</v>
      </c>
    </row>
    <row r="6811" spans="5:5">
      <c r="E6811" t="s">
        <v>3190</v>
      </c>
    </row>
    <row r="6812" spans="5:5">
      <c r="E6812" t="s">
        <v>3191</v>
      </c>
    </row>
    <row r="6813" spans="5:5">
      <c r="E6813" t="s">
        <v>3192</v>
      </c>
    </row>
    <row r="6814" spans="5:5">
      <c r="E6814" t="s">
        <v>3193</v>
      </c>
    </row>
    <row r="6815" spans="5:5">
      <c r="E6815" t="s">
        <v>3194</v>
      </c>
    </row>
    <row r="6816" spans="5:5">
      <c r="E6816" t="s">
        <v>3195</v>
      </c>
    </row>
    <row r="6817" spans="5:5">
      <c r="E6817" t="s">
        <v>3196</v>
      </c>
    </row>
    <row r="6818" spans="5:5">
      <c r="E6818" t="s">
        <v>3197</v>
      </c>
    </row>
    <row r="6819" spans="5:5">
      <c r="E6819" t="s">
        <v>3198</v>
      </c>
    </row>
    <row r="6820" spans="5:5">
      <c r="E6820" t="s">
        <v>3200</v>
      </c>
    </row>
    <row r="6821" spans="5:5">
      <c r="E6821" t="s">
        <v>3201</v>
      </c>
    </row>
    <row r="6822" spans="5:5">
      <c r="E6822" t="s">
        <v>3202</v>
      </c>
    </row>
    <row r="6823" spans="5:5">
      <c r="E6823" t="s">
        <v>3204</v>
      </c>
    </row>
    <row r="6824" spans="5:5">
      <c r="E6824" t="s">
        <v>3205</v>
      </c>
    </row>
    <row r="6825" spans="5:5">
      <c r="E6825" t="s">
        <v>3206</v>
      </c>
    </row>
    <row r="6826" spans="5:5">
      <c r="E6826" t="s">
        <v>3208</v>
      </c>
    </row>
    <row r="6827" spans="5:5">
      <c r="E6827" t="s">
        <v>3209</v>
      </c>
    </row>
    <row r="6828" spans="5:5">
      <c r="E6828" t="s">
        <v>3210</v>
      </c>
    </row>
    <row r="6829" spans="5:5">
      <c r="E6829" t="s">
        <v>3211</v>
      </c>
    </row>
    <row r="6830" spans="5:5">
      <c r="E6830" t="s">
        <v>3212</v>
      </c>
    </row>
    <row r="6831" spans="5:5">
      <c r="E6831" t="s">
        <v>3214</v>
      </c>
    </row>
    <row r="6832" spans="5:5">
      <c r="E6832" t="s">
        <v>3215</v>
      </c>
    </row>
    <row r="6833" spans="5:5">
      <c r="E6833" t="s">
        <v>3216</v>
      </c>
    </row>
    <row r="6834" spans="5:5">
      <c r="E6834" t="s">
        <v>3218</v>
      </c>
    </row>
    <row r="6835" spans="5:5">
      <c r="E6835" t="s">
        <v>3219</v>
      </c>
    </row>
    <row r="6836" spans="5:5">
      <c r="E6836" t="s">
        <v>3221</v>
      </c>
    </row>
    <row r="6837" spans="5:5">
      <c r="E6837" t="s">
        <v>3223</v>
      </c>
    </row>
    <row r="6838" spans="5:5">
      <c r="E6838" t="s">
        <v>3225</v>
      </c>
    </row>
    <row r="6839" spans="5:5">
      <c r="E6839" t="s">
        <v>3227</v>
      </c>
    </row>
    <row r="6840" spans="5:5">
      <c r="E6840" t="s">
        <v>3229</v>
      </c>
    </row>
    <row r="6841" spans="5:5">
      <c r="E6841" t="s">
        <v>3231</v>
      </c>
    </row>
    <row r="6842" spans="5:5">
      <c r="E6842" t="s">
        <v>3232</v>
      </c>
    </row>
    <row r="6843" spans="5:5">
      <c r="E6843" t="s">
        <v>3234</v>
      </c>
    </row>
    <row r="6844" spans="5:5">
      <c r="E6844" t="s">
        <v>3235</v>
      </c>
    </row>
    <row r="6845" spans="5:5">
      <c r="E6845" t="s">
        <v>3237</v>
      </c>
    </row>
    <row r="6846" spans="5:5">
      <c r="E6846" t="s">
        <v>3238</v>
      </c>
    </row>
    <row r="6847" spans="5:5">
      <c r="E6847" t="s">
        <v>3239</v>
      </c>
    </row>
    <row r="6848" spans="5:5">
      <c r="E6848" t="s">
        <v>3240</v>
      </c>
    </row>
    <row r="6849" spans="5:5">
      <c r="E6849" t="s">
        <v>3241</v>
      </c>
    </row>
    <row r="6850" spans="5:5">
      <c r="E6850" t="s">
        <v>3242</v>
      </c>
    </row>
    <row r="6851" spans="5:5">
      <c r="E6851" t="s">
        <v>3244</v>
      </c>
    </row>
    <row r="6852" spans="5:5">
      <c r="E6852" t="s">
        <v>3246</v>
      </c>
    </row>
    <row r="6853" spans="5:5">
      <c r="E6853" t="s">
        <v>3248</v>
      </c>
    </row>
    <row r="6854" spans="5:5">
      <c r="E6854" t="s">
        <v>3249</v>
      </c>
    </row>
    <row r="6855" spans="5:5">
      <c r="E6855" t="s">
        <v>3251</v>
      </c>
    </row>
    <row r="6856" spans="5:5">
      <c r="E6856" t="s">
        <v>3252</v>
      </c>
    </row>
    <row r="6857" spans="5:5">
      <c r="E6857" t="s">
        <v>3254</v>
      </c>
    </row>
    <row r="6858" spans="5:5">
      <c r="E6858" t="s">
        <v>3256</v>
      </c>
    </row>
    <row r="6859" spans="5:5">
      <c r="E6859" t="s">
        <v>3258</v>
      </c>
    </row>
    <row r="6860" spans="5:5">
      <c r="E6860" t="s">
        <v>3260</v>
      </c>
    </row>
    <row r="6861" spans="5:5">
      <c r="E6861" t="s">
        <v>3262</v>
      </c>
    </row>
    <row r="6862" spans="5:5">
      <c r="E6862" t="s">
        <v>3263</v>
      </c>
    </row>
    <row r="6863" spans="5:5">
      <c r="E6863" t="s">
        <v>3264</v>
      </c>
    </row>
    <row r="6864" spans="5:5">
      <c r="E6864" t="s">
        <v>3265</v>
      </c>
    </row>
    <row r="6865" spans="5:5">
      <c r="E6865" t="s">
        <v>3267</v>
      </c>
    </row>
    <row r="6866" spans="5:5">
      <c r="E6866" t="s">
        <v>3269</v>
      </c>
    </row>
    <row r="6867" spans="5:5">
      <c r="E6867" t="s">
        <v>3271</v>
      </c>
    </row>
    <row r="6868" spans="5:5">
      <c r="E6868" t="s">
        <v>3272</v>
      </c>
    </row>
    <row r="6869" spans="5:5">
      <c r="E6869" t="s">
        <v>3274</v>
      </c>
    </row>
    <row r="6870" spans="5:5">
      <c r="E6870" t="s">
        <v>3277</v>
      </c>
    </row>
    <row r="6871" spans="5:5">
      <c r="E6871" t="s">
        <v>3280</v>
      </c>
    </row>
    <row r="6872" spans="5:5">
      <c r="E6872" t="s">
        <v>3281</v>
      </c>
    </row>
    <row r="6873" spans="5:5">
      <c r="E6873" t="s">
        <v>3282</v>
      </c>
    </row>
    <row r="6874" spans="5:5">
      <c r="E6874" t="s">
        <v>3283</v>
      </c>
    </row>
    <row r="6875" spans="5:5">
      <c r="E6875" t="s">
        <v>3284</v>
      </c>
    </row>
    <row r="6876" spans="5:5">
      <c r="E6876" t="s">
        <v>3285</v>
      </c>
    </row>
    <row r="6877" spans="5:5">
      <c r="E6877" t="s">
        <v>3286</v>
      </c>
    </row>
    <row r="6878" spans="5:5">
      <c r="E6878" t="s">
        <v>3287</v>
      </c>
    </row>
    <row r="6879" spans="5:5">
      <c r="E6879" t="s">
        <v>3289</v>
      </c>
    </row>
    <row r="6880" spans="5:5">
      <c r="E6880" t="s">
        <v>3290</v>
      </c>
    </row>
    <row r="6881" spans="5:5">
      <c r="E6881" t="s">
        <v>3291</v>
      </c>
    </row>
    <row r="6882" spans="5:5">
      <c r="E6882" t="s">
        <v>3293</v>
      </c>
    </row>
    <row r="6883" spans="5:5">
      <c r="E6883" t="s">
        <v>3294</v>
      </c>
    </row>
    <row r="6884" spans="5:5">
      <c r="E6884" t="s">
        <v>3296</v>
      </c>
    </row>
    <row r="6885" spans="5:5">
      <c r="E6885" t="s">
        <v>3297</v>
      </c>
    </row>
    <row r="6886" spans="5:5">
      <c r="E6886" t="s">
        <v>3298</v>
      </c>
    </row>
    <row r="6887" spans="5:5">
      <c r="E6887" t="s">
        <v>3300</v>
      </c>
    </row>
    <row r="6888" spans="5:5">
      <c r="E6888" t="s">
        <v>3301</v>
      </c>
    </row>
    <row r="6889" spans="5:5">
      <c r="E6889" t="s">
        <v>3302</v>
      </c>
    </row>
    <row r="6890" spans="5:5">
      <c r="E6890" t="s">
        <v>3303</v>
      </c>
    </row>
    <row r="6891" spans="5:5">
      <c r="E6891" t="s">
        <v>3305</v>
      </c>
    </row>
    <row r="6892" spans="5:5">
      <c r="E6892" t="s">
        <v>3306</v>
      </c>
    </row>
    <row r="6893" spans="5:5">
      <c r="E6893" t="s">
        <v>3308</v>
      </c>
    </row>
    <row r="6894" spans="5:5">
      <c r="E6894" t="s">
        <v>3309</v>
      </c>
    </row>
    <row r="6895" spans="5:5">
      <c r="E6895" t="s">
        <v>3311</v>
      </c>
    </row>
    <row r="6896" spans="5:5">
      <c r="E6896" t="s">
        <v>3312</v>
      </c>
    </row>
    <row r="6897" spans="5:5">
      <c r="E6897" t="s">
        <v>3313</v>
      </c>
    </row>
    <row r="6898" spans="5:5">
      <c r="E6898" t="s">
        <v>3314</v>
      </c>
    </row>
    <row r="6899" spans="5:5">
      <c r="E6899" t="s">
        <v>3315</v>
      </c>
    </row>
    <row r="6900" spans="5:5">
      <c r="E6900" t="s">
        <v>3317</v>
      </c>
    </row>
    <row r="6901" spans="5:5">
      <c r="E6901" t="s">
        <v>3318</v>
      </c>
    </row>
    <row r="6902" spans="5:5">
      <c r="E6902" t="s">
        <v>3319</v>
      </c>
    </row>
    <row r="6903" spans="5:5">
      <c r="E6903" t="s">
        <v>3320</v>
      </c>
    </row>
    <row r="6904" spans="5:5">
      <c r="E6904" t="s">
        <v>3321</v>
      </c>
    </row>
    <row r="6905" spans="5:5">
      <c r="E6905" t="s">
        <v>3322</v>
      </c>
    </row>
    <row r="6906" spans="5:5">
      <c r="E6906" t="s">
        <v>3324</v>
      </c>
    </row>
    <row r="6907" spans="5:5">
      <c r="E6907" t="s">
        <v>3326</v>
      </c>
    </row>
    <row r="6908" spans="5:5">
      <c r="E6908" t="s">
        <v>3328</v>
      </c>
    </row>
    <row r="6909" spans="5:5">
      <c r="E6909" t="s">
        <v>3330</v>
      </c>
    </row>
    <row r="6910" spans="5:5">
      <c r="E6910" t="s">
        <v>3332</v>
      </c>
    </row>
    <row r="6911" spans="5:5">
      <c r="E6911" t="s">
        <v>3334</v>
      </c>
    </row>
    <row r="6912" spans="5:5">
      <c r="E6912" t="s">
        <v>3336</v>
      </c>
    </row>
    <row r="6913" spans="5:5">
      <c r="E6913" t="s">
        <v>3338</v>
      </c>
    </row>
    <row r="6914" spans="5:5">
      <c r="E6914" t="s">
        <v>3340</v>
      </c>
    </row>
    <row r="6915" spans="5:5">
      <c r="E6915" t="s">
        <v>3342</v>
      </c>
    </row>
    <row r="6916" spans="5:5">
      <c r="E6916" t="s">
        <v>3344</v>
      </c>
    </row>
    <row r="6917" spans="5:5">
      <c r="E6917" t="s">
        <v>3346</v>
      </c>
    </row>
    <row r="6918" spans="5:5">
      <c r="E6918" t="s">
        <v>3348</v>
      </c>
    </row>
    <row r="6919" spans="5:5">
      <c r="E6919" t="s">
        <v>3350</v>
      </c>
    </row>
    <row r="6920" spans="5:5">
      <c r="E6920" t="s">
        <v>3352</v>
      </c>
    </row>
    <row r="6921" spans="5:5">
      <c r="E6921" t="s">
        <v>3354</v>
      </c>
    </row>
    <row r="6922" spans="5:5">
      <c r="E6922" t="s">
        <v>3356</v>
      </c>
    </row>
    <row r="6923" spans="5:5">
      <c r="E6923" t="s">
        <v>3358</v>
      </c>
    </row>
    <row r="6924" spans="5:5">
      <c r="E6924" t="s">
        <v>3360</v>
      </c>
    </row>
    <row r="6925" spans="5:5">
      <c r="E6925" t="s">
        <v>3362</v>
      </c>
    </row>
    <row r="6926" spans="5:5">
      <c r="E6926" t="s">
        <v>3364</v>
      </c>
    </row>
    <row r="6927" spans="5:5">
      <c r="E6927" t="s">
        <v>3366</v>
      </c>
    </row>
    <row r="6928" spans="5:5">
      <c r="E6928" t="s">
        <v>3368</v>
      </c>
    </row>
    <row r="6929" spans="5:5">
      <c r="E6929" t="s">
        <v>3370</v>
      </c>
    </row>
    <row r="6930" spans="5:5">
      <c r="E6930" t="s">
        <v>3371</v>
      </c>
    </row>
    <row r="6931" spans="5:5">
      <c r="E6931" t="s">
        <v>3373</v>
      </c>
    </row>
    <row r="6932" spans="5:5">
      <c r="E6932" t="s">
        <v>3375</v>
      </c>
    </row>
    <row r="6933" spans="5:5">
      <c r="E6933" t="s">
        <v>3377</v>
      </c>
    </row>
    <row r="6934" spans="5:5">
      <c r="E6934" t="s">
        <v>3379</v>
      </c>
    </row>
    <row r="6935" spans="5:5">
      <c r="E6935" t="s">
        <v>3381</v>
      </c>
    </row>
    <row r="6936" spans="5:5">
      <c r="E6936" t="s">
        <v>3383</v>
      </c>
    </row>
    <row r="6937" spans="5:5">
      <c r="E6937" t="s">
        <v>3385</v>
      </c>
    </row>
    <row r="6938" spans="5:5">
      <c r="E6938" t="s">
        <v>3387</v>
      </c>
    </row>
    <row r="6939" spans="5:5">
      <c r="E6939" t="s">
        <v>3389</v>
      </c>
    </row>
    <row r="6940" spans="5:5">
      <c r="E6940" t="s">
        <v>3391</v>
      </c>
    </row>
    <row r="6941" spans="5:5">
      <c r="E6941" t="s">
        <v>3392</v>
      </c>
    </row>
    <row r="6942" spans="5:5">
      <c r="E6942" t="s">
        <v>3393</v>
      </c>
    </row>
    <row r="6943" spans="5:5">
      <c r="E6943" t="s">
        <v>3394</v>
      </c>
    </row>
    <row r="6944" spans="5:5">
      <c r="E6944" t="s">
        <v>3395</v>
      </c>
    </row>
    <row r="6945" spans="5:5">
      <c r="E6945" t="s">
        <v>3396</v>
      </c>
    </row>
    <row r="6946" spans="5:5">
      <c r="E6946" t="s">
        <v>3398</v>
      </c>
    </row>
    <row r="6947" spans="5:5">
      <c r="E6947" t="s">
        <v>3400</v>
      </c>
    </row>
    <row r="6948" spans="5:5">
      <c r="E6948" t="s">
        <v>3402</v>
      </c>
    </row>
    <row r="6949" spans="5:5">
      <c r="E6949" t="s">
        <v>3404</v>
      </c>
    </row>
    <row r="6950" spans="5:5">
      <c r="E6950" t="s">
        <v>3406</v>
      </c>
    </row>
    <row r="6951" spans="5:5">
      <c r="E6951" t="s">
        <v>3408</v>
      </c>
    </row>
    <row r="6952" spans="5:5">
      <c r="E6952" t="s">
        <v>3410</v>
      </c>
    </row>
    <row r="6953" spans="5:5">
      <c r="E6953" t="s">
        <v>3412</v>
      </c>
    </row>
    <row r="6954" spans="5:5">
      <c r="E6954" t="s">
        <v>3414</v>
      </c>
    </row>
    <row r="6955" spans="5:5">
      <c r="E6955" t="s">
        <v>3416</v>
      </c>
    </row>
    <row r="6956" spans="5:5">
      <c r="E6956" t="s">
        <v>3418</v>
      </c>
    </row>
    <row r="6957" spans="5:5">
      <c r="E6957" t="s">
        <v>3420</v>
      </c>
    </row>
    <row r="6958" spans="5:5">
      <c r="E6958" t="s">
        <v>3422</v>
      </c>
    </row>
    <row r="6959" spans="5:5">
      <c r="E6959" t="s">
        <v>3424</v>
      </c>
    </row>
    <row r="6960" spans="5:5">
      <c r="E6960" t="s">
        <v>3426</v>
      </c>
    </row>
    <row r="6961" spans="5:5">
      <c r="E6961" t="s">
        <v>3428</v>
      </c>
    </row>
    <row r="6962" spans="5:5">
      <c r="E6962" t="s">
        <v>3430</v>
      </c>
    </row>
    <row r="6963" spans="5:5">
      <c r="E6963" t="s">
        <v>3432</v>
      </c>
    </row>
    <row r="6964" spans="5:5">
      <c r="E6964" t="s">
        <v>3434</v>
      </c>
    </row>
    <row r="6965" spans="5:5">
      <c r="E6965" t="s">
        <v>3436</v>
      </c>
    </row>
    <row r="6966" spans="5:5">
      <c r="E6966" t="s">
        <v>3438</v>
      </c>
    </row>
    <row r="6967" spans="5:5">
      <c r="E6967" t="s">
        <v>3439</v>
      </c>
    </row>
    <row r="6968" spans="5:5">
      <c r="E6968" t="s">
        <v>3441</v>
      </c>
    </row>
    <row r="6969" spans="5:5">
      <c r="E6969" t="s">
        <v>3443</v>
      </c>
    </row>
    <row r="6970" spans="5:5">
      <c r="E6970" t="s">
        <v>3445</v>
      </c>
    </row>
    <row r="6971" spans="5:5">
      <c r="E6971" t="s">
        <v>3447</v>
      </c>
    </row>
    <row r="6972" spans="5:5">
      <c r="E6972" t="s">
        <v>3449</v>
      </c>
    </row>
    <row r="6973" spans="5:5">
      <c r="E6973" t="s">
        <v>3451</v>
      </c>
    </row>
    <row r="6974" spans="5:5">
      <c r="E6974" t="s">
        <v>3452</v>
      </c>
    </row>
    <row r="6975" spans="5:5">
      <c r="E6975" t="s">
        <v>3453</v>
      </c>
    </row>
    <row r="6976" spans="5:5">
      <c r="E6976" t="s">
        <v>3454</v>
      </c>
    </row>
    <row r="6977" spans="5:5">
      <c r="E6977" t="s">
        <v>3456</v>
      </c>
    </row>
    <row r="6978" spans="5:5">
      <c r="E6978" t="s">
        <v>3458</v>
      </c>
    </row>
    <row r="6979" spans="5:5">
      <c r="E6979" t="s">
        <v>3459</v>
      </c>
    </row>
    <row r="6980" spans="5:5">
      <c r="E6980" t="s">
        <v>3460</v>
      </c>
    </row>
    <row r="6981" spans="5:5">
      <c r="E6981" t="s">
        <v>3461</v>
      </c>
    </row>
    <row r="6982" spans="5:5">
      <c r="E6982" t="s">
        <v>3462</v>
      </c>
    </row>
    <row r="6983" spans="5:5">
      <c r="E6983" t="s">
        <v>3463</v>
      </c>
    </row>
    <row r="6984" spans="5:5">
      <c r="E6984" t="s">
        <v>3464</v>
      </c>
    </row>
    <row r="6985" spans="5:5">
      <c r="E6985" t="s">
        <v>3466</v>
      </c>
    </row>
    <row r="6986" spans="5:5">
      <c r="E6986" t="s">
        <v>3467</v>
      </c>
    </row>
    <row r="6987" spans="5:5">
      <c r="E6987" t="s">
        <v>3468</v>
      </c>
    </row>
    <row r="6988" spans="5:5">
      <c r="E6988" t="s">
        <v>3470</v>
      </c>
    </row>
    <row r="6989" spans="5:5">
      <c r="E6989" t="s">
        <v>3471</v>
      </c>
    </row>
    <row r="6990" spans="5:5">
      <c r="E6990" t="s">
        <v>3472</v>
      </c>
    </row>
    <row r="6991" spans="5:5">
      <c r="E6991" t="s">
        <v>3473</v>
      </c>
    </row>
    <row r="6992" spans="5:5">
      <c r="E6992" t="s">
        <v>3474</v>
      </c>
    </row>
    <row r="6993" spans="5:5">
      <c r="E6993" t="s">
        <v>3476</v>
      </c>
    </row>
    <row r="6994" spans="5:5">
      <c r="E6994" t="s">
        <v>3477</v>
      </c>
    </row>
    <row r="6995" spans="5:5">
      <c r="E6995" t="s">
        <v>3478</v>
      </c>
    </row>
    <row r="6996" spans="5:5">
      <c r="E6996" t="s">
        <v>3479</v>
      </c>
    </row>
    <row r="6997" spans="5:5">
      <c r="E6997" t="s">
        <v>3481</v>
      </c>
    </row>
    <row r="6998" spans="5:5">
      <c r="E6998" t="s">
        <v>3483</v>
      </c>
    </row>
    <row r="6999" spans="5:5">
      <c r="E6999" t="s">
        <v>3485</v>
      </c>
    </row>
    <row r="7000" spans="5:5">
      <c r="E7000" t="s">
        <v>3486</v>
      </c>
    </row>
    <row r="7001" spans="5:5">
      <c r="E7001" t="s">
        <v>3487</v>
      </c>
    </row>
    <row r="7002" spans="5:5">
      <c r="E7002" t="s">
        <v>3489</v>
      </c>
    </row>
    <row r="7003" spans="5:5">
      <c r="E7003" t="s">
        <v>3491</v>
      </c>
    </row>
    <row r="7004" spans="5:5">
      <c r="E7004" t="s">
        <v>3492</v>
      </c>
    </row>
    <row r="7005" spans="5:5">
      <c r="E7005" t="s">
        <v>3494</v>
      </c>
    </row>
    <row r="7006" spans="5:5">
      <c r="E7006" t="s">
        <v>3495</v>
      </c>
    </row>
    <row r="7007" spans="5:5">
      <c r="E7007" t="s">
        <v>3497</v>
      </c>
    </row>
    <row r="7008" spans="5:5">
      <c r="E7008" t="s">
        <v>3498</v>
      </c>
    </row>
    <row r="7009" spans="5:5">
      <c r="E7009" t="s">
        <v>3499</v>
      </c>
    </row>
    <row r="7010" spans="5:5">
      <c r="E7010" t="s">
        <v>3501</v>
      </c>
    </row>
    <row r="7011" spans="5:5">
      <c r="E7011" t="s">
        <v>3502</v>
      </c>
    </row>
    <row r="7012" spans="5:5">
      <c r="E7012" t="s">
        <v>3504</v>
      </c>
    </row>
    <row r="7013" spans="5:5">
      <c r="E7013" t="s">
        <v>3505</v>
      </c>
    </row>
    <row r="7014" spans="5:5">
      <c r="E7014" t="s">
        <v>3506</v>
      </c>
    </row>
    <row r="7015" spans="5:5">
      <c r="E7015" t="s">
        <v>3507</v>
      </c>
    </row>
    <row r="7016" spans="5:5">
      <c r="E7016" t="s">
        <v>3509</v>
      </c>
    </row>
    <row r="7017" spans="5:5">
      <c r="E7017" t="s">
        <v>3511</v>
      </c>
    </row>
    <row r="7018" spans="5:5">
      <c r="E7018" t="s">
        <v>3512</v>
      </c>
    </row>
    <row r="7019" spans="5:5">
      <c r="E7019" t="s">
        <v>3513</v>
      </c>
    </row>
    <row r="7020" spans="5:5">
      <c r="E7020" t="s">
        <v>3514</v>
      </c>
    </row>
    <row r="7021" spans="5:5">
      <c r="E7021" t="s">
        <v>3515</v>
      </c>
    </row>
    <row r="7022" spans="5:5">
      <c r="E7022" t="s">
        <v>3516</v>
      </c>
    </row>
    <row r="7023" spans="5:5">
      <c r="E7023" t="s">
        <v>3517</v>
      </c>
    </row>
    <row r="7024" spans="5:5">
      <c r="E7024" t="s">
        <v>3518</v>
      </c>
    </row>
    <row r="7025" spans="5:5">
      <c r="E7025" t="s">
        <v>3519</v>
      </c>
    </row>
    <row r="7026" spans="5:5">
      <c r="E7026" t="s">
        <v>3520</v>
      </c>
    </row>
    <row r="7027" spans="5:5">
      <c r="E7027" t="s">
        <v>3521</v>
      </c>
    </row>
    <row r="7028" spans="5:5">
      <c r="E7028" t="s">
        <v>3523</v>
      </c>
    </row>
    <row r="7029" spans="5:5">
      <c r="E7029" t="s">
        <v>3524</v>
      </c>
    </row>
    <row r="7030" spans="5:5">
      <c r="E7030" t="s">
        <v>3525</v>
      </c>
    </row>
    <row r="7031" spans="5:5">
      <c r="E7031" t="s">
        <v>3527</v>
      </c>
    </row>
    <row r="7032" spans="5:5">
      <c r="E7032" t="s">
        <v>3528</v>
      </c>
    </row>
    <row r="7033" spans="5:5">
      <c r="E7033" t="s">
        <v>3529</v>
      </c>
    </row>
    <row r="7034" spans="5:5">
      <c r="E7034" t="s">
        <v>3530</v>
      </c>
    </row>
    <row r="7035" spans="5:5">
      <c r="E7035" t="s">
        <v>3532</v>
      </c>
    </row>
    <row r="7036" spans="5:5">
      <c r="E7036" t="s">
        <v>3534</v>
      </c>
    </row>
    <row r="7037" spans="5:5">
      <c r="E7037" t="s">
        <v>3535</v>
      </c>
    </row>
    <row r="7038" spans="5:5">
      <c r="E7038" t="s">
        <v>3536</v>
      </c>
    </row>
    <row r="7039" spans="5:5">
      <c r="E7039" t="s">
        <v>3537</v>
      </c>
    </row>
    <row r="7040" spans="5:5">
      <c r="E7040" t="s">
        <v>3538</v>
      </c>
    </row>
    <row r="7041" spans="5:5">
      <c r="E7041" t="s">
        <v>3539</v>
      </c>
    </row>
    <row r="7042" spans="5:5">
      <c r="E7042" t="s">
        <v>3540</v>
      </c>
    </row>
    <row r="7043" spans="5:5">
      <c r="E7043" t="s">
        <v>3541</v>
      </c>
    </row>
    <row r="7044" spans="5:5">
      <c r="E7044" t="s">
        <v>3543</v>
      </c>
    </row>
    <row r="7045" spans="5:5">
      <c r="E7045" t="s">
        <v>3544</v>
      </c>
    </row>
    <row r="7046" spans="5:5">
      <c r="E7046" t="s">
        <v>3545</v>
      </c>
    </row>
    <row r="7047" spans="5:5">
      <c r="E7047" t="s">
        <v>3546</v>
      </c>
    </row>
    <row r="7048" spans="5:5">
      <c r="E7048" t="s">
        <v>3548</v>
      </c>
    </row>
    <row r="7049" spans="5:5">
      <c r="E7049" t="s">
        <v>3549</v>
      </c>
    </row>
    <row r="7050" spans="5:5">
      <c r="E7050" t="s">
        <v>3550</v>
      </c>
    </row>
    <row r="7051" spans="5:5">
      <c r="E7051" t="s">
        <v>3551</v>
      </c>
    </row>
    <row r="7052" spans="5:5">
      <c r="E7052" t="s">
        <v>3553</v>
      </c>
    </row>
    <row r="7053" spans="5:5">
      <c r="E7053" t="s">
        <v>3554</v>
      </c>
    </row>
    <row r="7054" spans="5:5">
      <c r="E7054" t="s">
        <v>3555</v>
      </c>
    </row>
    <row r="7055" spans="5:5">
      <c r="E7055" t="s">
        <v>3556</v>
      </c>
    </row>
    <row r="7056" spans="5:5">
      <c r="E7056" t="s">
        <v>3557</v>
      </c>
    </row>
    <row r="7057" spans="5:5">
      <c r="E7057" t="s">
        <v>3559</v>
      </c>
    </row>
    <row r="7058" spans="5:5">
      <c r="E7058" t="s">
        <v>3560</v>
      </c>
    </row>
    <row r="7059" spans="5:5">
      <c r="E7059" t="s">
        <v>3561</v>
      </c>
    </row>
    <row r="7060" spans="5:5">
      <c r="E7060" t="s">
        <v>3562</v>
      </c>
    </row>
    <row r="7061" spans="5:5">
      <c r="E7061" t="s">
        <v>3563</v>
      </c>
    </row>
    <row r="7062" spans="5:5">
      <c r="E7062" t="s">
        <v>3565</v>
      </c>
    </row>
    <row r="7063" spans="5:5">
      <c r="E7063" t="s">
        <v>3568</v>
      </c>
    </row>
    <row r="7064" spans="5:5">
      <c r="E7064" t="s">
        <v>3570</v>
      </c>
    </row>
    <row r="7065" spans="5:5">
      <c r="E7065" t="s">
        <v>3572</v>
      </c>
    </row>
    <row r="7066" spans="5:5">
      <c r="E7066" t="s">
        <v>3574</v>
      </c>
    </row>
    <row r="7067" spans="5:5">
      <c r="E7067" t="s">
        <v>3575</v>
      </c>
    </row>
    <row r="7068" spans="5:5">
      <c r="E7068" t="s">
        <v>3576</v>
      </c>
    </row>
    <row r="7069" spans="5:5">
      <c r="E7069" t="s">
        <v>3577</v>
      </c>
    </row>
    <row r="7070" spans="5:5">
      <c r="E7070" t="s">
        <v>3580</v>
      </c>
    </row>
    <row r="7071" spans="5:5">
      <c r="E7071" t="s">
        <v>3582</v>
      </c>
    </row>
    <row r="7072" spans="5:5">
      <c r="E7072" t="s">
        <v>3583</v>
      </c>
    </row>
    <row r="7073" spans="5:5">
      <c r="E7073" t="s">
        <v>3586</v>
      </c>
    </row>
    <row r="7074" spans="5:5">
      <c r="E7074" t="s">
        <v>3588</v>
      </c>
    </row>
    <row r="7075" spans="5:5">
      <c r="E7075" t="s">
        <v>3590</v>
      </c>
    </row>
    <row r="7076" spans="5:5">
      <c r="E7076" t="s">
        <v>3591</v>
      </c>
    </row>
    <row r="7077" spans="5:5">
      <c r="E7077" t="s">
        <v>3593</v>
      </c>
    </row>
    <row r="7078" spans="5:5">
      <c r="E7078" t="s">
        <v>3594</v>
      </c>
    </row>
    <row r="7079" spans="5:5">
      <c r="E7079" t="s">
        <v>3595</v>
      </c>
    </row>
    <row r="7080" spans="5:5">
      <c r="E7080" t="s">
        <v>3597</v>
      </c>
    </row>
    <row r="7081" spans="5:5">
      <c r="E7081" t="s">
        <v>3599</v>
      </c>
    </row>
    <row r="7082" spans="5:5">
      <c r="E7082" t="s">
        <v>3601</v>
      </c>
    </row>
    <row r="7083" spans="5:5">
      <c r="E7083" t="s">
        <v>3603</v>
      </c>
    </row>
    <row r="7084" spans="5:5">
      <c r="E7084" t="s">
        <v>3605</v>
      </c>
    </row>
    <row r="7085" spans="5:5">
      <c r="E7085" t="s">
        <v>3606</v>
      </c>
    </row>
    <row r="7086" spans="5:5">
      <c r="E7086" t="s">
        <v>3607</v>
      </c>
    </row>
    <row r="7087" spans="5:5">
      <c r="E7087" t="s">
        <v>3609</v>
      </c>
    </row>
    <row r="7088" spans="5:5">
      <c r="E7088" t="s">
        <v>3610</v>
      </c>
    </row>
    <row r="7089" spans="5:5">
      <c r="E7089" t="s">
        <v>3612</v>
      </c>
    </row>
    <row r="7090" spans="5:5">
      <c r="E7090" t="s">
        <v>3613</v>
      </c>
    </row>
    <row r="7091" spans="5:5">
      <c r="E7091" t="s">
        <v>3615</v>
      </c>
    </row>
    <row r="7092" spans="5:5">
      <c r="E7092" t="s">
        <v>3617</v>
      </c>
    </row>
    <row r="7093" spans="5:5">
      <c r="E7093" t="s">
        <v>3619</v>
      </c>
    </row>
    <row r="7094" spans="5:5">
      <c r="E7094" t="s">
        <v>3621</v>
      </c>
    </row>
    <row r="7095" spans="5:5">
      <c r="E7095" t="s">
        <v>3623</v>
      </c>
    </row>
    <row r="7096" spans="5:5">
      <c r="E7096" t="s">
        <v>3625</v>
      </c>
    </row>
    <row r="7097" spans="5:5">
      <c r="E7097" t="s">
        <v>3627</v>
      </c>
    </row>
    <row r="7098" spans="5:5">
      <c r="E7098" t="s">
        <v>3629</v>
      </c>
    </row>
    <row r="7099" spans="5:5">
      <c r="E7099" t="s">
        <v>3630</v>
      </c>
    </row>
    <row r="7100" spans="5:5">
      <c r="E7100" t="s">
        <v>3631</v>
      </c>
    </row>
    <row r="7101" spans="5:5">
      <c r="E7101" t="s">
        <v>3632</v>
      </c>
    </row>
    <row r="7102" spans="5:5">
      <c r="E7102" t="s">
        <v>3634</v>
      </c>
    </row>
    <row r="7103" spans="5:5">
      <c r="E7103" t="s">
        <v>3636</v>
      </c>
    </row>
    <row r="7104" spans="5:5">
      <c r="E7104" t="s">
        <v>3638</v>
      </c>
    </row>
    <row r="7105" spans="5:5">
      <c r="E7105" t="s">
        <v>3640</v>
      </c>
    </row>
    <row r="7106" spans="5:5">
      <c r="E7106" t="s">
        <v>3642</v>
      </c>
    </row>
    <row r="7107" spans="5:5">
      <c r="E7107" t="s">
        <v>3645</v>
      </c>
    </row>
    <row r="7108" spans="5:5">
      <c r="E7108" t="s">
        <v>3647</v>
      </c>
    </row>
    <row r="7109" spans="5:5">
      <c r="E7109" t="s">
        <v>3649</v>
      </c>
    </row>
    <row r="7110" spans="5:5">
      <c r="E7110" t="s">
        <v>3651</v>
      </c>
    </row>
    <row r="7111" spans="5:5">
      <c r="E7111" t="s">
        <v>3653</v>
      </c>
    </row>
    <row r="7112" spans="5:5">
      <c r="E7112" t="s">
        <v>3655</v>
      </c>
    </row>
    <row r="7113" spans="5:5">
      <c r="E7113" t="s">
        <v>3657</v>
      </c>
    </row>
    <row r="7114" spans="5:5">
      <c r="E7114" t="s">
        <v>3659</v>
      </c>
    </row>
    <row r="7115" spans="5:5">
      <c r="E7115" t="s">
        <v>3661</v>
      </c>
    </row>
    <row r="7116" spans="5:5">
      <c r="E7116" t="s">
        <v>3663</v>
      </c>
    </row>
    <row r="7117" spans="5:5">
      <c r="E7117" t="s">
        <v>3666</v>
      </c>
    </row>
    <row r="7118" spans="5:5">
      <c r="E7118" t="s">
        <v>3668</v>
      </c>
    </row>
    <row r="7119" spans="5:5">
      <c r="E7119" t="s">
        <v>3670</v>
      </c>
    </row>
    <row r="7120" spans="5:5">
      <c r="E7120" t="s">
        <v>3672</v>
      </c>
    </row>
    <row r="7121" spans="5:5">
      <c r="E7121" t="s">
        <v>3673</v>
      </c>
    </row>
    <row r="7122" spans="5:5">
      <c r="E7122" t="s">
        <v>3675</v>
      </c>
    </row>
    <row r="7123" spans="5:5">
      <c r="E7123" t="s">
        <v>3677</v>
      </c>
    </row>
    <row r="7124" spans="5:5">
      <c r="E7124" t="s">
        <v>3679</v>
      </c>
    </row>
    <row r="7125" spans="5:5">
      <c r="E7125" t="s">
        <v>3680</v>
      </c>
    </row>
    <row r="7126" spans="5:5">
      <c r="E7126" t="s">
        <v>3681</v>
      </c>
    </row>
    <row r="7127" spans="5:5">
      <c r="E7127" t="s">
        <v>3683</v>
      </c>
    </row>
    <row r="7128" spans="5:5">
      <c r="E7128" t="s">
        <v>3685</v>
      </c>
    </row>
    <row r="7129" spans="5:5">
      <c r="E7129" t="s">
        <v>3686</v>
      </c>
    </row>
    <row r="7130" spans="5:5">
      <c r="E7130" t="s">
        <v>3687</v>
      </c>
    </row>
    <row r="7131" spans="5:5">
      <c r="E7131" t="s">
        <v>3688</v>
      </c>
    </row>
    <row r="7132" spans="5:5">
      <c r="E7132" t="s">
        <v>3690</v>
      </c>
    </row>
    <row r="7133" spans="5:5">
      <c r="E7133" t="s">
        <v>3692</v>
      </c>
    </row>
    <row r="7134" spans="5:5">
      <c r="E7134" t="s">
        <v>3694</v>
      </c>
    </row>
    <row r="7135" spans="5:5">
      <c r="E7135" t="s">
        <v>3696</v>
      </c>
    </row>
    <row r="7136" spans="5:5">
      <c r="E7136" t="s">
        <v>3698</v>
      </c>
    </row>
    <row r="7137" spans="5:5">
      <c r="E7137" t="s">
        <v>3700</v>
      </c>
    </row>
    <row r="7138" spans="5:5">
      <c r="E7138" t="s">
        <v>3702</v>
      </c>
    </row>
    <row r="7139" spans="5:5">
      <c r="E7139" t="s">
        <v>3704</v>
      </c>
    </row>
    <row r="7140" spans="5:5">
      <c r="E7140" t="s">
        <v>3706</v>
      </c>
    </row>
    <row r="7141" spans="5:5">
      <c r="E7141" t="s">
        <v>3708</v>
      </c>
    </row>
    <row r="7142" spans="5:5">
      <c r="E7142" t="s">
        <v>3710</v>
      </c>
    </row>
    <row r="7143" spans="5:5">
      <c r="E7143" t="s">
        <v>3712</v>
      </c>
    </row>
    <row r="7144" spans="5:5">
      <c r="E7144" t="s">
        <v>3714</v>
      </c>
    </row>
    <row r="7145" spans="5:5">
      <c r="E7145" t="s">
        <v>3716</v>
      </c>
    </row>
    <row r="7146" spans="5:5">
      <c r="E7146" t="s">
        <v>3718</v>
      </c>
    </row>
    <row r="7147" spans="5:5">
      <c r="E7147" t="s">
        <v>3720</v>
      </c>
    </row>
    <row r="7148" spans="5:5">
      <c r="E7148" t="s">
        <v>3722</v>
      </c>
    </row>
    <row r="7149" spans="5:5">
      <c r="E7149" t="s">
        <v>3724</v>
      </c>
    </row>
    <row r="7150" spans="5:5">
      <c r="E7150" t="s">
        <v>3725</v>
      </c>
    </row>
    <row r="7151" spans="5:5">
      <c r="E7151" t="s">
        <v>3727</v>
      </c>
    </row>
    <row r="7152" spans="5:5">
      <c r="E7152" t="s">
        <v>3728</v>
      </c>
    </row>
    <row r="7153" spans="5:5">
      <c r="E7153" t="s">
        <v>3729</v>
      </c>
    </row>
    <row r="7154" spans="5:5">
      <c r="E7154" t="s">
        <v>3731</v>
      </c>
    </row>
    <row r="7155" spans="5:5">
      <c r="E7155" t="s">
        <v>3733</v>
      </c>
    </row>
    <row r="7156" spans="5:5">
      <c r="E7156" t="s">
        <v>3735</v>
      </c>
    </row>
    <row r="7157" spans="5:5">
      <c r="E7157" t="s">
        <v>3736</v>
      </c>
    </row>
    <row r="7158" spans="5:5">
      <c r="E7158" t="s">
        <v>3737</v>
      </c>
    </row>
    <row r="7159" spans="5:5">
      <c r="E7159" t="s">
        <v>3738</v>
      </c>
    </row>
    <row r="7160" spans="5:5">
      <c r="E7160" t="s">
        <v>3739</v>
      </c>
    </row>
    <row r="7161" spans="5:5">
      <c r="E7161" t="s">
        <v>3740</v>
      </c>
    </row>
    <row r="7162" spans="5:5">
      <c r="E7162" t="s">
        <v>3742</v>
      </c>
    </row>
    <row r="7163" spans="5:5">
      <c r="E7163" t="s">
        <v>3744</v>
      </c>
    </row>
    <row r="7164" spans="5:5">
      <c r="E7164" t="s">
        <v>3746</v>
      </c>
    </row>
    <row r="7165" spans="5:5">
      <c r="E7165" t="s">
        <v>3748</v>
      </c>
    </row>
    <row r="7166" spans="5:5">
      <c r="E7166" t="s">
        <v>3750</v>
      </c>
    </row>
    <row r="7167" spans="5:5">
      <c r="E7167" t="s">
        <v>3752</v>
      </c>
    </row>
    <row r="7168" spans="5:5">
      <c r="E7168" t="s">
        <v>3754</v>
      </c>
    </row>
    <row r="7169" spans="5:5">
      <c r="E7169" t="s">
        <v>3756</v>
      </c>
    </row>
    <row r="7170" spans="5:5">
      <c r="E7170" t="s">
        <v>3758</v>
      </c>
    </row>
    <row r="7171" spans="5:5">
      <c r="E7171" t="s">
        <v>3759</v>
      </c>
    </row>
    <row r="7172" spans="5:5">
      <c r="E7172" t="s">
        <v>3761</v>
      </c>
    </row>
    <row r="7173" spans="5:5">
      <c r="E7173" t="s">
        <v>3762</v>
      </c>
    </row>
    <row r="7174" spans="5:5">
      <c r="E7174" t="s">
        <v>3764</v>
      </c>
    </row>
    <row r="7175" spans="5:5">
      <c r="E7175" t="s">
        <v>3765</v>
      </c>
    </row>
    <row r="7176" spans="5:5">
      <c r="E7176" t="s">
        <v>3766</v>
      </c>
    </row>
    <row r="7177" spans="5:5">
      <c r="E7177" t="s">
        <v>3768</v>
      </c>
    </row>
    <row r="7178" spans="5:5">
      <c r="E7178" t="s">
        <v>3769</v>
      </c>
    </row>
    <row r="7179" spans="5:5">
      <c r="E7179" t="s">
        <v>3771</v>
      </c>
    </row>
    <row r="7180" spans="5:5">
      <c r="E7180" t="s">
        <v>3773</v>
      </c>
    </row>
    <row r="7181" spans="5:5">
      <c r="E7181" t="s">
        <v>3774</v>
      </c>
    </row>
    <row r="7182" spans="5:5">
      <c r="E7182" t="s">
        <v>3776</v>
      </c>
    </row>
    <row r="7183" spans="5:5">
      <c r="E7183" t="s">
        <v>3777</v>
      </c>
    </row>
    <row r="7184" spans="5:5">
      <c r="E7184" t="s">
        <v>3779</v>
      </c>
    </row>
    <row r="7185" spans="5:5">
      <c r="E7185" t="s">
        <v>3780</v>
      </c>
    </row>
    <row r="7186" spans="5:5">
      <c r="E7186" t="s">
        <v>3782</v>
      </c>
    </row>
    <row r="7187" spans="5:5">
      <c r="E7187" t="s">
        <v>3783</v>
      </c>
    </row>
    <row r="7188" spans="5:5">
      <c r="E7188" t="s">
        <v>3785</v>
      </c>
    </row>
    <row r="7189" spans="5:5">
      <c r="E7189" t="s">
        <v>3787</v>
      </c>
    </row>
    <row r="7190" spans="5:5">
      <c r="E7190" t="s">
        <v>3788</v>
      </c>
    </row>
    <row r="7191" spans="5:5">
      <c r="E7191" t="s">
        <v>3789</v>
      </c>
    </row>
    <row r="7192" spans="5:5">
      <c r="E7192" t="s">
        <v>3791</v>
      </c>
    </row>
    <row r="7193" spans="5:5">
      <c r="E7193" t="s">
        <v>3792</v>
      </c>
    </row>
    <row r="7194" spans="5:5">
      <c r="E7194" t="s">
        <v>3793</v>
      </c>
    </row>
    <row r="7195" spans="5:5">
      <c r="E7195" t="s">
        <v>3794</v>
      </c>
    </row>
    <row r="7196" spans="5:5">
      <c r="E7196" t="s">
        <v>3795</v>
      </c>
    </row>
    <row r="7197" spans="5:5">
      <c r="E7197" t="s">
        <v>3796</v>
      </c>
    </row>
    <row r="7198" spans="5:5">
      <c r="E7198" t="s">
        <v>3797</v>
      </c>
    </row>
    <row r="7199" spans="5:5">
      <c r="E7199" t="s">
        <v>3798</v>
      </c>
    </row>
    <row r="7200" spans="5:5">
      <c r="E7200" t="s">
        <v>3800</v>
      </c>
    </row>
    <row r="7201" spans="5:5">
      <c r="E7201" t="s">
        <v>3802</v>
      </c>
    </row>
    <row r="7202" spans="5:5">
      <c r="E7202" t="s">
        <v>3804</v>
      </c>
    </row>
    <row r="7203" spans="5:5">
      <c r="E7203" t="s">
        <v>3806</v>
      </c>
    </row>
    <row r="7204" spans="5:5">
      <c r="E7204" t="s">
        <v>3807</v>
      </c>
    </row>
    <row r="7205" spans="5:5">
      <c r="E7205" t="s">
        <v>3808</v>
      </c>
    </row>
    <row r="7206" spans="5:5">
      <c r="E7206" t="s">
        <v>3809</v>
      </c>
    </row>
    <row r="7207" spans="5:5">
      <c r="E7207" t="s">
        <v>3810</v>
      </c>
    </row>
    <row r="7208" spans="5:5">
      <c r="E7208" t="s">
        <v>3811</v>
      </c>
    </row>
    <row r="7209" spans="5:5">
      <c r="E7209" t="s">
        <v>3813</v>
      </c>
    </row>
    <row r="7210" spans="5:5">
      <c r="E7210" t="s">
        <v>3814</v>
      </c>
    </row>
    <row r="7211" spans="5:5">
      <c r="E7211" t="s">
        <v>3816</v>
      </c>
    </row>
    <row r="7212" spans="5:5">
      <c r="E7212" t="s">
        <v>3817</v>
      </c>
    </row>
    <row r="7213" spans="5:5">
      <c r="E7213" t="s">
        <v>3818</v>
      </c>
    </row>
    <row r="7214" spans="5:5">
      <c r="E7214" t="s">
        <v>3819</v>
      </c>
    </row>
    <row r="7215" spans="5:5">
      <c r="E7215" t="s">
        <v>3820</v>
      </c>
    </row>
    <row r="7216" spans="5:5">
      <c r="E7216" t="s">
        <v>3821</v>
      </c>
    </row>
    <row r="7217" spans="5:5">
      <c r="E7217" t="s">
        <v>3822</v>
      </c>
    </row>
    <row r="7218" spans="5:5">
      <c r="E7218" t="s">
        <v>3824</v>
      </c>
    </row>
    <row r="7219" spans="5:5">
      <c r="E7219" t="s">
        <v>3826</v>
      </c>
    </row>
    <row r="7220" spans="5:5">
      <c r="E7220" t="s">
        <v>3828</v>
      </c>
    </row>
    <row r="7221" spans="5:5">
      <c r="E7221" t="s">
        <v>3829</v>
      </c>
    </row>
    <row r="7222" spans="5:5">
      <c r="E7222" t="s">
        <v>3830</v>
      </c>
    </row>
    <row r="7223" spans="5:5">
      <c r="E7223" t="s">
        <v>3831</v>
      </c>
    </row>
    <row r="7224" spans="5:5">
      <c r="E7224" t="s">
        <v>3832</v>
      </c>
    </row>
    <row r="7225" spans="5:5">
      <c r="E7225" t="s">
        <v>3833</v>
      </c>
    </row>
    <row r="7226" spans="5:5">
      <c r="E7226" t="s">
        <v>3834</v>
      </c>
    </row>
    <row r="7227" spans="5:5">
      <c r="E7227" t="s">
        <v>3836</v>
      </c>
    </row>
    <row r="7228" spans="5:5">
      <c r="E7228" t="s">
        <v>3837</v>
      </c>
    </row>
    <row r="7229" spans="5:5">
      <c r="E7229" t="s">
        <v>3838</v>
      </c>
    </row>
    <row r="7230" spans="5:5">
      <c r="E7230" t="s">
        <v>3839</v>
      </c>
    </row>
    <row r="7231" spans="5:5">
      <c r="E7231" t="s">
        <v>3841</v>
      </c>
    </row>
    <row r="7232" spans="5:5">
      <c r="E7232" t="s">
        <v>3842</v>
      </c>
    </row>
    <row r="7233" spans="5:5">
      <c r="E7233" t="s">
        <v>3843</v>
      </c>
    </row>
    <row r="7234" spans="5:5">
      <c r="E7234" t="s">
        <v>3844</v>
      </c>
    </row>
    <row r="7235" spans="5:5">
      <c r="E7235" t="s">
        <v>3845</v>
      </c>
    </row>
    <row r="7236" spans="5:5">
      <c r="E7236" t="s">
        <v>3846</v>
      </c>
    </row>
    <row r="7237" spans="5:5">
      <c r="E7237" t="s">
        <v>3847</v>
      </c>
    </row>
    <row r="7238" spans="5:5">
      <c r="E7238" t="s">
        <v>3848</v>
      </c>
    </row>
    <row r="7239" spans="5:5">
      <c r="E7239" t="s">
        <v>3849</v>
      </c>
    </row>
    <row r="7240" spans="5:5">
      <c r="E7240" t="s">
        <v>3851</v>
      </c>
    </row>
    <row r="7241" spans="5:5">
      <c r="E7241" t="s">
        <v>3853</v>
      </c>
    </row>
    <row r="7242" spans="5:5">
      <c r="E7242" t="s">
        <v>3854</v>
      </c>
    </row>
    <row r="7243" spans="5:5">
      <c r="E7243" t="s">
        <v>3855</v>
      </c>
    </row>
    <row r="7244" spans="5:5">
      <c r="E7244" t="s">
        <v>3856</v>
      </c>
    </row>
    <row r="7245" spans="5:5">
      <c r="E7245" t="s">
        <v>3857</v>
      </c>
    </row>
    <row r="7246" spans="5:5">
      <c r="E7246" t="s">
        <v>3858</v>
      </c>
    </row>
    <row r="7247" spans="5:5">
      <c r="E7247" t="s">
        <v>3859</v>
      </c>
    </row>
    <row r="7248" spans="5:5">
      <c r="E7248" t="s">
        <v>3860</v>
      </c>
    </row>
    <row r="7249" spans="5:5">
      <c r="E7249" t="s">
        <v>3862</v>
      </c>
    </row>
    <row r="7250" spans="5:5">
      <c r="E7250" t="s">
        <v>3863</v>
      </c>
    </row>
    <row r="7251" spans="5:5">
      <c r="E7251" t="s">
        <v>3864</v>
      </c>
    </row>
    <row r="7252" spans="5:5">
      <c r="E7252" t="s">
        <v>3865</v>
      </c>
    </row>
    <row r="7253" spans="5:5">
      <c r="E7253" t="s">
        <v>3867</v>
      </c>
    </row>
    <row r="7254" spans="5:5">
      <c r="E7254" t="s">
        <v>3869</v>
      </c>
    </row>
    <row r="7255" spans="5:5">
      <c r="E7255" t="s">
        <v>3870</v>
      </c>
    </row>
    <row r="7256" spans="5:5">
      <c r="E7256" t="s">
        <v>3871</v>
      </c>
    </row>
    <row r="7257" spans="5:5">
      <c r="E7257" t="s">
        <v>3873</v>
      </c>
    </row>
    <row r="7258" spans="5:5">
      <c r="E7258" t="s">
        <v>3874</v>
      </c>
    </row>
    <row r="7259" spans="5:5">
      <c r="E7259" t="s">
        <v>3876</v>
      </c>
    </row>
    <row r="7260" spans="5:5">
      <c r="E7260" t="s">
        <v>3880</v>
      </c>
    </row>
    <row r="7261" spans="5:5">
      <c r="E7261" t="s">
        <v>3882</v>
      </c>
    </row>
    <row r="7262" spans="5:5">
      <c r="E7262" t="s">
        <v>3883</v>
      </c>
    </row>
    <row r="7263" spans="5:5">
      <c r="E7263" t="s">
        <v>3885</v>
      </c>
    </row>
    <row r="7264" spans="5:5">
      <c r="E7264" t="s">
        <v>3886</v>
      </c>
    </row>
    <row r="7265" spans="5:5">
      <c r="E7265" t="s">
        <v>3888</v>
      </c>
    </row>
    <row r="7266" spans="5:5">
      <c r="E7266" t="s">
        <v>3890</v>
      </c>
    </row>
    <row r="7267" spans="5:5">
      <c r="E7267" t="s">
        <v>3891</v>
      </c>
    </row>
    <row r="7268" spans="5:5">
      <c r="E7268" t="s">
        <v>3892</v>
      </c>
    </row>
    <row r="7269" spans="5:5">
      <c r="E7269" t="s">
        <v>3893</v>
      </c>
    </row>
    <row r="7270" spans="5:5">
      <c r="E7270" t="s">
        <v>3894</v>
      </c>
    </row>
    <row r="7271" spans="5:5">
      <c r="E7271" t="s">
        <v>3895</v>
      </c>
    </row>
    <row r="7272" spans="5:5">
      <c r="E7272" t="s">
        <v>3897</v>
      </c>
    </row>
    <row r="7273" spans="5:5">
      <c r="E7273" t="s">
        <v>3898</v>
      </c>
    </row>
    <row r="7274" spans="5:5">
      <c r="E7274" t="s">
        <v>3900</v>
      </c>
    </row>
    <row r="7275" spans="5:5">
      <c r="E7275" t="s">
        <v>3901</v>
      </c>
    </row>
    <row r="7276" spans="5:5">
      <c r="E7276" t="s">
        <v>3903</v>
      </c>
    </row>
    <row r="7277" spans="5:5">
      <c r="E7277" t="s">
        <v>3905</v>
      </c>
    </row>
    <row r="7278" spans="5:5">
      <c r="E7278" t="s">
        <v>3906</v>
      </c>
    </row>
    <row r="7279" spans="5:5">
      <c r="E7279" t="s">
        <v>3907</v>
      </c>
    </row>
    <row r="7280" spans="5:5">
      <c r="E7280" t="s">
        <v>3908</v>
      </c>
    </row>
    <row r="7281" spans="5:5">
      <c r="E7281" t="s">
        <v>3910</v>
      </c>
    </row>
    <row r="7282" spans="5:5">
      <c r="E7282" t="s">
        <v>3911</v>
      </c>
    </row>
    <row r="7283" spans="5:5">
      <c r="E7283" t="s">
        <v>3912</v>
      </c>
    </row>
    <row r="7284" spans="5:5">
      <c r="E7284" t="s">
        <v>3913</v>
      </c>
    </row>
    <row r="7285" spans="5:5">
      <c r="E7285" t="s">
        <v>3914</v>
      </c>
    </row>
    <row r="7286" spans="5:5">
      <c r="E7286" t="s">
        <v>3916</v>
      </c>
    </row>
    <row r="7287" spans="5:5">
      <c r="E7287" t="s">
        <v>3917</v>
      </c>
    </row>
    <row r="7288" spans="5:5">
      <c r="E7288" t="s">
        <v>3918</v>
      </c>
    </row>
    <row r="7289" spans="5:5">
      <c r="E7289" t="s">
        <v>3919</v>
      </c>
    </row>
    <row r="7290" spans="5:5">
      <c r="E7290" t="s">
        <v>3920</v>
      </c>
    </row>
    <row r="7291" spans="5:5">
      <c r="E7291" t="s">
        <v>3921</v>
      </c>
    </row>
    <row r="7292" spans="5:5">
      <c r="E7292" t="s">
        <v>3922</v>
      </c>
    </row>
    <row r="7293" spans="5:5">
      <c r="E7293" t="s">
        <v>3923</v>
      </c>
    </row>
    <row r="7294" spans="5:5">
      <c r="E7294" t="s">
        <v>3924</v>
      </c>
    </row>
    <row r="7295" spans="5:5">
      <c r="E7295" t="s">
        <v>3925</v>
      </c>
    </row>
    <row r="7296" spans="5:5">
      <c r="E7296" t="s">
        <v>3926</v>
      </c>
    </row>
    <row r="7297" spans="5:5">
      <c r="E7297" t="s">
        <v>3927</v>
      </c>
    </row>
    <row r="7298" spans="5:5">
      <c r="E7298" t="s">
        <v>3928</v>
      </c>
    </row>
    <row r="7299" spans="5:5">
      <c r="E7299" t="s">
        <v>3930</v>
      </c>
    </row>
    <row r="7300" spans="5:5">
      <c r="E7300" t="s">
        <v>3931</v>
      </c>
    </row>
    <row r="7301" spans="5:5">
      <c r="E7301" t="s">
        <v>3932</v>
      </c>
    </row>
    <row r="7302" spans="5:5">
      <c r="E7302" t="s">
        <v>3933</v>
      </c>
    </row>
    <row r="7303" spans="5:5">
      <c r="E7303" t="s">
        <v>3934</v>
      </c>
    </row>
    <row r="7304" spans="5:5">
      <c r="E7304" t="s">
        <v>3935</v>
      </c>
    </row>
    <row r="7305" spans="5:5">
      <c r="E7305" t="s">
        <v>3936</v>
      </c>
    </row>
    <row r="7306" spans="5:5">
      <c r="E7306" t="s">
        <v>3937</v>
      </c>
    </row>
    <row r="7307" spans="5:5">
      <c r="E7307" t="s">
        <v>3938</v>
      </c>
    </row>
    <row r="7308" spans="5:5">
      <c r="E7308" t="s">
        <v>3939</v>
      </c>
    </row>
    <row r="7309" spans="5:5">
      <c r="E7309" t="s">
        <v>3940</v>
      </c>
    </row>
    <row r="7310" spans="5:5">
      <c r="E7310" t="s">
        <v>3941</v>
      </c>
    </row>
    <row r="7311" spans="5:5">
      <c r="E7311" t="s">
        <v>3942</v>
      </c>
    </row>
    <row r="7312" spans="5:5">
      <c r="E7312" t="s">
        <v>3943</v>
      </c>
    </row>
    <row r="7313" spans="5:5">
      <c r="E7313" t="s">
        <v>3944</v>
      </c>
    </row>
    <row r="7314" spans="5:5">
      <c r="E7314" t="s">
        <v>3945</v>
      </c>
    </row>
    <row r="7315" spans="5:5">
      <c r="E7315" t="s">
        <v>3946</v>
      </c>
    </row>
    <row r="7316" spans="5:5">
      <c r="E7316" t="s">
        <v>3947</v>
      </c>
    </row>
    <row r="7317" spans="5:5">
      <c r="E7317" t="s">
        <v>3948</v>
      </c>
    </row>
    <row r="7318" spans="5:5">
      <c r="E7318" t="s">
        <v>3949</v>
      </c>
    </row>
    <row r="7319" spans="5:5">
      <c r="E7319" t="s">
        <v>3951</v>
      </c>
    </row>
    <row r="7320" spans="5:5">
      <c r="E7320" t="s">
        <v>3952</v>
      </c>
    </row>
    <row r="7321" spans="5:5">
      <c r="E7321" t="s">
        <v>3953</v>
      </c>
    </row>
    <row r="7322" spans="5:5">
      <c r="E7322" t="s">
        <v>3954</v>
      </c>
    </row>
    <row r="7323" spans="5:5">
      <c r="E7323" t="s">
        <v>3955</v>
      </c>
    </row>
    <row r="7324" spans="5:5">
      <c r="E7324" t="s">
        <v>3957</v>
      </c>
    </row>
    <row r="7325" spans="5:5">
      <c r="E7325" t="s">
        <v>3958</v>
      </c>
    </row>
    <row r="7326" spans="5:5">
      <c r="E7326" t="s">
        <v>3959</v>
      </c>
    </row>
    <row r="7327" spans="5:5">
      <c r="E7327" t="s">
        <v>3960</v>
      </c>
    </row>
    <row r="7328" spans="5:5">
      <c r="E7328" t="s">
        <v>3961</v>
      </c>
    </row>
    <row r="7329" spans="5:5">
      <c r="E7329" t="s">
        <v>3962</v>
      </c>
    </row>
    <row r="7330" spans="5:5">
      <c r="E7330" t="s">
        <v>3964</v>
      </c>
    </row>
    <row r="7331" spans="5:5">
      <c r="E7331" t="s">
        <v>3965</v>
      </c>
    </row>
    <row r="7332" spans="5:5">
      <c r="E7332" t="s">
        <v>3966</v>
      </c>
    </row>
    <row r="7333" spans="5:5">
      <c r="E7333" t="s">
        <v>3967</v>
      </c>
    </row>
    <row r="7334" spans="5:5">
      <c r="E7334" t="s">
        <v>3968</v>
      </c>
    </row>
    <row r="7335" spans="5:5">
      <c r="E7335" t="s">
        <v>3970</v>
      </c>
    </row>
    <row r="7336" spans="5:5">
      <c r="E7336" t="s">
        <v>3971</v>
      </c>
    </row>
    <row r="7337" spans="5:5">
      <c r="E7337" t="s">
        <v>3972</v>
      </c>
    </row>
    <row r="7338" spans="5:5">
      <c r="E7338" t="s">
        <v>3973</v>
      </c>
    </row>
    <row r="7339" spans="5:5">
      <c r="E7339" t="s">
        <v>3974</v>
      </c>
    </row>
    <row r="7340" spans="5:5">
      <c r="E7340" t="s">
        <v>3976</v>
      </c>
    </row>
    <row r="7341" spans="5:5">
      <c r="E7341" t="s">
        <v>3977</v>
      </c>
    </row>
    <row r="7342" spans="5:5">
      <c r="E7342" t="s">
        <v>3978</v>
      </c>
    </row>
    <row r="7343" spans="5:5">
      <c r="E7343" t="s">
        <v>3979</v>
      </c>
    </row>
    <row r="7344" spans="5:5">
      <c r="E7344" t="s">
        <v>3981</v>
      </c>
    </row>
    <row r="7345" spans="5:5">
      <c r="E7345" t="s">
        <v>3982</v>
      </c>
    </row>
    <row r="7346" spans="5:5">
      <c r="E7346" t="s">
        <v>3983</v>
      </c>
    </row>
    <row r="7347" spans="5:5">
      <c r="E7347" t="s">
        <v>3984</v>
      </c>
    </row>
    <row r="7348" spans="5:5">
      <c r="E7348" t="s">
        <v>3985</v>
      </c>
    </row>
    <row r="7349" spans="5:5">
      <c r="E7349" t="s">
        <v>3987</v>
      </c>
    </row>
    <row r="7350" spans="5:5">
      <c r="E7350" t="s">
        <v>3988</v>
      </c>
    </row>
    <row r="7351" spans="5:5">
      <c r="E7351" t="s">
        <v>3989</v>
      </c>
    </row>
    <row r="7352" spans="5:5">
      <c r="E7352" t="s">
        <v>3991</v>
      </c>
    </row>
    <row r="7353" spans="5:5">
      <c r="E7353" t="s">
        <v>3992</v>
      </c>
    </row>
    <row r="7354" spans="5:5">
      <c r="E7354" t="s">
        <v>3993</v>
      </c>
    </row>
    <row r="7355" spans="5:5">
      <c r="E7355" t="s">
        <v>3994</v>
      </c>
    </row>
    <row r="7356" spans="5:5">
      <c r="E7356" t="s">
        <v>3995</v>
      </c>
    </row>
    <row r="7357" spans="5:5">
      <c r="E7357" t="s">
        <v>3996</v>
      </c>
    </row>
    <row r="7358" spans="5:5">
      <c r="E7358" t="s">
        <v>3997</v>
      </c>
    </row>
    <row r="7359" spans="5:5">
      <c r="E7359" t="s">
        <v>3998</v>
      </c>
    </row>
    <row r="7360" spans="5:5">
      <c r="E7360" t="s">
        <v>4000</v>
      </c>
    </row>
    <row r="7361" spans="5:5">
      <c r="E7361" t="s">
        <v>4001</v>
      </c>
    </row>
    <row r="7362" spans="5:5">
      <c r="E7362" t="s">
        <v>4002</v>
      </c>
    </row>
    <row r="7363" spans="5:5">
      <c r="E7363" t="s">
        <v>4004</v>
      </c>
    </row>
    <row r="7364" spans="5:5">
      <c r="E7364" t="s">
        <v>4005</v>
      </c>
    </row>
    <row r="7365" spans="5:5">
      <c r="E7365" t="s">
        <v>4006</v>
      </c>
    </row>
    <row r="7366" spans="5:5">
      <c r="E7366" t="s">
        <v>4007</v>
      </c>
    </row>
    <row r="7367" spans="5:5">
      <c r="E7367" t="s">
        <v>4008</v>
      </c>
    </row>
    <row r="7368" spans="5:5">
      <c r="E7368" t="s">
        <v>4010</v>
      </c>
    </row>
    <row r="7369" spans="5:5">
      <c r="E7369" t="s">
        <v>4011</v>
      </c>
    </row>
    <row r="7370" spans="5:5">
      <c r="E7370" t="s">
        <v>4013</v>
      </c>
    </row>
    <row r="7371" spans="5:5">
      <c r="E7371" t="s">
        <v>4014</v>
      </c>
    </row>
    <row r="7372" spans="5:5">
      <c r="E7372" t="s">
        <v>4016</v>
      </c>
    </row>
    <row r="7373" spans="5:5">
      <c r="E7373" t="s">
        <v>4017</v>
      </c>
    </row>
    <row r="7374" spans="5:5">
      <c r="E7374" t="s">
        <v>4018</v>
      </c>
    </row>
    <row r="7375" spans="5:5">
      <c r="E7375" t="s">
        <v>4020</v>
      </c>
    </row>
    <row r="7376" spans="5:5">
      <c r="E7376" t="s">
        <v>4021</v>
      </c>
    </row>
    <row r="7377" spans="5:5">
      <c r="E7377" t="s">
        <v>4023</v>
      </c>
    </row>
    <row r="7378" spans="5:5">
      <c r="E7378" t="s">
        <v>4025</v>
      </c>
    </row>
    <row r="7379" spans="5:5">
      <c r="E7379" t="s">
        <v>4027</v>
      </c>
    </row>
    <row r="7380" spans="5:5">
      <c r="E7380" t="s">
        <v>4028</v>
      </c>
    </row>
    <row r="7381" spans="5:5">
      <c r="E7381" t="s">
        <v>4030</v>
      </c>
    </row>
    <row r="7382" spans="5:5">
      <c r="E7382" t="s">
        <v>4031</v>
      </c>
    </row>
    <row r="7383" spans="5:5">
      <c r="E7383" t="s">
        <v>4032</v>
      </c>
    </row>
    <row r="7384" spans="5:5">
      <c r="E7384" t="s">
        <v>4033</v>
      </c>
    </row>
    <row r="7385" spans="5:5">
      <c r="E7385" t="s">
        <v>4034</v>
      </c>
    </row>
    <row r="7386" spans="5:5">
      <c r="E7386" t="s">
        <v>4035</v>
      </c>
    </row>
    <row r="7387" spans="5:5">
      <c r="E7387" t="s">
        <v>4036</v>
      </c>
    </row>
    <row r="7388" spans="5:5">
      <c r="E7388" t="s">
        <v>4039</v>
      </c>
    </row>
    <row r="7389" spans="5:5">
      <c r="E7389" t="s">
        <v>4040</v>
      </c>
    </row>
    <row r="7390" spans="5:5">
      <c r="E7390" t="s">
        <v>4041</v>
      </c>
    </row>
    <row r="7391" spans="5:5">
      <c r="E7391" t="s">
        <v>4042</v>
      </c>
    </row>
    <row r="7392" spans="5:5">
      <c r="E7392" t="s">
        <v>4044</v>
      </c>
    </row>
    <row r="7393" spans="5:5">
      <c r="E7393" t="s">
        <v>4045</v>
      </c>
    </row>
    <row r="7394" spans="5:5">
      <c r="E7394" t="s">
        <v>4046</v>
      </c>
    </row>
    <row r="7395" spans="5:5">
      <c r="E7395" t="s">
        <v>4047</v>
      </c>
    </row>
    <row r="7396" spans="5:5">
      <c r="E7396" t="s">
        <v>4048</v>
      </c>
    </row>
    <row r="7397" spans="5:5">
      <c r="E7397" t="s">
        <v>4049</v>
      </c>
    </row>
    <row r="7398" spans="5:5">
      <c r="E7398" t="s">
        <v>4050</v>
      </c>
    </row>
    <row r="7399" spans="5:5">
      <c r="E7399" t="s">
        <v>4051</v>
      </c>
    </row>
    <row r="7400" spans="5:5">
      <c r="E7400" t="s">
        <v>4052</v>
      </c>
    </row>
    <row r="7401" spans="5:5">
      <c r="E7401" t="s">
        <v>4053</v>
      </c>
    </row>
    <row r="7402" spans="5:5">
      <c r="E7402" t="s">
        <v>4054</v>
      </c>
    </row>
    <row r="7403" spans="5:5">
      <c r="E7403" t="s">
        <v>4055</v>
      </c>
    </row>
    <row r="7404" spans="5:5">
      <c r="E7404" t="s">
        <v>4057</v>
      </c>
    </row>
    <row r="7405" spans="5:5">
      <c r="E7405" t="s">
        <v>4058</v>
      </c>
    </row>
    <row r="7406" spans="5:5">
      <c r="E7406" t="s">
        <v>4059</v>
      </c>
    </row>
    <row r="7407" spans="5:5">
      <c r="E7407" t="s">
        <v>4061</v>
      </c>
    </row>
    <row r="7408" spans="5:5">
      <c r="E7408" t="s">
        <v>4063</v>
      </c>
    </row>
    <row r="7409" spans="5:5">
      <c r="E7409" t="s">
        <v>4065</v>
      </c>
    </row>
    <row r="7410" spans="5:5">
      <c r="E7410" t="s">
        <v>4067</v>
      </c>
    </row>
    <row r="7411" spans="5:5">
      <c r="E7411" t="s">
        <v>4069</v>
      </c>
    </row>
    <row r="7412" spans="5:5">
      <c r="E7412" t="s">
        <v>4070</v>
      </c>
    </row>
    <row r="7413" spans="5:5">
      <c r="E7413" t="s">
        <v>4071</v>
      </c>
    </row>
    <row r="7414" spans="5:5">
      <c r="E7414" t="s">
        <v>4072</v>
      </c>
    </row>
    <row r="7415" spans="5:5">
      <c r="E7415" t="s">
        <v>4074</v>
      </c>
    </row>
    <row r="7416" spans="5:5">
      <c r="E7416" t="s">
        <v>4076</v>
      </c>
    </row>
    <row r="7417" spans="5:5">
      <c r="E7417" t="s">
        <v>4078</v>
      </c>
    </row>
    <row r="7418" spans="5:5">
      <c r="E7418" t="s">
        <v>4080</v>
      </c>
    </row>
    <row r="7419" spans="5:5">
      <c r="E7419" t="s">
        <v>4082</v>
      </c>
    </row>
    <row r="7420" spans="5:5">
      <c r="E7420" t="s">
        <v>4083</v>
      </c>
    </row>
    <row r="7421" spans="5:5">
      <c r="E7421" t="s">
        <v>4084</v>
      </c>
    </row>
    <row r="7422" spans="5:5">
      <c r="E7422" t="s">
        <v>4086</v>
      </c>
    </row>
    <row r="7423" spans="5:5">
      <c r="E7423" t="s">
        <v>4088</v>
      </c>
    </row>
    <row r="7424" spans="5:5">
      <c r="E7424" t="s">
        <v>4089</v>
      </c>
    </row>
    <row r="7425" spans="5:5">
      <c r="E7425" t="s">
        <v>4091</v>
      </c>
    </row>
    <row r="7426" spans="5:5">
      <c r="E7426" t="s">
        <v>4093</v>
      </c>
    </row>
    <row r="7427" spans="5:5">
      <c r="E7427" t="s">
        <v>4094</v>
      </c>
    </row>
    <row r="7428" spans="5:5">
      <c r="E7428" t="s">
        <v>4095</v>
      </c>
    </row>
    <row r="7429" spans="5:5">
      <c r="E7429" t="s">
        <v>4097</v>
      </c>
    </row>
    <row r="7430" spans="5:5">
      <c r="E7430" t="s">
        <v>4099</v>
      </c>
    </row>
    <row r="7431" spans="5:5">
      <c r="E7431" t="s">
        <v>4101</v>
      </c>
    </row>
    <row r="7432" spans="5:5">
      <c r="E7432" t="s">
        <v>4102</v>
      </c>
    </row>
    <row r="7433" spans="5:5">
      <c r="E7433" t="s">
        <v>4103</v>
      </c>
    </row>
    <row r="7434" spans="5:5">
      <c r="E7434" t="s">
        <v>4104</v>
      </c>
    </row>
    <row r="7435" spans="5:5">
      <c r="E7435" t="s">
        <v>4105</v>
      </c>
    </row>
    <row r="7436" spans="5:5">
      <c r="E7436" t="s">
        <v>4106</v>
      </c>
    </row>
    <row r="7437" spans="5:5">
      <c r="E7437" t="s">
        <v>4108</v>
      </c>
    </row>
    <row r="7438" spans="5:5">
      <c r="E7438" t="s">
        <v>4110</v>
      </c>
    </row>
    <row r="7439" spans="5:5">
      <c r="E7439" t="s">
        <v>4112</v>
      </c>
    </row>
    <row r="7440" spans="5:5">
      <c r="E7440" t="s">
        <v>4113</v>
      </c>
    </row>
    <row r="7441" spans="5:5">
      <c r="E7441" t="s">
        <v>4114</v>
      </c>
    </row>
    <row r="7442" spans="5:5">
      <c r="E7442" t="s">
        <v>4115</v>
      </c>
    </row>
    <row r="7443" spans="5:5">
      <c r="E7443" t="s">
        <v>4116</v>
      </c>
    </row>
    <row r="7444" spans="5:5">
      <c r="E7444" t="s">
        <v>4117</v>
      </c>
    </row>
    <row r="7445" spans="5:5">
      <c r="E7445" t="s">
        <v>4118</v>
      </c>
    </row>
    <row r="7446" spans="5:5">
      <c r="E7446" t="s">
        <v>4119</v>
      </c>
    </row>
    <row r="7447" spans="5:5">
      <c r="E7447" t="s">
        <v>4120</v>
      </c>
    </row>
    <row r="7448" spans="5:5">
      <c r="E7448" t="s">
        <v>4121</v>
      </c>
    </row>
    <row r="7449" spans="5:5">
      <c r="E7449" t="s">
        <v>4123</v>
      </c>
    </row>
    <row r="7450" spans="5:5">
      <c r="E7450" t="s">
        <v>4124</v>
      </c>
    </row>
    <row r="7451" spans="5:5">
      <c r="E7451" t="s">
        <v>4125</v>
      </c>
    </row>
    <row r="7452" spans="5:5">
      <c r="E7452" t="s">
        <v>4126</v>
      </c>
    </row>
    <row r="7453" spans="5:5">
      <c r="E7453" t="s">
        <v>4128</v>
      </c>
    </row>
    <row r="7454" spans="5:5">
      <c r="E7454" t="s">
        <v>4130</v>
      </c>
    </row>
    <row r="7455" spans="5:5">
      <c r="E7455" t="s">
        <v>4131</v>
      </c>
    </row>
    <row r="7456" spans="5:5">
      <c r="E7456" t="s">
        <v>4132</v>
      </c>
    </row>
    <row r="7457" spans="5:5">
      <c r="E7457" t="s">
        <v>4133</v>
      </c>
    </row>
    <row r="7458" spans="5:5">
      <c r="E7458" t="s">
        <v>4134</v>
      </c>
    </row>
    <row r="7459" spans="5:5">
      <c r="E7459" t="s">
        <v>4135</v>
      </c>
    </row>
    <row r="7460" spans="5:5">
      <c r="E7460" t="s">
        <v>4137</v>
      </c>
    </row>
    <row r="7461" spans="5:5">
      <c r="E7461" t="s">
        <v>4139</v>
      </c>
    </row>
    <row r="7462" spans="5:5">
      <c r="E7462" t="s">
        <v>4140</v>
      </c>
    </row>
    <row r="7463" spans="5:5">
      <c r="E7463" t="s">
        <v>4141</v>
      </c>
    </row>
    <row r="7464" spans="5:5">
      <c r="E7464" t="s">
        <v>4142</v>
      </c>
    </row>
    <row r="7465" spans="5:5">
      <c r="E7465" t="s">
        <v>4143</v>
      </c>
    </row>
    <row r="7466" spans="5:5">
      <c r="E7466" t="s">
        <v>4144</v>
      </c>
    </row>
    <row r="7467" spans="5:5">
      <c r="E7467" t="s">
        <v>4145</v>
      </c>
    </row>
    <row r="7468" spans="5:5">
      <c r="E7468" t="s">
        <v>4147</v>
      </c>
    </row>
    <row r="7469" spans="5:5">
      <c r="E7469" t="s">
        <v>4149</v>
      </c>
    </row>
    <row r="7470" spans="5:5">
      <c r="E7470" t="s">
        <v>4150</v>
      </c>
    </row>
    <row r="7471" spans="5:5">
      <c r="E7471" t="s">
        <v>4152</v>
      </c>
    </row>
    <row r="7472" spans="5:5">
      <c r="E7472" t="s">
        <v>4154</v>
      </c>
    </row>
    <row r="7473" spans="5:5">
      <c r="E7473" t="s">
        <v>4155</v>
      </c>
    </row>
    <row r="7474" spans="5:5">
      <c r="E7474" t="s">
        <v>4156</v>
      </c>
    </row>
    <row r="7475" spans="5:5">
      <c r="E7475" t="s">
        <v>4158</v>
      </c>
    </row>
    <row r="7476" spans="5:5">
      <c r="E7476" t="s">
        <v>4159</v>
      </c>
    </row>
    <row r="7477" spans="5:5">
      <c r="E7477" t="s">
        <v>4160</v>
      </c>
    </row>
    <row r="7478" spans="5:5">
      <c r="E7478" t="s">
        <v>4162</v>
      </c>
    </row>
    <row r="7479" spans="5:5">
      <c r="E7479" t="s">
        <v>4164</v>
      </c>
    </row>
    <row r="7480" spans="5:5">
      <c r="E7480" t="s">
        <v>4166</v>
      </c>
    </row>
    <row r="7481" spans="5:5">
      <c r="E7481" t="s">
        <v>4168</v>
      </c>
    </row>
    <row r="7482" spans="5:5">
      <c r="E7482" t="s">
        <v>4170</v>
      </c>
    </row>
    <row r="7483" spans="5:5">
      <c r="E7483" t="s">
        <v>4172</v>
      </c>
    </row>
    <row r="7484" spans="5:5">
      <c r="E7484" t="s">
        <v>4174</v>
      </c>
    </row>
    <row r="7485" spans="5:5">
      <c r="E7485" t="s">
        <v>4176</v>
      </c>
    </row>
    <row r="7486" spans="5:5">
      <c r="E7486" t="s">
        <v>4178</v>
      </c>
    </row>
    <row r="7487" spans="5:5">
      <c r="E7487" t="s">
        <v>4180</v>
      </c>
    </row>
    <row r="7488" spans="5:5">
      <c r="E7488" t="s">
        <v>4182</v>
      </c>
    </row>
    <row r="7489" spans="5:5">
      <c r="E7489" t="s">
        <v>4184</v>
      </c>
    </row>
    <row r="7490" spans="5:5">
      <c r="E7490" t="s">
        <v>4186</v>
      </c>
    </row>
    <row r="7491" spans="5:5">
      <c r="E7491" t="s">
        <v>4187</v>
      </c>
    </row>
    <row r="7492" spans="5:5">
      <c r="E7492" t="s">
        <v>4189</v>
      </c>
    </row>
    <row r="7493" spans="5:5">
      <c r="E7493" t="s">
        <v>4190</v>
      </c>
    </row>
    <row r="7494" spans="5:5">
      <c r="E7494" t="s">
        <v>4191</v>
      </c>
    </row>
    <row r="7495" spans="5:5">
      <c r="E7495" t="s">
        <v>4192</v>
      </c>
    </row>
    <row r="7496" spans="5:5">
      <c r="E7496" t="s">
        <v>4193</v>
      </c>
    </row>
    <row r="7497" spans="5:5">
      <c r="E7497" t="s">
        <v>4194</v>
      </c>
    </row>
    <row r="7498" spans="5:5">
      <c r="E7498" t="s">
        <v>4195</v>
      </c>
    </row>
    <row r="7499" spans="5:5">
      <c r="E7499" t="s">
        <v>4196</v>
      </c>
    </row>
    <row r="7500" spans="5:5">
      <c r="E7500" t="s">
        <v>4197</v>
      </c>
    </row>
    <row r="7501" spans="5:5">
      <c r="E7501" t="s">
        <v>4198</v>
      </c>
    </row>
    <row r="7502" spans="5:5">
      <c r="E7502" t="s">
        <v>4199</v>
      </c>
    </row>
    <row r="7503" spans="5:5">
      <c r="E7503" t="s">
        <v>4200</v>
      </c>
    </row>
    <row r="7504" spans="5:5">
      <c r="E7504" t="s">
        <v>4201</v>
      </c>
    </row>
    <row r="7505" spans="5:5">
      <c r="E7505" t="s">
        <v>4202</v>
      </c>
    </row>
    <row r="7506" spans="5:5">
      <c r="E7506" t="s">
        <v>4203</v>
      </c>
    </row>
    <row r="7507" spans="5:5">
      <c r="E7507" t="s">
        <v>4205</v>
      </c>
    </row>
    <row r="7508" spans="5:5">
      <c r="E7508" t="s">
        <v>4207</v>
      </c>
    </row>
    <row r="7509" spans="5:5">
      <c r="E7509" t="s">
        <v>4209</v>
      </c>
    </row>
    <row r="7510" spans="5:5">
      <c r="E7510" t="s">
        <v>4211</v>
      </c>
    </row>
    <row r="7511" spans="5:5">
      <c r="E7511" t="s">
        <v>4213</v>
      </c>
    </row>
    <row r="7512" spans="5:5">
      <c r="E7512" t="s">
        <v>4215</v>
      </c>
    </row>
    <row r="7513" spans="5:5">
      <c r="E7513" t="s">
        <v>4217</v>
      </c>
    </row>
    <row r="7514" spans="5:5">
      <c r="E7514" t="s">
        <v>4219</v>
      </c>
    </row>
    <row r="7515" spans="5:5">
      <c r="E7515" t="s">
        <v>4220</v>
      </c>
    </row>
    <row r="7516" spans="5:5">
      <c r="E7516" t="s">
        <v>4221</v>
      </c>
    </row>
    <row r="7517" spans="5:5">
      <c r="E7517" t="s">
        <v>4222</v>
      </c>
    </row>
    <row r="7518" spans="5:5">
      <c r="E7518" t="s">
        <v>4223</v>
      </c>
    </row>
    <row r="7519" spans="5:5">
      <c r="E7519" t="s">
        <v>4224</v>
      </c>
    </row>
    <row r="7520" spans="5:5">
      <c r="E7520" t="s">
        <v>4225</v>
      </c>
    </row>
    <row r="7521" spans="5:5">
      <c r="E7521" t="s">
        <v>4226</v>
      </c>
    </row>
    <row r="7522" spans="5:5">
      <c r="E7522" t="s">
        <v>4227</v>
      </c>
    </row>
    <row r="7523" spans="5:5">
      <c r="E7523" t="s">
        <v>4228</v>
      </c>
    </row>
    <row r="7524" spans="5:5">
      <c r="E7524" t="s">
        <v>4229</v>
      </c>
    </row>
    <row r="7525" spans="5:5">
      <c r="E7525" t="s">
        <v>4230</v>
      </c>
    </row>
    <row r="7526" spans="5:5">
      <c r="E7526" t="s">
        <v>4231</v>
      </c>
    </row>
    <row r="7527" spans="5:5">
      <c r="E7527" t="s">
        <v>4232</v>
      </c>
    </row>
    <row r="7528" spans="5:5">
      <c r="E7528" t="s">
        <v>4233</v>
      </c>
    </row>
    <row r="7529" spans="5:5">
      <c r="E7529" t="s">
        <v>4234</v>
      </c>
    </row>
    <row r="7530" spans="5:5">
      <c r="E7530" t="s">
        <v>4235</v>
      </c>
    </row>
    <row r="7531" spans="5:5">
      <c r="E7531" t="s">
        <v>4236</v>
      </c>
    </row>
    <row r="7532" spans="5:5">
      <c r="E7532" t="s">
        <v>4237</v>
      </c>
    </row>
    <row r="7533" spans="5:5">
      <c r="E7533" t="s">
        <v>4238</v>
      </c>
    </row>
    <row r="7534" spans="5:5">
      <c r="E7534" t="s">
        <v>4239</v>
      </c>
    </row>
    <row r="7535" spans="5:5">
      <c r="E7535" t="s">
        <v>4240</v>
      </c>
    </row>
    <row r="7536" spans="5:5">
      <c r="E7536" t="s">
        <v>4242</v>
      </c>
    </row>
    <row r="7537" spans="5:5">
      <c r="E7537" t="s">
        <v>4244</v>
      </c>
    </row>
    <row r="7538" spans="5:5">
      <c r="E7538" t="s">
        <v>4246</v>
      </c>
    </row>
    <row r="7539" spans="5:5">
      <c r="E7539" t="s">
        <v>4248</v>
      </c>
    </row>
    <row r="7540" spans="5:5">
      <c r="E7540" t="s">
        <v>4251</v>
      </c>
    </row>
    <row r="7541" spans="5:5">
      <c r="E7541" t="s">
        <v>4252</v>
      </c>
    </row>
    <row r="7542" spans="5:5">
      <c r="E7542" t="s">
        <v>4254</v>
      </c>
    </row>
    <row r="7543" spans="5:5">
      <c r="E7543" t="s">
        <v>4256</v>
      </c>
    </row>
    <row r="7544" spans="5:5">
      <c r="E7544" t="s">
        <v>4258</v>
      </c>
    </row>
    <row r="7545" spans="5:5">
      <c r="E7545" t="s">
        <v>4260</v>
      </c>
    </row>
    <row r="7546" spans="5:5">
      <c r="E7546" t="s">
        <v>4262</v>
      </c>
    </row>
    <row r="7547" spans="5:5">
      <c r="E7547" t="s">
        <v>4264</v>
      </c>
    </row>
    <row r="7548" spans="5:5">
      <c r="E7548" t="s">
        <v>4266</v>
      </c>
    </row>
    <row r="7549" spans="5:5">
      <c r="E7549" t="s">
        <v>4268</v>
      </c>
    </row>
    <row r="7550" spans="5:5">
      <c r="E7550" t="s">
        <v>4270</v>
      </c>
    </row>
    <row r="7551" spans="5:5">
      <c r="E7551" t="s">
        <v>4271</v>
      </c>
    </row>
    <row r="7552" spans="5:5">
      <c r="E7552" t="s">
        <v>4272</v>
      </c>
    </row>
    <row r="7553" spans="5:5">
      <c r="E7553" t="s">
        <v>4275</v>
      </c>
    </row>
    <row r="7554" spans="5:5">
      <c r="E7554" t="s">
        <v>4277</v>
      </c>
    </row>
    <row r="7555" spans="5:5">
      <c r="E7555" t="s">
        <v>4278</v>
      </c>
    </row>
    <row r="7556" spans="5:5">
      <c r="E7556" t="s">
        <v>4279</v>
      </c>
    </row>
    <row r="7557" spans="5:5">
      <c r="E7557" t="s">
        <v>4280</v>
      </c>
    </row>
    <row r="7558" spans="5:5">
      <c r="E7558" t="s">
        <v>4281</v>
      </c>
    </row>
    <row r="7559" spans="5:5">
      <c r="E7559" t="s">
        <v>4283</v>
      </c>
    </row>
    <row r="7560" spans="5:5">
      <c r="E7560" t="s">
        <v>4285</v>
      </c>
    </row>
    <row r="7561" spans="5:5">
      <c r="E7561" t="s">
        <v>4286</v>
      </c>
    </row>
    <row r="7562" spans="5:5">
      <c r="E7562" t="s">
        <v>4288</v>
      </c>
    </row>
    <row r="7563" spans="5:5">
      <c r="E7563" t="s">
        <v>4289</v>
      </c>
    </row>
    <row r="7564" spans="5:5">
      <c r="E7564" t="s">
        <v>4291</v>
      </c>
    </row>
    <row r="7565" spans="5:5">
      <c r="E7565" t="s">
        <v>4293</v>
      </c>
    </row>
    <row r="7566" spans="5:5">
      <c r="E7566" t="s">
        <v>4294</v>
      </c>
    </row>
    <row r="7567" spans="5:5">
      <c r="E7567" t="s">
        <v>4295</v>
      </c>
    </row>
    <row r="7568" spans="5:5">
      <c r="E7568" t="s">
        <v>4296</v>
      </c>
    </row>
    <row r="7569" spans="5:5">
      <c r="E7569" t="s">
        <v>4298</v>
      </c>
    </row>
    <row r="7570" spans="5:5">
      <c r="E7570" t="s">
        <v>4300</v>
      </c>
    </row>
    <row r="7571" spans="5:5">
      <c r="E7571" t="s">
        <v>4302</v>
      </c>
    </row>
    <row r="7572" spans="5:5">
      <c r="E7572" t="s">
        <v>4304</v>
      </c>
    </row>
    <row r="7573" spans="5:5">
      <c r="E7573" t="s">
        <v>4306</v>
      </c>
    </row>
    <row r="7574" spans="5:5">
      <c r="E7574" t="s">
        <v>4308</v>
      </c>
    </row>
    <row r="7575" spans="5:5">
      <c r="E7575" t="s">
        <v>4309</v>
      </c>
    </row>
    <row r="7576" spans="5:5">
      <c r="E7576" t="s">
        <v>4310</v>
      </c>
    </row>
    <row r="7577" spans="5:5">
      <c r="E7577" t="s">
        <v>4311</v>
      </c>
    </row>
    <row r="7578" spans="5:5">
      <c r="E7578" t="s">
        <v>4312</v>
      </c>
    </row>
    <row r="7579" spans="5:5">
      <c r="E7579" t="s">
        <v>4313</v>
      </c>
    </row>
    <row r="7580" spans="5:5">
      <c r="E7580" t="s">
        <v>4314</v>
      </c>
    </row>
    <row r="7581" spans="5:5">
      <c r="E7581" t="s">
        <v>4315</v>
      </c>
    </row>
    <row r="7582" spans="5:5">
      <c r="E7582" t="s">
        <v>4316</v>
      </c>
    </row>
    <row r="7583" spans="5:5">
      <c r="E7583" t="s">
        <v>4317</v>
      </c>
    </row>
    <row r="7584" spans="5:5">
      <c r="E7584" t="s">
        <v>4318</v>
      </c>
    </row>
    <row r="7585" spans="5:5">
      <c r="E7585" t="s">
        <v>4319</v>
      </c>
    </row>
    <row r="7586" spans="5:5">
      <c r="E7586" t="s">
        <v>4320</v>
      </c>
    </row>
    <row r="7587" spans="5:5">
      <c r="E7587" t="s">
        <v>4322</v>
      </c>
    </row>
    <row r="7588" spans="5:5">
      <c r="E7588" t="s">
        <v>4324</v>
      </c>
    </row>
    <row r="7589" spans="5:5">
      <c r="E7589" t="s">
        <v>4327</v>
      </c>
    </row>
    <row r="7590" spans="5:5">
      <c r="E7590" t="s">
        <v>4328</v>
      </c>
    </row>
    <row r="7591" spans="5:5">
      <c r="E7591" t="s">
        <v>4329</v>
      </c>
    </row>
    <row r="7592" spans="5:5">
      <c r="E7592" t="s">
        <v>4330</v>
      </c>
    </row>
    <row r="7593" spans="5:5">
      <c r="E7593" t="s">
        <v>4331</v>
      </c>
    </row>
    <row r="7594" spans="5:5">
      <c r="E7594" t="s">
        <v>4332</v>
      </c>
    </row>
    <row r="7595" spans="5:5">
      <c r="E7595" t="s">
        <v>4333</v>
      </c>
    </row>
    <row r="7596" spans="5:5">
      <c r="E7596" t="s">
        <v>4335</v>
      </c>
    </row>
    <row r="7597" spans="5:5">
      <c r="E7597" t="s">
        <v>4336</v>
      </c>
    </row>
    <row r="7598" spans="5:5">
      <c r="E7598" t="s">
        <v>4337</v>
      </c>
    </row>
    <row r="7599" spans="5:5">
      <c r="E7599" t="s">
        <v>4338</v>
      </c>
    </row>
    <row r="7600" spans="5:5">
      <c r="E7600" t="s">
        <v>4339</v>
      </c>
    </row>
    <row r="7601" spans="5:5">
      <c r="E7601" t="s">
        <v>4340</v>
      </c>
    </row>
    <row r="7602" spans="5:5">
      <c r="E7602" t="s">
        <v>4341</v>
      </c>
    </row>
    <row r="7603" spans="5:5">
      <c r="E7603" t="s">
        <v>4342</v>
      </c>
    </row>
    <row r="7604" spans="5:5">
      <c r="E7604" t="s">
        <v>4343</v>
      </c>
    </row>
    <row r="7605" spans="5:5">
      <c r="E7605" t="s">
        <v>4344</v>
      </c>
    </row>
    <row r="7606" spans="5:5">
      <c r="E7606" t="s">
        <v>4345</v>
      </c>
    </row>
    <row r="7607" spans="5:5">
      <c r="E7607" t="s">
        <v>4346</v>
      </c>
    </row>
    <row r="7608" spans="5:5">
      <c r="E7608" t="s">
        <v>4347</v>
      </c>
    </row>
    <row r="7609" spans="5:5">
      <c r="E7609" t="s">
        <v>4348</v>
      </c>
    </row>
    <row r="7610" spans="5:5">
      <c r="E7610" t="s">
        <v>4349</v>
      </c>
    </row>
    <row r="7611" spans="5:5">
      <c r="E7611" t="s">
        <v>4350</v>
      </c>
    </row>
    <row r="7612" spans="5:5">
      <c r="E7612" t="s">
        <v>4351</v>
      </c>
    </row>
    <row r="7613" spans="5:5">
      <c r="E7613" t="s">
        <v>4353</v>
      </c>
    </row>
    <row r="7614" spans="5:5">
      <c r="E7614" t="s">
        <v>4354</v>
      </c>
    </row>
    <row r="7615" spans="5:5">
      <c r="E7615" t="s">
        <v>4355</v>
      </c>
    </row>
    <row r="7616" spans="5:5">
      <c r="E7616" t="s">
        <v>4357</v>
      </c>
    </row>
    <row r="7617" spans="5:5">
      <c r="E7617" t="s">
        <v>4358</v>
      </c>
    </row>
    <row r="7618" spans="5:5">
      <c r="E7618" t="s">
        <v>4360</v>
      </c>
    </row>
    <row r="7619" spans="5:5">
      <c r="E7619" t="s">
        <v>4362</v>
      </c>
    </row>
    <row r="7620" spans="5:5">
      <c r="E7620" t="s">
        <v>4364</v>
      </c>
    </row>
    <row r="7621" spans="5:5">
      <c r="E7621" t="s">
        <v>4366</v>
      </c>
    </row>
    <row r="7622" spans="5:5">
      <c r="E7622" t="s">
        <v>4368</v>
      </c>
    </row>
    <row r="7623" spans="5:5">
      <c r="E7623" t="s">
        <v>4370</v>
      </c>
    </row>
    <row r="7624" spans="5:5">
      <c r="E7624" t="s">
        <v>4372</v>
      </c>
    </row>
    <row r="7625" spans="5:5">
      <c r="E7625" t="s">
        <v>4374</v>
      </c>
    </row>
    <row r="7626" spans="5:5">
      <c r="E7626" t="s">
        <v>4376</v>
      </c>
    </row>
    <row r="7627" spans="5:5">
      <c r="E7627" t="s">
        <v>4378</v>
      </c>
    </row>
    <row r="7628" spans="5:5">
      <c r="E7628" t="s">
        <v>4380</v>
      </c>
    </row>
    <row r="7629" spans="5:5">
      <c r="E7629" t="s">
        <v>4382</v>
      </c>
    </row>
    <row r="7630" spans="5:5">
      <c r="E7630" t="s">
        <v>4384</v>
      </c>
    </row>
    <row r="7631" spans="5:5">
      <c r="E7631" t="s">
        <v>4386</v>
      </c>
    </row>
    <row r="7632" spans="5:5">
      <c r="E7632" t="s">
        <v>4388</v>
      </c>
    </row>
    <row r="7633" spans="5:5">
      <c r="E7633" t="s">
        <v>4390</v>
      </c>
    </row>
    <row r="7634" spans="5:5">
      <c r="E7634" t="s">
        <v>4392</v>
      </c>
    </row>
    <row r="7635" spans="5:5">
      <c r="E7635" t="s">
        <v>4394</v>
      </c>
    </row>
    <row r="7636" spans="5:5">
      <c r="E7636" t="s">
        <v>4396</v>
      </c>
    </row>
    <row r="7637" spans="5:5">
      <c r="E7637" t="s">
        <v>4398</v>
      </c>
    </row>
    <row r="7638" spans="5:5">
      <c r="E7638" t="s">
        <v>4400</v>
      </c>
    </row>
    <row r="7639" spans="5:5">
      <c r="E7639" t="s">
        <v>4402</v>
      </c>
    </row>
    <row r="7640" spans="5:5">
      <c r="E7640" t="s">
        <v>4403</v>
      </c>
    </row>
    <row r="7641" spans="5:5">
      <c r="E7641" t="s">
        <v>4404</v>
      </c>
    </row>
    <row r="7642" spans="5:5">
      <c r="E7642" t="s">
        <v>4405</v>
      </c>
    </row>
    <row r="7643" spans="5:5">
      <c r="E7643" t="s">
        <v>4406</v>
      </c>
    </row>
    <row r="7644" spans="5:5">
      <c r="E7644" t="s">
        <v>4407</v>
      </c>
    </row>
    <row r="7645" spans="5:5">
      <c r="E7645" t="s">
        <v>4408</v>
      </c>
    </row>
    <row r="7646" spans="5:5">
      <c r="E7646" t="s">
        <v>4409</v>
      </c>
    </row>
    <row r="7647" spans="5:5">
      <c r="E7647" t="s">
        <v>4410</v>
      </c>
    </row>
    <row r="7648" spans="5:5">
      <c r="E7648" t="s">
        <v>4411</v>
      </c>
    </row>
    <row r="7649" spans="5:5">
      <c r="E7649" t="s">
        <v>4412</v>
      </c>
    </row>
    <row r="7650" spans="5:5">
      <c r="E7650" t="s">
        <v>4413</v>
      </c>
    </row>
    <row r="7651" spans="5:5">
      <c r="E7651" t="s">
        <v>4414</v>
      </c>
    </row>
    <row r="7652" spans="5:5">
      <c r="E7652" t="s">
        <v>4416</v>
      </c>
    </row>
    <row r="7653" spans="5:5">
      <c r="E7653" t="s">
        <v>4417</v>
      </c>
    </row>
    <row r="7654" spans="5:5">
      <c r="E7654" t="s">
        <v>4418</v>
      </c>
    </row>
    <row r="7655" spans="5:5">
      <c r="E7655" t="s">
        <v>4419</v>
      </c>
    </row>
    <row r="7656" spans="5:5">
      <c r="E7656" t="s">
        <v>4420</v>
      </c>
    </row>
    <row r="7657" spans="5:5">
      <c r="E7657" t="s">
        <v>4421</v>
      </c>
    </row>
    <row r="7658" spans="5:5">
      <c r="E7658" t="s">
        <v>4422</v>
      </c>
    </row>
    <row r="7659" spans="5:5">
      <c r="E7659" t="s">
        <v>4423</v>
      </c>
    </row>
    <row r="7660" spans="5:5">
      <c r="E7660" t="s">
        <v>4424</v>
      </c>
    </row>
    <row r="7661" spans="5:5">
      <c r="E7661" t="s">
        <v>4425</v>
      </c>
    </row>
    <row r="7662" spans="5:5">
      <c r="E7662" t="s">
        <v>4426</v>
      </c>
    </row>
    <row r="7663" spans="5:5">
      <c r="E7663" t="s">
        <v>4427</v>
      </c>
    </row>
    <row r="7664" spans="5:5">
      <c r="E7664" t="s">
        <v>4428</v>
      </c>
    </row>
    <row r="7665" spans="5:5">
      <c r="E7665" t="s">
        <v>4429</v>
      </c>
    </row>
    <row r="7666" spans="5:5">
      <c r="E7666" t="s">
        <v>4430</v>
      </c>
    </row>
    <row r="7667" spans="5:5">
      <c r="E7667" t="s">
        <v>4431</v>
      </c>
    </row>
    <row r="7668" spans="5:5">
      <c r="E7668" t="s">
        <v>4432</v>
      </c>
    </row>
    <row r="7669" spans="5:5">
      <c r="E7669" t="s">
        <v>4433</v>
      </c>
    </row>
    <row r="7670" spans="5:5">
      <c r="E7670" t="s">
        <v>4434</v>
      </c>
    </row>
    <row r="7671" spans="5:5">
      <c r="E7671" t="s">
        <v>4435</v>
      </c>
    </row>
    <row r="7672" spans="5:5">
      <c r="E7672" t="s">
        <v>4438</v>
      </c>
    </row>
    <row r="7673" spans="5:5">
      <c r="E7673" t="s">
        <v>4439</v>
      </c>
    </row>
    <row r="7674" spans="5:5">
      <c r="E7674" t="s">
        <v>4440</v>
      </c>
    </row>
    <row r="7675" spans="5:5">
      <c r="E7675" t="s">
        <v>4441</v>
      </c>
    </row>
    <row r="7676" spans="5:5">
      <c r="E7676" t="s">
        <v>4443</v>
      </c>
    </row>
    <row r="7677" spans="5:5">
      <c r="E7677" t="s">
        <v>4445</v>
      </c>
    </row>
    <row r="7678" spans="5:5">
      <c r="E7678" t="s">
        <v>4447</v>
      </c>
    </row>
    <row r="7679" spans="5:5">
      <c r="E7679" t="s">
        <v>4448</v>
      </c>
    </row>
    <row r="7680" spans="5:5">
      <c r="E7680" t="s">
        <v>4450</v>
      </c>
    </row>
    <row r="7681" spans="5:5">
      <c r="E7681" t="s">
        <v>4452</v>
      </c>
    </row>
    <row r="7682" spans="5:5">
      <c r="E7682" t="s">
        <v>4454</v>
      </c>
    </row>
    <row r="7683" spans="5:5">
      <c r="E7683" t="s">
        <v>4456</v>
      </c>
    </row>
    <row r="7684" spans="5:5">
      <c r="E7684" t="s">
        <v>4458</v>
      </c>
    </row>
    <row r="7685" spans="5:5">
      <c r="E7685" t="s">
        <v>4460</v>
      </c>
    </row>
    <row r="7686" spans="5:5">
      <c r="E7686" t="s">
        <v>4462</v>
      </c>
    </row>
    <row r="7687" spans="5:5">
      <c r="E7687" t="s">
        <v>4464</v>
      </c>
    </row>
    <row r="7688" spans="5:5">
      <c r="E7688" t="s">
        <v>4466</v>
      </c>
    </row>
    <row r="7689" spans="5:5">
      <c r="E7689" t="s">
        <v>4468</v>
      </c>
    </row>
    <row r="7690" spans="5:5">
      <c r="E7690" t="s">
        <v>4470</v>
      </c>
    </row>
    <row r="7691" spans="5:5">
      <c r="E7691" t="s">
        <v>4472</v>
      </c>
    </row>
    <row r="7692" spans="5:5">
      <c r="E7692" t="s">
        <v>4474</v>
      </c>
    </row>
    <row r="7693" spans="5:5">
      <c r="E7693" t="s">
        <v>4475</v>
      </c>
    </row>
    <row r="7694" spans="5:5">
      <c r="E7694" t="s">
        <v>4478</v>
      </c>
    </row>
    <row r="7695" spans="5:5">
      <c r="E7695" t="s">
        <v>4480</v>
      </c>
    </row>
    <row r="7696" spans="5:5">
      <c r="E7696" t="s">
        <v>4483</v>
      </c>
    </row>
    <row r="7697" spans="5:5">
      <c r="E7697" t="s">
        <v>4485</v>
      </c>
    </row>
    <row r="7698" spans="5:5">
      <c r="E7698" t="s">
        <v>4487</v>
      </c>
    </row>
    <row r="7699" spans="5:5">
      <c r="E7699" t="s">
        <v>4489</v>
      </c>
    </row>
    <row r="7700" spans="5:5">
      <c r="E7700" t="s">
        <v>4491</v>
      </c>
    </row>
    <row r="7701" spans="5:5">
      <c r="E7701" t="s">
        <v>4493</v>
      </c>
    </row>
    <row r="7702" spans="5:5">
      <c r="E7702" t="s">
        <v>4494</v>
      </c>
    </row>
    <row r="7703" spans="5:5">
      <c r="E7703" t="s">
        <v>4495</v>
      </c>
    </row>
    <row r="7704" spans="5:5">
      <c r="E7704" t="s">
        <v>4496</v>
      </c>
    </row>
    <row r="7705" spans="5:5">
      <c r="E7705" t="s">
        <v>4498</v>
      </c>
    </row>
    <row r="7706" spans="5:5">
      <c r="E7706" t="s">
        <v>4499</v>
      </c>
    </row>
    <row r="7707" spans="5:5">
      <c r="E7707" t="s">
        <v>4500</v>
      </c>
    </row>
    <row r="7708" spans="5:5">
      <c r="E7708" t="s">
        <v>4501</v>
      </c>
    </row>
    <row r="7709" spans="5:5">
      <c r="E7709" t="s">
        <v>4503</v>
      </c>
    </row>
    <row r="7710" spans="5:5">
      <c r="E7710" t="s">
        <v>4504</v>
      </c>
    </row>
    <row r="7711" spans="5:5">
      <c r="E7711" t="s">
        <v>4506</v>
      </c>
    </row>
    <row r="7712" spans="5:5">
      <c r="E7712" t="s">
        <v>4507</v>
      </c>
    </row>
    <row r="7713" spans="5:5">
      <c r="E7713" t="s">
        <v>4510</v>
      </c>
    </row>
    <row r="7714" spans="5:5">
      <c r="E7714" t="s">
        <v>4512</v>
      </c>
    </row>
    <row r="7715" spans="5:5">
      <c r="E7715" t="s">
        <v>4513</v>
      </c>
    </row>
    <row r="7716" spans="5:5">
      <c r="E7716" t="s">
        <v>4515</v>
      </c>
    </row>
    <row r="7717" spans="5:5">
      <c r="E7717" t="s">
        <v>4516</v>
      </c>
    </row>
    <row r="7718" spans="5:5">
      <c r="E7718" t="s">
        <v>4518</v>
      </c>
    </row>
    <row r="7719" spans="5:5">
      <c r="E7719" t="s">
        <v>4520</v>
      </c>
    </row>
    <row r="7720" spans="5:5">
      <c r="E7720" t="s">
        <v>4522</v>
      </c>
    </row>
    <row r="7721" spans="5:5">
      <c r="E7721" t="s">
        <v>4523</v>
      </c>
    </row>
    <row r="7722" spans="5:5">
      <c r="E7722" t="s">
        <v>4524</v>
      </c>
    </row>
    <row r="7723" spans="5:5">
      <c r="E7723" t="s">
        <v>4526</v>
      </c>
    </row>
    <row r="7724" spans="5:5">
      <c r="E7724" t="s">
        <v>4527</v>
      </c>
    </row>
    <row r="7725" spans="5:5">
      <c r="E7725" t="s">
        <v>4528</v>
      </c>
    </row>
    <row r="7726" spans="5:5">
      <c r="E7726" t="s">
        <v>4529</v>
      </c>
    </row>
    <row r="7727" spans="5:5">
      <c r="E7727" t="s">
        <v>4531</v>
      </c>
    </row>
    <row r="7728" spans="5:5">
      <c r="E7728" t="s">
        <v>4532</v>
      </c>
    </row>
    <row r="7729" spans="5:5">
      <c r="E7729" t="s">
        <v>4533</v>
      </c>
    </row>
    <row r="7730" spans="5:5">
      <c r="E7730" t="s">
        <v>4534</v>
      </c>
    </row>
    <row r="7731" spans="5:5">
      <c r="E7731" t="s">
        <v>4535</v>
      </c>
    </row>
    <row r="7732" spans="5:5">
      <c r="E7732" t="s">
        <v>4536</v>
      </c>
    </row>
    <row r="7733" spans="5:5">
      <c r="E7733" t="s">
        <v>4537</v>
      </c>
    </row>
    <row r="7734" spans="5:5">
      <c r="E7734" t="s">
        <v>4539</v>
      </c>
    </row>
    <row r="7735" spans="5:5">
      <c r="E7735" t="s">
        <v>4540</v>
      </c>
    </row>
    <row r="7736" spans="5:5">
      <c r="E7736" t="s">
        <v>4541</v>
      </c>
    </row>
    <row r="7737" spans="5:5">
      <c r="E7737" t="s">
        <v>4542</v>
      </c>
    </row>
    <row r="7738" spans="5:5">
      <c r="E7738" t="s">
        <v>4543</v>
      </c>
    </row>
    <row r="7739" spans="5:5">
      <c r="E7739" t="s">
        <v>4544</v>
      </c>
    </row>
    <row r="7740" spans="5:5">
      <c r="E7740" t="s">
        <v>4545</v>
      </c>
    </row>
    <row r="7741" spans="5:5">
      <c r="E7741" t="s">
        <v>4546</v>
      </c>
    </row>
    <row r="7742" spans="5:5">
      <c r="E7742" t="s">
        <v>4547</v>
      </c>
    </row>
    <row r="7743" spans="5:5">
      <c r="E7743" t="s">
        <v>4548</v>
      </c>
    </row>
    <row r="7744" spans="5:5">
      <c r="E7744" t="s">
        <v>4549</v>
      </c>
    </row>
    <row r="7745" spans="5:5">
      <c r="E7745" t="s">
        <v>4550</v>
      </c>
    </row>
    <row r="7746" spans="5:5">
      <c r="E7746" t="s">
        <v>4551</v>
      </c>
    </row>
    <row r="7747" spans="5:5">
      <c r="E7747" t="s">
        <v>4553</v>
      </c>
    </row>
    <row r="7748" spans="5:5">
      <c r="E7748" t="s">
        <v>4554</v>
      </c>
    </row>
    <row r="7749" spans="5:5">
      <c r="E7749" t="s">
        <v>4556</v>
      </c>
    </row>
    <row r="7750" spans="5:5">
      <c r="E7750" t="s">
        <v>4558</v>
      </c>
    </row>
    <row r="7751" spans="5:5">
      <c r="E7751" t="s">
        <v>4559</v>
      </c>
    </row>
    <row r="7752" spans="5:5">
      <c r="E7752" t="s">
        <v>4560</v>
      </c>
    </row>
    <row r="7753" spans="5:5">
      <c r="E7753" t="s">
        <v>4561</v>
      </c>
    </row>
    <row r="7754" spans="5:5">
      <c r="E7754" t="s">
        <v>4562</v>
      </c>
    </row>
    <row r="7755" spans="5:5">
      <c r="E7755" t="s">
        <v>4563</v>
      </c>
    </row>
    <row r="7756" spans="5:5">
      <c r="E7756" t="s">
        <v>4564</v>
      </c>
    </row>
    <row r="7757" spans="5:5">
      <c r="E7757" t="s">
        <v>4565</v>
      </c>
    </row>
    <row r="7758" spans="5:5">
      <c r="E7758" t="s">
        <v>4567</v>
      </c>
    </row>
    <row r="7759" spans="5:5">
      <c r="E7759" t="s">
        <v>4569</v>
      </c>
    </row>
    <row r="7760" spans="5:5">
      <c r="E7760" t="s">
        <v>4570</v>
      </c>
    </row>
    <row r="7761" spans="5:5">
      <c r="E7761" t="s">
        <v>4571</v>
      </c>
    </row>
    <row r="7762" spans="5:5">
      <c r="E7762" t="s">
        <v>4572</v>
      </c>
    </row>
    <row r="7763" spans="5:5">
      <c r="E7763" t="s">
        <v>4574</v>
      </c>
    </row>
    <row r="7764" spans="5:5">
      <c r="E7764" t="s">
        <v>4575</v>
      </c>
    </row>
    <row r="7765" spans="5:5">
      <c r="E7765" t="s">
        <v>4576</v>
      </c>
    </row>
    <row r="7766" spans="5:5">
      <c r="E7766" t="s">
        <v>4577</v>
      </c>
    </row>
    <row r="7767" spans="5:5">
      <c r="E7767" t="s">
        <v>4578</v>
      </c>
    </row>
    <row r="7768" spans="5:5">
      <c r="E7768" t="s">
        <v>4579</v>
      </c>
    </row>
    <row r="7769" spans="5:5">
      <c r="E7769" t="s">
        <v>4580</v>
      </c>
    </row>
    <row r="7770" spans="5:5">
      <c r="E7770" t="s">
        <v>4581</v>
      </c>
    </row>
    <row r="7771" spans="5:5">
      <c r="E7771" t="s">
        <v>4582</v>
      </c>
    </row>
    <row r="7772" spans="5:5">
      <c r="E7772" t="s">
        <v>4583</v>
      </c>
    </row>
    <row r="7773" spans="5:5">
      <c r="E7773" t="s">
        <v>4584</v>
      </c>
    </row>
    <row r="7774" spans="5:5">
      <c r="E7774" t="s">
        <v>4585</v>
      </c>
    </row>
    <row r="7775" spans="5:5">
      <c r="E7775" t="s">
        <v>4586</v>
      </c>
    </row>
    <row r="7776" spans="5:5">
      <c r="E7776" t="s">
        <v>4588</v>
      </c>
    </row>
    <row r="7777" spans="5:5">
      <c r="E7777" t="s">
        <v>4589</v>
      </c>
    </row>
    <row r="7778" spans="5:5">
      <c r="E7778" t="s">
        <v>4590</v>
      </c>
    </row>
    <row r="7779" spans="5:5">
      <c r="E7779" t="s">
        <v>4591</v>
      </c>
    </row>
    <row r="7780" spans="5:5">
      <c r="E7780" t="s">
        <v>4592</v>
      </c>
    </row>
    <row r="7781" spans="5:5">
      <c r="E7781" t="s">
        <v>4593</v>
      </c>
    </row>
    <row r="7782" spans="5:5">
      <c r="E7782" t="s">
        <v>4594</v>
      </c>
    </row>
    <row r="7783" spans="5:5">
      <c r="E7783" t="s">
        <v>4595</v>
      </c>
    </row>
    <row r="7784" spans="5:5">
      <c r="E7784" t="s">
        <v>4597</v>
      </c>
    </row>
    <row r="7785" spans="5:5">
      <c r="E7785" t="s">
        <v>4598</v>
      </c>
    </row>
    <row r="7786" spans="5:5">
      <c r="E7786" t="s">
        <v>4599</v>
      </c>
    </row>
    <row r="7787" spans="5:5">
      <c r="E7787" t="s">
        <v>4600</v>
      </c>
    </row>
    <row r="7788" spans="5:5">
      <c r="E7788" t="s">
        <v>4601</v>
      </c>
    </row>
    <row r="7789" spans="5:5">
      <c r="E7789" t="s">
        <v>4602</v>
      </c>
    </row>
    <row r="7790" spans="5:5">
      <c r="E7790" t="s">
        <v>4603</v>
      </c>
    </row>
    <row r="7791" spans="5:5">
      <c r="E7791" t="s">
        <v>4604</v>
      </c>
    </row>
    <row r="7792" spans="5:5">
      <c r="E7792" t="s">
        <v>4605</v>
      </c>
    </row>
    <row r="7793" spans="5:5">
      <c r="E7793" t="s">
        <v>4606</v>
      </c>
    </row>
    <row r="7794" spans="5:5">
      <c r="E7794" t="s">
        <v>4607</v>
      </c>
    </row>
    <row r="7795" spans="5:5">
      <c r="E7795" t="s">
        <v>4608</v>
      </c>
    </row>
    <row r="7796" spans="5:5">
      <c r="E7796" t="s">
        <v>4611</v>
      </c>
    </row>
    <row r="7797" spans="5:5">
      <c r="E7797" t="s">
        <v>4612</v>
      </c>
    </row>
    <row r="7798" spans="5:5">
      <c r="E7798" t="s">
        <v>4614</v>
      </c>
    </row>
    <row r="7799" spans="5:5">
      <c r="E7799" t="s">
        <v>4615</v>
      </c>
    </row>
    <row r="7800" spans="5:5">
      <c r="E7800" t="s">
        <v>4616</v>
      </c>
    </row>
    <row r="7801" spans="5:5">
      <c r="E7801" t="s">
        <v>4618</v>
      </c>
    </row>
    <row r="7802" spans="5:5">
      <c r="E7802" t="s">
        <v>4620</v>
      </c>
    </row>
    <row r="7803" spans="5:5">
      <c r="E7803" t="s">
        <v>4621</v>
      </c>
    </row>
    <row r="7804" spans="5:5">
      <c r="E7804" t="s">
        <v>4622</v>
      </c>
    </row>
    <row r="7805" spans="5:5">
      <c r="E7805" t="s">
        <v>4624</v>
      </c>
    </row>
    <row r="7806" spans="5:5">
      <c r="E7806" t="s">
        <v>4625</v>
      </c>
    </row>
    <row r="7807" spans="5:5">
      <c r="E7807" t="s">
        <v>4626</v>
      </c>
    </row>
    <row r="7808" spans="5:5">
      <c r="E7808" t="s">
        <v>4627</v>
      </c>
    </row>
    <row r="7809" spans="5:5">
      <c r="E7809" t="s">
        <v>4628</v>
      </c>
    </row>
    <row r="7810" spans="5:5">
      <c r="E7810" t="s">
        <v>4629</v>
      </c>
    </row>
  </sheetData>
  <sortState ref="A4980:A4997">
    <sortCondition ref="A4980:A499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24"/>
  <sheetViews>
    <sheetView workbookViewId="0">
      <selection activeCell="F1" sqref="F1"/>
    </sheetView>
  </sheetViews>
  <sheetFormatPr defaultColWidth="9.140625" defaultRowHeight="15"/>
  <cols>
    <col min="1" max="1" width="10.42578125" style="23" bestFit="1" customWidth="1"/>
    <col min="2" max="2" width="35.85546875" style="23" bestFit="1" customWidth="1"/>
    <col min="3" max="3" width="11.28515625" style="23" customWidth="1"/>
    <col min="4" max="4" width="38.42578125" style="23" bestFit="1" customWidth="1"/>
    <col min="5" max="5" width="9.5703125" style="23" bestFit="1" customWidth="1"/>
    <col min="6" max="6" width="21.140625" style="23" bestFit="1" customWidth="1"/>
    <col min="7" max="16" width="16.42578125" style="23" customWidth="1"/>
    <col min="17" max="17" width="20" style="23" customWidth="1"/>
    <col min="18" max="16384" width="9.140625" style="23"/>
  </cols>
  <sheetData>
    <row r="1" spans="1:17">
      <c r="B1" s="22"/>
      <c r="C1" s="22"/>
      <c r="D1" s="22"/>
      <c r="E1" s="22"/>
      <c r="F1" s="24" t="e">
        <f>IF(ISBLANK(#REF!),"Decision Package",#REF!)</f>
        <v>#REF!</v>
      </c>
      <c r="G1" s="24" t="e">
        <f>IF(ISBLANK(#REF!),"Decision Package",#REF!)</f>
        <v>#REF!</v>
      </c>
      <c r="H1" s="24" t="e">
        <f>IF(ISBLANK(#REF!),"Decision Package",#REF!)</f>
        <v>#REF!</v>
      </c>
      <c r="I1" s="24" t="e">
        <f>IF(ISBLANK(#REF!),"Decision Package",#REF!)</f>
        <v>#REF!</v>
      </c>
      <c r="J1" s="24" t="e">
        <f>IF(ISBLANK(#REF!),"Decision Package",#REF!)</f>
        <v>#REF!</v>
      </c>
      <c r="K1" s="24" t="e">
        <f>IF(ISBLANK(#REF!),"Decision Package",#REF!)</f>
        <v>#REF!</v>
      </c>
      <c r="L1" s="24" t="e">
        <f>IF(ISBLANK(#REF!),"Decision Package",#REF!)</f>
        <v>#REF!</v>
      </c>
      <c r="M1" s="24" t="e">
        <f>IF(ISBLANK(#REF!),"Decision Package",#REF!)</f>
        <v>#REF!</v>
      </c>
      <c r="N1" s="24" t="e">
        <f>IF(ISBLANK(#REF!),"Decision Package",#REF!)</f>
        <v>#REF!</v>
      </c>
      <c r="O1" s="24" t="e">
        <f>IF(ISBLANK(#REF!),"Decision Package",#REF!)</f>
        <v>#REF!</v>
      </c>
      <c r="P1" s="24" t="e">
        <f>IF(ISBLANK(#REF!),"Decision Package",#REF!)</f>
        <v>#REF!</v>
      </c>
      <c r="Q1" s="24" t="e">
        <f>IF(ISBLANK(#REF!),"Decision Package",#REF!)</f>
        <v>#REF!</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4" t="s">
        <v>318</v>
      </c>
      <c r="G3" s="24" t="s">
        <v>318</v>
      </c>
      <c r="H3" s="24" t="s">
        <v>318</v>
      </c>
      <c r="I3" s="24" t="s">
        <v>318</v>
      </c>
      <c r="J3" s="24" t="s">
        <v>318</v>
      </c>
      <c r="K3" s="24" t="s">
        <v>318</v>
      </c>
      <c r="L3" s="24" t="s">
        <v>318</v>
      </c>
      <c r="M3" s="24" t="s">
        <v>318</v>
      </c>
      <c r="N3" s="24" t="s">
        <v>318</v>
      </c>
      <c r="O3" s="24" t="s">
        <v>318</v>
      </c>
      <c r="P3" s="24" t="s">
        <v>318</v>
      </c>
      <c r="Q3" s="24" t="s">
        <v>318</v>
      </c>
    </row>
    <row r="4" spans="1:17">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c r="A6" s="25" t="e">
        <f>IF(ISBLANK(#REF!),"",#REF!)</f>
        <v>#REF!</v>
      </c>
      <c r="B6" s="26" t="e">
        <f>IF(ISBLANK(#REF!),"",#REF!)</f>
        <v>#REF!</v>
      </c>
      <c r="C6" s="26" t="e">
        <f t="shared" ref="C6:C24" si="0">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ageMargins left="0.7" right="0.7" top="0.75" bottom="0.75" header="0.3" footer="0.3"/>
  <pageSetup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topLeftCell="B1" zoomScale="85" zoomScaleNormal="85" workbookViewId="0">
      <selection activeCell="J13" sqref="J13"/>
    </sheetView>
  </sheetViews>
  <sheetFormatPr defaultColWidth="8.85546875" defaultRowHeight="12.75" outlineLevelRow="1"/>
  <cols>
    <col min="1" max="1" width="7.5703125" style="1" hidden="1" customWidth="1"/>
    <col min="2" max="2" width="55.140625" style="1" bestFit="1" customWidth="1"/>
    <col min="3" max="3" width="8.7109375" style="1" customWidth="1"/>
    <col min="4" max="4" width="9.85546875" style="6" customWidth="1"/>
    <col min="5" max="5" width="8.7109375" style="1" customWidth="1"/>
    <col min="6" max="7" width="12.7109375" style="1" customWidth="1"/>
    <col min="8" max="8" width="37.42578125" style="1" customWidth="1"/>
    <col min="9" max="9" width="12.7109375" style="1" customWidth="1"/>
    <col min="10" max="10" width="12.7109375" style="15" customWidth="1"/>
    <col min="11" max="11" width="13.7109375" style="1" customWidth="1"/>
    <col min="12" max="12" width="12.7109375" style="1" customWidth="1"/>
    <col min="13" max="13" width="12" style="1" bestFit="1" customWidth="1"/>
    <col min="14" max="14" width="10.28515625" style="1" customWidth="1"/>
    <col min="15" max="16384" width="8.85546875" style="1"/>
  </cols>
  <sheetData>
    <row r="1" spans="1:18">
      <c r="B1" s="1" t="s">
        <v>333</v>
      </c>
      <c r="D1" s="20" t="s">
        <v>4675</v>
      </c>
    </row>
    <row r="2" spans="1:18">
      <c r="B2" s="1" t="s">
        <v>381</v>
      </c>
      <c r="D2" s="209" t="s">
        <v>4676</v>
      </c>
      <c r="E2" s="210"/>
      <c r="F2" s="210"/>
      <c r="G2" s="211"/>
    </row>
    <row r="3" spans="1:18">
      <c r="B3" s="1" t="s">
        <v>384</v>
      </c>
      <c r="D3" s="38">
        <v>43466</v>
      </c>
      <c r="E3" s="36"/>
      <c r="F3" s="36"/>
      <c r="G3" s="36"/>
    </row>
    <row r="4" spans="1:18">
      <c r="B4" s="1" t="s">
        <v>382</v>
      </c>
      <c r="D4" s="37"/>
      <c r="E4" s="36"/>
      <c r="F4" s="36"/>
      <c r="G4" s="36"/>
    </row>
    <row r="5" spans="1:18">
      <c r="B5" s="1" t="s">
        <v>4677</v>
      </c>
      <c r="D5" s="37" t="s">
        <v>4674</v>
      </c>
      <c r="E5" s="36"/>
      <c r="F5" s="36"/>
      <c r="G5" s="36"/>
    </row>
    <row r="6" spans="1:18" ht="14.45" customHeight="1">
      <c r="B6" s="1" t="s">
        <v>4678</v>
      </c>
      <c r="D6" s="212"/>
      <c r="E6" s="213"/>
      <c r="F6" s="213"/>
      <c r="G6" s="214"/>
    </row>
    <row r="7" spans="1:18" ht="14.45" customHeight="1">
      <c r="B7" s="1" t="s">
        <v>383</v>
      </c>
      <c r="D7" s="37" t="s">
        <v>4674</v>
      </c>
    </row>
    <row r="8" spans="1:18">
      <c r="B8" s="1" t="s">
        <v>385</v>
      </c>
      <c r="D8" s="7"/>
    </row>
    <row r="9" spans="1:18">
      <c r="B9" s="1" t="s">
        <v>22</v>
      </c>
      <c r="D9" s="13" t="s">
        <v>314</v>
      </c>
      <c r="E9" s="1" t="s">
        <v>313</v>
      </c>
    </row>
    <row r="10" spans="1:18">
      <c r="K10" s="18"/>
    </row>
    <row r="11" spans="1:18">
      <c r="B11" s="2" t="s">
        <v>25</v>
      </c>
    </row>
    <row r="12" spans="1:18" s="3" customFormat="1" ht="30" customHeight="1" outlineLevel="1">
      <c r="B12" s="8" t="s">
        <v>0</v>
      </c>
      <c r="C12" s="8" t="s">
        <v>2</v>
      </c>
      <c r="D12" s="9" t="s">
        <v>393</v>
      </c>
      <c r="E12" s="8" t="s">
        <v>394</v>
      </c>
      <c r="F12" s="8" t="s">
        <v>395</v>
      </c>
      <c r="G12" s="8" t="s">
        <v>396</v>
      </c>
      <c r="H12" s="8" t="s">
        <v>392</v>
      </c>
      <c r="I12" s="8" t="s">
        <v>1</v>
      </c>
      <c r="J12" s="10" t="s">
        <v>3</v>
      </c>
      <c r="K12" s="8" t="s">
        <v>390</v>
      </c>
      <c r="L12" s="8" t="s">
        <v>391</v>
      </c>
      <c r="R12" s="3" t="s">
        <v>389</v>
      </c>
    </row>
    <row r="13" spans="1:18" outlineLevel="1">
      <c r="A13" s="35">
        <f>IF(ISBLANK(B13),0,1)</f>
        <v>1</v>
      </c>
      <c r="B13" s="5" t="s">
        <v>208</v>
      </c>
      <c r="C13" s="7">
        <v>1</v>
      </c>
      <c r="D13" s="60" t="str">
        <f>IFERROR(IF(ISBLANK(H13),"",VLOOKUP(H13,SalaryInfo!B:C,2,FALSE)),"NOT FOUND")</f>
        <v>F3A.46.Step</v>
      </c>
      <c r="E13" s="61" t="str">
        <f>IFERROR(IF(ISBLANK(H13),"",VLOOKUP(H13,SalaryInfo!B:F,5,FALSE)),"NOT FOUND")</f>
        <v>FlexBenefits</v>
      </c>
      <c r="F13" s="62" t="str">
        <f>IFERROR(IF(ISBLANK(H13),"",VLOOKUP(H13,SalaryInfo!B:G,6,FALSE)),"NOT FOUND")</f>
        <v>PERS</v>
      </c>
      <c r="G13" s="62" t="str">
        <f>IFERROR(IF(ISBLANK(H13),"",VLOOKUP(H13,SalaryInfo!B:H,7,FALSE)),"NOT FOUND")</f>
        <v>Industrial Insurance - 536</v>
      </c>
      <c r="H13" s="87" t="s">
        <v>418</v>
      </c>
      <c r="I13" s="33" t="s">
        <v>23</v>
      </c>
      <c r="J13" s="17">
        <v>43466</v>
      </c>
      <c r="K13" s="19">
        <f>IFERROR(IF(OR(ISBLANK(B13),ISBLANK(C13),ISBLANK(H13),ISBLANK(J13),YEAR(J13)=2020),"",IFERROR((VLOOKUP(H13,SalaryInfo!B:W,21,FALSE)*C13/12)*(12-MONTH(J13)+1),"NOT FOUND")),"NOT FOUND")</f>
        <v>99107.574033709563</v>
      </c>
      <c r="L13" s="19">
        <f>IFERROR(IF(OR(ISBLANK(B13),ISBLANK(C13),ISBLANK(H13),ISBLANK(J13)),"",IF(YEAR(J13)=2019,VLOOKUP(H13,SalaryInfo!B:W,22,FALSE)*C13,VLOOKUP(H13,SalaryInfo!B:W,22,FALSE)*C13/12*(12-MONTH(J13)+1))),"NOT FOUND")</f>
        <v>102048.36442113278</v>
      </c>
      <c r="M13" s="42"/>
      <c r="R13" s="1" t="str">
        <f>TEXT(IF(ISBLANK(J13),"",YEAR(J13)),0)</f>
        <v>2019</v>
      </c>
    </row>
    <row r="14" spans="1:18" outlineLevel="1">
      <c r="A14" s="35">
        <f>IF(ISBLANK(B14)=TRUE,"",IF(ISERROR(VLOOKUP(B14,B13:B$13,1,FALSE))=TRUE,MAX(A13:A$13)+1,""))</f>
        <v>2</v>
      </c>
      <c r="B14" s="5" t="s">
        <v>207</v>
      </c>
      <c r="C14" s="7">
        <v>1</v>
      </c>
      <c r="D14" s="60" t="str">
        <f>IFERROR(IF(ISBLANK(H14),"",VLOOKUP(H14,SalaryInfo!B:C,2,FALSE)),"NOT FOUND")</f>
        <v>C9.46.Step</v>
      </c>
      <c r="E14" s="61" t="str">
        <f>IFERROR(IF(ISBLANK(H14),"",VLOOKUP(H14,SalaryInfo!B:F,5,FALSE)),"NOT FOUND")</f>
        <v>FlexBenefits</v>
      </c>
      <c r="F14" s="62" t="str">
        <f>IFERROR(IF(ISBLANK(H14),"",VLOOKUP(H14,SalaryInfo!B:G,6,FALSE)),"NOT FOUND")</f>
        <v>PERS</v>
      </c>
      <c r="G14" s="62" t="str">
        <f>IFERROR(IF(ISBLANK(H14),"",VLOOKUP(H14,SalaryInfo!B:H,7,FALSE)),"NOT FOUND")</f>
        <v>Industrial Insurance - 536</v>
      </c>
      <c r="H14" s="87" t="s">
        <v>421</v>
      </c>
      <c r="I14" s="33" t="s">
        <v>23</v>
      </c>
      <c r="J14" s="17">
        <v>43586</v>
      </c>
      <c r="K14" s="19">
        <f>IFERROR(IF(OR(ISBLANK(B14),ISBLANK(C14),ISBLANK(H14),ISBLANK(J14),YEAR(J14)=2020),"",IFERROR((VLOOKUP(H14,SalaryInfo!B:W,21,FALSE)*C14/12)*(12-MONTH(J14)+1),"NOT FOUND")),"NOT FOUND")</f>
        <v>67336.359987863456</v>
      </c>
      <c r="L14" s="19">
        <f>IFERROR(IF(OR(ISBLANK(B14),ISBLANK(C14),ISBLANK(H14),ISBLANK(J14)),"",IF(YEAR(J14)=2019,VLOOKUP(H14,SalaryInfo!B:W,22,FALSE)*C14,VLOOKUP(H14,SalaryInfo!B:W,22,FALSE)*C14/12*(12-MONTH(J14)+1))),"NOT FOUND")</f>
        <v>104010.7720081138</v>
      </c>
      <c r="M14" s="42"/>
      <c r="N14" s="43"/>
      <c r="R14" s="1" t="str">
        <f t="shared" ref="R14:R32" si="0">TEXT(IF(ISBLANK(J14),"",YEAR(J14)),0)</f>
        <v>2019</v>
      </c>
    </row>
    <row r="15" spans="1:18" outlineLevel="1">
      <c r="A15" s="35">
        <f>IF(ISBLANK(B15)=TRUE,"",IF(ISERROR(VLOOKUP(B15,B$13:B14,1,FALSE))=TRUE,MAX(A$13:A14)+1,""))</f>
        <v>3</v>
      </c>
      <c r="B15" s="5" t="s">
        <v>202</v>
      </c>
      <c r="C15" s="7">
        <v>1</v>
      </c>
      <c r="D15" s="60" t="str">
        <f>IFERROR(IF(ISBLANK(H15),"",VLOOKUP(H15,SalaryInfo!B:C,2,FALSE)),"NOT FOUND")</f>
        <v>C9.46.Step</v>
      </c>
      <c r="E15" s="61" t="str">
        <f>IFERROR(IF(ISBLANK(H15),"",VLOOKUP(H15,SalaryInfo!B:F,5,FALSE)),"NOT FOUND")</f>
        <v>FlexBenefits</v>
      </c>
      <c r="F15" s="62" t="str">
        <f>IFERROR(IF(ISBLANK(H15),"",VLOOKUP(H15,SalaryInfo!B:G,6,FALSE)),"NOT FOUND")</f>
        <v>PERS</v>
      </c>
      <c r="G15" s="62" t="str">
        <f>IFERROR(IF(ISBLANK(H15),"",VLOOKUP(H15,SalaryInfo!B:H,7,FALSE)),"NOT FOUND")</f>
        <v>Industrial Insurance - 536</v>
      </c>
      <c r="H15" s="87" t="s">
        <v>421</v>
      </c>
      <c r="I15" s="33" t="s">
        <v>23</v>
      </c>
      <c r="J15" s="17">
        <v>43957</v>
      </c>
      <c r="K15" s="19" t="str">
        <f>IFERROR(IF(OR(ISBLANK(B15),ISBLANK(C15),ISBLANK(H15),ISBLANK(J15),YEAR(J15)=2020),"",IFERROR((VLOOKUP(H15,SalaryInfo!B:W,21,FALSE)*C15/12)*(12-MONTH(J15)+1),"NOT FOUND")),"NOT FOUND")</f>
        <v/>
      </c>
      <c r="L15" s="19">
        <f>IFERROR(IF(OR(ISBLANK(B15),ISBLANK(C15),ISBLANK(H15),ISBLANK(J15)),"",IF(YEAR(J15)=2019,VLOOKUP(H15,SalaryInfo!B:W,22,FALSE)*C15,VLOOKUP(H15,SalaryInfo!B:W,22,FALSE)*C15/12*(12-MONTH(J15)+1))),"NOT FOUND")</f>
        <v>69340.514672075864</v>
      </c>
      <c r="M15" s="42"/>
      <c r="R15" s="1" t="str">
        <f t="shared" si="0"/>
        <v>2020</v>
      </c>
    </row>
    <row r="16" spans="1:18" outlineLevel="1">
      <c r="A16" s="35">
        <f>IF(ISBLANK(B16)=TRUE,"",IF(ISERROR(VLOOKUP(B16,B$13:B15,1,FALSE))=TRUE,MAX(A$13:A15)+1,""))</f>
        <v>4</v>
      </c>
      <c r="B16" s="5" t="s">
        <v>200</v>
      </c>
      <c r="C16" s="7">
        <v>1</v>
      </c>
      <c r="D16" s="60" t="str">
        <f>IFERROR(IF(ISBLANK(H16),"",VLOOKUP(H16,SalaryInfo!B:C,2,FALSE)),"NOT FOUND")</f>
        <v>E2.8.Step</v>
      </c>
      <c r="E16" s="61" t="str">
        <f>IFERROR(IF(ISBLANK(H16),"",VLOOKUP(H16,SalaryInfo!B:F,5,FALSE)),"NOT FOUND")</f>
        <v>FlexBenefits</v>
      </c>
      <c r="F16" s="62" t="str">
        <f>IFERROR(IF(ISBLANK(H16),"",VLOOKUP(H16,SalaryInfo!B:G,6,FALSE)),"NOT FOUND")</f>
        <v>PERS</v>
      </c>
      <c r="G16" s="62" t="str">
        <f>IFERROR(IF(ISBLANK(H16),"",VLOOKUP(H16,SalaryInfo!B:H,7,FALSE)),"NOT FOUND")</f>
        <v>Industrial Insurance - 151</v>
      </c>
      <c r="H16" s="87" t="s">
        <v>1901</v>
      </c>
      <c r="I16" s="33" t="s">
        <v>24</v>
      </c>
      <c r="J16" s="17">
        <v>43983</v>
      </c>
      <c r="K16" s="19" t="str">
        <f>IFERROR(IF(OR(ISBLANK(B16),ISBLANK(C16),ISBLANK(H16),ISBLANK(J16),YEAR(J16)=2020),"",IFERROR((VLOOKUP(H16,SalaryInfo!B:W,21,FALSE)*C16/12)*(12-MONTH(J16)+1),"NOT FOUND")),"NOT FOUND")</f>
        <v/>
      </c>
      <c r="L16" s="19">
        <f>IFERROR(IF(OR(ISBLANK(B16),ISBLANK(C16),ISBLANK(H16),ISBLANK(J16)),"",IF(YEAR(J16)=2019,VLOOKUP(H16,SalaryInfo!B:W,22,FALSE)*C16,VLOOKUP(H16,SalaryInfo!B:W,22,FALSE)*C16/12*(12-MONTH(J16)+1))),"NOT FOUND")</f>
        <v>93257.158849937114</v>
      </c>
      <c r="M16" s="42"/>
      <c r="R16" s="1" t="str">
        <f t="shared" si="0"/>
        <v>2020</v>
      </c>
    </row>
    <row r="17" spans="1:18" outlineLevel="1">
      <c r="A17" s="35">
        <f>IF(ISBLANK(B17)=TRUE,"",IF(ISERROR(VLOOKUP(B17,B$13:B16,1,FALSE))=TRUE,MAX(A$13:A16)+1,""))</f>
        <v>5</v>
      </c>
      <c r="B17" s="5" t="s">
        <v>229</v>
      </c>
      <c r="C17" s="7">
        <v>1</v>
      </c>
      <c r="D17" s="60" t="str">
        <f>IFERROR(IF(ISBLANK(H17),"",VLOOKUP(H17,SalaryInfo!B:C,2,FALSE)),"NOT FOUND")</f>
        <v>F3A.43.Step</v>
      </c>
      <c r="E17" s="61" t="str">
        <f>IFERROR(IF(ISBLANK(H17),"",VLOOKUP(H17,SalaryInfo!B:F,5,FALSE)),"NOT FOUND")</f>
        <v>FlexBenefits</v>
      </c>
      <c r="F17" s="62" t="str">
        <f>IFERROR(IF(ISBLANK(H17),"",VLOOKUP(H17,SalaryInfo!B:G,6,FALSE)),"NOT FOUND")</f>
        <v>PERS</v>
      </c>
      <c r="G17" s="62" t="str">
        <f>IFERROR(IF(ISBLANK(H17),"",VLOOKUP(H17,SalaryInfo!B:H,7,FALSE)),"NOT FOUND")</f>
        <v>Industrial Insurance - 536</v>
      </c>
      <c r="H17" s="87" t="s">
        <v>1370</v>
      </c>
      <c r="I17" s="33" t="s">
        <v>24</v>
      </c>
      <c r="J17" s="17">
        <v>43529</v>
      </c>
      <c r="K17" s="19">
        <f>IFERROR(IF(OR(ISBLANK(B17),ISBLANK(C17),ISBLANK(H17),ISBLANK(J17),YEAR(J17)=2020),"",IFERROR((VLOOKUP(H17,SalaryInfo!B:W,21,FALSE)*C17/12)*(12-MONTH(J17)+1),"NOT FOUND")),"NOT FOUND")</f>
        <v>77348.847168360313</v>
      </c>
      <c r="L17" s="19">
        <f>IFERROR(IF(OR(ISBLANK(B17),ISBLANK(C17),ISBLANK(H17),ISBLANK(J17)),"",IF(YEAR(J17)=2019,VLOOKUP(H17,SalaryInfo!B:W,22,FALSE)*C17,VLOOKUP(H17,SalaryInfo!B:W,22,FALSE)*C17/12*(12-MONTH(J17)+1))),"NOT FOUND")</f>
        <v>95542.450179193518</v>
      </c>
      <c r="M17" s="42"/>
      <c r="R17" s="1" t="str">
        <f t="shared" si="0"/>
        <v>2019</v>
      </c>
    </row>
    <row r="18" spans="1:18" outlineLevel="1">
      <c r="A18" s="35" t="str">
        <f>IF(ISBLANK(B18)=TRUE,"",IF(ISERROR(VLOOKUP(B18,B$13:B17,1,FALSE))=TRUE,MAX(A$13:A17)+1,""))</f>
        <v/>
      </c>
      <c r="B18" s="5" t="s">
        <v>229</v>
      </c>
      <c r="C18" s="7">
        <v>1</v>
      </c>
      <c r="D18" s="60" t="str">
        <f>IFERROR(IF(ISBLANK(H18),"",VLOOKUP(H18,SalaryInfo!B:C,2,FALSE)),"NOT FOUND")</f>
        <v>Z3.60.Step</v>
      </c>
      <c r="E18" s="61" t="str">
        <f>IFERROR(IF(ISBLANK(H18),"",VLOOKUP(H18,SalaryInfo!B:F,5,FALSE)),"NOT FOUND")</f>
        <v>FlexBenefits</v>
      </c>
      <c r="F18" s="62" t="str">
        <f>IFERROR(IF(ISBLANK(H18),"",VLOOKUP(H18,SalaryInfo!B:G,6,FALSE)),"NOT FOUND")</f>
        <v>PERS</v>
      </c>
      <c r="G18" s="62" t="str">
        <f>IFERROR(IF(ISBLANK(H18),"",VLOOKUP(H18,SalaryInfo!B:H,7,FALSE)),"NOT FOUND")</f>
        <v>Industrial Insurance - 536</v>
      </c>
      <c r="H18" s="87" t="s">
        <v>426</v>
      </c>
      <c r="I18" s="33" t="s">
        <v>24</v>
      </c>
      <c r="J18" s="17">
        <v>43800</v>
      </c>
      <c r="K18" s="19">
        <f>IFERROR(IF(OR(ISBLANK(B18),ISBLANK(C18),ISBLANK(H18),ISBLANK(J18),YEAR(J18)=2020),"",IFERROR((VLOOKUP(H18,SalaryInfo!B:W,21,FALSE)*C18/12)*(12-MONTH(J18)+1),"NOT FOUND")),"NOT FOUND")</f>
        <v>11462.336668678181</v>
      </c>
      <c r="L18" s="19">
        <f>IFERROR(IF(OR(ISBLANK(B18),ISBLANK(C18),ISBLANK(H18),ISBLANK(J18)),"",IF(YEAR(J18)=2019,VLOOKUP(H18,SalaryInfo!B:W,22,FALSE)*C18,VLOOKUP(H18,SalaryInfo!B:W,22,FALSE)*C18/12*(12-MONTH(J18)+1))),"NOT FOUND")</f>
        <v>141814.95178809715</v>
      </c>
      <c r="M18" s="42"/>
      <c r="R18" s="1" t="str">
        <f t="shared" si="0"/>
        <v>2019</v>
      </c>
    </row>
    <row r="19" spans="1:18" outlineLevel="1">
      <c r="A19" s="35" t="str">
        <f>IF(ISBLANK(B19)=TRUE,"",IF(ISERROR(VLOOKUP(B19,B$13:B18,1,FALSE))=TRUE,MAX(A$13:A18)+1,""))</f>
        <v/>
      </c>
      <c r="B19" s="5" t="s">
        <v>229</v>
      </c>
      <c r="C19" s="7">
        <v>1</v>
      </c>
      <c r="D19" s="60" t="str">
        <f>IFERROR(IF(ISBLANK(H19),"",VLOOKUP(H19,SalaryInfo!B:C,2,FALSE)),"NOT FOUND")</f>
        <v>Z3.53.Step</v>
      </c>
      <c r="E19" s="61" t="str">
        <f>IFERROR(IF(ISBLANK(H19),"",VLOOKUP(H19,SalaryInfo!B:F,5,FALSE)),"NOT FOUND")</f>
        <v>FlexBenefits</v>
      </c>
      <c r="F19" s="62" t="str">
        <f>IFERROR(IF(ISBLANK(H19),"",VLOOKUP(H19,SalaryInfo!B:G,6,FALSE)),"NOT FOUND")</f>
        <v>PERS</v>
      </c>
      <c r="G19" s="62" t="str">
        <f>IFERROR(IF(ISBLANK(H19),"",VLOOKUP(H19,SalaryInfo!B:H,7,FALSE)),"NOT FOUND")</f>
        <v>Industrial Insurance - 536</v>
      </c>
      <c r="H19" s="87" t="s">
        <v>1168</v>
      </c>
      <c r="I19" s="33" t="s">
        <v>388</v>
      </c>
      <c r="J19" s="17">
        <v>43466</v>
      </c>
      <c r="K19" s="19">
        <f>IFERROR(IF(OR(ISBLANK(B19),ISBLANK(C19),ISBLANK(H19),ISBLANK(J19),YEAR(J19)=2020),"",IFERROR((VLOOKUP(H19,SalaryInfo!B:W,21,FALSE)*C19/12)*(12-MONTH(J19)+1),"NOT FOUND")),"NOT FOUND")</f>
        <v>115742.83957435717</v>
      </c>
      <c r="L19" s="19">
        <f>IFERROR(IF(OR(ISBLANK(B19),ISBLANK(C19),ISBLANK(H19),ISBLANK(J19)),"",IF(YEAR(J19)=2019,VLOOKUP(H19,SalaryInfo!B:W,22,FALSE)*C19,VLOOKUP(H19,SalaryInfo!B:W,22,FALSE)*C19/12*(12-MONTH(J19)+1))),"NOT FOUND")</f>
        <v>119257.51429615068</v>
      </c>
      <c r="M19" s="42"/>
      <c r="R19" s="1" t="str">
        <f t="shared" si="0"/>
        <v>2019</v>
      </c>
    </row>
    <row r="20" spans="1:18" outlineLevel="1">
      <c r="A20" s="35">
        <f>IF(ISBLANK(B20)=TRUE,"",IF(ISERROR(VLOOKUP(B20,B$13:B19,1,FALSE))=TRUE,MAX(A$13:A19)+1,""))</f>
        <v>6</v>
      </c>
      <c r="B20" s="5" t="s">
        <v>257</v>
      </c>
      <c r="C20" s="7">
        <v>3</v>
      </c>
      <c r="D20" s="60" t="str">
        <f>IFERROR(IF(ISBLANK(H20),"",VLOOKUP(H20,SalaryInfo!B:C,2,FALSE)),"NOT FOUND")</f>
        <v>Z3.75.Step</v>
      </c>
      <c r="E20" s="61" t="str">
        <f>IFERROR(IF(ISBLANK(H20),"",VLOOKUP(H20,SalaryInfo!B:F,5,FALSE)),"NOT FOUND")</f>
        <v>FlexBenefits</v>
      </c>
      <c r="F20" s="62" t="str">
        <f>IFERROR(IF(ISBLANK(H20),"",VLOOKUP(H20,SalaryInfo!B:G,6,FALSE)),"NOT FOUND")</f>
        <v>PERS</v>
      </c>
      <c r="G20" s="62" t="str">
        <f>IFERROR(IF(ISBLANK(H20),"",VLOOKUP(H20,SalaryInfo!B:H,7,FALSE)),"NOT FOUND")</f>
        <v>Industrial Insurance - 536</v>
      </c>
      <c r="H20" s="87" t="s">
        <v>1818</v>
      </c>
      <c r="I20" s="33" t="s">
        <v>388</v>
      </c>
      <c r="J20" s="17">
        <v>43466</v>
      </c>
      <c r="K20" s="19">
        <f>IFERROR(IF(OR(ISBLANK(B20),ISBLANK(C20),ISBLANK(H20),ISBLANK(J20),YEAR(J20)=2020),"",IFERROR((VLOOKUP(H20,SalaryInfo!B:W,21,FALSE)*C20/12)*(12-MONTH(J20)+1),"NOT FOUND")),"NOT FOUND")</f>
        <v>570572.39042175177</v>
      </c>
      <c r="L20" s="19">
        <f>IFERROR(IF(OR(ISBLANK(B20),ISBLANK(C20),ISBLANK(H20),ISBLANK(J20)),"",IF(YEAR(J20)=2019,VLOOKUP(H20,SalaryInfo!B:W,22,FALSE)*C20,VLOOKUP(H20,SalaryInfo!B:W,22,FALSE)*C20/12*(12-MONTH(J20)+1))),"NOT FOUND")</f>
        <v>588037.07536190189</v>
      </c>
      <c r="M20" s="42"/>
      <c r="R20" s="1" t="str">
        <f t="shared" si="0"/>
        <v>2019</v>
      </c>
    </row>
    <row r="21" spans="1:18" outlineLevel="1">
      <c r="A21" s="35" t="str">
        <f>IF(ISBLANK(B21)=TRUE,"",IF(ISERROR(VLOOKUP(B21,B$13:B20,1,FALSE))=TRUE,MAX(A$13:A20)+1,""))</f>
        <v/>
      </c>
      <c r="B21" s="5"/>
      <c r="C21" s="7"/>
      <c r="D21" s="60" t="str">
        <f>IFERROR(IF(ISBLANK(H21),"",VLOOKUP(H21,SalaryInfo!B:C,2,FALSE)),"NOT FOUND")</f>
        <v/>
      </c>
      <c r="E21" s="61" t="str">
        <f>IFERROR(IF(ISBLANK(H21),"",VLOOKUP(H21,SalaryInfo!B:F,5,FALSE)),"NOT FOUND")</f>
        <v/>
      </c>
      <c r="F21" s="62" t="str">
        <f>IFERROR(IF(ISBLANK(H21),"",VLOOKUP(H21,SalaryInfo!B:G,6,FALSE)),"NOT FOUND")</f>
        <v/>
      </c>
      <c r="G21" s="62" t="str">
        <f>IFERROR(IF(ISBLANK(H21),"",VLOOKUP(H21,SalaryInfo!B:H,7,FALSE)),"NOT FOUND")</f>
        <v/>
      </c>
      <c r="H21" s="87"/>
      <c r="I21" s="33"/>
      <c r="J21" s="17"/>
      <c r="K21" s="19" t="str">
        <f>IFERROR(IF(OR(ISBLANK(B21),ISBLANK(C21),ISBLANK(H21),ISBLANK(J21),YEAR(J21)=2020),"",IFERROR((VLOOKUP(H21,SalaryInfo!B:W,21,FALSE)*C21/12)*(12-MONTH(J21)+1),"NOT FOUND")),"NOT FOUND")</f>
        <v/>
      </c>
      <c r="L21" s="19" t="str">
        <f>IFERROR(IF(OR(ISBLANK(B21),ISBLANK(C21),ISBLANK(H21),ISBLANK(J21)),"",IF(YEAR(J21)=2019,VLOOKUP(H21,SalaryInfo!B:W,22,FALSE)*C21,VLOOKUP(H21,SalaryInfo!B:W,22,FALSE)*C21/12*(12-MONTH(J21)+1))),"NOT FOUND")</f>
        <v/>
      </c>
      <c r="M21" s="42"/>
      <c r="R21" s="1" t="str">
        <f t="shared" si="0"/>
        <v/>
      </c>
    </row>
    <row r="22" spans="1:18" outlineLevel="1">
      <c r="A22" s="35" t="str">
        <f>IF(ISBLANK(B22)=TRUE,"",IF(ISERROR(VLOOKUP(B22,B$13:B21,1,FALSE))=TRUE,MAX(A$13:A21)+1,""))</f>
        <v/>
      </c>
      <c r="B22" s="5"/>
      <c r="C22" s="7"/>
      <c r="D22" s="60" t="str">
        <f>IFERROR(IF(ISBLANK(H22),"",VLOOKUP(H22,SalaryInfo!B:C,2,FALSE)),"NOT FOUND")</f>
        <v/>
      </c>
      <c r="E22" s="61" t="str">
        <f>IFERROR(IF(ISBLANK(H22),"",VLOOKUP(H22,SalaryInfo!B:F,5,FALSE)),"NOT FOUND")</f>
        <v/>
      </c>
      <c r="F22" s="62" t="str">
        <f>IFERROR(IF(ISBLANK(H22),"",VLOOKUP(H22,SalaryInfo!B:G,6,FALSE)),"NOT FOUND")</f>
        <v/>
      </c>
      <c r="G22" s="62" t="str">
        <f>IFERROR(IF(ISBLANK(H22),"",VLOOKUP(H22,SalaryInfo!B:H,7,FALSE)),"NOT FOUND")</f>
        <v/>
      </c>
      <c r="H22" s="87"/>
      <c r="I22" s="33"/>
      <c r="J22" s="17"/>
      <c r="K22" s="19" t="str">
        <f>IFERROR(IF(OR(ISBLANK(B22),ISBLANK(C22),ISBLANK(H22),ISBLANK(J22),YEAR(J22)=2020),"",IFERROR((VLOOKUP(H22,SalaryInfo!B:W,21,FALSE)*C22/12)*(12-MONTH(J22)+1),"NOT FOUND")),"NOT FOUND")</f>
        <v/>
      </c>
      <c r="L22" s="19" t="str">
        <f>IFERROR(IF(OR(ISBLANK(B22),ISBLANK(C22),ISBLANK(H22),ISBLANK(J22)),"",IF(YEAR(J22)=2019,VLOOKUP(H22,SalaryInfo!B:W,22,FALSE)*C22,VLOOKUP(H22,SalaryInfo!B:W,22,FALSE)*C22/12*(12-MONTH(J22)+1))),"NOT FOUND")</f>
        <v/>
      </c>
      <c r="M22" s="42"/>
      <c r="R22" s="1" t="str">
        <f t="shared" si="0"/>
        <v/>
      </c>
    </row>
    <row r="23" spans="1:18" outlineLevel="1">
      <c r="A23" s="35">
        <f>IF(ISBLANK(B23)=TRUE,"",IF(ISERROR(VLOOKUP(B23,B$13:B22,1,FALSE))=TRUE,MAX(A$13:A22)+1,""))</f>
        <v>7</v>
      </c>
      <c r="B23" s="5" t="s">
        <v>308</v>
      </c>
      <c r="C23" s="7">
        <v>1</v>
      </c>
      <c r="D23" s="60" t="str">
        <f>IFERROR(IF(ISBLANK(H23),"",VLOOKUP(H23,SalaryInfo!B:C,2,FALSE)),"NOT FOUND")</f>
        <v>M3.50.Step</v>
      </c>
      <c r="E23" s="61" t="str">
        <f>IFERROR(IF(ISBLANK(H23),"",VLOOKUP(H23,SalaryInfo!B:F,5,FALSE)),"NOT FOUND")</f>
        <v>FlexBenefits</v>
      </c>
      <c r="F23" s="62" t="str">
        <f>IFERROR(IF(ISBLANK(H23),"",VLOOKUP(H23,SalaryInfo!B:G,6,FALSE)),"NOT FOUND")</f>
        <v>PERS</v>
      </c>
      <c r="G23" s="62" t="str">
        <f>IFERROR(IF(ISBLANK(H23),"",VLOOKUP(H23,SalaryInfo!B:H,7,FALSE)),"NOT FOUND")</f>
        <v>Industrial Insurance - 152</v>
      </c>
      <c r="H23" s="87" t="s">
        <v>2395</v>
      </c>
      <c r="I23" s="33" t="s">
        <v>23</v>
      </c>
      <c r="J23" s="17">
        <v>43952</v>
      </c>
      <c r="K23" s="19" t="str">
        <f>IFERROR(IF(OR(ISBLANK(B23),ISBLANK(C23),ISBLANK(H23),ISBLANK(J23),YEAR(J23)=2020),"",IFERROR((VLOOKUP(H23,SalaryInfo!B:W,21,FALSE)*C23/12)*(12-MONTH(J23)+1),"NOT FOUND")),"NOT FOUND")</f>
        <v/>
      </c>
      <c r="L23" s="19">
        <f>IFERROR(IF(OR(ISBLANK(B23),ISBLANK(C23),ISBLANK(H23),ISBLANK(J23)),"",IF(YEAR(J23)=2019,VLOOKUP(H23,SalaryInfo!B:W,22,FALSE)*C23,VLOOKUP(H23,SalaryInfo!B:W,22,FALSE)*C23/12*(12-MONTH(J23)+1))),"NOT FOUND")</f>
        <v>72835.62611312182</v>
      </c>
      <c r="M23" s="42"/>
      <c r="R23" s="1" t="str">
        <f t="shared" si="0"/>
        <v>2020</v>
      </c>
    </row>
    <row r="24" spans="1:18" outlineLevel="1">
      <c r="A24" s="35" t="str">
        <f>IF(ISBLANK(B24)=TRUE,"",IF(ISERROR(VLOOKUP(B24,B$13:B23,1,FALSE))=TRUE,MAX(A$13:A23)+1,""))</f>
        <v/>
      </c>
      <c r="B24" s="5"/>
      <c r="C24" s="7"/>
      <c r="D24" s="60" t="str">
        <f>IFERROR(IF(ISBLANK(H24),"",VLOOKUP(H24,SalaryInfo!B:C,2,FALSE)),"NOT FOUND")</f>
        <v/>
      </c>
      <c r="E24" s="61" t="str">
        <f>IFERROR(IF(ISBLANK(H24),"",VLOOKUP(H24,SalaryInfo!B:F,5,FALSE)),"NOT FOUND")</f>
        <v/>
      </c>
      <c r="F24" s="62" t="str">
        <f>IFERROR(IF(ISBLANK(H24),"",VLOOKUP(H24,SalaryInfo!B:G,6,FALSE)),"NOT FOUND")</f>
        <v/>
      </c>
      <c r="G24" s="62" t="str">
        <f>IFERROR(IF(ISBLANK(H24),"",VLOOKUP(H24,SalaryInfo!B:H,7,FALSE)),"NOT FOUND")</f>
        <v/>
      </c>
      <c r="H24" s="87"/>
      <c r="I24" s="33"/>
      <c r="J24" s="17"/>
      <c r="K24" s="19" t="str">
        <f>IFERROR(IF(OR(ISBLANK(B24),ISBLANK(C24),ISBLANK(H24),ISBLANK(J24),YEAR(J24)=2020),"",IFERROR((VLOOKUP(H24,SalaryInfo!B:W,21,FALSE)*C24/12)*(12-MONTH(J24)+1),"NOT FOUND")),"NOT FOUND")</f>
        <v/>
      </c>
      <c r="L24" s="19" t="str">
        <f>IFERROR(IF(OR(ISBLANK(B24),ISBLANK(C24),ISBLANK(H24),ISBLANK(J24)),"",IF(YEAR(J24)=2019,VLOOKUP(H24,SalaryInfo!B:W,22,FALSE)*C24,VLOOKUP(H24,SalaryInfo!B:W,22,FALSE)*C24/12*(12-MONTH(J24)+1))),"NOT FOUND")</f>
        <v/>
      </c>
      <c r="M24" s="42"/>
      <c r="R24" s="1" t="str">
        <f t="shared" si="0"/>
        <v/>
      </c>
    </row>
    <row r="25" spans="1:18" outlineLevel="1">
      <c r="A25" s="35" t="str">
        <f>IF(ISBLANK(B25)=TRUE,"",IF(ISERROR(VLOOKUP(B25,B$13:B24,1,FALSE))=TRUE,MAX(A$13:A24)+1,""))</f>
        <v/>
      </c>
      <c r="B25" s="5"/>
      <c r="C25" s="7"/>
      <c r="D25" s="60" t="str">
        <f>IFERROR(IF(ISBLANK(H25),"",VLOOKUP(H25,SalaryInfo!B:C,2,FALSE)),"NOT FOUND")</f>
        <v/>
      </c>
      <c r="E25" s="61" t="str">
        <f>IFERROR(IF(ISBLANK(H25),"",VLOOKUP(H25,SalaryInfo!B:F,5,FALSE)),"NOT FOUND")</f>
        <v/>
      </c>
      <c r="F25" s="62" t="str">
        <f>IFERROR(IF(ISBLANK(H25),"",VLOOKUP(H25,SalaryInfo!B:G,6,FALSE)),"NOT FOUND")</f>
        <v/>
      </c>
      <c r="G25" s="62" t="str">
        <f>IFERROR(IF(ISBLANK(H25),"",VLOOKUP(H25,SalaryInfo!B:H,7,FALSE)),"NOT FOUND")</f>
        <v/>
      </c>
      <c r="H25" s="87"/>
      <c r="I25" s="33"/>
      <c r="J25" s="17"/>
      <c r="K25" s="19" t="str">
        <f>IFERROR(IF(OR(ISBLANK(B25),ISBLANK(C25),ISBLANK(H25),ISBLANK(J25),YEAR(J25)=2020),"",IFERROR((VLOOKUP(H25,SalaryInfo!B:W,21,FALSE)*C25/12)*(12-MONTH(J25)+1),"NOT FOUND")),"NOT FOUND")</f>
        <v/>
      </c>
      <c r="L25" s="19" t="str">
        <f>IFERROR(IF(OR(ISBLANK(B25),ISBLANK(C25),ISBLANK(H25),ISBLANK(J25)),"",IF(YEAR(J25)=2019,VLOOKUP(H25,SalaryInfo!B:W,22,FALSE)*C25,VLOOKUP(H25,SalaryInfo!B:W,22,FALSE)*C25/12*(12-MONTH(J25)+1))),"NOT FOUND")</f>
        <v/>
      </c>
      <c r="M25" s="42"/>
      <c r="R25" s="1" t="str">
        <f t="shared" si="0"/>
        <v/>
      </c>
    </row>
    <row r="26" spans="1:18" outlineLevel="1">
      <c r="A26" s="35" t="str">
        <f>IF(ISBLANK(B26)=TRUE,"",IF(ISERROR(VLOOKUP(B26,B$13:B25,1,FALSE))=TRUE,MAX(A$13:A25)+1,""))</f>
        <v/>
      </c>
      <c r="B26" s="5"/>
      <c r="C26" s="7"/>
      <c r="D26" s="60" t="str">
        <f>IFERROR(IF(ISBLANK(H26),"",VLOOKUP(H26,SalaryInfo!B:C,2,FALSE)),"NOT FOUND")</f>
        <v/>
      </c>
      <c r="E26" s="61" t="str">
        <f>IFERROR(IF(ISBLANK(H26),"",VLOOKUP(H26,SalaryInfo!B:F,5,FALSE)),"NOT FOUND")</f>
        <v/>
      </c>
      <c r="F26" s="62" t="str">
        <f>IFERROR(IF(ISBLANK(H26),"",VLOOKUP(H26,SalaryInfo!B:G,6,FALSE)),"NOT FOUND")</f>
        <v/>
      </c>
      <c r="G26" s="62" t="str">
        <f>IFERROR(IF(ISBLANK(H26),"",VLOOKUP(H26,SalaryInfo!B:H,7,FALSE)),"NOT FOUND")</f>
        <v/>
      </c>
      <c r="H26" s="87"/>
      <c r="I26" s="33"/>
      <c r="J26" s="17"/>
      <c r="K26" s="19" t="str">
        <f>IFERROR(IF(OR(ISBLANK(B26),ISBLANK(C26),ISBLANK(H26),ISBLANK(J26),YEAR(J26)=2020),"",IFERROR((VLOOKUP(H26,SalaryInfo!B:W,21,FALSE)*C26/12)*(12-MONTH(J26)+1),"NOT FOUND")),"NOT FOUND")</f>
        <v/>
      </c>
      <c r="L26" s="19" t="str">
        <f>IFERROR(IF(OR(ISBLANK(B26),ISBLANK(C26),ISBLANK(H26),ISBLANK(J26)),"",IF(YEAR(J26)=2019,VLOOKUP(H26,SalaryInfo!B:W,22,FALSE)*C26,VLOOKUP(H26,SalaryInfo!B:W,22,FALSE)*C26/12*(12-MONTH(J26)+1))),"NOT FOUND")</f>
        <v/>
      </c>
      <c r="M26" s="42"/>
      <c r="R26" s="1" t="str">
        <f t="shared" si="0"/>
        <v/>
      </c>
    </row>
    <row r="27" spans="1:18" outlineLevel="1">
      <c r="A27" s="35">
        <f>IF(ISBLANK(B27)=TRUE,"",IF(ISERROR(VLOOKUP(B27,B$13:B26,1,FALSE))=TRUE,MAX(A$13:A26)+1,""))</f>
        <v>8</v>
      </c>
      <c r="B27" s="5" t="s">
        <v>195</v>
      </c>
      <c r="C27" s="7">
        <v>2</v>
      </c>
      <c r="D27" s="60" t="str">
        <f>IFERROR(IF(ISBLANK(H27),"",VLOOKUP(H27,SalaryInfo!B:C,2,FALSE)),"NOT FOUND")</f>
        <v>Z3.72.Step</v>
      </c>
      <c r="E27" s="61" t="str">
        <f>IFERROR(IF(ISBLANK(H27),"",VLOOKUP(H27,SalaryInfo!B:F,5,FALSE)),"NOT FOUND")</f>
        <v>FlexBenefits</v>
      </c>
      <c r="F27" s="62" t="str">
        <f>IFERROR(IF(ISBLANK(H27),"",VLOOKUP(H27,SalaryInfo!B:G,6,FALSE)),"NOT FOUND")</f>
        <v>PERS</v>
      </c>
      <c r="G27" s="62" t="str">
        <f>IFERROR(IF(ISBLANK(H27),"",VLOOKUP(H27,SalaryInfo!B:H,7,FALSE)),"NOT FOUND")</f>
        <v>Industrial Insurance - 536</v>
      </c>
      <c r="H27" s="87" t="s">
        <v>1948</v>
      </c>
      <c r="I27" s="33" t="s">
        <v>24</v>
      </c>
      <c r="J27" s="17">
        <v>43497</v>
      </c>
      <c r="K27" s="19">
        <f>IFERROR(IF(OR(ISBLANK(B27),ISBLANK(C27),ISBLANK(H27),ISBLANK(J27),YEAR(J27)=2020),"",IFERROR((VLOOKUP(H27,SalaryInfo!B:W,21,FALSE)*C27/12)*(12-MONTH(J27)+1),"NOT FOUND")),"NOT FOUND")</f>
        <v>331652.53559550596</v>
      </c>
      <c r="L27" s="19">
        <f>IFERROR(IF(OR(ISBLANK(B27),ISBLANK(C27),ISBLANK(H27),ISBLANK(J27)),"",IF(YEAR(J27)=2019,VLOOKUP(H27,SalaryInfo!B:W,22,FALSE)*C27,VLOOKUP(H27,SalaryInfo!B:W,22,FALSE)*C27/12*(12-MONTH(J27)+1))),"NOT FOUND")</f>
        <v>372803.44852898392</v>
      </c>
      <c r="M27" s="42"/>
      <c r="R27" s="1" t="str">
        <f t="shared" si="0"/>
        <v>2019</v>
      </c>
    </row>
    <row r="28" spans="1:18" outlineLevel="1">
      <c r="A28" s="35" t="str">
        <f>IF(ISBLANK(B28)=TRUE,"",IF(ISERROR(VLOOKUP(B28,B$13:B27,1,FALSE))=TRUE,MAX(A$13:A27)+1,""))</f>
        <v/>
      </c>
      <c r="B28" s="5"/>
      <c r="C28" s="7"/>
      <c r="D28" s="60" t="str">
        <f>IFERROR(IF(ISBLANK(H28),"",VLOOKUP(H28,SalaryInfo!B:C,2,FALSE)),"NOT FOUND")</f>
        <v/>
      </c>
      <c r="E28" s="61" t="str">
        <f>IFERROR(IF(ISBLANK(H28),"",VLOOKUP(H28,SalaryInfo!B:F,5,FALSE)),"NOT FOUND")</f>
        <v/>
      </c>
      <c r="F28" s="62" t="str">
        <f>IFERROR(IF(ISBLANK(H28),"",VLOOKUP(H28,SalaryInfo!B:G,6,FALSE)),"NOT FOUND")</f>
        <v/>
      </c>
      <c r="G28" s="62" t="str">
        <f>IFERROR(IF(ISBLANK(H28),"",VLOOKUP(H28,SalaryInfo!B:H,7,FALSE)),"NOT FOUND")</f>
        <v/>
      </c>
      <c r="H28" s="87"/>
      <c r="I28" s="33"/>
      <c r="J28" s="17"/>
      <c r="K28" s="19" t="str">
        <f>IFERROR(IF(OR(ISBLANK(B28),ISBLANK(C28),ISBLANK(H28),ISBLANK(J28),YEAR(J28)=2020),"",IFERROR((VLOOKUP(H28,SalaryInfo!B:W,21,FALSE)*C28/12)*(12-MONTH(J28)+1),"NOT FOUND")),"NOT FOUND")</f>
        <v/>
      </c>
      <c r="L28" s="19" t="str">
        <f>IFERROR(IF(OR(ISBLANK(B28),ISBLANK(C28),ISBLANK(H28),ISBLANK(J28)),"",IF(YEAR(J28)=2019,VLOOKUP(H28,SalaryInfo!B:W,22,FALSE)*C28,VLOOKUP(H28,SalaryInfo!B:W,22,FALSE)*C28/12*(12-MONTH(J28)+1))),"NOT FOUND")</f>
        <v/>
      </c>
      <c r="M28" s="42"/>
      <c r="R28" s="1" t="str">
        <f t="shared" si="0"/>
        <v/>
      </c>
    </row>
    <row r="29" spans="1:18" outlineLevel="1">
      <c r="A29" s="35">
        <f>IF(ISBLANK(B29)=TRUE,"",IF(ISERROR(VLOOKUP(B29,B$13:B28,1,FALSE))=TRUE,MAX(A$13:A28)+1,""))</f>
        <v>9</v>
      </c>
      <c r="B29" s="5" t="s">
        <v>289</v>
      </c>
      <c r="C29" s="7">
        <v>1</v>
      </c>
      <c r="D29" s="60" t="str">
        <f>IFERROR(IF(ISBLANK(H29),"",VLOOKUP(H29,SalaryInfo!B:C,2,FALSE)),"NOT FOUND")</f>
        <v>B1.42.Step</v>
      </c>
      <c r="E29" s="61" t="str">
        <f>IFERROR(IF(ISBLANK(H29),"",VLOOKUP(H29,SalaryInfo!B:F,5,FALSE)),"NOT FOUND")</f>
        <v>FlexBenefits</v>
      </c>
      <c r="F29" s="62" t="str">
        <f>IFERROR(IF(ISBLANK(H29),"",VLOOKUP(H29,SalaryInfo!B:G,6,FALSE)),"NOT FOUND")</f>
        <v>PERS</v>
      </c>
      <c r="G29" s="62" t="str">
        <f>IFERROR(IF(ISBLANK(H29),"",VLOOKUP(H29,SalaryInfo!B:H,7,FALSE)),"NOT FOUND")</f>
        <v>Industrial Insurance - 536</v>
      </c>
      <c r="H29" s="87" t="s">
        <v>413</v>
      </c>
      <c r="I29" s="33" t="s">
        <v>23</v>
      </c>
      <c r="J29" s="17">
        <v>43613</v>
      </c>
      <c r="K29" s="19">
        <f>IFERROR(IF(OR(ISBLANK(B29),ISBLANK(C29),ISBLANK(H29),ISBLANK(J29),YEAR(J29)=2020),"",IFERROR((VLOOKUP(H29,SalaryInfo!B:W,21,FALSE)*C29/12)*(12-MONTH(J29)+1),"NOT FOUND")),"NOT FOUND")</f>
        <v>60776.334651478646</v>
      </c>
      <c r="L29" s="19">
        <f>IFERROR(IF(OR(ISBLANK(B29),ISBLANK(C29),ISBLANK(H29),ISBLANK(J29)),"",IF(YEAR(J29)=2019,VLOOKUP(H29,SalaryInfo!B:W,22,FALSE)*C29,VLOOKUP(H29,SalaryInfo!B:W,22,FALSE)*C29/12*(12-MONTH(J29)+1))),"NOT FOUND")</f>
        <v>93831.27181421133</v>
      </c>
      <c r="M29" s="42"/>
      <c r="R29" s="1" t="str">
        <f t="shared" si="0"/>
        <v>2019</v>
      </c>
    </row>
    <row r="30" spans="1:18" outlineLevel="1">
      <c r="A30" s="35" t="str">
        <f>IF(ISBLANK(B30)=TRUE,"",IF(ISERROR(VLOOKUP(B30,B$13:B29,1,FALSE))=TRUE,MAX(A$13:A29)+1,""))</f>
        <v/>
      </c>
      <c r="B30" s="5"/>
      <c r="C30" s="7"/>
      <c r="D30" s="60" t="str">
        <f>IFERROR(IF(ISBLANK(H30),"",VLOOKUP(H30,SalaryInfo!B:C,2,FALSE)),"NOT FOUND")</f>
        <v/>
      </c>
      <c r="E30" s="61" t="str">
        <f>IFERROR(IF(ISBLANK(H30),"",VLOOKUP(H30,SalaryInfo!B:F,5,FALSE)),"NOT FOUND")</f>
        <v/>
      </c>
      <c r="F30" s="62" t="str">
        <f>IFERROR(IF(ISBLANK(H30),"",VLOOKUP(H30,SalaryInfo!B:G,6,FALSE)),"NOT FOUND")</f>
        <v/>
      </c>
      <c r="G30" s="62" t="str">
        <f>IFERROR(IF(ISBLANK(H30),"",VLOOKUP(H30,SalaryInfo!B:H,7,FALSE)),"NOT FOUND")</f>
        <v/>
      </c>
      <c r="H30" s="87"/>
      <c r="I30" s="33"/>
      <c r="J30" s="17"/>
      <c r="K30" s="19" t="str">
        <f>IFERROR(IF(OR(ISBLANK(B30),ISBLANK(C30),ISBLANK(H30),ISBLANK(J30),YEAR(J30)=2020),"",IFERROR((VLOOKUP(H30,SalaryInfo!B:W,21,FALSE)*C30/12)*(12-MONTH(J30)+1),"NOT FOUND")),"NOT FOUND")</f>
        <v/>
      </c>
      <c r="L30" s="19" t="str">
        <f>IFERROR(IF(OR(ISBLANK(B30),ISBLANK(C30),ISBLANK(H30),ISBLANK(J30)),"",IF(YEAR(J30)=2019,VLOOKUP(H30,SalaryInfo!B:W,22,FALSE)*C30,VLOOKUP(H30,SalaryInfo!B:W,22,FALSE)*C30/12*(12-MONTH(J30)+1))),"NOT FOUND")</f>
        <v/>
      </c>
      <c r="M30" s="42"/>
      <c r="R30" s="1" t="str">
        <f t="shared" si="0"/>
        <v/>
      </c>
    </row>
    <row r="31" spans="1:18" outlineLevel="1">
      <c r="A31" s="35" t="str">
        <f>IF(ISBLANK(B31)=TRUE,"",IF(ISERROR(VLOOKUP(B31,B$13:B30,1,FALSE))=TRUE,MAX(A$13:A30)+1,""))</f>
        <v/>
      </c>
      <c r="B31" s="5"/>
      <c r="C31" s="7"/>
      <c r="D31" s="60" t="str">
        <f>IFERROR(IF(ISBLANK(H31),"",VLOOKUP(H31,SalaryInfo!B:C,2,FALSE)),"NOT FOUND")</f>
        <v/>
      </c>
      <c r="E31" s="61" t="str">
        <f>IFERROR(IF(ISBLANK(H31),"",VLOOKUP(H31,SalaryInfo!B:F,5,FALSE)),"NOT FOUND")</f>
        <v/>
      </c>
      <c r="F31" s="62" t="str">
        <f>IFERROR(IF(ISBLANK(H31),"",VLOOKUP(H31,SalaryInfo!B:G,6,FALSE)),"NOT FOUND")</f>
        <v/>
      </c>
      <c r="G31" s="62" t="str">
        <f>IFERROR(IF(ISBLANK(H31),"",VLOOKUP(H31,SalaryInfo!B:H,7,FALSE)),"NOT FOUND")</f>
        <v/>
      </c>
      <c r="H31" s="87"/>
      <c r="I31" s="33"/>
      <c r="J31" s="17"/>
      <c r="K31" s="19" t="str">
        <f>IFERROR(IF(OR(ISBLANK(B31),ISBLANK(C31),ISBLANK(H31),ISBLANK(J31),YEAR(J31)=2020),"",IFERROR((VLOOKUP(H31,SalaryInfo!B:W,21,FALSE)*C31/12)*(12-MONTH(J31)+1),"NOT FOUND")),"NOT FOUND")</f>
        <v/>
      </c>
      <c r="L31" s="19" t="str">
        <f>IFERROR(IF(OR(ISBLANK(B31),ISBLANK(C31),ISBLANK(H31),ISBLANK(J31)),"",IF(YEAR(J31)=2019,VLOOKUP(H31,SalaryInfo!B:W,22,FALSE)*C31,VLOOKUP(H31,SalaryInfo!B:W,22,FALSE)*C31/12*(12-MONTH(J31)+1))),"NOT FOUND")</f>
        <v/>
      </c>
      <c r="M31" s="42"/>
      <c r="R31" s="1" t="str">
        <f t="shared" si="0"/>
        <v/>
      </c>
    </row>
    <row r="32" spans="1:18" outlineLevel="1">
      <c r="A32" s="35">
        <f>IF(ISBLANK(B32)=TRUE,"",IF(ISERROR(VLOOKUP(B32,B$13:B31,1,FALSE))=TRUE,MAX(A$13:A31)+1,""))</f>
        <v>10</v>
      </c>
      <c r="B32" s="5" t="s">
        <v>244</v>
      </c>
      <c r="C32" s="7">
        <v>1</v>
      </c>
      <c r="D32" s="60" t="str">
        <f>IFERROR(IF(ISBLANK(H32),"",VLOOKUP(H32,SalaryInfo!B:C,2,FALSE)),"NOT FOUND")</f>
        <v>Z3.60.Step</v>
      </c>
      <c r="E32" s="61" t="str">
        <f>IFERROR(IF(ISBLANK(H32),"",VLOOKUP(H32,SalaryInfo!B:F,5,FALSE)),"NOT FOUND")</f>
        <v>FlexBenefits</v>
      </c>
      <c r="F32" s="62" t="str">
        <f>IFERROR(IF(ISBLANK(H32),"",VLOOKUP(H32,SalaryInfo!B:G,6,FALSE)),"NOT FOUND")</f>
        <v>PERS</v>
      </c>
      <c r="G32" s="62" t="str">
        <f>IFERROR(IF(ISBLANK(H32),"",VLOOKUP(H32,SalaryInfo!B:H,7,FALSE)),"NOT FOUND")</f>
        <v>Industrial Insurance - 536</v>
      </c>
      <c r="H32" s="87" t="s">
        <v>426</v>
      </c>
      <c r="I32" s="33" t="s">
        <v>23</v>
      </c>
      <c r="J32" s="17">
        <v>43625</v>
      </c>
      <c r="K32" s="19">
        <f>IFERROR(IF(OR(ISBLANK(B32),ISBLANK(C32),ISBLANK(H32),ISBLANK(J32),YEAR(J32)=2020),"",IFERROR((VLOOKUP(H32,SalaryInfo!B:W,21,FALSE)*C32/12)*(12-MONTH(J32)+1),"NOT FOUND")),"NOT FOUND")</f>
        <v>80236.356680747267</v>
      </c>
      <c r="L32" s="19">
        <f>IFERROR(IF(OR(ISBLANK(B32),ISBLANK(C32),ISBLANK(H32),ISBLANK(J32)),"",IF(YEAR(J32)=2019,VLOOKUP(H32,SalaryInfo!B:W,22,FALSE)*C32,VLOOKUP(H32,SalaryInfo!B:W,22,FALSE)*C32/12*(12-MONTH(J32)+1))),"NOT FOUND")</f>
        <v>141814.95178809715</v>
      </c>
      <c r="M32" s="42"/>
      <c r="R32" s="1" t="str">
        <f t="shared" si="0"/>
        <v>2019</v>
      </c>
    </row>
    <row r="34" spans="1:14">
      <c r="B34" s="2" t="s">
        <v>30</v>
      </c>
    </row>
    <row r="35" spans="1:14" s="3" customFormat="1" outlineLevel="1">
      <c r="B35" s="11" t="s">
        <v>0</v>
      </c>
      <c r="C35" s="215" t="s">
        <v>26</v>
      </c>
      <c r="D35" s="216"/>
      <c r="E35" s="216"/>
      <c r="F35" s="216"/>
      <c r="G35" s="217"/>
      <c r="H35" s="12" t="s">
        <v>27</v>
      </c>
      <c r="I35" s="12" t="s">
        <v>28</v>
      </c>
      <c r="J35" s="12" t="s">
        <v>29</v>
      </c>
      <c r="K35" s="218" t="s">
        <v>334</v>
      </c>
      <c r="L35" s="219"/>
      <c r="M35" s="219"/>
      <c r="N35" s="219"/>
    </row>
    <row r="36" spans="1:14" outlineLevel="1">
      <c r="A36" s="35">
        <f>IF(ISBLANK(B36),0,1)</f>
        <v>1</v>
      </c>
      <c r="B36" s="5" t="s">
        <v>209</v>
      </c>
      <c r="C36" s="201" t="s">
        <v>55</v>
      </c>
      <c r="D36" s="201"/>
      <c r="E36" s="201"/>
      <c r="F36" s="201"/>
      <c r="G36" s="201"/>
      <c r="H36" s="13" t="s">
        <v>193</v>
      </c>
      <c r="I36" s="14">
        <v>200000</v>
      </c>
      <c r="J36" s="16">
        <v>50000</v>
      </c>
      <c r="K36" s="202" t="s">
        <v>372</v>
      </c>
      <c r="L36" s="203"/>
      <c r="M36" s="203"/>
      <c r="N36" s="204"/>
    </row>
    <row r="37" spans="1:14" outlineLevel="1">
      <c r="A37" s="35">
        <f>IF(ISBLANK(B37)=TRUE,"",IF(ISERROR(VLOOKUP(B37,B$36:B36,1,FALSE))=TRUE,MAX(A$36:A36)+1,""))</f>
        <v>2</v>
      </c>
      <c r="B37" s="5" t="s">
        <v>201</v>
      </c>
      <c r="C37" s="201" t="s">
        <v>55</v>
      </c>
      <c r="D37" s="201"/>
      <c r="E37" s="201"/>
      <c r="F37" s="201"/>
      <c r="G37" s="201"/>
      <c r="H37" s="13" t="s">
        <v>194</v>
      </c>
      <c r="I37" s="14">
        <v>10000</v>
      </c>
      <c r="J37" s="16">
        <v>170000</v>
      </c>
      <c r="K37" s="202" t="s">
        <v>373</v>
      </c>
      <c r="L37" s="203"/>
      <c r="M37" s="203"/>
      <c r="N37" s="204"/>
    </row>
    <row r="38" spans="1:14" outlineLevel="1">
      <c r="A38" s="35" t="str">
        <f>IF(ISBLANK(B38)=TRUE,"",IF(ISERROR(VLOOKUP(B38,B$36:B37,1,FALSE))=TRUE,MAX(A$36:A37)+1,""))</f>
        <v/>
      </c>
      <c r="B38" s="5" t="s">
        <v>201</v>
      </c>
      <c r="C38" s="201" t="s">
        <v>55</v>
      </c>
      <c r="D38" s="201"/>
      <c r="E38" s="201"/>
      <c r="F38" s="201"/>
      <c r="G38" s="201"/>
      <c r="H38" s="13" t="s">
        <v>194</v>
      </c>
      <c r="I38" s="14">
        <v>5000</v>
      </c>
      <c r="J38" s="16">
        <v>2000000</v>
      </c>
      <c r="K38" s="202"/>
      <c r="L38" s="203"/>
      <c r="M38" s="203"/>
      <c r="N38" s="204"/>
    </row>
    <row r="39" spans="1:14" outlineLevel="1">
      <c r="A39" s="35" t="str">
        <f>IF(ISBLANK(B39)=TRUE,"",IF(ISERROR(VLOOKUP(B39,B$36:B38,1,FALSE))=TRUE,MAX(A$36:A38)+1,""))</f>
        <v/>
      </c>
      <c r="B39" s="5" t="s">
        <v>201</v>
      </c>
      <c r="C39" s="201" t="s">
        <v>146</v>
      </c>
      <c r="D39" s="201"/>
      <c r="E39" s="201"/>
      <c r="F39" s="201"/>
      <c r="G39" s="201"/>
      <c r="H39" s="13" t="s">
        <v>194</v>
      </c>
      <c r="I39" s="14">
        <v>150000</v>
      </c>
      <c r="J39" s="16">
        <v>150000</v>
      </c>
      <c r="K39" s="202"/>
      <c r="L39" s="203"/>
      <c r="M39" s="203"/>
      <c r="N39" s="204"/>
    </row>
    <row r="40" spans="1:14" outlineLevel="1">
      <c r="A40" s="35">
        <f>IF(ISBLANK(B40)=TRUE,"",IF(ISERROR(VLOOKUP(B40,B$36:B39,1,FALSE))=TRUE,MAX(A$36:A39)+1,""))</f>
        <v>3</v>
      </c>
      <c r="B40" s="5" t="s">
        <v>200</v>
      </c>
      <c r="C40" s="201" t="s">
        <v>55</v>
      </c>
      <c r="D40" s="201"/>
      <c r="E40" s="201"/>
      <c r="F40" s="201"/>
      <c r="G40" s="201"/>
      <c r="H40" s="13" t="s">
        <v>193</v>
      </c>
      <c r="I40" s="14">
        <v>150000</v>
      </c>
      <c r="J40" s="16">
        <v>150000</v>
      </c>
      <c r="K40" s="202"/>
      <c r="L40" s="203"/>
      <c r="M40" s="203"/>
      <c r="N40" s="204"/>
    </row>
    <row r="41" spans="1:14" outlineLevel="1">
      <c r="A41" s="35" t="str">
        <f>IF(ISBLANK(B41)=TRUE,"",IF(ISERROR(VLOOKUP(B41,B$36:B40,1,FALSE))=TRUE,MAX(A$36:A40)+1,""))</f>
        <v/>
      </c>
      <c r="B41" s="5" t="s">
        <v>209</v>
      </c>
      <c r="C41" s="201" t="s">
        <v>146</v>
      </c>
      <c r="D41" s="201"/>
      <c r="E41" s="201"/>
      <c r="F41" s="201"/>
      <c r="G41" s="201"/>
      <c r="H41" s="13" t="s">
        <v>194</v>
      </c>
      <c r="I41" s="14">
        <v>150000</v>
      </c>
      <c r="J41" s="16">
        <v>150000</v>
      </c>
      <c r="K41" s="202"/>
      <c r="L41" s="203"/>
      <c r="M41" s="203"/>
      <c r="N41" s="204"/>
    </row>
    <row r="42" spans="1:14" outlineLevel="1">
      <c r="A42" s="35" t="str">
        <f>IF(ISBLANK(B42)=TRUE,"",IF(ISERROR(VLOOKUP(B42,B$36:B41,1,FALSE))=TRUE,MAX(A$36:A41)+1,""))</f>
        <v/>
      </c>
      <c r="B42" s="5"/>
      <c r="C42" s="201"/>
      <c r="D42" s="201"/>
      <c r="E42" s="201"/>
      <c r="F42" s="201"/>
      <c r="G42" s="201"/>
      <c r="H42" s="13"/>
      <c r="I42" s="14"/>
      <c r="J42" s="16"/>
      <c r="K42" s="202"/>
      <c r="L42" s="203"/>
      <c r="M42" s="203"/>
      <c r="N42" s="204"/>
    </row>
    <row r="43" spans="1:14" outlineLevel="1">
      <c r="A43" s="35" t="str">
        <f>IF(ISBLANK(B43)=TRUE,"",IF(ISERROR(VLOOKUP(B43,B$36:B42,1,FALSE))=TRUE,MAX(A$36:A42)+1,""))</f>
        <v/>
      </c>
      <c r="B43" s="5"/>
      <c r="C43" s="201"/>
      <c r="D43" s="201"/>
      <c r="E43" s="201"/>
      <c r="F43" s="201"/>
      <c r="G43" s="201"/>
      <c r="H43" s="13"/>
      <c r="I43" s="14"/>
      <c r="J43" s="16"/>
      <c r="K43" s="202"/>
      <c r="L43" s="203"/>
      <c r="M43" s="203"/>
      <c r="N43" s="204"/>
    </row>
    <row r="44" spans="1:14" outlineLevel="1">
      <c r="A44" s="35" t="str">
        <f>IF(ISBLANK(B44)=TRUE,"",IF(ISERROR(VLOOKUP(B44,B$36:B43,1,FALSE))=TRUE,MAX(A$36:A43)+1,""))</f>
        <v/>
      </c>
      <c r="B44" s="5"/>
      <c r="C44" s="201"/>
      <c r="D44" s="201"/>
      <c r="E44" s="201"/>
      <c r="F44" s="201"/>
      <c r="G44" s="201"/>
      <c r="H44" s="13"/>
      <c r="I44" s="14"/>
      <c r="J44" s="16"/>
      <c r="K44" s="202"/>
      <c r="L44" s="203"/>
      <c r="M44" s="203"/>
      <c r="N44" s="204"/>
    </row>
    <row r="45" spans="1:14" outlineLevel="1">
      <c r="A45" s="35" t="str">
        <f>IF(ISBLANK(B45)=TRUE,"",IF(ISERROR(VLOOKUP(B45,B$36:B44,1,FALSE))=TRUE,MAX(A$36:A44)+1,""))</f>
        <v/>
      </c>
      <c r="B45" s="5"/>
      <c r="C45" s="201"/>
      <c r="D45" s="201"/>
      <c r="E45" s="201"/>
      <c r="F45" s="201"/>
      <c r="G45" s="201"/>
      <c r="H45" s="13"/>
      <c r="I45" s="14"/>
      <c r="J45" s="16"/>
      <c r="K45" s="202"/>
      <c r="L45" s="203"/>
      <c r="M45" s="203"/>
      <c r="N45" s="204"/>
    </row>
    <row r="46" spans="1:14" outlineLevel="1">
      <c r="A46" s="35" t="str">
        <f>IF(ISBLANK(B46)=TRUE,"",IF(ISERROR(VLOOKUP(B46,B$36:B45,1,FALSE))=TRUE,MAX(A$36:A45)+1,""))</f>
        <v/>
      </c>
      <c r="B46" s="5"/>
      <c r="C46" s="201"/>
      <c r="D46" s="201"/>
      <c r="E46" s="201"/>
      <c r="F46" s="201"/>
      <c r="G46" s="201"/>
      <c r="H46" s="13"/>
      <c r="I46" s="14"/>
      <c r="J46" s="16"/>
      <c r="K46" s="202"/>
      <c r="L46" s="203"/>
      <c r="M46" s="203"/>
      <c r="N46" s="204"/>
    </row>
    <row r="47" spans="1:14" outlineLevel="1">
      <c r="A47" s="35" t="str">
        <f>IF(ISBLANK(B47)=TRUE,"",IF(ISERROR(VLOOKUP(B47,B$36:B46,1,FALSE))=TRUE,MAX(A$36:A46)+1,""))</f>
        <v/>
      </c>
      <c r="B47" s="5"/>
      <c r="C47" s="201"/>
      <c r="D47" s="201"/>
      <c r="E47" s="201"/>
      <c r="F47" s="201"/>
      <c r="G47" s="201"/>
      <c r="H47" s="13"/>
      <c r="I47" s="14"/>
      <c r="J47" s="16"/>
      <c r="K47" s="202"/>
      <c r="L47" s="203"/>
      <c r="M47" s="203"/>
      <c r="N47" s="204"/>
    </row>
    <row r="48" spans="1:14" outlineLevel="1">
      <c r="A48" s="35" t="str">
        <f>IF(ISBLANK(B48)=TRUE,"",IF(ISERROR(VLOOKUP(B48,B$36:B47,1,FALSE))=TRUE,MAX(A$36:A47)+1,""))</f>
        <v/>
      </c>
      <c r="B48" s="5"/>
      <c r="C48" s="201"/>
      <c r="D48" s="201"/>
      <c r="E48" s="201"/>
      <c r="F48" s="201"/>
      <c r="G48" s="201"/>
      <c r="H48" s="13"/>
      <c r="I48" s="14"/>
      <c r="J48" s="16"/>
      <c r="K48" s="202"/>
      <c r="L48" s="203"/>
      <c r="M48" s="203"/>
      <c r="N48" s="204"/>
    </row>
    <row r="49" spans="1:14" outlineLevel="1">
      <c r="A49" s="35" t="str">
        <f>IF(ISBLANK(B49)=TRUE,"",IF(ISERROR(VLOOKUP(B49,B$36:B48,1,FALSE))=TRUE,MAX(A$36:A48)+1,""))</f>
        <v/>
      </c>
      <c r="B49" s="5"/>
      <c r="C49" s="201"/>
      <c r="D49" s="201"/>
      <c r="E49" s="201"/>
      <c r="F49" s="201"/>
      <c r="G49" s="201"/>
      <c r="H49" s="13"/>
      <c r="I49" s="14"/>
      <c r="J49" s="16"/>
      <c r="K49" s="202"/>
      <c r="L49" s="203"/>
      <c r="M49" s="203"/>
      <c r="N49" s="204"/>
    </row>
    <row r="50" spans="1:14" outlineLevel="1">
      <c r="A50" s="35" t="str">
        <f>IF(ISBLANK(B50)=TRUE,"",IF(ISERROR(VLOOKUP(B50,B$36:B49,1,FALSE))=TRUE,MAX(A$36:A49)+1,""))</f>
        <v/>
      </c>
      <c r="B50" s="5"/>
      <c r="C50" s="201"/>
      <c r="D50" s="201"/>
      <c r="E50" s="201"/>
      <c r="F50" s="201"/>
      <c r="G50" s="201"/>
      <c r="H50" s="13"/>
      <c r="I50" s="14"/>
      <c r="J50" s="16"/>
      <c r="K50" s="202"/>
      <c r="L50" s="203"/>
      <c r="M50" s="203"/>
      <c r="N50" s="204"/>
    </row>
    <row r="51" spans="1:14" outlineLevel="1">
      <c r="A51" s="35" t="str">
        <f>IF(ISBLANK(B51)=TRUE,"",IF(ISERROR(VLOOKUP(B51,B$36:B50,1,FALSE))=TRUE,MAX(A$36:A50)+1,""))</f>
        <v/>
      </c>
      <c r="B51" s="5"/>
      <c r="C51" s="201"/>
      <c r="D51" s="201"/>
      <c r="E51" s="201"/>
      <c r="F51" s="201"/>
      <c r="G51" s="201"/>
      <c r="H51" s="13"/>
      <c r="I51" s="14"/>
      <c r="J51" s="16"/>
      <c r="K51" s="202"/>
      <c r="L51" s="203"/>
      <c r="M51" s="203"/>
      <c r="N51" s="204"/>
    </row>
    <row r="52" spans="1:14" outlineLevel="1">
      <c r="A52" s="35" t="str">
        <f>IF(ISBLANK(B52)=TRUE,"",IF(ISERROR(VLOOKUP(B52,B$36:B51,1,FALSE))=TRUE,MAX(A$36:A51)+1,""))</f>
        <v/>
      </c>
      <c r="B52" s="5"/>
      <c r="C52" s="201"/>
      <c r="D52" s="201"/>
      <c r="E52" s="201"/>
      <c r="F52" s="201"/>
      <c r="G52" s="201"/>
      <c r="H52" s="13"/>
      <c r="I52" s="14"/>
      <c r="J52" s="16"/>
      <c r="K52" s="202"/>
      <c r="L52" s="203"/>
      <c r="M52" s="203"/>
      <c r="N52" s="204"/>
    </row>
    <row r="53" spans="1:14" outlineLevel="1">
      <c r="A53" s="35" t="str">
        <f>IF(ISBLANK(B53)=TRUE,"",IF(ISERROR(VLOOKUP(B53,B$36:B52,1,FALSE))=TRUE,MAX(A$36:A52)+1,""))</f>
        <v/>
      </c>
      <c r="B53" s="5"/>
      <c r="C53" s="201"/>
      <c r="D53" s="201"/>
      <c r="E53" s="201"/>
      <c r="F53" s="201"/>
      <c r="G53" s="201"/>
      <c r="H53" s="13"/>
      <c r="I53" s="14"/>
      <c r="J53" s="16"/>
      <c r="K53" s="202"/>
      <c r="L53" s="203"/>
      <c r="M53" s="203"/>
      <c r="N53" s="204"/>
    </row>
    <row r="54" spans="1:14" outlineLevel="1">
      <c r="A54" s="35" t="str">
        <f>IF(ISBLANK(B54)=TRUE,"",IF(ISERROR(VLOOKUP(B54,B$36:B53,1,FALSE))=TRUE,MAX(A$36:A53)+1,""))</f>
        <v/>
      </c>
      <c r="B54" s="5"/>
      <c r="C54" s="201"/>
      <c r="D54" s="201"/>
      <c r="E54" s="201"/>
      <c r="F54" s="201"/>
      <c r="G54" s="201"/>
      <c r="H54" s="13"/>
      <c r="I54" s="14"/>
      <c r="J54" s="16"/>
      <c r="K54" s="202"/>
      <c r="L54" s="203"/>
      <c r="M54" s="203"/>
      <c r="N54" s="204"/>
    </row>
    <row r="55" spans="1:14" outlineLevel="1">
      <c r="A55" s="35" t="str">
        <f>IF(ISBLANK(B55)=TRUE,"",IF(ISERROR(VLOOKUP(B55,B$36:B54,1,FALSE))=TRUE,MAX(A$36:A54)+1,""))</f>
        <v/>
      </c>
      <c r="B55" s="5"/>
      <c r="C55" s="201"/>
      <c r="D55" s="201"/>
      <c r="E55" s="201"/>
      <c r="F55" s="201"/>
      <c r="G55" s="201"/>
      <c r="H55" s="13"/>
      <c r="I55" s="14"/>
      <c r="J55" s="16"/>
      <c r="K55" s="202"/>
      <c r="L55" s="203"/>
      <c r="M55" s="203"/>
      <c r="N55" s="204"/>
    </row>
    <row r="57" spans="1:14">
      <c r="B57" s="2" t="s">
        <v>378</v>
      </c>
    </row>
    <row r="58" spans="1:14" ht="27" customHeight="1">
      <c r="B58" s="21" t="s">
        <v>0</v>
      </c>
      <c r="C58" s="205" t="s">
        <v>26</v>
      </c>
      <c r="D58" s="205"/>
      <c r="E58" s="205"/>
      <c r="F58" s="205"/>
      <c r="G58" s="205"/>
      <c r="H58" s="21" t="s">
        <v>335</v>
      </c>
      <c r="I58" s="9" t="s">
        <v>28</v>
      </c>
      <c r="J58" s="9" t="s">
        <v>29</v>
      </c>
      <c r="K58" s="12" t="s">
        <v>27</v>
      </c>
      <c r="L58" s="206" t="s">
        <v>374</v>
      </c>
      <c r="M58" s="207"/>
      <c r="N58" s="208"/>
    </row>
    <row r="59" spans="1:14" ht="14.45" customHeight="1">
      <c r="A59" s="35">
        <f>IF(ISBLANK(B59),0,1)</f>
        <v>1</v>
      </c>
      <c r="B59" s="4" t="s">
        <v>195</v>
      </c>
      <c r="C59" s="179" t="s">
        <v>356</v>
      </c>
      <c r="D59" s="179"/>
      <c r="E59" s="179"/>
      <c r="F59" s="179"/>
      <c r="G59" s="179"/>
      <c r="H59" s="4" t="s">
        <v>375</v>
      </c>
      <c r="I59" s="14">
        <v>120000</v>
      </c>
      <c r="J59" s="16">
        <v>30000</v>
      </c>
      <c r="K59" s="13" t="s">
        <v>193</v>
      </c>
      <c r="L59" s="180"/>
      <c r="M59" s="181"/>
      <c r="N59" s="182"/>
    </row>
    <row r="60" spans="1:14" ht="14.45" customHeight="1">
      <c r="A60" s="35">
        <f>IF(ISBLANK(B60)=TRUE,"",IF(ISERROR(VLOOKUP(B60,B$59:B59,1,FALSE))=TRUE,MAX(A$59:A59)+1,""))</f>
        <v>2</v>
      </c>
      <c r="B60" s="4" t="s">
        <v>200</v>
      </c>
      <c r="C60" s="179" t="s">
        <v>361</v>
      </c>
      <c r="D60" s="179"/>
      <c r="E60" s="179"/>
      <c r="F60" s="179"/>
      <c r="G60" s="179"/>
      <c r="H60" s="4" t="s">
        <v>376</v>
      </c>
      <c r="I60" s="14">
        <v>50000</v>
      </c>
      <c r="J60" s="16">
        <v>30000</v>
      </c>
      <c r="K60" s="13" t="s">
        <v>194</v>
      </c>
      <c r="L60" s="180"/>
      <c r="M60" s="181"/>
      <c r="N60" s="182"/>
    </row>
    <row r="61" spans="1:14" ht="14.45" customHeight="1">
      <c r="A61" s="35" t="str">
        <f>IF(ISBLANK(B61)=TRUE,"",IF(ISERROR(VLOOKUP(B61,B$59:B60,1,FALSE))=TRUE,MAX(A$59:A60)+1,""))</f>
        <v/>
      </c>
      <c r="B61" s="4" t="s">
        <v>200</v>
      </c>
      <c r="C61" s="179" t="s">
        <v>361</v>
      </c>
      <c r="D61" s="179"/>
      <c r="E61" s="179"/>
      <c r="F61" s="179"/>
      <c r="G61" s="179"/>
      <c r="H61" s="4" t="s">
        <v>377</v>
      </c>
      <c r="I61" s="14">
        <v>300000</v>
      </c>
      <c r="J61" s="16">
        <v>30000</v>
      </c>
      <c r="K61" s="13" t="s">
        <v>194</v>
      </c>
      <c r="L61" s="180"/>
      <c r="M61" s="181"/>
      <c r="N61" s="182"/>
    </row>
    <row r="62" spans="1:14" ht="14.45" customHeight="1">
      <c r="A62" s="35">
        <f>IF(ISBLANK(B62)=TRUE,"",IF(ISERROR(VLOOKUP(B62,B$59:B61,1,FALSE))=TRUE,MAX(A$59:A61)+1,""))</f>
        <v>3</v>
      </c>
      <c r="B62" s="4" t="s">
        <v>196</v>
      </c>
      <c r="C62" s="179" t="s">
        <v>361</v>
      </c>
      <c r="D62" s="179"/>
      <c r="E62" s="179"/>
      <c r="F62" s="179"/>
      <c r="G62" s="179"/>
      <c r="H62" s="4" t="s">
        <v>377</v>
      </c>
      <c r="I62" s="14">
        <v>1000</v>
      </c>
      <c r="J62" s="16">
        <v>1000</v>
      </c>
      <c r="K62" s="13" t="s">
        <v>193</v>
      </c>
      <c r="L62" s="180"/>
      <c r="M62" s="181"/>
      <c r="N62" s="182"/>
    </row>
    <row r="63" spans="1:14" ht="14.45" customHeight="1">
      <c r="A63" s="35" t="str">
        <f>IF(ISBLANK(B63)=TRUE,"",IF(ISERROR(VLOOKUP(B63,B$59:B62,1,FALSE))=TRUE,MAX(A$59:A62)+1,""))</f>
        <v/>
      </c>
      <c r="B63" s="4"/>
      <c r="C63" s="179"/>
      <c r="D63" s="179"/>
      <c r="E63" s="179"/>
      <c r="F63" s="179"/>
      <c r="G63" s="179"/>
      <c r="H63" s="4"/>
      <c r="I63" s="14"/>
      <c r="J63" s="16"/>
      <c r="K63" s="13"/>
      <c r="L63" s="180"/>
      <c r="M63" s="181"/>
      <c r="N63" s="182"/>
    </row>
    <row r="65" spans="2:11">
      <c r="B65" s="2" t="s">
        <v>379</v>
      </c>
      <c r="H65" s="1" t="str">
        <f>IF(LEN(B66)&gt;2000,"Narrative limit is 2,000 characters, including spaces. Please modify.","")</f>
        <v/>
      </c>
    </row>
    <row r="66" spans="2:11" ht="13.9" customHeight="1">
      <c r="B66" s="183" t="s">
        <v>387</v>
      </c>
      <c r="C66" s="184"/>
      <c r="D66" s="184"/>
      <c r="E66" s="184"/>
      <c r="F66" s="184"/>
      <c r="G66" s="184"/>
      <c r="H66" s="184"/>
      <c r="I66" s="184"/>
      <c r="J66" s="185"/>
    </row>
    <row r="67" spans="2:11">
      <c r="B67" s="186"/>
      <c r="C67" s="187"/>
      <c r="D67" s="187"/>
      <c r="E67" s="187"/>
      <c r="F67" s="187"/>
      <c r="G67" s="187"/>
      <c r="H67" s="187"/>
      <c r="I67" s="187"/>
      <c r="J67" s="188"/>
    </row>
    <row r="68" spans="2:11">
      <c r="B68" s="186"/>
      <c r="C68" s="187"/>
      <c r="D68" s="187"/>
      <c r="E68" s="187"/>
      <c r="F68" s="187"/>
      <c r="G68" s="187"/>
      <c r="H68" s="187"/>
      <c r="I68" s="187"/>
      <c r="J68" s="188"/>
    </row>
    <row r="69" spans="2:11">
      <c r="B69" s="186"/>
      <c r="C69" s="187"/>
      <c r="D69" s="187"/>
      <c r="E69" s="187"/>
      <c r="F69" s="187"/>
      <c r="G69" s="187"/>
      <c r="H69" s="187"/>
      <c r="I69" s="187"/>
      <c r="J69" s="188"/>
    </row>
    <row r="70" spans="2:11">
      <c r="B70" s="186"/>
      <c r="C70" s="187"/>
      <c r="D70" s="187"/>
      <c r="E70" s="187"/>
      <c r="F70" s="187"/>
      <c r="G70" s="187"/>
      <c r="H70" s="187"/>
      <c r="I70" s="187"/>
      <c r="J70" s="188"/>
    </row>
    <row r="71" spans="2:11">
      <c r="B71" s="186"/>
      <c r="C71" s="187"/>
      <c r="D71" s="187"/>
      <c r="E71" s="187"/>
      <c r="F71" s="187"/>
      <c r="G71" s="187"/>
      <c r="H71" s="187"/>
      <c r="I71" s="187"/>
      <c r="J71" s="188"/>
      <c r="K71" s="1">
        <f>LEN(B66)</f>
        <v>524</v>
      </c>
    </row>
    <row r="72" spans="2:11">
      <c r="B72" s="186"/>
      <c r="C72" s="187"/>
      <c r="D72" s="187"/>
      <c r="E72" s="187"/>
      <c r="F72" s="187"/>
      <c r="G72" s="187"/>
      <c r="H72" s="187"/>
      <c r="I72" s="187"/>
      <c r="J72" s="188"/>
    </row>
    <row r="73" spans="2:11">
      <c r="B73" s="186"/>
      <c r="C73" s="187"/>
      <c r="D73" s="187"/>
      <c r="E73" s="187"/>
      <c r="F73" s="187"/>
      <c r="G73" s="187"/>
      <c r="H73" s="187"/>
      <c r="I73" s="187"/>
      <c r="J73" s="188"/>
    </row>
    <row r="74" spans="2:11">
      <c r="B74" s="186"/>
      <c r="C74" s="187"/>
      <c r="D74" s="187"/>
      <c r="E74" s="187"/>
      <c r="F74" s="187"/>
      <c r="G74" s="187"/>
      <c r="H74" s="187"/>
      <c r="I74" s="187"/>
      <c r="J74" s="188"/>
    </row>
    <row r="75" spans="2:11">
      <c r="B75" s="189"/>
      <c r="C75" s="190"/>
      <c r="D75" s="190"/>
      <c r="E75" s="190"/>
      <c r="F75" s="190"/>
      <c r="G75" s="190"/>
      <c r="H75" s="190"/>
      <c r="I75" s="190"/>
      <c r="J75" s="191"/>
    </row>
    <row r="77" spans="2:11">
      <c r="B77" s="2" t="s">
        <v>380</v>
      </c>
    </row>
    <row r="78" spans="2:11">
      <c r="B78" s="192" t="s">
        <v>386</v>
      </c>
      <c r="C78" s="193"/>
      <c r="D78" s="193"/>
      <c r="E78" s="193"/>
      <c r="F78" s="193"/>
      <c r="G78" s="193"/>
      <c r="H78" s="193"/>
      <c r="I78" s="193"/>
      <c r="J78" s="194"/>
    </row>
    <row r="79" spans="2:11">
      <c r="B79" s="195"/>
      <c r="C79" s="196"/>
      <c r="D79" s="196"/>
      <c r="E79" s="196"/>
      <c r="F79" s="196"/>
      <c r="G79" s="196"/>
      <c r="H79" s="196"/>
      <c r="I79" s="196"/>
      <c r="J79" s="197"/>
    </row>
    <row r="80" spans="2:11">
      <c r="B80" s="195"/>
      <c r="C80" s="196"/>
      <c r="D80" s="196"/>
      <c r="E80" s="196"/>
      <c r="F80" s="196"/>
      <c r="G80" s="196"/>
      <c r="H80" s="196"/>
      <c r="I80" s="196"/>
      <c r="J80" s="197"/>
    </row>
    <row r="81" spans="2:10">
      <c r="B81" s="198"/>
      <c r="C81" s="199"/>
      <c r="D81" s="199"/>
      <c r="E81" s="199"/>
      <c r="F81" s="199"/>
      <c r="G81" s="199"/>
      <c r="H81" s="199"/>
      <c r="I81" s="199"/>
      <c r="J81" s="200"/>
    </row>
  </sheetData>
  <mergeCells count="58">
    <mergeCell ref="D2:G2"/>
    <mergeCell ref="D6:G6"/>
    <mergeCell ref="C35:G35"/>
    <mergeCell ref="K35:N35"/>
    <mergeCell ref="C36:G36"/>
    <mergeCell ref="K36:N36"/>
    <mergeCell ref="C37:G37"/>
    <mergeCell ref="K37:N37"/>
    <mergeCell ref="C38:G38"/>
    <mergeCell ref="K38:N38"/>
    <mergeCell ref="C39:G39"/>
    <mergeCell ref="K39:N39"/>
    <mergeCell ref="C40:G40"/>
    <mergeCell ref="K40:N40"/>
    <mergeCell ref="C41:G41"/>
    <mergeCell ref="K41:N41"/>
    <mergeCell ref="C42:G42"/>
    <mergeCell ref="K42:N42"/>
    <mergeCell ref="C43:G43"/>
    <mergeCell ref="K43:N43"/>
    <mergeCell ref="C44:G44"/>
    <mergeCell ref="K44:N44"/>
    <mergeCell ref="C45:G45"/>
    <mergeCell ref="K45:N45"/>
    <mergeCell ref="C46:G46"/>
    <mergeCell ref="K46:N46"/>
    <mergeCell ref="C47:G47"/>
    <mergeCell ref="K47:N47"/>
    <mergeCell ref="C48:G48"/>
    <mergeCell ref="K48:N48"/>
    <mergeCell ref="C49:G49"/>
    <mergeCell ref="K49:N49"/>
    <mergeCell ref="C50:G50"/>
    <mergeCell ref="K50:N50"/>
    <mergeCell ref="C51:G51"/>
    <mergeCell ref="K51:N51"/>
    <mergeCell ref="C52:G52"/>
    <mergeCell ref="K52:N52"/>
    <mergeCell ref="C53:G53"/>
    <mergeCell ref="K53:N53"/>
    <mergeCell ref="C54:G54"/>
    <mergeCell ref="K54:N54"/>
    <mergeCell ref="C55:G55"/>
    <mergeCell ref="K55:N55"/>
    <mergeCell ref="C58:G58"/>
    <mergeCell ref="L58:N58"/>
    <mergeCell ref="C59:G59"/>
    <mergeCell ref="L59:N59"/>
    <mergeCell ref="C63:G63"/>
    <mergeCell ref="L63:N63"/>
    <mergeCell ref="B66:J75"/>
    <mergeCell ref="B78:J81"/>
    <mergeCell ref="C60:G60"/>
    <mergeCell ref="L60:N60"/>
    <mergeCell ref="C61:G61"/>
    <mergeCell ref="L61:N61"/>
    <mergeCell ref="C62:G62"/>
    <mergeCell ref="L62:N62"/>
  </mergeCells>
  <conditionalFormatting sqref="H65:J65">
    <cfRule type="expression" dxfId="0" priority="1">
      <formula>$H$65="Narrative limit is 2,000 characters, including spaces. Please modify."</formula>
    </cfRule>
  </conditionalFormatting>
  <dataValidations count="9">
    <dataValidation type="list" allowBlank="1" showInputMessage="1" showErrorMessage="1" sqref="C59:G63">
      <formula1>Revenue_account</formula1>
    </dataValidation>
    <dataValidation type="list" allowBlank="1" showInputMessage="1" showErrorMessage="1" sqref="H59:H63">
      <formula1>"State Grant, Federal Grant, Partnership Contract, Internal Funds, Other"</formula1>
    </dataValidation>
    <dataValidation type="list" allowBlank="1" showInputMessage="1" showErrorMessage="1" sqref="C13:C32">
      <formula1>Number_of_Positions</formula1>
    </dataValidation>
    <dataValidation type="list" allowBlank="1" showInputMessage="1" showErrorMessage="1" sqref="H13:H32">
      <formula1>Job_Class</formula1>
    </dataValidation>
    <dataValidation type="list" allowBlank="1" showInputMessage="1" showErrorMessage="1" sqref="C36:G55">
      <formula1>Account</formula1>
    </dataValidation>
    <dataValidation type="list" allowBlank="1" showInputMessage="1" showErrorMessage="1" sqref="B13:B32 B59:B63 B36:B55">
      <formula1>Cost_Center</formula1>
    </dataValidation>
    <dataValidation type="list" allowBlank="1" showInputMessage="1" showErrorMessage="1" sqref="H36:H55 K59:K63">
      <formula1>"One Time, Ongoing"</formula1>
    </dataValidation>
    <dataValidation type="list" allowBlank="1" showInputMessage="1" showErrorMessage="1" sqref="I13:I32">
      <formula1>Action</formula1>
    </dataValidation>
    <dataValidation type="list" allowBlank="1" showInputMessage="1" showErrorMessage="1" sqref="D4:D5 D9 D7">
      <formula1>"Yes, No"</formula1>
    </dataValidation>
  </dataValidations>
  <printOptions horizontalCentered="1"/>
  <pageMargins left="0.2" right="0.2" top="0.75" bottom="0.8" header="0.3" footer="0.3"/>
  <pageSetup scale="61" fitToHeight="3" orientation="landscape" r:id="rId1"/>
  <headerFooter>
    <oddHeader>&amp;C&amp;"-,Bold"&amp;14 &amp;U2019/20 Decision Package - Data Collection Form</oddHeader>
    <oddFooter>&amp;L&amp;P of &amp;N&amp;R&amp;Z&amp;F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Q24"/>
  <sheetViews>
    <sheetView workbookViewId="0">
      <selection activeCell="I21" sqref="I21"/>
    </sheetView>
  </sheetViews>
  <sheetFormatPr defaultColWidth="9.140625" defaultRowHeight="15"/>
  <cols>
    <col min="1" max="1" width="10.42578125" style="23" bestFit="1" customWidth="1"/>
    <col min="2" max="2" width="48.5703125" style="23" bestFit="1" customWidth="1"/>
    <col min="3" max="3" width="11.28515625" style="23" customWidth="1"/>
    <col min="4" max="4" width="38.42578125" style="23" bestFit="1" customWidth="1"/>
    <col min="5" max="5" width="9.5703125" style="23" bestFit="1" customWidth="1"/>
    <col min="6" max="6" width="21.140625" style="23" bestFit="1" customWidth="1"/>
    <col min="7" max="16" width="16.42578125" style="23" customWidth="1"/>
    <col min="17" max="17" width="20" style="23" customWidth="1"/>
    <col min="18" max="16384" width="9.140625" style="23"/>
  </cols>
  <sheetData>
    <row r="1" spans="1:17">
      <c r="B1" s="22"/>
      <c r="C1" s="22"/>
      <c r="D1" s="22"/>
      <c r="E1" s="22"/>
      <c r="F1" s="24" t="e">
        <f>IF(ISBLANK(#REF!),"",#REF!)</f>
        <v>#REF!</v>
      </c>
      <c r="G1" s="24" t="e">
        <f>IF(ISBLANK(#REF!),"",#REF!)</f>
        <v>#REF!</v>
      </c>
      <c r="H1" s="24" t="e">
        <f>IF(ISBLANK(#REF!),"",#REF!)</f>
        <v>#REF!</v>
      </c>
      <c r="I1" s="24" t="e">
        <f>IF(ISBLANK(#REF!),"",#REF!)</f>
        <v>#REF!</v>
      </c>
      <c r="J1" s="24" t="e">
        <f>IF(ISBLANK(#REF!),"",#REF!)</f>
        <v>#REF!</v>
      </c>
      <c r="K1" s="24" t="e">
        <f>IF(ISBLANK(#REF!),"",#REF!)</f>
        <v>#REF!</v>
      </c>
      <c r="L1" s="24" t="e">
        <f>IF(ISBLANK(#REF!),"",#REF!)</f>
        <v>#REF!</v>
      </c>
      <c r="M1" s="24" t="e">
        <f>IF(ISBLANK(#REF!),"",#REF!)</f>
        <v>#REF!</v>
      </c>
      <c r="N1" s="24" t="e">
        <f>IF(ISBLANK(#REF!),"",#REF!)</f>
        <v>#REF!</v>
      </c>
      <c r="O1" s="24" t="e">
        <f>IF(ISBLANK(#REF!),"",#REF!)</f>
        <v>#REF!</v>
      </c>
      <c r="P1" s="24" t="e">
        <f>IF(ISBLANK(#REF!),"",#REF!)</f>
        <v>#REF!</v>
      </c>
      <c r="Q1" s="24" t="e">
        <f>IF(ISBLANK(#REF!),"",#REF!)</f>
        <v>#REF!</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c r="A6" s="25" t="e">
        <f>IF(ISBLANK(#REF!),"",#REF!)</f>
        <v>#REF!</v>
      </c>
      <c r="B6" s="26" t="e">
        <f>IF(ISBLANK(#REF!),"",#REF!)</f>
        <v>#REF!</v>
      </c>
      <c r="C6" s="26" t="e">
        <f t="shared" ref="C6:C24" si="0">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ageMargins left="0.7" right="0.7" top="0.75" bottom="0.75" header="0.3" footer="0.3"/>
  <pageSetup scale="2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9"/>
  <sheetViews>
    <sheetView workbookViewId="0">
      <selection activeCell="F1" sqref="F1"/>
    </sheetView>
  </sheetViews>
  <sheetFormatPr defaultColWidth="9.140625" defaultRowHeight="15"/>
  <cols>
    <col min="1" max="1" width="38.28515625" style="23" customWidth="1"/>
    <col min="2" max="2" width="35.42578125" style="23" bestFit="1" customWidth="1"/>
    <col min="3" max="3" width="11.28515625" style="23" customWidth="1"/>
    <col min="4" max="4" width="49.85546875" style="23" bestFit="1" customWidth="1"/>
    <col min="5" max="5" width="9.5703125" style="23" bestFit="1" customWidth="1"/>
    <col min="6" max="6" width="21.140625" style="23" bestFit="1" customWidth="1"/>
    <col min="7" max="16" width="16.42578125" style="23" customWidth="1"/>
    <col min="17" max="17" width="20" style="23" customWidth="1"/>
    <col min="18" max="16384" width="9.140625" style="23"/>
  </cols>
  <sheetData>
    <row r="1" spans="1:17">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4" t="s">
        <v>318</v>
      </c>
      <c r="G3" s="24" t="s">
        <v>316</v>
      </c>
      <c r="H3" s="24" t="s">
        <v>316</v>
      </c>
      <c r="I3" s="24" t="s">
        <v>316</v>
      </c>
      <c r="J3" s="24" t="s">
        <v>316</v>
      </c>
      <c r="K3" s="24" t="s">
        <v>316</v>
      </c>
      <c r="L3" s="24" t="s">
        <v>316</v>
      </c>
      <c r="M3" s="24" t="s">
        <v>316</v>
      </c>
      <c r="N3" s="24" t="s">
        <v>316</v>
      </c>
      <c r="O3" s="24" t="s">
        <v>316</v>
      </c>
      <c r="P3" s="24" t="s">
        <v>316</v>
      </c>
      <c r="Q3" s="24" t="s">
        <v>316</v>
      </c>
    </row>
    <row r="4" spans="1:17">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c r="A6" s="29" t="e">
        <f>IF(ISBLANK(#REF!),"",#REF!)</f>
        <v>#REF!</v>
      </c>
      <c r="B6" s="30" t="e">
        <f>IF(ISBLANK(#REF!),"",#REF!)</f>
        <v>#REF!</v>
      </c>
      <c r="C6" s="30" t="e">
        <f t="shared" ref="C6:C9" si="0">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9"/>
  <sheetViews>
    <sheetView workbookViewId="0">
      <selection activeCell="G21" sqref="G21"/>
    </sheetView>
  </sheetViews>
  <sheetFormatPr defaultColWidth="9.140625" defaultRowHeight="15"/>
  <cols>
    <col min="1" max="1" width="38.28515625" style="23" customWidth="1"/>
    <col min="2" max="2" width="35.42578125" style="23" bestFit="1" customWidth="1"/>
    <col min="3" max="3" width="11.28515625" style="23" customWidth="1"/>
    <col min="4" max="4" width="49.85546875" style="23" bestFit="1" customWidth="1"/>
    <col min="5" max="5" width="9.5703125" style="23" bestFit="1" customWidth="1"/>
    <col min="6" max="6" width="21.140625" style="23" bestFit="1" customWidth="1"/>
    <col min="7" max="16" width="16.42578125" style="23" customWidth="1"/>
    <col min="17" max="17" width="20" style="23" customWidth="1"/>
    <col min="18" max="16384" width="9.140625" style="23"/>
  </cols>
  <sheetData>
    <row r="1" spans="1:17">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c r="A6" s="29" t="e">
        <f>IF(ISBLANK(#REF!),"",#REF!)</f>
        <v>#REF!</v>
      </c>
      <c r="B6" s="30" t="e">
        <f>IF(ISBLANK(#REF!),"",#REF!)</f>
        <v>#REF!</v>
      </c>
      <c r="C6" s="30" t="e">
        <f t="shared" ref="C6:C9" si="0">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2" ma:contentTypeDescription="" ma:contentTypeScope="" ma:versionID="18d0ff8016abca60bac6f3826cdfe55a">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8f7920e7e9c9166905a26b9aba796998"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Props1.xml><?xml version="1.0" encoding="utf-8"?>
<ds:datastoreItem xmlns:ds="http://schemas.openxmlformats.org/officeDocument/2006/customXml" ds:itemID="{61F9D832-8D5E-494E-8761-D1798517BA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184BB-7FEB-4B71-B598-EF5927D910FB}">
  <ds:schemaRefs>
    <ds:schemaRef ds:uri="http://schemas.microsoft.com/sharepoint/v3/contenttype/forms"/>
  </ds:schemaRefs>
</ds:datastoreItem>
</file>

<file path=customXml/itemProps3.xml><?xml version="1.0" encoding="utf-8"?>
<ds:datastoreItem xmlns:ds="http://schemas.openxmlformats.org/officeDocument/2006/customXml" ds:itemID="{ABDCD28E-475A-4B74-9BB5-D75DE06129E6}">
  <ds:schemaRefs>
    <ds:schemaRef ds:uri="http://purl.org/dc/terms/"/>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cc811197-5a73-4d86-a206-c117da05ddaa"/>
    <ds:schemaRef ds:uri="308dc21f-8940-46b7-9ee9-f86b439897b1"/>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Fiscal Note</vt:lpstr>
      <vt:lpstr>SalaryInfo</vt:lpstr>
      <vt:lpstr>Lookups</vt:lpstr>
      <vt:lpstr>OPEX Load Sheet 2019</vt:lpstr>
      <vt:lpstr>DP Entry Form - Example</vt:lpstr>
      <vt:lpstr>OPEX Load Sheet 2020</vt:lpstr>
      <vt:lpstr>Rev Load Sheet 2019</vt:lpstr>
      <vt:lpstr>Rev Load Sheet 2020</vt:lpstr>
      <vt:lpstr>Account</vt:lpstr>
      <vt:lpstr>Action</vt:lpstr>
      <vt:lpstr>Cost_Center</vt:lpstr>
      <vt:lpstr>Job_Class</vt:lpstr>
      <vt:lpstr>Number_of_Positions</vt:lpstr>
      <vt:lpstr>'DP Entry Form - Example'!Print_Area</vt:lpstr>
      <vt:lpstr>'DP Entry Form - Example'!Print_Titles</vt:lpstr>
      <vt:lpstr>Revenue_account</vt:lpstr>
      <vt:lpstr>Union_Code</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Svidenko, Gregory</dc:creator>
  <cp:lastModifiedBy>Stutman, T.J.</cp:lastModifiedBy>
  <cp:lastPrinted>2018-06-22T21:02:31Z</cp:lastPrinted>
  <dcterms:created xsi:type="dcterms:W3CDTF">2018-05-03T16:34:25Z</dcterms:created>
  <dcterms:modified xsi:type="dcterms:W3CDTF">2019-04-08T16:27:02Z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ies>
</file>