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W\9-5-18\Final\2018-0374 ILA &amp; AMD w-MLB\Amendments\"/>
    </mc:Choice>
  </mc:AlternateContent>
  <bookViews>
    <workbookView xWindow="0" yWindow="0" windowWidth="26175" windowHeight="11835"/>
  </bookViews>
  <sheets>
    <sheet name="Exhibit B" sheetId="1" r:id="rId1"/>
    <sheet name="Exhibit C" sheetId="2" r:id="rId2"/>
    <sheet name="Attachment 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B10" i="3"/>
  <c r="A19" i="2"/>
  <c r="A20" i="2" s="1"/>
  <c r="A21" i="2" s="1"/>
  <c r="A22" i="2" s="1"/>
  <c r="A23" i="2" s="1"/>
  <c r="A24" i="2" s="1"/>
  <c r="A25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10" i="2"/>
  <c r="A21" i="1"/>
  <c r="A22" i="1" s="1"/>
  <c r="A23" i="1" s="1"/>
  <c r="A24" i="1" s="1"/>
  <c r="A25" i="1" s="1"/>
  <c r="A26" i="1" s="1"/>
  <c r="A27" i="1" s="1"/>
  <c r="B12" i="1"/>
  <c r="C12" i="1" s="1"/>
  <c r="C11" i="1"/>
  <c r="C10" i="1"/>
  <c r="C9" i="1"/>
  <c r="C8" i="1"/>
  <c r="C7" i="1"/>
  <c r="C6" i="1"/>
  <c r="D5" i="1"/>
  <c r="D29" i="1" s="1"/>
  <c r="C5" i="1"/>
  <c r="B27" i="2" l="1"/>
  <c r="B13" i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14" i="1" l="1"/>
  <c r="C13" i="1"/>
  <c r="B27" i="3"/>
  <c r="B15" i="1" l="1"/>
  <c r="C14" i="1"/>
  <c r="C15" i="1" l="1"/>
  <c r="B16" i="1"/>
  <c r="C16" i="1" l="1"/>
  <c r="B17" i="1"/>
  <c r="B18" i="1" l="1"/>
  <c r="C17" i="1"/>
  <c r="B19" i="1" l="1"/>
  <c r="C18" i="1"/>
  <c r="C19" i="1" l="1"/>
  <c r="B20" i="1"/>
  <c r="C20" i="1" l="1"/>
  <c r="B21" i="1"/>
  <c r="C21" i="1" l="1"/>
  <c r="B22" i="1"/>
  <c r="C22" i="1" l="1"/>
  <c r="B23" i="1"/>
  <c r="C23" i="1" l="1"/>
  <c r="B24" i="1"/>
  <c r="C24" i="1" l="1"/>
  <c r="B25" i="1"/>
  <c r="C25" i="1" l="1"/>
  <c r="B26" i="1"/>
  <c r="C26" i="1" l="1"/>
  <c r="B27" i="1"/>
  <c r="C27" i="1" l="1"/>
  <c r="C29" i="1" s="1"/>
  <c r="B29" i="1"/>
  <c r="E20" i="1" l="1"/>
  <c r="E12" i="1"/>
  <c r="E18" i="1"/>
  <c r="E14" i="1"/>
  <c r="E15" i="1"/>
  <c r="E22" i="1"/>
  <c r="E17" i="1"/>
  <c r="E8" i="1"/>
  <c r="E27" i="1"/>
  <c r="E24" i="1"/>
  <c r="E21" i="1"/>
  <c r="E16" i="1"/>
  <c r="E13" i="1"/>
  <c r="E11" i="1"/>
  <c r="E19" i="1"/>
  <c r="E9" i="1"/>
  <c r="E25" i="1"/>
  <c r="E10" i="1"/>
  <c r="E7" i="1"/>
  <c r="E26" i="1"/>
  <c r="E23" i="1"/>
  <c r="E6" i="1"/>
  <c r="E5" i="1"/>
  <c r="E29" i="1"/>
</calcChain>
</file>

<file path=xl/sharedStrings.xml><?xml version="1.0" encoding="utf-8"?>
<sst xmlns="http://schemas.openxmlformats.org/spreadsheetml/2006/main" count="15" uniqueCount="9">
  <si>
    <t>Exhibit B
ESTIMATED ANNUAL TRANSFER TO DISTRICT (AUGUST 2018 OEFA FORECAST)</t>
  </si>
  <si>
    <t>Year</t>
  </si>
  <si>
    <t>Total Lodging Tax Revenue Forecast</t>
  </si>
  <si>
    <t>25% Share for Tourism Purposes</t>
  </si>
  <si>
    <r>
      <rPr>
        <sz val="14"/>
        <color indexed="8"/>
        <rFont val="Arial Narrow"/>
      </rPr>
      <t>Reductions Amounts</t>
    </r>
    <r>
      <rPr>
        <vertAlign val="superscript"/>
        <sz val="14"/>
        <color indexed="8"/>
        <rFont val="Arial Narrow"/>
      </rPr>
      <t>2</t>
    </r>
  </si>
  <si>
    <t xml:space="preserve">Transfer to District </t>
  </si>
  <si>
    <t>TOTAL</t>
  </si>
  <si>
    <t>Exhibit C. August 2018 OEFA Estimated Annual Lodging Tax Revenue</t>
  </si>
  <si>
    <t>Attachment C. August 2018 OEFA Estimated Annual Lodging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</si>
</sst>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 &quot;&quot;$&quot;* #,##0&quot; &quot;;&quot; &quot;&quot;$&quot;* \(#,##0\);&quot; &quot;&quot;$&quot;* &quot;-&quot;??&quot; &quot;"/>
  </numFmts>
  <fonts count="6" x14ac:knownFonts="1">
    <font>
      <sz val="11"/>
      <color indexed="8"/>
      <name val="Calibri"/>
    </font>
    <font>
      <u/>
      <sz val="11"/>
      <color indexed="8"/>
      <name val="Calibri"/>
      <family val="2"/>
    </font>
    <font>
      <sz val="14"/>
      <color indexed="8"/>
      <name val="Arial Narrow"/>
    </font>
    <font>
      <vertAlign val="superscript"/>
      <sz val="14"/>
      <color indexed="8"/>
      <name val="Arial Narrow"/>
    </font>
    <font>
      <b/>
      <sz val="14"/>
      <color indexed="8"/>
      <name val="Arial Narrow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5" fillId="2" borderId="0" xfId="0" applyFont="1" applyFill="1" applyAlignment="1"/>
    <xf numFmtId="0" fontId="0" fillId="2" borderId="0" xfId="0" applyFont="1" applyFill="1" applyAlignment="1"/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49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0" xfId="0" applyNumberFormat="1" applyFont="1" applyFill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/>
    <xf numFmtId="164" fontId="4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2"/>
  <sheetViews>
    <sheetView showGridLines="0" tabSelected="1" topLeftCell="A3" workbookViewId="0">
      <selection activeCell="G14" sqref="G14"/>
    </sheetView>
  </sheetViews>
  <sheetFormatPr defaultColWidth="8.85546875" defaultRowHeight="15" customHeight="1" x14ac:dyDescent="0.25"/>
  <cols>
    <col min="1" max="1" width="8.85546875" style="11" customWidth="1"/>
    <col min="2" max="2" width="17.7109375" style="11" customWidth="1"/>
    <col min="3" max="4" width="15.7109375" style="11" customWidth="1"/>
    <col min="5" max="5" width="31.85546875" style="11" customWidth="1"/>
    <col min="6" max="255" width="8.85546875" style="11" customWidth="1"/>
    <col min="256" max="16384" width="8.85546875" style="2"/>
  </cols>
  <sheetData>
    <row r="1" spans="1:5" s="11" customFormat="1" ht="36" hidden="1" customHeight="1" x14ac:dyDescent="0.25">
      <c r="A1" s="10"/>
      <c r="B1" s="10"/>
      <c r="C1" s="10"/>
      <c r="D1" s="10"/>
      <c r="E1" s="10"/>
    </row>
    <row r="2" spans="1:5" s="11" customFormat="1" ht="18" hidden="1" customHeight="1" x14ac:dyDescent="0.25">
      <c r="A2" s="12"/>
      <c r="B2" s="12"/>
      <c r="C2" s="12"/>
      <c r="D2" s="12"/>
      <c r="E2" s="13"/>
    </row>
    <row r="3" spans="1:5" s="11" customFormat="1" ht="49.5" customHeight="1" x14ac:dyDescent="0.25">
      <c r="A3" s="14" t="s">
        <v>0</v>
      </c>
      <c r="B3" s="15"/>
      <c r="C3" s="15"/>
      <c r="D3" s="15"/>
      <c r="E3" s="16"/>
    </row>
    <row r="4" spans="1:5" s="11" customFormat="1" ht="53.25" customHeight="1" x14ac:dyDescent="0.25">
      <c r="A4" s="3" t="s">
        <v>1</v>
      </c>
      <c r="B4" s="4" t="s">
        <v>2</v>
      </c>
      <c r="C4" s="17" t="s">
        <v>3</v>
      </c>
      <c r="D4" s="17" t="s">
        <v>4</v>
      </c>
      <c r="E4" s="17" t="s">
        <v>5</v>
      </c>
    </row>
    <row r="5" spans="1:5" s="11" customFormat="1" ht="18" customHeight="1" x14ac:dyDescent="0.25">
      <c r="A5" s="5">
        <v>2021</v>
      </c>
      <c r="B5" s="6">
        <v>38672427</v>
      </c>
      <c r="C5" s="18">
        <f t="shared" ref="C5:C27" si="0">B5*0.25</f>
        <v>9668106.75</v>
      </c>
      <c r="D5" s="18">
        <f>2228700</f>
        <v>2228700</v>
      </c>
      <c r="E5" s="19">
        <f t="shared" ref="E5:E27" ca="1" si="1">D5*E$6</f>
        <v>3258460.1565</v>
      </c>
    </row>
    <row r="6" spans="1:5" s="11" customFormat="1" ht="18" customHeight="1" x14ac:dyDescent="0.25">
      <c r="A6" s="5">
        <v>2022</v>
      </c>
      <c r="B6" s="6">
        <v>40136407</v>
      </c>
      <c r="C6" s="18">
        <f t="shared" si="0"/>
        <v>10034101.75</v>
      </c>
      <c r="D6" s="18">
        <v>2229300</v>
      </c>
      <c r="E6" s="20">
        <f t="shared" ca="1" si="1"/>
        <v>3418503.1664999998</v>
      </c>
    </row>
    <row r="7" spans="1:5" s="11" customFormat="1" ht="18" customHeight="1" x14ac:dyDescent="0.25">
      <c r="A7" s="5">
        <v>2023</v>
      </c>
      <c r="B7" s="6">
        <v>41086798</v>
      </c>
      <c r="C7" s="18">
        <f t="shared" si="0"/>
        <v>10271699.5</v>
      </c>
      <c r="D7" s="18">
        <v>2228800</v>
      </c>
      <c r="E7" s="20">
        <f t="shared" ca="1" si="1"/>
        <v>3522789.9810000001</v>
      </c>
    </row>
    <row r="8" spans="1:5" s="11" customFormat="1" ht="18" customHeight="1" x14ac:dyDescent="0.25">
      <c r="A8" s="5">
        <v>2024</v>
      </c>
      <c r="B8" s="6">
        <v>42305738</v>
      </c>
      <c r="C8" s="18">
        <f t="shared" si="0"/>
        <v>10576434.5</v>
      </c>
      <c r="D8" s="18">
        <v>2229050</v>
      </c>
      <c r="E8" s="20">
        <f t="shared" ca="1" si="1"/>
        <v>3656154.4109999998</v>
      </c>
    </row>
    <row r="9" spans="1:5" s="11" customFormat="1" ht="18" customHeight="1" x14ac:dyDescent="0.25">
      <c r="A9" s="5">
        <v>2025</v>
      </c>
      <c r="B9" s="6">
        <v>43318324</v>
      </c>
      <c r="C9" s="18">
        <f t="shared" si="0"/>
        <v>10829581</v>
      </c>
      <c r="D9" s="18">
        <v>2229800</v>
      </c>
      <c r="E9" s="20">
        <f t="shared" ca="1" si="1"/>
        <v>3766704.0780000002</v>
      </c>
    </row>
    <row r="10" spans="1:5" s="11" customFormat="1" ht="18" customHeight="1" x14ac:dyDescent="0.25">
      <c r="A10" s="5">
        <v>2026</v>
      </c>
      <c r="B10" s="6">
        <v>45316564</v>
      </c>
      <c r="C10" s="18">
        <f t="shared" si="0"/>
        <v>11329141</v>
      </c>
      <c r="D10" s="18">
        <v>2230800</v>
      </c>
      <c r="E10" s="20">
        <f t="shared" ca="1" si="1"/>
        <v>3985073.358</v>
      </c>
    </row>
    <row r="11" spans="1:5" s="11" customFormat="1" ht="18" customHeight="1" x14ac:dyDescent="0.25">
      <c r="A11" s="5">
        <v>2027</v>
      </c>
      <c r="B11" s="6">
        <v>46800865</v>
      </c>
      <c r="C11" s="18">
        <f t="shared" si="0"/>
        <v>11700216.25</v>
      </c>
      <c r="D11" s="18">
        <v>2232600</v>
      </c>
      <c r="E11" s="20">
        <f t="shared" ca="1" si="1"/>
        <v>4146815.9175</v>
      </c>
    </row>
    <row r="12" spans="1:5" s="11" customFormat="1" ht="18" customHeight="1" x14ac:dyDescent="0.25">
      <c r="A12" s="5">
        <v>2028</v>
      </c>
      <c r="B12" s="6">
        <f t="shared" ref="B12:B27" si="2">B11*1.036</f>
        <v>48485696.140000001</v>
      </c>
      <c r="C12" s="18">
        <f t="shared" si="0"/>
        <v>12121424.035</v>
      </c>
      <c r="D12" s="18">
        <v>2231000</v>
      </c>
      <c r="E12" s="20">
        <f t="shared" ca="1" si="1"/>
        <v>4332005.7273300001</v>
      </c>
    </row>
    <row r="13" spans="1:5" s="11" customFormat="1" ht="18" customHeight="1" x14ac:dyDescent="0.25">
      <c r="A13" s="5">
        <v>2029</v>
      </c>
      <c r="B13" s="6">
        <f t="shared" si="2"/>
        <v>50231181.20104</v>
      </c>
      <c r="C13" s="18">
        <f t="shared" si="0"/>
        <v>12557795.30026</v>
      </c>
      <c r="D13" s="18">
        <v>2231000</v>
      </c>
      <c r="E13" s="20">
        <f t="shared" ca="1" si="1"/>
        <v>4523136.3415138796</v>
      </c>
    </row>
    <row r="14" spans="1:5" s="11" customFormat="1" ht="18" customHeight="1" x14ac:dyDescent="0.25">
      <c r="A14" s="5">
        <v>2030</v>
      </c>
      <c r="B14" s="6">
        <f t="shared" si="2"/>
        <v>52039503.724277444</v>
      </c>
      <c r="C14" s="18">
        <f t="shared" si="0"/>
        <v>13009875.931069361</v>
      </c>
      <c r="D14" s="18">
        <v>2232400</v>
      </c>
      <c r="E14" s="20">
        <f t="shared" ca="1" si="1"/>
        <v>4720534.45780838</v>
      </c>
    </row>
    <row r="15" spans="1:5" s="11" customFormat="1" ht="18" customHeight="1" x14ac:dyDescent="0.25">
      <c r="A15" s="5">
        <v>2031</v>
      </c>
      <c r="B15" s="6">
        <f t="shared" si="2"/>
        <v>53912925.858351432</v>
      </c>
      <c r="C15" s="18">
        <f t="shared" si="0"/>
        <v>13478231.464587858</v>
      </c>
      <c r="D15" s="18"/>
      <c r="E15" s="20">
        <f t="shared" ca="1" si="1"/>
        <v>5903465.3814894818</v>
      </c>
    </row>
    <row r="16" spans="1:5" s="11" customFormat="1" ht="18" customHeight="1" x14ac:dyDescent="0.25">
      <c r="A16" s="5">
        <v>2032</v>
      </c>
      <c r="B16" s="6">
        <f t="shared" si="2"/>
        <v>55853791.189252086</v>
      </c>
      <c r="C16" s="18">
        <f t="shared" si="0"/>
        <v>13963447.797313021</v>
      </c>
      <c r="D16" s="18"/>
      <c r="E16" s="20">
        <f t="shared" ca="1" si="1"/>
        <v>6115990.1352231037</v>
      </c>
    </row>
    <row r="17" spans="1:5" s="11" customFormat="1" ht="18" customHeight="1" x14ac:dyDescent="0.25">
      <c r="A17" s="5">
        <v>2033</v>
      </c>
      <c r="B17" s="6">
        <f t="shared" si="2"/>
        <v>57864527.672065161</v>
      </c>
      <c r="C17" s="18">
        <f t="shared" si="0"/>
        <v>14466131.91801629</v>
      </c>
      <c r="D17" s="18"/>
      <c r="E17" s="20">
        <f t="shared" ca="1" si="1"/>
        <v>6336165.7800911348</v>
      </c>
    </row>
    <row r="18" spans="1:5" s="11" customFormat="1" ht="18" customHeight="1" x14ac:dyDescent="0.25">
      <c r="A18" s="5">
        <v>2034</v>
      </c>
      <c r="B18" s="6">
        <f t="shared" si="2"/>
        <v>59947650.668259509</v>
      </c>
      <c r="C18" s="18">
        <f t="shared" si="0"/>
        <v>14986912.667064877</v>
      </c>
      <c r="D18" s="18"/>
      <c r="E18" s="20">
        <f t="shared" ca="1" si="1"/>
        <v>6564267.7481744159</v>
      </c>
    </row>
    <row r="19" spans="1:5" s="11" customFormat="1" ht="18" customHeight="1" x14ac:dyDescent="0.25">
      <c r="A19" s="5">
        <v>2035</v>
      </c>
      <c r="B19" s="6">
        <f t="shared" si="2"/>
        <v>62105766.092316851</v>
      </c>
      <c r="C19" s="18">
        <f t="shared" si="0"/>
        <v>15526441.523079213</v>
      </c>
      <c r="D19" s="18"/>
      <c r="E19" s="20">
        <f t="shared" ca="1" si="1"/>
        <v>6800581.3871086948</v>
      </c>
    </row>
    <row r="20" spans="1:5" s="11" customFormat="1" ht="18" customHeight="1" x14ac:dyDescent="0.25">
      <c r="A20" s="5">
        <v>2036</v>
      </c>
      <c r="B20" s="6">
        <f t="shared" si="2"/>
        <v>64341573.671640262</v>
      </c>
      <c r="C20" s="18">
        <f t="shared" si="0"/>
        <v>16085393.417910066</v>
      </c>
      <c r="D20" s="18"/>
      <c r="E20" s="20">
        <f t="shared" ca="1" si="1"/>
        <v>7045402.3170446083</v>
      </c>
    </row>
    <row r="21" spans="1:5" s="11" customFormat="1" ht="18" customHeight="1" x14ac:dyDescent="0.25">
      <c r="A21" s="5">
        <f t="shared" ref="A21:A27" si="3">A20+1</f>
        <v>2037</v>
      </c>
      <c r="B21" s="6">
        <f t="shared" si="2"/>
        <v>66657870.323819317</v>
      </c>
      <c r="C21" s="18">
        <f t="shared" si="0"/>
        <v>16664467.580954829</v>
      </c>
      <c r="D21" s="18"/>
      <c r="E21" s="20">
        <f t="shared" ca="1" si="1"/>
        <v>7299036.8004582152</v>
      </c>
    </row>
    <row r="22" spans="1:5" s="11" customFormat="1" ht="18" customHeight="1" x14ac:dyDescent="0.25">
      <c r="A22" s="5">
        <f t="shared" si="3"/>
        <v>2038</v>
      </c>
      <c r="B22" s="6">
        <f t="shared" si="2"/>
        <v>69057553.655476809</v>
      </c>
      <c r="C22" s="18">
        <f t="shared" si="0"/>
        <v>17264388.413869202</v>
      </c>
      <c r="D22" s="18"/>
      <c r="E22" s="20">
        <f t="shared" ca="1" si="1"/>
        <v>7561802.1252747104</v>
      </c>
    </row>
    <row r="23" spans="1:5" s="11" customFormat="1" ht="18" customHeight="1" x14ac:dyDescent="0.25">
      <c r="A23" s="5">
        <f t="shared" si="3"/>
        <v>2039</v>
      </c>
      <c r="B23" s="6">
        <f t="shared" si="2"/>
        <v>71543625.587073982</v>
      </c>
      <c r="C23" s="18">
        <f t="shared" si="0"/>
        <v>17885906.396768495</v>
      </c>
      <c r="D23" s="18"/>
      <c r="E23" s="20">
        <f t="shared" ca="1" si="1"/>
        <v>7834027.0017846012</v>
      </c>
    </row>
    <row r="24" spans="1:5" s="11" customFormat="1" ht="18" customHeight="1" x14ac:dyDescent="0.25">
      <c r="A24" s="5">
        <f t="shared" si="3"/>
        <v>2040</v>
      </c>
      <c r="B24" s="6">
        <f t="shared" si="2"/>
        <v>74119196.108208641</v>
      </c>
      <c r="C24" s="18">
        <f t="shared" si="0"/>
        <v>18529799.02705216</v>
      </c>
      <c r="D24" s="18"/>
      <c r="E24" s="20">
        <f t="shared" ca="1" si="1"/>
        <v>8116051.9738488458</v>
      </c>
    </row>
    <row r="25" spans="1:5" s="11" customFormat="1" ht="18" customHeight="1" x14ac:dyDescent="0.25">
      <c r="A25" s="5">
        <f t="shared" si="3"/>
        <v>2041</v>
      </c>
      <c r="B25" s="6">
        <f t="shared" si="2"/>
        <v>76787487.168104157</v>
      </c>
      <c r="C25" s="18">
        <f t="shared" si="0"/>
        <v>19196871.792026039</v>
      </c>
      <c r="D25" s="18"/>
      <c r="E25" s="20">
        <f t="shared" ca="1" si="1"/>
        <v>8408229.8449074049</v>
      </c>
    </row>
    <row r="26" spans="1:5" s="11" customFormat="1" ht="18" customHeight="1" x14ac:dyDescent="0.25">
      <c r="A26" s="5">
        <f t="shared" si="3"/>
        <v>2042</v>
      </c>
      <c r="B26" s="6">
        <f t="shared" si="2"/>
        <v>79551836.706155911</v>
      </c>
      <c r="C26" s="18">
        <f t="shared" si="0"/>
        <v>19887959.176538978</v>
      </c>
      <c r="D26" s="18"/>
      <c r="E26" s="20">
        <f t="shared" ca="1" si="1"/>
        <v>8710926.1193240732</v>
      </c>
    </row>
    <row r="27" spans="1:5" s="11" customFormat="1" ht="18" customHeight="1" x14ac:dyDescent="0.25">
      <c r="A27" s="5">
        <f t="shared" si="3"/>
        <v>2043</v>
      </c>
      <c r="B27" s="6">
        <f t="shared" si="2"/>
        <v>82415702.827577531</v>
      </c>
      <c r="C27" s="18">
        <f t="shared" si="0"/>
        <v>20603925.706894383</v>
      </c>
      <c r="D27" s="18"/>
      <c r="E27" s="20">
        <f t="shared" ca="1" si="1"/>
        <v>9024519.45961974</v>
      </c>
    </row>
    <row r="28" spans="1:5" s="11" customFormat="1" ht="15" customHeight="1" x14ac:dyDescent="0.25">
      <c r="A28" s="7"/>
      <c r="B28" s="7"/>
      <c r="C28" s="7"/>
      <c r="D28" s="7"/>
      <c r="E28" s="21"/>
    </row>
    <row r="29" spans="1:5" s="11" customFormat="1" ht="18" customHeight="1" x14ac:dyDescent="0.25">
      <c r="A29" s="8" t="s">
        <v>6</v>
      </c>
      <c r="B29" s="22">
        <f>SUM(B5:B27)</f>
        <v>1322553011.5936193</v>
      </c>
      <c r="C29" s="22">
        <f>SUM(C5:C27)</f>
        <v>330638252.89840484</v>
      </c>
      <c r="D29" s="22">
        <f>SUM(D5:D27)</f>
        <v>22303450</v>
      </c>
      <c r="E29" s="22">
        <f t="shared" ref="E29" ca="1" si="4">SUM(E5:E27)</f>
        <v>135050643.6695013</v>
      </c>
    </row>
    <row r="30" spans="1:5" s="11" customFormat="1" ht="18" customHeight="1" x14ac:dyDescent="0.25">
      <c r="A30" s="8"/>
      <c r="B30" s="22"/>
      <c r="C30" s="22"/>
      <c r="D30" s="22"/>
      <c r="E30" s="22"/>
    </row>
    <row r="31" spans="1:5" s="11" customFormat="1" ht="18" customHeight="1" x14ac:dyDescent="0.25">
      <c r="A31" s="8"/>
      <c r="B31" s="22"/>
      <c r="C31" s="22"/>
      <c r="D31" s="22"/>
      <c r="E31" s="22"/>
    </row>
    <row r="32" spans="1:5" s="11" customFormat="1" ht="18" customHeight="1" x14ac:dyDescent="0.25">
      <c r="A32" s="8"/>
      <c r="B32" s="22"/>
      <c r="C32" s="22"/>
      <c r="D32" s="22"/>
      <c r="E32" s="22"/>
    </row>
  </sheetData>
  <mergeCells count="1">
    <mergeCell ref="A3:E3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C9" sqref="C9"/>
    </sheetView>
  </sheetViews>
  <sheetFormatPr defaultRowHeight="15" x14ac:dyDescent="0.25"/>
  <cols>
    <col min="1" max="1" width="9.140625" style="2" customWidth="1"/>
    <col min="2" max="2" width="40.28515625" style="2" customWidth="1"/>
    <col min="3" max="16384" width="9.140625" style="2"/>
  </cols>
  <sheetData>
    <row r="1" spans="1:2" x14ac:dyDescent="0.25">
      <c r="A1" s="1" t="s">
        <v>7</v>
      </c>
    </row>
    <row r="2" spans="1:2" ht="52.5" customHeight="1" x14ac:dyDescent="0.25">
      <c r="A2" s="3" t="s">
        <v>1</v>
      </c>
      <c r="B2" s="4" t="s">
        <v>2</v>
      </c>
    </row>
    <row r="3" spans="1:2" ht="18" x14ac:dyDescent="0.25">
      <c r="A3" s="5">
        <v>2021</v>
      </c>
      <c r="B3" s="6">
        <v>38672427</v>
      </c>
    </row>
    <row r="4" spans="1:2" ht="18" x14ac:dyDescent="0.25">
      <c r="A4" s="5">
        <v>2022</v>
      </c>
      <c r="B4" s="6">
        <v>40136407</v>
      </c>
    </row>
    <row r="5" spans="1:2" ht="18" x14ac:dyDescent="0.25">
      <c r="A5" s="5">
        <v>2023</v>
      </c>
      <c r="B5" s="6">
        <v>41086798</v>
      </c>
    </row>
    <row r="6" spans="1:2" ht="18" x14ac:dyDescent="0.25">
      <c r="A6" s="5">
        <v>2024</v>
      </c>
      <c r="B6" s="6">
        <v>42305738</v>
      </c>
    </row>
    <row r="7" spans="1:2" ht="18" x14ac:dyDescent="0.25">
      <c r="A7" s="5">
        <v>2025</v>
      </c>
      <c r="B7" s="6">
        <v>43318324</v>
      </c>
    </row>
    <row r="8" spans="1:2" ht="18" x14ac:dyDescent="0.25">
      <c r="A8" s="5">
        <v>2026</v>
      </c>
      <c r="B8" s="6">
        <v>45316564</v>
      </c>
    </row>
    <row r="9" spans="1:2" ht="18" x14ac:dyDescent="0.25">
      <c r="A9" s="5">
        <v>2027</v>
      </c>
      <c r="B9" s="6">
        <v>46800865</v>
      </c>
    </row>
    <row r="10" spans="1:2" ht="18" x14ac:dyDescent="0.25">
      <c r="A10" s="5">
        <v>2028</v>
      </c>
      <c r="B10" s="6">
        <f t="shared" ref="B10:B25" si="0">B9*1.036</f>
        <v>48485696.140000001</v>
      </c>
    </row>
    <row r="11" spans="1:2" ht="18" x14ac:dyDescent="0.25">
      <c r="A11" s="5">
        <v>2029</v>
      </c>
      <c r="B11" s="6">
        <f t="shared" si="0"/>
        <v>50231181.20104</v>
      </c>
    </row>
    <row r="12" spans="1:2" ht="18" x14ac:dyDescent="0.25">
      <c r="A12" s="5">
        <v>2030</v>
      </c>
      <c r="B12" s="6">
        <f t="shared" si="0"/>
        <v>52039503.724277444</v>
      </c>
    </row>
    <row r="13" spans="1:2" ht="18" x14ac:dyDescent="0.25">
      <c r="A13" s="5">
        <v>2031</v>
      </c>
      <c r="B13" s="6">
        <f t="shared" si="0"/>
        <v>53912925.858351432</v>
      </c>
    </row>
    <row r="14" spans="1:2" ht="18" x14ac:dyDescent="0.25">
      <c r="A14" s="5">
        <v>2032</v>
      </c>
      <c r="B14" s="6">
        <f t="shared" si="0"/>
        <v>55853791.189252086</v>
      </c>
    </row>
    <row r="15" spans="1:2" ht="18" x14ac:dyDescent="0.25">
      <c r="A15" s="5">
        <v>2033</v>
      </c>
      <c r="B15" s="6">
        <f t="shared" si="0"/>
        <v>57864527.672065161</v>
      </c>
    </row>
    <row r="16" spans="1:2" ht="18" x14ac:dyDescent="0.25">
      <c r="A16" s="5">
        <v>2034</v>
      </c>
      <c r="B16" s="6">
        <f t="shared" si="0"/>
        <v>59947650.668259509</v>
      </c>
    </row>
    <row r="17" spans="1:2" ht="18" x14ac:dyDescent="0.25">
      <c r="A17" s="5">
        <v>2035</v>
      </c>
      <c r="B17" s="6">
        <f t="shared" si="0"/>
        <v>62105766.092316851</v>
      </c>
    </row>
    <row r="18" spans="1:2" ht="18" x14ac:dyDescent="0.25">
      <c r="A18" s="5">
        <v>2036</v>
      </c>
      <c r="B18" s="6">
        <f t="shared" si="0"/>
        <v>64341573.671640262</v>
      </c>
    </row>
    <row r="19" spans="1:2" ht="18" x14ac:dyDescent="0.25">
      <c r="A19" s="5">
        <f t="shared" ref="A19:A25" si="1">A18+1</f>
        <v>2037</v>
      </c>
      <c r="B19" s="6">
        <f t="shared" si="0"/>
        <v>66657870.323819317</v>
      </c>
    </row>
    <row r="20" spans="1:2" ht="18" x14ac:dyDescent="0.25">
      <c r="A20" s="5">
        <f t="shared" si="1"/>
        <v>2038</v>
      </c>
      <c r="B20" s="6">
        <f t="shared" si="0"/>
        <v>69057553.655476809</v>
      </c>
    </row>
    <row r="21" spans="1:2" ht="18" x14ac:dyDescent="0.25">
      <c r="A21" s="5">
        <f t="shared" si="1"/>
        <v>2039</v>
      </c>
      <c r="B21" s="6">
        <f t="shared" si="0"/>
        <v>71543625.587073982</v>
      </c>
    </row>
    <row r="22" spans="1:2" ht="18" x14ac:dyDescent="0.25">
      <c r="A22" s="5">
        <f t="shared" si="1"/>
        <v>2040</v>
      </c>
      <c r="B22" s="6">
        <f t="shared" si="0"/>
        <v>74119196.108208641</v>
      </c>
    </row>
    <row r="23" spans="1:2" ht="18" x14ac:dyDescent="0.25">
      <c r="A23" s="5">
        <f t="shared" si="1"/>
        <v>2041</v>
      </c>
      <c r="B23" s="6">
        <f t="shared" si="0"/>
        <v>76787487.168104157</v>
      </c>
    </row>
    <row r="24" spans="1:2" ht="18" x14ac:dyDescent="0.25">
      <c r="A24" s="5">
        <f t="shared" si="1"/>
        <v>2042</v>
      </c>
      <c r="B24" s="6">
        <f t="shared" si="0"/>
        <v>79551836.706155911</v>
      </c>
    </row>
    <row r="25" spans="1:2" ht="18" x14ac:dyDescent="0.25">
      <c r="A25" s="5">
        <f t="shared" si="1"/>
        <v>2043</v>
      </c>
      <c r="B25" s="6">
        <f t="shared" si="0"/>
        <v>82415702.827577531</v>
      </c>
    </row>
    <row r="26" spans="1:2" x14ac:dyDescent="0.25">
      <c r="A26" s="7"/>
      <c r="B26" s="7"/>
    </row>
    <row r="27" spans="1:2" ht="18" x14ac:dyDescent="0.25">
      <c r="A27" s="8" t="s">
        <v>6</v>
      </c>
      <c r="B27" s="9">
        <f>SUM(B3:B25)</f>
        <v>1322553011.5936193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22" sqref="E22"/>
    </sheetView>
  </sheetViews>
  <sheetFormatPr defaultRowHeight="15" x14ac:dyDescent="0.25"/>
  <cols>
    <col min="1" max="1" width="9.140625" style="2" customWidth="1"/>
    <col min="2" max="2" width="40.28515625" style="2" customWidth="1"/>
    <col min="3" max="16384" width="9.140625" style="2"/>
  </cols>
  <sheetData>
    <row r="1" spans="1:2" x14ac:dyDescent="0.25">
      <c r="A1" s="1" t="s">
        <v>8</v>
      </c>
    </row>
    <row r="2" spans="1:2" ht="52.5" customHeight="1" x14ac:dyDescent="0.25">
      <c r="A2" s="3" t="s">
        <v>1</v>
      </c>
      <c r="B2" s="4" t="s">
        <v>2</v>
      </c>
    </row>
    <row r="3" spans="1:2" ht="18" x14ac:dyDescent="0.25">
      <c r="A3" s="5">
        <v>2021</v>
      </c>
      <c r="B3" s="6">
        <v>38672427</v>
      </c>
    </row>
    <row r="4" spans="1:2" ht="18" x14ac:dyDescent="0.25">
      <c r="A4" s="5">
        <v>2022</v>
      </c>
      <c r="B4" s="6">
        <v>40136407</v>
      </c>
    </row>
    <row r="5" spans="1:2" ht="18" x14ac:dyDescent="0.25">
      <c r="A5" s="5">
        <v>2023</v>
      </c>
      <c r="B5" s="6">
        <v>41086798</v>
      </c>
    </row>
    <row r="6" spans="1:2" ht="18" x14ac:dyDescent="0.25">
      <c r="A6" s="5">
        <v>2024</v>
      </c>
      <c r="B6" s="6">
        <v>42305738</v>
      </c>
    </row>
    <row r="7" spans="1:2" ht="18" x14ac:dyDescent="0.25">
      <c r="A7" s="5">
        <v>2025</v>
      </c>
      <c r="B7" s="6">
        <v>43318324</v>
      </c>
    </row>
    <row r="8" spans="1:2" ht="18" x14ac:dyDescent="0.25">
      <c r="A8" s="5">
        <v>2026</v>
      </c>
      <c r="B8" s="6">
        <v>45316564</v>
      </c>
    </row>
    <row r="9" spans="1:2" ht="18" x14ac:dyDescent="0.25">
      <c r="A9" s="5">
        <v>2027</v>
      </c>
      <c r="B9" s="6">
        <v>46800865</v>
      </c>
    </row>
    <row r="10" spans="1:2" ht="18" x14ac:dyDescent="0.25">
      <c r="A10" s="5">
        <v>2028</v>
      </c>
      <c r="B10" s="6">
        <f t="shared" ref="B10:B25" si="0">B9*1.036</f>
        <v>48485696.140000001</v>
      </c>
    </row>
    <row r="11" spans="1:2" ht="18" x14ac:dyDescent="0.25">
      <c r="A11" s="5">
        <v>2029</v>
      </c>
      <c r="B11" s="6">
        <f t="shared" si="0"/>
        <v>50231181.20104</v>
      </c>
    </row>
    <row r="12" spans="1:2" ht="18" x14ac:dyDescent="0.25">
      <c r="A12" s="5">
        <v>2030</v>
      </c>
      <c r="B12" s="6">
        <f t="shared" si="0"/>
        <v>52039503.724277444</v>
      </c>
    </row>
    <row r="13" spans="1:2" ht="18" x14ac:dyDescent="0.25">
      <c r="A13" s="5">
        <v>2031</v>
      </c>
      <c r="B13" s="6">
        <f t="shared" si="0"/>
        <v>53912925.858351432</v>
      </c>
    </row>
    <row r="14" spans="1:2" ht="18" x14ac:dyDescent="0.25">
      <c r="A14" s="5">
        <v>2032</v>
      </c>
      <c r="B14" s="6">
        <f t="shared" si="0"/>
        <v>55853791.189252086</v>
      </c>
    </row>
    <row r="15" spans="1:2" ht="18" x14ac:dyDescent="0.25">
      <c r="A15" s="5">
        <v>2033</v>
      </c>
      <c r="B15" s="6">
        <f t="shared" si="0"/>
        <v>57864527.672065161</v>
      </c>
    </row>
    <row r="16" spans="1:2" ht="18" x14ac:dyDescent="0.25">
      <c r="A16" s="5">
        <v>2034</v>
      </c>
      <c r="B16" s="6">
        <f t="shared" si="0"/>
        <v>59947650.668259509</v>
      </c>
    </row>
    <row r="17" spans="1:2" ht="18" x14ac:dyDescent="0.25">
      <c r="A17" s="5">
        <v>2035</v>
      </c>
      <c r="B17" s="6">
        <f t="shared" si="0"/>
        <v>62105766.092316851</v>
      </c>
    </row>
    <row r="18" spans="1:2" ht="18" x14ac:dyDescent="0.25">
      <c r="A18" s="5">
        <v>2036</v>
      </c>
      <c r="B18" s="6">
        <f t="shared" si="0"/>
        <v>64341573.671640262</v>
      </c>
    </row>
    <row r="19" spans="1:2" ht="18" x14ac:dyDescent="0.25">
      <c r="A19" s="5">
        <f t="shared" ref="A19:A25" si="1">A18+1</f>
        <v>2037</v>
      </c>
      <c r="B19" s="6">
        <f t="shared" si="0"/>
        <v>66657870.323819317</v>
      </c>
    </row>
    <row r="20" spans="1:2" ht="18" x14ac:dyDescent="0.25">
      <c r="A20" s="5">
        <f t="shared" si="1"/>
        <v>2038</v>
      </c>
      <c r="B20" s="6">
        <f t="shared" si="0"/>
        <v>69057553.655476809</v>
      </c>
    </row>
    <row r="21" spans="1:2" ht="18" x14ac:dyDescent="0.25">
      <c r="A21" s="5">
        <f t="shared" si="1"/>
        <v>2039</v>
      </c>
      <c r="B21" s="6">
        <f t="shared" si="0"/>
        <v>71543625.587073982</v>
      </c>
    </row>
    <row r="22" spans="1:2" ht="18" x14ac:dyDescent="0.25">
      <c r="A22" s="5">
        <f t="shared" si="1"/>
        <v>2040</v>
      </c>
      <c r="B22" s="6">
        <f t="shared" si="0"/>
        <v>74119196.108208641</v>
      </c>
    </row>
    <row r="23" spans="1:2" ht="18" x14ac:dyDescent="0.25">
      <c r="A23" s="5">
        <f t="shared" si="1"/>
        <v>2041</v>
      </c>
      <c r="B23" s="6">
        <f t="shared" si="0"/>
        <v>76787487.168104157</v>
      </c>
    </row>
    <row r="24" spans="1:2" ht="18" x14ac:dyDescent="0.25">
      <c r="A24" s="5">
        <f t="shared" si="1"/>
        <v>2042</v>
      </c>
      <c r="B24" s="6">
        <f t="shared" si="0"/>
        <v>79551836.706155911</v>
      </c>
    </row>
    <row r="25" spans="1:2" ht="18" x14ac:dyDescent="0.25">
      <c r="A25" s="5">
        <f t="shared" si="1"/>
        <v>2043</v>
      </c>
      <c r="B25" s="6">
        <f t="shared" si="0"/>
        <v>82415702.827577531</v>
      </c>
    </row>
    <row r="26" spans="1:2" x14ac:dyDescent="0.25">
      <c r="A26" s="7"/>
      <c r="B26" s="7"/>
    </row>
    <row r="27" spans="1:2" ht="18" x14ac:dyDescent="0.25">
      <c r="A27" s="8" t="s">
        <v>6</v>
      </c>
      <c r="B27" s="9">
        <f>SUM(B3:B25)</f>
        <v>1322553011.5936193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B</vt:lpstr>
      <vt:lpstr>Exhibit C</vt:lpstr>
      <vt:lpstr>Attachment C</vt:lpstr>
    </vt:vector>
  </TitlesOfParts>
  <Company>King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Andrew</dc:creator>
  <cp:lastModifiedBy>Kim, Andrew</cp:lastModifiedBy>
  <dcterms:created xsi:type="dcterms:W3CDTF">2018-09-05T22:39:13Z</dcterms:created>
  <dcterms:modified xsi:type="dcterms:W3CDTF">2018-09-05T22:40:49Z</dcterms:modified>
</cp:coreProperties>
</file>