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<sst xmlns="http://schemas.openxmlformats.org/spreadsheetml/2006/main" count="35" uniqueCount="31">
  <si>
    <t>2015/2016 FISCAL NOTE</t>
  </si>
  <si>
    <t xml:space="preserve">Ordinance/Motion:  </t>
  </si>
  <si>
    <t xml:space="preserve">Title:   </t>
  </si>
  <si>
    <t xml:space="preserve">Note Prepared By:  </t>
  </si>
  <si>
    <t>Date Prepared: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</si>
  <si>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</si>
  <si>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</si>
  <si>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</si>
  <si>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</si>
  <si>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</si>
  <si>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</si>
  <si>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</si>
  <si>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</si>
  <si>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</si>
  <si>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</si>
  <si>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</si>
  <si>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</si>
  <si>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PSEU Non-Commissioned Professional Employeees (KCSO) Labor Supplemental</t>
  </si>
  <si>
    <t>Affected Agency and/or Agencies:   King County Sheriff's Office</t>
  </si>
  <si>
    <t>Andrew Bauck</t>
  </si>
  <si>
    <t>King County Sheriff's Office</t>
  </si>
  <si>
    <t>Contracts</t>
  </si>
  <si>
    <t>Salary, Overtime, and Benefits</t>
  </si>
  <si>
    <t>Does this legislation require a budget supplemental? Yes</t>
  </si>
  <si>
    <t xml:space="preserve">Retroactive pay prior to 1/1/2015 not included in out years. </t>
  </si>
  <si>
    <t>Approximately 50% of these expenditures will be recovered through KCSO's contracting program.</t>
  </si>
  <si>
    <t>Note Reviewed By:   Kapena Pflum</t>
  </si>
  <si>
    <t>2017-2018</t>
  </si>
  <si>
    <t>2019-2020</t>
  </si>
  <si>
    <t>2015-2016 portion of wage increase ($131,000) inflated by the blended labor rates of 6.0% in 2017-2018 and 5.7% in 2019-2020.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</si>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</sst>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14" fontId="1" fillId="0" borderId="0" xfId="0" applyNumberFormat="1" applyFont="1" applyBorder="1"/>
    <xf numFmtId="14" fontId="1" fillId="0" borderId="7" xfId="0" applyNumberFormat="1" applyFont="1" applyBorder="1"/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 t="s">
        <v>17</v>
      </c>
      <c r="C4" s="10"/>
      <c r="D4" s="10"/>
      <c r="E4" s="10"/>
      <c r="F4" s="10"/>
      <c r="G4" s="11"/>
      <c r="H4" s="3"/>
    </row>
    <row r="5" spans="1:7" ht="18" customHeight="1">
      <c r="A5" s="12" t="s">
        <v>18</v>
      </c>
      <c r="B5" s="13"/>
      <c r="C5" s="13"/>
      <c r="D5" s="13"/>
      <c r="E5" s="13"/>
      <c r="F5" s="13"/>
      <c r="G5" s="14"/>
    </row>
    <row r="6" spans="1:7" ht="18" customHeight="1">
      <c r="A6" s="12" t="s">
        <v>3</v>
      </c>
      <c r="B6" s="13" t="s">
        <v>19</v>
      </c>
      <c r="C6" s="13"/>
      <c r="D6" s="13"/>
      <c r="E6" s="13"/>
      <c r="F6" s="13"/>
      <c r="G6" s="14"/>
    </row>
    <row r="7" spans="1:7" ht="18" customHeight="1">
      <c r="A7" s="12" t="s">
        <v>4</v>
      </c>
      <c r="B7" s="71">
        <v>42668</v>
      </c>
      <c r="C7" s="13"/>
      <c r="D7" s="13"/>
      <c r="E7" s="13"/>
      <c r="F7" s="13"/>
      <c r="G7" s="14"/>
    </row>
    <row r="8" spans="1:7" ht="18" customHeight="1">
      <c r="A8" s="12" t="s">
        <v>26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5</v>
      </c>
      <c r="B9" s="72">
        <v>42669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6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7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9" t="s">
        <v>9</v>
      </c>
      <c r="D16" s="49" t="s">
        <v>10</v>
      </c>
      <c r="E16" s="49" t="s">
        <v>30</v>
      </c>
      <c r="F16" s="50" t="s">
        <v>27</v>
      </c>
      <c r="G16" s="55" t="s">
        <v>28</v>
      </c>
      <c r="I16" s="52"/>
    </row>
    <row r="17" spans="1:7" ht="18" customHeight="1">
      <c r="A17" s="33" t="s">
        <v>20</v>
      </c>
      <c r="B17" s="19"/>
      <c r="C17" s="56">
        <v>10</v>
      </c>
      <c r="D17" s="56" t="s">
        <v>21</v>
      </c>
      <c r="E17" s="20">
        <f>E25/2</f>
        <v>73500</v>
      </c>
      <c r="F17" s="20">
        <f>F25/2</f>
        <v>69430</v>
      </c>
      <c r="G17" s="20">
        <f>G25/2</f>
        <v>73387.51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11</v>
      </c>
      <c r="C21" s="59"/>
      <c r="D21" s="59"/>
      <c r="E21" s="48">
        <f>SUM(E17:E20)</f>
        <v>73500</v>
      </c>
      <c r="F21" s="48">
        <f>SUM(F17:F20)</f>
        <v>69430</v>
      </c>
      <c r="G21" s="63">
        <f>SUM(G17:G20)</f>
        <v>73387.51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12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8</v>
      </c>
      <c r="B24" s="31"/>
      <c r="C24" s="49" t="s">
        <v>9</v>
      </c>
      <c r="D24" s="32" t="s">
        <v>13</v>
      </c>
      <c r="E24" s="49" t="str">
        <f>E16</f>
        <v>2015-2016</v>
      </c>
      <c r="F24" s="49" t="str">
        <f>F16</f>
        <v>2017-2018</v>
      </c>
      <c r="G24" s="62" t="str">
        <f>G16</f>
        <v>2019-2020</v>
      </c>
    </row>
    <row r="25" spans="1:7" ht="18" customHeight="1">
      <c r="A25" s="33" t="s">
        <v>20</v>
      </c>
      <c r="B25" s="23"/>
      <c r="C25" s="56"/>
      <c r="D25" s="56"/>
      <c r="E25" s="51">
        <v>147000</v>
      </c>
      <c r="F25" s="51">
        <f>131000*1.06</f>
        <v>138860</v>
      </c>
      <c r="G25" s="66">
        <f>F25*1.057</f>
        <v>146775.02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14</v>
      </c>
      <c r="C29" s="59"/>
      <c r="D29" s="59"/>
      <c r="E29" s="48">
        <f>SUM(E25:E28)</f>
        <v>147000</v>
      </c>
      <c r="F29" s="48">
        <f>SUM(F25:F28)</f>
        <v>138860</v>
      </c>
      <c r="G29" s="63">
        <f>SUM(G25:G28)</f>
        <v>146775.02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2015-2016</v>
      </c>
      <c r="F32" s="32" t="str">
        <f>F16</f>
        <v>2017-2018</v>
      </c>
      <c r="G32" s="67" t="str">
        <f>G16</f>
        <v>2019-2020</v>
      </c>
      <c r="H32" s="26"/>
      <c r="I32" s="26"/>
    </row>
    <row r="33" spans="1:9" ht="18" customHeight="1">
      <c r="A33" s="33" t="s">
        <v>22</v>
      </c>
      <c r="B33" s="19"/>
      <c r="C33" s="24"/>
      <c r="D33" s="25"/>
      <c r="E33" s="20">
        <f>E25</f>
        <v>147000</v>
      </c>
      <c r="F33" s="20">
        <f>F25</f>
        <v>138860</v>
      </c>
      <c r="G33" s="20">
        <f>G25</f>
        <v>146775.02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14</v>
      </c>
      <c r="B38" s="35"/>
      <c r="C38" s="35"/>
      <c r="D38" s="38"/>
      <c r="E38" s="48">
        <f>SUM(E33:E37)</f>
        <v>147000</v>
      </c>
      <c r="F38" s="48">
        <f>SUM(F33:F37)</f>
        <v>138860</v>
      </c>
      <c r="G38" s="63">
        <f>SUM(G33:G37)</f>
        <v>146775.02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29</v>
      </c>
      <c r="B41" s="13"/>
      <c r="C41" s="13"/>
      <c r="D41" s="13"/>
      <c r="E41" s="68"/>
      <c r="F41" s="68"/>
      <c r="G41" s="68"/>
      <c r="H41" s="28"/>
      <c r="I41" s="28"/>
    </row>
    <row r="42" spans="2:9" ht="18" customHeight="1">
      <c r="B42" s="13" t="s">
        <v>24</v>
      </c>
      <c r="C42" s="13"/>
      <c r="D42" s="13"/>
      <c r="E42" s="68"/>
      <c r="F42" s="68"/>
      <c r="G42" s="68"/>
      <c r="H42" s="28"/>
      <c r="I42" s="28"/>
    </row>
    <row r="43" spans="1:9" ht="18" customHeight="1">
      <c r="A43" s="13" t="s">
        <v>25</v>
      </c>
      <c r="B43" s="13"/>
      <c r="C43" s="13"/>
      <c r="D43" s="13"/>
      <c r="E43" s="68"/>
      <c r="F43" s="68"/>
      <c r="G43" s="68"/>
      <c r="H43" s="28"/>
      <c r="I43" s="28"/>
    </row>
    <row r="44" spans="1:2" ht="18" customHeight="1">
      <c r="A44" s="28"/>
      <c r="B44" s="28"/>
    </row>
    <row r="45" spans="1:2" ht="18" customHeight="1">
      <c r="A45" s="28"/>
      <c r="B45" s="28"/>
    </row>
    <row r="46" spans="1:2" ht="42" customHeight="1">
      <c r="A46" s="28"/>
      <c r="B46" s="28"/>
    </row>
    <row r="48" ht="28.5" customHeight="1"/>
    <row r="49" spans="1:2" ht="12.75">
      <c r="A49" s="28"/>
      <c r="B49" s="54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2db2d3c0ee354edad83aa8ffc58ce242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9b5aa4babd930308f530aeba5f19ff05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031A52-390F-46FA-86B3-07CB5B0F074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37B147-0D04-478A-BE2F-2BAB5D2A7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521577-9171-4F6F-9B7A-215DAE67E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dcterms:created xsi:type="dcterms:W3CDTF">1999-06-02T23:29:55Z</dcterms:created>
  <dcterms:modified xsi:type="dcterms:W3CDTF">2016-10-27T16:25:33Z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