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15" yWindow="65341" windowWidth="28620" windowHeight="6750" activeTab="2"/>
  </bookViews>
  <sheets>
    <sheet name="ATT 8 Aggregate-REVISED" sheetId="10" r:id="rId1"/>
    <sheet name="Aggregate-OLD" sheetId="8" r:id="rId2"/>
    <sheet name="ATT 7 Programlist" sheetId="9" r:id="rId3"/>
    <sheet name="Sheet1" sheetId="1" state="hidden" r:id="rId4"/>
  </sheets>
  <definedNames>
    <definedName name="_xlnm.Print_Area" localSheetId="1">'Aggregate-OLD'!$B$1:$H$23</definedName>
    <definedName name="_xlnm.Print_Area" localSheetId="2">'ATT 7 Programlist'!$B$2:$E$44</definedName>
    <definedName name="_xlnm.Print_Area" localSheetId="0">'ATT 8 Aggregate-REVISED'!$B$1:$H$23</definedName>
    <definedName name="_xlnm.Print_Area" localSheetId="3">'Sheet1'!$B$2:$E$44</definedName>
    <definedName name="_xlnm.Print_Titles" localSheetId="2">'ATT 7 Programlist'!$2:$2</definedName>
    <definedName name="_xlnm.Print_Titles" localSheetId="3">'Sheet1'!$2:$2</definedName>
  </definedNames>
  <calcPr calcId="152511"/>
</workbook>
</file>

<file path=xl/sharedStrings.xml><?xml version="1.0" encoding="utf-8"?>
<sst xmlns="http://schemas.openxmlformats.org/spreadsheetml/2006/main" count="302" uniqueCount="127">
  <si>
    <t>Programs and Services</t>
  </si>
  <si>
    <t>Investment Areas</t>
  </si>
  <si>
    <t>Invest Early (0-5)</t>
  </si>
  <si>
    <t>Innovation Fund</t>
  </si>
  <si>
    <t>Home-based Services</t>
  </si>
  <si>
    <t>Community-Based Parenting Supports</t>
  </si>
  <si>
    <t>Parent/Peer Supports</t>
  </si>
  <si>
    <t>Information for Parents/Caregivers on Healthy Development</t>
  </si>
  <si>
    <t>Child Care Health Consultation</t>
  </si>
  <si>
    <t>Direct Services and System Building to Assure Healthy Development</t>
  </si>
  <si>
    <t>Workforce Development</t>
  </si>
  <si>
    <t>Investment in Public Health's Maternal/Child Health Services</t>
  </si>
  <si>
    <t>Help Me Grow Framework-Caregiver Referral System</t>
  </si>
  <si>
    <t>N/A</t>
  </si>
  <si>
    <t>Home Visiting</t>
  </si>
  <si>
    <t>Community-Based Programs and Innovative Approaches</t>
  </si>
  <si>
    <t>Prenatal and breastfeeding support</t>
  </si>
  <si>
    <t>Injury prevention</t>
  </si>
  <si>
    <t>Oral health</t>
  </si>
  <si>
    <t>Healthy vision</t>
  </si>
  <si>
    <t>Immunization education</t>
  </si>
  <si>
    <t>Environmental health, including lead, toxins and asthma</t>
  </si>
  <si>
    <t>Play &amp; Learn Groups</t>
  </si>
  <si>
    <t>Community-based groups based on community interest and need</t>
  </si>
  <si>
    <t>Expanding access to VROOM</t>
  </si>
  <si>
    <t>Other research-based brain development initiatives</t>
  </si>
  <si>
    <t>Onsite support to licensed child care providers - family child care homes and child care centers- to promote children's health and development, and assure healthy and safe care environments</t>
  </si>
  <si>
    <t>Community-based trainings on child health and safety</t>
  </si>
  <si>
    <t>Developmental screenings for all very young children</t>
  </si>
  <si>
    <t>Early intervention services</t>
  </si>
  <si>
    <t>System building for infant/early childhood mental health</t>
  </si>
  <si>
    <t>Training and information for medical providers, child care and home-based services on multiple topics that promote healthy early childhood development</t>
  </si>
  <si>
    <t>Build Resiliency of Youth and Reduce Risky Behaviors</t>
  </si>
  <si>
    <t>Help Youth Stay Connected to Families and Communities</t>
  </si>
  <si>
    <t>Meet the Health and Behavior Needs of Youth</t>
  </si>
  <si>
    <t>Help Young Adults Who Have Had Challenges Successfully Transition into Adulthood</t>
  </si>
  <si>
    <t>Stop the School to Prison Pipeline</t>
  </si>
  <si>
    <t>Trauma-informed schools and organizations</t>
  </si>
  <si>
    <t>Restorative justice practices</t>
  </si>
  <si>
    <t>Healthy relationships and domestic violence prevention for youth</t>
  </si>
  <si>
    <t>Quality out-of-school time programs</t>
  </si>
  <si>
    <t>Youth leadership and engagement opportunities</t>
  </si>
  <si>
    <t>Mentoring</t>
  </si>
  <si>
    <t>Family engagement and support</t>
  </si>
  <si>
    <t>Positive identity development</t>
  </si>
  <si>
    <t>School-based health center</t>
  </si>
  <si>
    <t>Healthy and safe environment</t>
  </si>
  <si>
    <t>Screening and Early Intervention for Mental Health and Substance Abuse</t>
  </si>
  <si>
    <t>Supporting youth to stay in school</t>
  </si>
  <si>
    <t>Supporting Opportunity Youth to re-engage</t>
  </si>
  <si>
    <t>General</t>
  </si>
  <si>
    <t>Prevention/Intervention/Reentry</t>
  </si>
  <si>
    <t>Youth and Young Adult Employment</t>
  </si>
  <si>
    <t>Theft 3 and Mall Safety Pilot Project</t>
  </si>
  <si>
    <t>Sustain the Gain (5-24</t>
  </si>
  <si>
    <t>Communities of Opportunity</t>
  </si>
  <si>
    <t>Communities Matter (COO)</t>
  </si>
  <si>
    <t>WIC
MSS/ICM - home visitng and clinic visiting
Kids Plus
Family Planning
Health Educators
NFP</t>
  </si>
  <si>
    <t>Notes</t>
  </si>
  <si>
    <t>Programs to Include in Supplantation Monitoring</t>
  </si>
  <si>
    <t>New programs</t>
  </si>
  <si>
    <t>- The intent behind BSK's investment is to do separate activities from what Child Care Health Consultation currently does by creating community-based efforts. However, as this program comes more into detail, we will review the consultation and technical assistance for childcare providers that we currently provide to determine if it is being expanded.</t>
  </si>
  <si>
    <t xml:space="preserve">This work will be a part of each investment area to ensure providers have the training, resources, and/or education they need to implement programs effectively. </t>
  </si>
  <si>
    <t>- School-based Health Centers (both funded and operated)</t>
  </si>
  <si>
    <t>This will be a series of RFPs let in early 2017, at which point we will know more about specific programs. The current vision is that these will be new, not expansions, but each investment will be reviewed once defined.</t>
  </si>
  <si>
    <t>- Communities of Opportunity (staff and contracts)</t>
  </si>
  <si>
    <t>No specific programs to include; training/education components will be included in the service areas where they take place.</t>
  </si>
  <si>
    <t>- SBIRT</t>
  </si>
  <si>
    <t>None</t>
  </si>
  <si>
    <t>- School Based Health Partnerships (Gates Foundation funded program)</t>
  </si>
  <si>
    <t>New programs (this investment area is specific to efforts in schools, such as peace circles, mediation circles, and alternatives to expulsions and suspensions. Current restorative justice work within the criminal justice system is discussed below).</t>
  </si>
  <si>
    <t>- Programs TBD</t>
  </si>
  <si>
    <t>EI system does full developmental evaluations to all children referred to the system and developmental therapies for children found eligible</t>
  </si>
  <si>
    <t>- DDD's Early Intervention (EI) program</t>
  </si>
  <si>
    <t>- DPH Early Intervention Program (part of MCH work)</t>
  </si>
  <si>
    <t>- Stay in School Youth Program (EER)
- AVANZA program (EER)</t>
  </si>
  <si>
    <r>
      <rPr>
        <b/>
        <sz val="11"/>
        <color theme="1"/>
        <rFont val="Calibri"/>
        <family val="2"/>
        <scheme val="minor"/>
      </rPr>
      <t>- Nurse Family Partnership (DPH and DCHS portions)</t>
    </r>
    <r>
      <rPr>
        <sz val="11"/>
        <color theme="1"/>
        <rFont val="Calibri"/>
        <family val="2"/>
        <scheme val="minor"/>
      </rPr>
      <t xml:space="preserve">
- Other programs TBD</t>
    </r>
  </si>
  <si>
    <r>
      <rPr>
        <b/>
        <sz val="11"/>
        <color theme="1"/>
        <rFont val="Calibri"/>
        <family val="2"/>
        <scheme val="minor"/>
      </rPr>
      <t>- Peer breastfeeding support (part of WIC)
- Infant Mortality program</t>
    </r>
    <r>
      <rPr>
        <sz val="11"/>
        <color theme="1"/>
        <rFont val="Calibri"/>
        <family val="2"/>
        <scheme val="minor"/>
      </rPr>
      <t xml:space="preserve">
- Other programs TBD
</t>
    </r>
  </si>
  <si>
    <r>
      <rPr>
        <b/>
        <sz val="11"/>
        <color theme="1"/>
        <rFont val="Calibri"/>
        <family val="2"/>
        <scheme val="minor"/>
      </rPr>
      <t>- Play and Learn groups</t>
    </r>
    <r>
      <rPr>
        <sz val="11"/>
        <color theme="1"/>
        <rFont val="Calibri"/>
        <family val="2"/>
        <scheme val="minor"/>
      </rPr>
      <t xml:space="preserve">
- Other programs TBD</t>
    </r>
  </si>
  <si>
    <r>
      <rPr>
        <b/>
        <sz val="11"/>
        <color theme="1"/>
        <rFont val="Calibri"/>
        <family val="2"/>
        <scheme val="minor"/>
      </rPr>
      <t>- ARC Parent to Parent Program</t>
    </r>
    <r>
      <rPr>
        <sz val="11"/>
        <color theme="1"/>
        <rFont val="Calibri"/>
        <family val="2"/>
        <scheme val="minor"/>
      </rPr>
      <t xml:space="preserve">
- Other programs TBD
</t>
    </r>
  </si>
  <si>
    <t>- All EER youth programs</t>
  </si>
  <si>
    <t>Exact investments are TBD, but potential programs that could be included are: DPH Access and Outreach work, Child Profile immunization education, ABCD Dental</t>
  </si>
  <si>
    <t>Exact investments are TBD, but potential programs that could be included are: Health Investigators, Baby Boxes, and lead and asthma education.</t>
  </si>
  <si>
    <t>Exact investments are TBD, but Promoting First Relationships may be relevant, although the vision for this investment area is for moms learning together, while Promoting First Relationships is provider-parent one-on-one</t>
  </si>
  <si>
    <t xml:space="preserve">- The current Bezos Family Foundation grant is focused on promoting VROOM out in the community and within PHSKC programs. The vision for how BSK will expand VROOM is still under development. Current VROOM will be included in supplantation monitoring if it is similar. </t>
  </si>
  <si>
    <t>Exact investments are TBD, but potential programs include the County's human services contracts.</t>
  </si>
  <si>
    <r>
      <t xml:space="preserve">- All EER youth programs
</t>
    </r>
    <r>
      <rPr>
        <sz val="11"/>
        <color theme="1"/>
        <rFont val="Calibri"/>
        <family val="2"/>
        <scheme val="minor"/>
      </rPr>
      <t>- Other programs TBD</t>
    </r>
  </si>
  <si>
    <t>Nurse Family Partnership (DCHS portion)</t>
  </si>
  <si>
    <t>Infant Mortality Program</t>
  </si>
  <si>
    <t>Play and Learn Groups</t>
  </si>
  <si>
    <t>ARC Parent to Parent Program</t>
  </si>
  <si>
    <t>DDD Early Intervention (EI) Program</t>
  </si>
  <si>
    <t>School-based Health Partnerships</t>
  </si>
  <si>
    <t>School-based Health Centers</t>
  </si>
  <si>
    <t>SBIRT</t>
  </si>
  <si>
    <t>All EER Youth Programs</t>
  </si>
  <si>
    <t>BSK Program Manager</t>
  </si>
  <si>
    <t>BSK Coordinator</t>
  </si>
  <si>
    <t>2015 Actual Expenditures</t>
  </si>
  <si>
    <t>2016 BSK Revenue</t>
  </si>
  <si>
    <t>Loss of HUD funds mid-2016</t>
  </si>
  <si>
    <t>Loss of WIC grant funds from 2015 to 2016</t>
  </si>
  <si>
    <t>Peer Breastfeeding Support</t>
  </si>
  <si>
    <t>DPH Early Intervention Program</t>
  </si>
  <si>
    <t>Communities of Opportunity (DCHS and DPH)</t>
  </si>
  <si>
    <t>Reduction in federal Reclaiming Futures grant</t>
  </si>
  <si>
    <t>Allowable Exclusions**</t>
  </si>
  <si>
    <t>** Allowable exclusions includes:</t>
  </si>
  <si>
    <t>DPH MCH Support (WIC, MSS/ICM, Kids Plus, Family Planning, Health Educators, DPH NFP)</t>
  </si>
  <si>
    <t>* Total includes the following programs, as previously identified:</t>
  </si>
  <si>
    <t>One-time contributions from Seattle/other cities to DPH in 2015</t>
  </si>
  <si>
    <t>2016 Total Estimated Expenditures</t>
  </si>
  <si>
    <t>Total of Expanded and Existing Programs</t>
  </si>
  <si>
    <t>Allowable BSK-backed Spending in 2016</t>
  </si>
  <si>
    <t>Best Starts for Kids Supplantation Monitoring</t>
  </si>
  <si>
    <t>Estimated 2015 and 2016 Expenditures for Expanded and Existing Programs</t>
  </si>
  <si>
    <t>August 19, 2016</t>
  </si>
  <si>
    <t>A</t>
  </si>
  <si>
    <t>B</t>
  </si>
  <si>
    <t>C</t>
  </si>
  <si>
    <t>C-(A+B)</t>
  </si>
  <si>
    <t>D</t>
  </si>
  <si>
    <t>August 22, 2016</t>
  </si>
  <si>
    <t>2016 Estimated Non-BSK Expenditures</t>
  </si>
  <si>
    <t>E</t>
  </si>
  <si>
    <t>2015 Adjusted Expenditures</t>
  </si>
  <si>
    <t>2016 Budgeted BSK Expenditures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</si>
</sst>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44" formatCode="_(&quot;$&quot;* #,##0.00_);_(&quot;$&quot;* \(#,##0.00\);_(&quot;$&quot;* &quot;-&quot;??_);_(@_)"/>
  </numFmts>
  <fonts count="10">
    <font>
      <sz val="11"/>
      <color theme="1"/>
      <name val="Calibri"/>
      <family val="2"/>
      <scheme val="minor"/>
    </font>
    <font>
      <sz val="10"/>
      <name val="Arial"/>
      <family val="2"/>
    </font>
    <font>
      <sz val="11"/>
      <color rgb="FF1F497D"/>
      <name val="Calibri"/>
      <family val="2"/>
    </font>
    <font>
      <b/>
      <sz val="11"/>
      <color theme="1"/>
      <name val="Calibri"/>
      <family val="2"/>
      <scheme val="minor"/>
    </font>
    <font>
      <b/>
      <sz val="13"/>
      <color theme="1"/>
      <name val="Calibri"/>
      <family val="2"/>
      <scheme val="minor"/>
    </font>
    <font>
      <b/>
      <sz val="14"/>
      <color theme="0"/>
      <name val="Calibri"/>
      <family val="2"/>
      <scheme val="minor"/>
    </font>
    <font>
      <sz val="11"/>
      <color rgb="FFFF0000"/>
      <name val="Calibri"/>
      <family val="2"/>
      <scheme val="minor"/>
    </font>
    <font>
      <b/>
      <sz val="11"/>
      <name val="Calibri"/>
      <family val="2"/>
    </font>
    <font>
      <b/>
      <sz val="11"/>
      <name val="Calibri"/>
      <family val="2"/>
      <scheme val="minor"/>
    </font>
    <font>
      <u val="single"/>
      <sz val="11"/>
      <color theme="1"/>
      <name val="Calibri"/>
      <family val="2"/>
      <scheme val="minor"/>
    </font>
  </fonts>
  <fills count="4">
    <fill>
      <patternFill/>
    </fill>
    <fill>
      <patternFill patternType="gray125"/>
    </fill>
    <fill>
      <patternFill patternType="solid">
        <fgColor rgb="FF50637C"/>
        <bgColor indexed="64"/>
      </patternFill>
    </fill>
    <fill>
      <patternFill patternType="solid">
        <fgColor theme="0" tint="-0.04997999966144562"/>
        <bgColor indexed="64"/>
      </patternFill>
    </fill>
  </fills>
  <borders count="12">
    <border>
      <left/>
      <right/>
      <top/>
      <bottom/>
      <diagonal/>
    </border>
    <border>
      <left/>
      <right/>
      <top style="medium"/>
      <bottom style="thin"/>
    </border>
    <border>
      <left/>
      <right/>
      <top style="thin"/>
      <bottom style="thin"/>
    </border>
    <border>
      <left/>
      <right/>
      <top style="thin"/>
      <bottom style="hair"/>
    </border>
    <border>
      <left/>
      <right/>
      <top style="hair"/>
      <bottom style="hair"/>
    </border>
    <border>
      <left/>
      <right/>
      <top style="hair"/>
      <bottom style="thin"/>
    </border>
    <border>
      <left/>
      <right/>
      <top style="thin"/>
      <bottom/>
    </border>
    <border>
      <left/>
      <right/>
      <top/>
      <bottom style="thin"/>
    </border>
    <border>
      <left/>
      <right/>
      <top/>
      <bottom style="medium"/>
    </border>
    <border>
      <left/>
      <right/>
      <top/>
      <bottom style="hair"/>
    </border>
    <border>
      <left/>
      <right/>
      <top style="hair"/>
      <botto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xf numFmtId="0" fontId="0" fillId="0" borderId="0" xfId="0" applyBorder="1"/>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2" borderId="0" xfId="0" applyFont="1" applyFill="1" applyBorder="1"/>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5" xfId="0" applyFill="1" applyBorder="1" applyAlignment="1">
      <alignment horizontal="left" vertical="top" wrapText="1"/>
    </xf>
    <xf numFmtId="0" fontId="3" fillId="3" borderId="2"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0" borderId="2" xfId="0" applyFont="1" applyFill="1" applyBorder="1" applyAlignment="1">
      <alignment horizontal="left" vertical="top" wrapText="1"/>
    </xf>
    <xf numFmtId="0" fontId="0" fillId="0" borderId="0" xfId="0" applyBorder="1" applyAlignment="1">
      <alignment wrapText="1"/>
    </xf>
    <xf numFmtId="0" fontId="5" fillId="2" borderId="0" xfId="0" applyFont="1" applyFill="1" applyBorder="1" applyAlignment="1">
      <alignment wrapText="1"/>
    </xf>
    <xf numFmtId="0" fontId="2" fillId="0" borderId="0" xfId="0" applyFont="1" applyBorder="1" applyAlignment="1">
      <alignment vertical="center" wrapText="1"/>
    </xf>
    <xf numFmtId="0" fontId="5" fillId="2" borderId="0" xfId="0" applyFont="1" applyFill="1" applyBorder="1" applyAlignment="1">
      <alignment/>
    </xf>
    <xf numFmtId="0" fontId="0" fillId="0" borderId="8" xfId="0" applyFill="1" applyBorder="1"/>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0" fillId="0" borderId="3" xfId="0" applyFill="1" applyBorder="1" applyAlignment="1" quotePrefix="1">
      <alignment horizontal="left" vertical="top" wrapText="1"/>
    </xf>
    <xf numFmtId="0" fontId="0" fillId="0" borderId="5" xfId="0" applyFill="1" applyBorder="1" applyAlignment="1" quotePrefix="1">
      <alignment horizontal="left" vertical="top" wrapText="1"/>
    </xf>
    <xf numFmtId="0" fontId="0" fillId="3" borderId="2" xfId="0" applyFill="1" applyBorder="1" applyAlignment="1" quotePrefix="1">
      <alignment horizontal="left" vertical="top" wrapText="1"/>
    </xf>
    <xf numFmtId="0" fontId="0" fillId="3" borderId="3" xfId="0" applyFill="1" applyBorder="1" applyAlignment="1" quotePrefix="1">
      <alignment horizontal="left" vertical="top" wrapText="1"/>
    </xf>
    <xf numFmtId="0" fontId="0" fillId="0" borderId="0" xfId="0" applyBorder="1" applyAlignment="1">
      <alignment horizontal="left" vertical="top"/>
    </xf>
    <xf numFmtId="0" fontId="5" fillId="2" borderId="0" xfId="0" applyFont="1" applyFill="1" applyBorder="1" applyAlignment="1">
      <alignment horizontal="left" vertical="top" wrapText="1"/>
    </xf>
    <xf numFmtId="0" fontId="0" fillId="3" borderId="4" xfId="0" applyFill="1" applyBorder="1" applyAlignment="1">
      <alignment horizontal="left" vertical="top"/>
    </xf>
    <xf numFmtId="0" fontId="0" fillId="3" borderId="3" xfId="0" applyFill="1" applyBorder="1" applyAlignment="1">
      <alignment horizontal="left" vertical="top"/>
    </xf>
    <xf numFmtId="0" fontId="0" fillId="3" borderId="10" xfId="0" applyFill="1" applyBorder="1" applyAlignment="1">
      <alignment horizontal="left" vertical="top"/>
    </xf>
    <xf numFmtId="0" fontId="4" fillId="0" borderId="1" xfId="0" applyFont="1" applyFill="1" applyBorder="1" applyAlignment="1">
      <alignment horizontal="center" vertical="top" wrapText="1"/>
    </xf>
    <xf numFmtId="0" fontId="0" fillId="3" borderId="5" xfId="0" applyFill="1" applyBorder="1" applyAlignment="1" quotePrefix="1">
      <alignment horizontal="left" vertical="top" wrapText="1"/>
    </xf>
    <xf numFmtId="0" fontId="0" fillId="0" borderId="0" xfId="0" applyBorder="1" applyAlignment="1">
      <alignment vertical="top" wrapText="1"/>
    </xf>
    <xf numFmtId="0" fontId="5" fillId="2" borderId="0" xfId="0" applyFont="1" applyFill="1" applyBorder="1" applyAlignment="1">
      <alignment horizontal="center"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0" borderId="9" xfId="0" applyFill="1" applyBorder="1" applyAlignment="1">
      <alignment vertical="top" wrapText="1"/>
    </xf>
    <xf numFmtId="0" fontId="0" fillId="0" borderId="10" xfId="0" applyFill="1" applyBorder="1" applyAlignment="1">
      <alignment vertical="top" wrapText="1"/>
    </xf>
    <xf numFmtId="0" fontId="0" fillId="3" borderId="5" xfId="0" applyFill="1" applyBorder="1" applyAlignment="1">
      <alignment vertical="top" wrapText="1"/>
    </xf>
    <xf numFmtId="0" fontId="0" fillId="0" borderId="5" xfId="0" applyFill="1" applyBorder="1" applyAlignment="1">
      <alignment vertical="top" wrapText="1"/>
    </xf>
    <xf numFmtId="0" fontId="0" fillId="3" borderId="9" xfId="0" applyFill="1" applyBorder="1" applyAlignment="1">
      <alignment vertical="top" wrapText="1"/>
    </xf>
    <xf numFmtId="0" fontId="0" fillId="3" borderId="10" xfId="0" applyFill="1" applyBorder="1" applyAlignment="1">
      <alignment vertical="top" wrapText="1"/>
    </xf>
    <xf numFmtId="0" fontId="0" fillId="0" borderId="8" xfId="0" applyFill="1" applyBorder="1" applyAlignment="1">
      <alignment vertical="top" wrapText="1"/>
    </xf>
    <xf numFmtId="0" fontId="6" fillId="0" borderId="0" xfId="0" applyFont="1" applyFill="1" applyBorder="1" applyAlignment="1">
      <alignment horizontal="left" vertical="top" wrapText="1"/>
    </xf>
    <xf numFmtId="0" fontId="6" fillId="0" borderId="0" xfId="0" applyFont="1" applyBorder="1" applyAlignment="1">
      <alignment wrapText="1"/>
    </xf>
    <xf numFmtId="0" fontId="0" fillId="0" borderId="3" xfId="0" applyFill="1" applyBorder="1" applyAlignment="1">
      <alignment vertical="top" wrapText="1"/>
    </xf>
    <xf numFmtId="0" fontId="0" fillId="0" borderId="0" xfId="0" applyFill="1" applyBorder="1" applyAlignment="1">
      <alignment wrapText="1"/>
    </xf>
    <xf numFmtId="0" fontId="6" fillId="0" borderId="0" xfId="0" applyFont="1" applyFill="1" applyBorder="1" applyAlignment="1">
      <alignment wrapText="1"/>
    </xf>
    <xf numFmtId="0" fontId="0" fillId="3" borderId="4" xfId="0" applyFill="1" applyBorder="1" applyAlignment="1" quotePrefix="1">
      <alignment horizontal="left" vertical="top" wrapText="1"/>
    </xf>
    <xf numFmtId="0" fontId="3" fillId="3" borderId="3" xfId="0" applyFont="1" applyFill="1" applyBorder="1" applyAlignment="1" quotePrefix="1">
      <alignment horizontal="left" vertical="top" wrapText="1"/>
    </xf>
    <xf numFmtId="0" fontId="3" fillId="3" borderId="4" xfId="0" applyFont="1" applyFill="1" applyBorder="1" applyAlignment="1" quotePrefix="1">
      <alignment horizontal="left" vertical="top" wrapText="1"/>
    </xf>
    <xf numFmtId="0" fontId="3" fillId="3" borderId="4" xfId="0" applyFont="1" applyFill="1" applyBorder="1" applyAlignment="1">
      <alignment horizontal="left" vertical="top" wrapText="1"/>
    </xf>
    <xf numFmtId="0" fontId="3" fillId="3" borderId="5" xfId="0" applyFont="1" applyFill="1" applyBorder="1" applyAlignment="1" quotePrefix="1">
      <alignment horizontal="left" vertical="top" wrapText="1"/>
    </xf>
    <xf numFmtId="0" fontId="3" fillId="0" borderId="3" xfId="0" applyFont="1" applyFill="1" applyBorder="1" applyAlignment="1" quotePrefix="1">
      <alignment horizontal="left" vertical="top" wrapText="1"/>
    </xf>
    <xf numFmtId="0" fontId="3" fillId="3" borderId="4" xfId="0" applyFont="1" applyFill="1" applyBorder="1" applyAlignment="1">
      <alignment horizontal="left" vertical="top"/>
    </xf>
    <xf numFmtId="0" fontId="3" fillId="0" borderId="5" xfId="0" applyFont="1" applyFill="1" applyBorder="1" applyAlignment="1" quotePrefix="1">
      <alignment horizontal="left" vertical="top" wrapText="1"/>
    </xf>
    <xf numFmtId="0" fontId="3" fillId="0" borderId="8" xfId="0" applyFont="1" applyFill="1" applyBorder="1" applyAlignment="1" quotePrefix="1">
      <alignment horizontal="left" vertical="top" wrapText="1"/>
    </xf>
    <xf numFmtId="0" fontId="0" fillId="0" borderId="0" xfId="0" applyBorder="1" applyAlignment="1">
      <alignment wrapText="1"/>
    </xf>
    <xf numFmtId="0" fontId="2" fillId="0" borderId="0" xfId="0" applyFont="1" applyBorder="1" applyAlignment="1">
      <alignment vertical="center" wrapText="1"/>
    </xf>
    <xf numFmtId="0" fontId="0" fillId="0" borderId="0" xfId="0" applyFill="1" applyBorder="1" applyAlignment="1">
      <alignment horizontal="left" vertical="top" wrapText="1"/>
    </xf>
    <xf numFmtId="0" fontId="0" fillId="3" borderId="3" xfId="0" applyFill="1" applyBorder="1" applyAlignment="1" quotePrefix="1">
      <alignment horizontal="left" vertical="top" wrapText="1"/>
    </xf>
    <xf numFmtId="0" fontId="0" fillId="3" borderId="4" xfId="0" applyFill="1" applyBorder="1" applyAlignment="1" quotePrefix="1">
      <alignment horizontal="left" vertical="top"/>
    </xf>
    <xf numFmtId="0" fontId="0" fillId="3" borderId="9" xfId="0" applyFill="1" applyBorder="1" applyAlignment="1" quotePrefix="1">
      <alignment horizontal="left" vertical="top"/>
    </xf>
    <xf numFmtId="0" fontId="3" fillId="0" borderId="8" xfId="0" applyFont="1" applyFill="1" applyBorder="1" applyAlignment="1">
      <alignment wrapText="1"/>
    </xf>
    <xf numFmtId="0" fontId="0" fillId="0" borderId="0" xfId="0" applyBorder="1" applyAlignment="1">
      <alignment/>
    </xf>
    <xf numFmtId="3" fontId="0" fillId="0" borderId="0" xfId="0" applyNumberFormat="1" applyBorder="1" applyAlignment="1">
      <alignment horizontal="right" vertical="top" indent="2"/>
    </xf>
    <xf numFmtId="3" fontId="0" fillId="0" borderId="0" xfId="0" applyNumberFormat="1" applyBorder="1" applyAlignment="1">
      <alignment horizontal="right" vertical="top" wrapText="1" indent="2"/>
    </xf>
    <xf numFmtId="0" fontId="7" fillId="0" borderId="11" xfId="0" applyFont="1" applyBorder="1" applyAlignment="1">
      <alignment vertical="top"/>
    </xf>
    <xf numFmtId="0" fontId="3" fillId="0" borderId="1" xfId="0" applyFont="1" applyBorder="1" applyAlignment="1">
      <alignment horizontal="center" vertical="center" wrapText="1"/>
    </xf>
    <xf numFmtId="0" fontId="0" fillId="0" borderId="0" xfId="0" applyBorder="1" applyAlignment="1" quotePrefix="1">
      <alignment vertical="top"/>
    </xf>
    <xf numFmtId="5" fontId="0" fillId="0" borderId="0" xfId="0" applyNumberFormat="1" applyBorder="1" applyAlignment="1">
      <alignment horizontal="right" vertical="top"/>
    </xf>
    <xf numFmtId="5" fontId="0" fillId="0" borderId="0" xfId="0" applyNumberFormat="1" applyBorder="1" applyAlignment="1">
      <alignment horizontal="right" vertical="top" wrapText="1"/>
    </xf>
    <xf numFmtId="5" fontId="8" fillId="0" borderId="11" xfId="0" applyNumberFormat="1" applyFont="1" applyBorder="1" applyAlignment="1">
      <alignment horizontal="right" vertical="top" indent="2"/>
    </xf>
    <xf numFmtId="5" fontId="0" fillId="0" borderId="0" xfId="0" applyNumberFormat="1" applyBorder="1" applyAlignment="1">
      <alignment wrapText="1"/>
    </xf>
    <xf numFmtId="5" fontId="0" fillId="0" borderId="0" xfId="0" applyNumberFormat="1" applyBorder="1"/>
    <xf numFmtId="0" fontId="3" fillId="0" borderId="1" xfId="0" applyFont="1" applyBorder="1" applyAlignment="1">
      <alignment wrapText="1"/>
    </xf>
    <xf numFmtId="0" fontId="0" fillId="3" borderId="10" xfId="0" applyFill="1" applyBorder="1" applyAlignment="1">
      <alignment horizontal="left" vertical="top" wrapText="1"/>
    </xf>
    <xf numFmtId="0" fontId="0" fillId="3" borderId="0" xfId="0" applyFill="1" applyBorder="1" applyAlignment="1">
      <alignment horizontal="left" vertical="top" wrapText="1"/>
    </xf>
    <xf numFmtId="0" fontId="0" fillId="3" borderId="9" xfId="0"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Border="1" applyAlignment="1">
      <alignment horizontal="left" vertical="top" wrapText="1"/>
    </xf>
    <xf numFmtId="0" fontId="9" fillId="0" borderId="0" xfId="0" applyFont="1" applyBorder="1" applyAlignment="1">
      <alignment/>
    </xf>
    <xf numFmtId="5" fontId="0" fillId="0" borderId="0" xfId="0" applyNumberFormat="1" applyFill="1" applyBorder="1" applyAlignment="1">
      <alignment wrapText="1"/>
    </xf>
    <xf numFmtId="5" fontId="0" fillId="0" borderId="0" xfId="0" applyNumberFormat="1" applyFill="1" applyBorder="1" applyAlignment="1">
      <alignment horizontal="right" vertical="top" indent="2"/>
    </xf>
    <xf numFmtId="5" fontId="0" fillId="0" borderId="0" xfId="0" applyNumberFormat="1" applyFill="1" applyBorder="1" applyAlignment="1">
      <alignment horizontal="right" vertical="top" wrapText="1" indent="2"/>
    </xf>
    <xf numFmtId="5" fontId="0" fillId="0" borderId="0" xfId="16" applyNumberFormat="1" applyFont="1" applyFill="1" applyBorder="1" applyAlignment="1">
      <alignment horizontal="right" vertical="top" indent="2"/>
    </xf>
    <xf numFmtId="5" fontId="0" fillId="0" borderId="0" xfId="16" applyNumberFormat="1" applyFont="1" applyFill="1" applyBorder="1" applyAlignment="1">
      <alignment horizontal="right" vertical="top"/>
    </xf>
    <xf numFmtId="2" fontId="0" fillId="0" borderId="0" xfId="0" applyNumberFormat="1" applyBorder="1" applyAlignment="1">
      <alignment horizontal="left" vertical="top" indent="4"/>
    </xf>
    <xf numFmtId="2" fontId="0" fillId="0" borderId="0" xfId="0" applyNumberFormat="1" applyFill="1" applyBorder="1" applyAlignment="1">
      <alignment horizontal="left" vertical="top" indent="4"/>
    </xf>
    <xf numFmtId="2" fontId="0" fillId="0" borderId="0" xfId="0" applyNumberFormat="1" applyBorder="1" applyAlignment="1">
      <alignment horizontal="left" vertical="top" wrapText="1" indent="4"/>
    </xf>
    <xf numFmtId="2" fontId="0" fillId="0" borderId="0" xfId="0" applyNumberFormat="1" applyFill="1" applyBorder="1" applyAlignment="1">
      <alignment horizontal="left" vertical="top" wrapText="1" indent="4"/>
    </xf>
    <xf numFmtId="0" fontId="9" fillId="0" borderId="0" xfId="0" applyFont="1" applyBorder="1" applyAlignment="1" quotePrefix="1">
      <alignment vertical="top"/>
    </xf>
    <xf numFmtId="0" fontId="0" fillId="0" borderId="0" xfId="0" applyFill="1" applyBorder="1" applyAlignment="1">
      <alignment horizontal="left" indent="2"/>
    </xf>
    <xf numFmtId="0" fontId="3" fillId="0" borderId="0" xfId="0" applyFont="1" applyBorder="1" applyAlignment="1" quotePrefix="1">
      <alignment vertical="top"/>
    </xf>
    <xf numFmtId="5" fontId="8" fillId="0" borderId="0" xfId="0" applyNumberFormat="1" applyFont="1" applyBorder="1" applyAlignment="1">
      <alignment horizontal="right" vertical="top" indent="2"/>
    </xf>
    <xf numFmtId="0" fontId="3" fillId="0" borderId="0" xfId="0" applyFont="1" applyBorder="1" applyAlignment="1">
      <alignment/>
    </xf>
    <xf numFmtId="15" fontId="3" fillId="0" borderId="0" xfId="0" applyNumberFormat="1" applyFont="1" applyBorder="1" applyAlignment="1" quotePrefix="1">
      <alignment/>
    </xf>
    <xf numFmtId="0" fontId="3" fillId="0" borderId="0" xfId="0" applyFont="1" applyBorder="1" applyAlignment="1">
      <alignment horizontal="center"/>
    </xf>
    <xf numFmtId="0" fontId="3" fillId="0" borderId="0" xfId="0" applyFont="1" applyBorder="1" applyAlignment="1">
      <alignment horizontal="center" vertical="top"/>
    </xf>
    <xf numFmtId="0" fontId="3" fillId="0" borderId="0" xfId="0" applyFont="1" applyBorder="1" applyAlignment="1">
      <alignment horizontal="center" vertical="top" wrapText="1"/>
    </xf>
    <xf numFmtId="0" fontId="3" fillId="0" borderId="0" xfId="0" applyFont="1" applyBorder="1" applyAlignment="1">
      <alignment horizontal="center" wrapText="1"/>
    </xf>
    <xf numFmtId="0" fontId="3" fillId="3" borderId="6" xfId="0" applyFont="1" applyFill="1" applyBorder="1" applyAlignment="1">
      <alignment horizontal="left" vertical="top" wrapText="1"/>
    </xf>
    <xf numFmtId="0" fontId="3" fillId="3" borderId="0" xfId="0" applyFont="1" applyFill="1" applyBorder="1" applyAlignment="1">
      <alignment horizontal="left" vertical="top" wrapText="1"/>
    </xf>
    <xf numFmtId="0" fontId="0" fillId="3" borderId="10" xfId="0" applyFill="1" applyBorder="1" applyAlignment="1" quotePrefix="1">
      <alignment horizontal="left" vertical="top" wrapText="1"/>
    </xf>
    <xf numFmtId="0" fontId="0" fillId="3" borderId="0"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6" fillId="0" borderId="0" xfId="0"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5"/>
  <sheetViews>
    <sheetView showGridLines="0" zoomScalePageLayoutView="90" workbookViewId="0" topLeftCell="A1">
      <selection activeCell="C29" sqref="C29"/>
    </sheetView>
  </sheetViews>
  <sheetFormatPr defaultColWidth="8.8515625" defaultRowHeight="15"/>
  <cols>
    <col min="1" max="1" width="3.421875" style="1" customWidth="1"/>
    <col min="2" max="2" width="39.00390625" style="75" customWidth="1"/>
    <col min="3" max="3" width="18.140625" style="1" customWidth="1"/>
    <col min="4" max="5" width="18.140625" style="36" customWidth="1"/>
    <col min="6" max="6" width="18.140625" style="43" customWidth="1"/>
    <col min="7" max="7" width="18.140625" style="68" customWidth="1"/>
    <col min="8" max="8" width="5.57421875" style="1" customWidth="1"/>
    <col min="9" max="9" width="8.8515625" style="1" customWidth="1"/>
    <col min="10" max="10" width="11.8515625" style="1" bestFit="1" customWidth="1"/>
    <col min="11" max="16384" width="8.8515625" style="1" customWidth="1"/>
  </cols>
  <sheetData>
    <row r="1" ht="15">
      <c r="B1" s="108" t="s">
        <v>114</v>
      </c>
    </row>
    <row r="2" ht="15">
      <c r="B2" s="108" t="s">
        <v>115</v>
      </c>
    </row>
    <row r="3" ht="15">
      <c r="B3" s="109" t="s">
        <v>122</v>
      </c>
    </row>
    <row r="4" spans="3:7" ht="15.75" thickBot="1">
      <c r="C4" s="110" t="s">
        <v>117</v>
      </c>
      <c r="D4" s="111" t="s">
        <v>118</v>
      </c>
      <c r="E4" s="111" t="s">
        <v>119</v>
      </c>
      <c r="F4" s="112" t="s">
        <v>121</v>
      </c>
      <c r="G4" s="113" t="s">
        <v>124</v>
      </c>
    </row>
    <row r="5" spans="2:7" ht="45">
      <c r="B5" s="86"/>
      <c r="C5" s="79" t="s">
        <v>98</v>
      </c>
      <c r="D5" s="79" t="s">
        <v>106</v>
      </c>
      <c r="E5" s="79" t="s">
        <v>125</v>
      </c>
      <c r="F5" s="79" t="s">
        <v>123</v>
      </c>
      <c r="G5" s="79" t="s">
        <v>126</v>
      </c>
    </row>
    <row r="6" spans="2:10" ht="15.75" thickBot="1">
      <c r="B6" s="78" t="s">
        <v>112</v>
      </c>
      <c r="C6" s="83">
        <f>MROUND(68880384.12,10000)</f>
        <v>68880000</v>
      </c>
      <c r="D6" s="83">
        <f>MROUND(-1831646.5,-10000)</f>
        <v>-1830000</v>
      </c>
      <c r="E6" s="83">
        <f>SUM(C6:D6)</f>
        <v>67050000</v>
      </c>
      <c r="F6" s="83">
        <f>MROUND(78798582.0824827,10000)-G6</f>
        <v>72940000</v>
      </c>
      <c r="G6" s="83">
        <f>MROUND(5857389,10000)</f>
        <v>5860000</v>
      </c>
      <c r="H6" s="95"/>
      <c r="I6" s="57"/>
      <c r="J6" s="85"/>
    </row>
    <row r="7" spans="2:5" ht="15">
      <c r="B7" s="106"/>
      <c r="C7" s="81"/>
      <c r="D7" s="81"/>
      <c r="E7" s="81"/>
    </row>
    <row r="8" spans="2:7" ht="15">
      <c r="B8" s="104" t="s">
        <v>109</v>
      </c>
      <c r="C8" s="81"/>
      <c r="D8" s="1"/>
      <c r="E8" s="1"/>
      <c r="F8" s="94" t="s">
        <v>107</v>
      </c>
      <c r="G8"/>
    </row>
    <row r="9" spans="2:7" ht="15">
      <c r="B9" s="100" t="s">
        <v>87</v>
      </c>
      <c r="C9" s="96"/>
      <c r="D9" s="1"/>
      <c r="E9" s="1"/>
      <c r="F9" s="105" t="s">
        <v>110</v>
      </c>
      <c r="G9"/>
    </row>
    <row r="10" spans="2:7" ht="15">
      <c r="B10" s="101" t="s">
        <v>88</v>
      </c>
      <c r="C10" s="96"/>
      <c r="D10" s="1"/>
      <c r="E10" s="1"/>
      <c r="F10" s="105" t="s">
        <v>100</v>
      </c>
      <c r="G10"/>
    </row>
    <row r="11" spans="2:7" ht="15">
      <c r="B11" s="101" t="s">
        <v>89</v>
      </c>
      <c r="C11" s="96"/>
      <c r="D11" s="1"/>
      <c r="E11" s="1"/>
      <c r="F11" s="105" t="s">
        <v>101</v>
      </c>
      <c r="G11"/>
    </row>
    <row r="12" spans="2:7" ht="15">
      <c r="B12" s="101" t="s">
        <v>90</v>
      </c>
      <c r="C12" s="96"/>
      <c r="D12" s="1"/>
      <c r="E12" s="1"/>
      <c r="F12" s="105" t="s">
        <v>105</v>
      </c>
      <c r="G12"/>
    </row>
    <row r="13" spans="2:7" ht="15">
      <c r="B13" s="101" t="s">
        <v>91</v>
      </c>
      <c r="C13" s="97"/>
      <c r="D13" s="96"/>
      <c r="E13" s="96"/>
      <c r="F13" s="97"/>
      <c r="G13" s="82"/>
    </row>
    <row r="14" spans="2:8" ht="15">
      <c r="B14" s="101" t="s">
        <v>108</v>
      </c>
      <c r="C14" s="96"/>
      <c r="D14" s="96"/>
      <c r="E14" s="96"/>
      <c r="F14" s="97"/>
      <c r="G14" s="82"/>
      <c r="H14" s="85"/>
    </row>
    <row r="15" spans="2:7" ht="15">
      <c r="B15" s="102" t="s">
        <v>102</v>
      </c>
      <c r="C15" s="97"/>
      <c r="D15" s="96"/>
      <c r="E15" s="96"/>
      <c r="F15" s="97"/>
      <c r="G15" s="82"/>
    </row>
    <row r="16" spans="2:7" ht="15">
      <c r="B16" s="103" t="s">
        <v>103</v>
      </c>
      <c r="C16" s="97"/>
      <c r="D16" s="96"/>
      <c r="E16" s="96"/>
      <c r="F16" s="97"/>
      <c r="G16" s="82"/>
    </row>
    <row r="17" spans="2:7" ht="15">
      <c r="B17" s="101" t="s">
        <v>92</v>
      </c>
      <c r="C17" s="96"/>
      <c r="D17" s="96"/>
      <c r="E17" s="96"/>
      <c r="F17" s="97"/>
      <c r="G17" s="82"/>
    </row>
    <row r="18" spans="2:7" ht="15">
      <c r="B18" s="101" t="s">
        <v>93</v>
      </c>
      <c r="C18" s="96"/>
      <c r="D18" s="96"/>
      <c r="E18" s="96"/>
      <c r="F18" s="97"/>
      <c r="G18" s="82"/>
    </row>
    <row r="19" spans="2:7" ht="15">
      <c r="B19" s="101" t="s">
        <v>94</v>
      </c>
      <c r="C19" s="96"/>
      <c r="D19" s="96"/>
      <c r="E19" s="96"/>
      <c r="F19" s="97"/>
      <c r="G19" s="82"/>
    </row>
    <row r="20" spans="2:7" ht="15">
      <c r="B20" s="101" t="s">
        <v>95</v>
      </c>
      <c r="C20" s="96"/>
      <c r="D20" s="96"/>
      <c r="E20" s="96"/>
      <c r="F20" s="97"/>
      <c r="G20" s="82"/>
    </row>
    <row r="21" spans="2:7" ht="15">
      <c r="B21" s="101" t="s">
        <v>104</v>
      </c>
      <c r="C21" s="98"/>
      <c r="D21" s="98"/>
      <c r="E21" s="98"/>
      <c r="F21" s="98"/>
      <c r="G21" s="99"/>
    </row>
    <row r="22" spans="2:7" ht="15">
      <c r="B22" s="101" t="s">
        <v>96</v>
      </c>
      <c r="C22" s="96"/>
      <c r="D22" s="96"/>
      <c r="E22" s="96"/>
      <c r="F22" s="97"/>
      <c r="G22" s="82"/>
    </row>
    <row r="23" spans="2:7" ht="15">
      <c r="B23" s="101" t="s">
        <v>97</v>
      </c>
      <c r="C23" s="96"/>
      <c r="D23" s="96"/>
      <c r="E23" s="96"/>
      <c r="F23" s="97"/>
      <c r="G23" s="82"/>
    </row>
    <row r="24" spans="2:6" ht="15">
      <c r="B24" s="80"/>
      <c r="C24" s="81"/>
      <c r="D24" s="81"/>
      <c r="E24" s="81"/>
      <c r="F24" s="82"/>
    </row>
    <row r="25" spans="2:6" ht="15">
      <c r="B25" s="80"/>
      <c r="C25" s="81"/>
      <c r="D25" s="81"/>
      <c r="E25" s="81"/>
      <c r="F25" s="82"/>
    </row>
    <row r="26" spans="2:6" ht="15">
      <c r="B26" s="80"/>
      <c r="C26" s="81"/>
      <c r="D26" s="81"/>
      <c r="E26" s="81"/>
      <c r="F26" s="82"/>
    </row>
    <row r="27" spans="2:6" ht="15">
      <c r="B27"/>
      <c r="C27"/>
      <c r="D27" s="81"/>
      <c r="E27" s="81"/>
      <c r="F27" s="82"/>
    </row>
    <row r="28" spans="2:6" ht="15">
      <c r="B28"/>
      <c r="C28"/>
      <c r="D28" s="81"/>
      <c r="E28" s="81"/>
      <c r="F28" s="82"/>
    </row>
    <row r="29" spans="2:7" ht="15">
      <c r="B29"/>
      <c r="C29"/>
      <c r="D29" s="76"/>
      <c r="E29" s="76"/>
      <c r="F29" s="77"/>
      <c r="G29" s="84"/>
    </row>
    <row r="30" spans="2:7" ht="15">
      <c r="B30"/>
      <c r="C30"/>
      <c r="D30" s="76"/>
      <c r="E30" s="76"/>
      <c r="F30"/>
      <c r="G30"/>
    </row>
    <row r="31" spans="2:6" ht="15">
      <c r="B31"/>
      <c r="C31"/>
      <c r="D31" s="76"/>
      <c r="E31" s="76"/>
      <c r="F31" s="77"/>
    </row>
    <row r="32" spans="2:3" ht="15">
      <c r="B32"/>
      <c r="C32"/>
    </row>
    <row r="33" spans="2:3" ht="15">
      <c r="B33"/>
      <c r="C33"/>
    </row>
    <row r="34" spans="2:3" ht="15">
      <c r="B34"/>
      <c r="C34"/>
    </row>
    <row r="35" spans="2:3" ht="15">
      <c r="B35"/>
      <c r="C35"/>
    </row>
  </sheetData>
  <printOptions/>
  <pageMargins left="0.25" right="0.25" top="0.75" bottom="0.75" header="0.3" footer="0.3"/>
  <pageSetup fitToHeight="0" fitToWidth="1" horizontalDpi="1200" verticalDpi="12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5"/>
  <sheetViews>
    <sheetView showGridLines="0" zoomScalePageLayoutView="90" workbookViewId="0" topLeftCell="A1">
      <selection activeCell="B35" sqref="B35"/>
    </sheetView>
  </sheetViews>
  <sheetFormatPr defaultColWidth="8.8515625" defaultRowHeight="15"/>
  <cols>
    <col min="1" max="1" width="3.421875" style="1" customWidth="1"/>
    <col min="2" max="2" width="39.00390625" style="75" customWidth="1"/>
    <col min="3" max="3" width="18.140625" style="1" customWidth="1"/>
    <col min="4" max="4" width="18.140625" style="36" customWidth="1"/>
    <col min="5" max="6" width="18.140625" style="43" customWidth="1"/>
    <col min="7" max="7" width="18.140625" style="68" customWidth="1"/>
    <col min="8" max="8" width="5.57421875" style="1" customWidth="1"/>
    <col min="9" max="9" width="8.8515625" style="1" customWidth="1"/>
    <col min="10" max="10" width="11.8515625" style="1" bestFit="1" customWidth="1"/>
    <col min="11" max="16384" width="8.8515625" style="1" customWidth="1"/>
  </cols>
  <sheetData>
    <row r="1" ht="15">
      <c r="B1" s="108" t="s">
        <v>114</v>
      </c>
    </row>
    <row r="2" ht="15">
      <c r="B2" s="108" t="s">
        <v>115</v>
      </c>
    </row>
    <row r="3" ht="15">
      <c r="B3" s="109" t="s">
        <v>116</v>
      </c>
    </row>
    <row r="4" spans="3:7" ht="15.75" thickBot="1">
      <c r="C4" s="110" t="s">
        <v>117</v>
      </c>
      <c r="D4" s="111" t="s">
        <v>118</v>
      </c>
      <c r="E4" s="112" t="s">
        <v>119</v>
      </c>
      <c r="F4" s="112" t="s">
        <v>120</v>
      </c>
      <c r="G4" s="113" t="s">
        <v>121</v>
      </c>
    </row>
    <row r="5" spans="2:7" ht="45">
      <c r="B5" s="86"/>
      <c r="C5" s="79" t="s">
        <v>98</v>
      </c>
      <c r="D5" s="79" t="s">
        <v>106</v>
      </c>
      <c r="E5" s="79" t="s">
        <v>111</v>
      </c>
      <c r="F5" s="79" t="s">
        <v>113</v>
      </c>
      <c r="G5" s="79" t="s">
        <v>99</v>
      </c>
    </row>
    <row r="6" spans="2:10" ht="15.75" thickBot="1">
      <c r="B6" s="78" t="s">
        <v>112</v>
      </c>
      <c r="C6" s="83">
        <f>MROUND(68880384.12,10000)</f>
        <v>68880000</v>
      </c>
      <c r="D6" s="83">
        <f>MROUND(-1831646.5,-10000)</f>
        <v>-1830000</v>
      </c>
      <c r="E6" s="83">
        <f>MROUND(78798582.0824827,10000)</f>
        <v>78800000</v>
      </c>
      <c r="F6" s="83">
        <f>E6-SUM(C6:D6)</f>
        <v>11750000</v>
      </c>
      <c r="G6" s="83">
        <f>MROUND(5857389,10000)</f>
        <v>5860000</v>
      </c>
      <c r="H6" s="95"/>
      <c r="I6" s="57"/>
      <c r="J6" s="85"/>
    </row>
    <row r="7" spans="2:6" ht="15">
      <c r="B7" s="106"/>
      <c r="C7" s="81"/>
      <c r="D7" s="81"/>
      <c r="F7" s="107"/>
    </row>
    <row r="8" spans="2:7" ht="15">
      <c r="B8" s="104" t="s">
        <v>109</v>
      </c>
      <c r="C8" s="81"/>
      <c r="D8" s="1"/>
      <c r="E8" s="94" t="s">
        <v>107</v>
      </c>
      <c r="F8" s="1"/>
      <c r="G8"/>
    </row>
    <row r="9" spans="2:7" ht="15">
      <c r="B9" s="100" t="s">
        <v>87</v>
      </c>
      <c r="C9" s="96"/>
      <c r="D9" s="1"/>
      <c r="E9" s="105" t="s">
        <v>110</v>
      </c>
      <c r="F9" s="1"/>
      <c r="G9"/>
    </row>
    <row r="10" spans="2:7" ht="15">
      <c r="B10" s="101" t="s">
        <v>88</v>
      </c>
      <c r="C10" s="96"/>
      <c r="D10" s="1"/>
      <c r="E10" s="105" t="s">
        <v>100</v>
      </c>
      <c r="F10" s="1"/>
      <c r="G10"/>
    </row>
    <row r="11" spans="2:7" ht="15">
      <c r="B11" s="101" t="s">
        <v>89</v>
      </c>
      <c r="C11" s="96"/>
      <c r="D11" s="1"/>
      <c r="E11" s="105" t="s">
        <v>101</v>
      </c>
      <c r="F11" s="1"/>
      <c r="G11"/>
    </row>
    <row r="12" spans="2:7" ht="15">
      <c r="B12" s="101" t="s">
        <v>90</v>
      </c>
      <c r="C12" s="96"/>
      <c r="D12" s="1"/>
      <c r="E12" s="105" t="s">
        <v>105</v>
      </c>
      <c r="F12" s="1"/>
      <c r="G12"/>
    </row>
    <row r="13" spans="2:7" ht="15">
      <c r="B13" s="101" t="s">
        <v>91</v>
      </c>
      <c r="C13" s="97"/>
      <c r="D13" s="96"/>
      <c r="E13" s="97"/>
      <c r="F13" s="97"/>
      <c r="G13" s="82"/>
    </row>
    <row r="14" spans="2:8" ht="15">
      <c r="B14" s="101" t="s">
        <v>108</v>
      </c>
      <c r="C14" s="96"/>
      <c r="D14" s="96"/>
      <c r="E14" s="97"/>
      <c r="F14" s="97"/>
      <c r="G14" s="82"/>
      <c r="H14" s="85"/>
    </row>
    <row r="15" spans="2:7" ht="15">
      <c r="B15" s="102" t="s">
        <v>102</v>
      </c>
      <c r="C15" s="97"/>
      <c r="D15" s="96"/>
      <c r="E15" s="97"/>
      <c r="F15" s="97"/>
      <c r="G15" s="82"/>
    </row>
    <row r="16" spans="2:7" ht="15">
      <c r="B16" s="103" t="s">
        <v>103</v>
      </c>
      <c r="C16" s="97"/>
      <c r="D16" s="96"/>
      <c r="E16" s="97"/>
      <c r="F16" s="97"/>
      <c r="G16" s="82"/>
    </row>
    <row r="17" spans="2:7" ht="15">
      <c r="B17" s="101" t="s">
        <v>92</v>
      </c>
      <c r="C17" s="96"/>
      <c r="D17" s="96"/>
      <c r="E17" s="97"/>
      <c r="F17" s="97"/>
      <c r="G17" s="82"/>
    </row>
    <row r="18" spans="2:7" ht="15">
      <c r="B18" s="101" t="s">
        <v>93</v>
      </c>
      <c r="C18" s="96"/>
      <c r="D18" s="96"/>
      <c r="E18" s="97"/>
      <c r="F18" s="97"/>
      <c r="G18" s="82"/>
    </row>
    <row r="19" spans="2:7" ht="15">
      <c r="B19" s="101" t="s">
        <v>94</v>
      </c>
      <c r="C19" s="96"/>
      <c r="D19" s="96"/>
      <c r="E19" s="97"/>
      <c r="F19" s="97"/>
      <c r="G19" s="82"/>
    </row>
    <row r="20" spans="2:7" ht="15">
      <c r="B20" s="101" t="s">
        <v>95</v>
      </c>
      <c r="C20" s="96"/>
      <c r="D20" s="96"/>
      <c r="E20" s="97"/>
      <c r="F20" s="97"/>
      <c r="G20" s="82"/>
    </row>
    <row r="21" spans="2:7" ht="15">
      <c r="B21" s="101" t="s">
        <v>104</v>
      </c>
      <c r="C21" s="98"/>
      <c r="D21" s="98"/>
      <c r="E21" s="98"/>
      <c r="F21" s="98"/>
      <c r="G21" s="99"/>
    </row>
    <row r="22" spans="2:7" ht="15">
      <c r="B22" s="101" t="s">
        <v>96</v>
      </c>
      <c r="C22" s="96"/>
      <c r="D22" s="96"/>
      <c r="E22" s="97"/>
      <c r="F22" s="97"/>
      <c r="G22" s="82"/>
    </row>
    <row r="23" spans="2:7" ht="15">
      <c r="B23" s="101" t="s">
        <v>97</v>
      </c>
      <c r="C23" s="96"/>
      <c r="D23" s="96"/>
      <c r="E23" s="97"/>
      <c r="F23" s="97"/>
      <c r="G23" s="82"/>
    </row>
    <row r="24" spans="2:6" ht="15">
      <c r="B24" s="80"/>
      <c r="C24" s="81"/>
      <c r="D24" s="81"/>
      <c r="E24" s="82"/>
      <c r="F24" s="82"/>
    </row>
    <row r="25" spans="2:6" ht="15">
      <c r="B25" s="80"/>
      <c r="C25" s="81"/>
      <c r="D25" s="81"/>
      <c r="E25" s="82"/>
      <c r="F25" s="82"/>
    </row>
    <row r="26" spans="2:6" ht="15">
      <c r="B26" s="80"/>
      <c r="C26" s="81"/>
      <c r="D26" s="81"/>
      <c r="E26" s="82"/>
      <c r="F26" s="82"/>
    </row>
    <row r="27" spans="2:6" ht="15">
      <c r="B27"/>
      <c r="C27"/>
      <c r="D27" s="81"/>
      <c r="E27" s="82"/>
      <c r="F27" s="82"/>
    </row>
    <row r="28" spans="2:6" ht="15">
      <c r="B28"/>
      <c r="C28"/>
      <c r="D28" s="81"/>
      <c r="E28" s="82"/>
      <c r="F28" s="82"/>
    </row>
    <row r="29" spans="2:7" ht="15">
      <c r="B29"/>
      <c r="C29"/>
      <c r="D29" s="76"/>
      <c r="E29" s="77"/>
      <c r="F29" s="77"/>
      <c r="G29" s="84"/>
    </row>
    <row r="30" spans="2:7" ht="15">
      <c r="B30"/>
      <c r="C30"/>
      <c r="D30" s="76"/>
      <c r="E30"/>
      <c r="F30"/>
      <c r="G30"/>
    </row>
    <row r="31" spans="2:6" ht="15">
      <c r="B31"/>
      <c r="C31"/>
      <c r="D31" s="76"/>
      <c r="E31" s="77"/>
      <c r="F31" s="77"/>
    </row>
    <row r="32" spans="2:3" ht="15">
      <c r="B32"/>
      <c r="C32"/>
    </row>
    <row r="33" spans="2:3" ht="15">
      <c r="B33"/>
      <c r="C33"/>
    </row>
    <row r="34" spans="2:3" ht="15">
      <c r="B34"/>
      <c r="C34"/>
    </row>
    <row r="35" spans="2:3" ht="15">
      <c r="B35"/>
      <c r="C35"/>
    </row>
  </sheetData>
  <printOptions/>
  <pageMargins left="0.25" right="0.25" top="0.75" bottom="0.75" header="0.3" footer="0.3"/>
  <pageSetup fitToHeight="0" fitToWidth="1" horizontalDpi="1200" verticalDpi="12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47"/>
  <sheetViews>
    <sheetView showGridLines="0" tabSelected="1" zoomScale="85" zoomScaleNormal="85" zoomScalePageLayoutView="90" workbookViewId="0" topLeftCell="A1">
      <pane xSplit="3" ySplit="2" topLeftCell="D3" activePane="bottomRight" state="frozen"/>
      <selection pane="topRight" activeCell="D1" sqref="D1"/>
      <selection pane="bottomLeft" activeCell="A3" sqref="A3"/>
      <selection pane="bottomRight" activeCell="D14" sqref="D14"/>
    </sheetView>
  </sheetViews>
  <sheetFormatPr defaultColWidth="8.8515625" defaultRowHeight="15"/>
  <cols>
    <col min="1" max="1" width="3.421875" style="1" customWidth="1"/>
    <col min="2" max="2" width="21.28125" style="68" customWidth="1"/>
    <col min="3" max="3" width="38.7109375" style="1" customWidth="1"/>
    <col min="4" max="4" width="55.7109375" style="36" customWidth="1"/>
    <col min="5" max="5" width="53.7109375" style="43" customWidth="1"/>
    <col min="6" max="6" width="67.8515625" style="68" customWidth="1"/>
    <col min="7" max="7" width="49.140625" style="1" customWidth="1"/>
    <col min="8" max="16384" width="8.8515625" style="1" customWidth="1"/>
  </cols>
  <sheetData>
    <row r="1" ht="15.75" thickBot="1"/>
    <row r="2" spans="2:6" ht="34.5">
      <c r="B2" s="2" t="s">
        <v>0</v>
      </c>
      <c r="C2" s="3" t="s">
        <v>1</v>
      </c>
      <c r="D2" s="41" t="s">
        <v>59</v>
      </c>
      <c r="E2" s="4" t="s">
        <v>58</v>
      </c>
      <c r="F2" s="31"/>
    </row>
    <row r="3" spans="2:5" ht="18.75">
      <c r="B3" s="22" t="s">
        <v>2</v>
      </c>
      <c r="C3" s="5"/>
      <c r="D3" s="37"/>
      <c r="E3" s="44"/>
    </row>
    <row r="4" spans="2:6" ht="15">
      <c r="B4" s="14" t="s">
        <v>3</v>
      </c>
      <c r="C4" s="6" t="s">
        <v>13</v>
      </c>
      <c r="D4" s="34" t="s">
        <v>71</v>
      </c>
      <c r="E4" s="6"/>
      <c r="F4" s="57"/>
    </row>
    <row r="5" spans="2:6" ht="30">
      <c r="B5" s="90" t="s">
        <v>4</v>
      </c>
      <c r="C5" s="12" t="s">
        <v>14</v>
      </c>
      <c r="D5" s="32" t="s">
        <v>76</v>
      </c>
      <c r="E5" s="12"/>
      <c r="F5" s="54"/>
    </row>
    <row r="6" spans="2:6" ht="30">
      <c r="B6" s="91"/>
      <c r="C6" s="13" t="s">
        <v>15</v>
      </c>
      <c r="D6" s="33" t="s">
        <v>71</v>
      </c>
      <c r="E6" s="13"/>
      <c r="F6" s="54"/>
    </row>
    <row r="7" spans="2:6" ht="60">
      <c r="B7" s="92" t="s">
        <v>5</v>
      </c>
      <c r="C7" s="7" t="s">
        <v>16</v>
      </c>
      <c r="D7" s="71" t="s">
        <v>77</v>
      </c>
      <c r="E7" s="7"/>
      <c r="F7" s="70"/>
    </row>
    <row r="8" spans="2:6" ht="15">
      <c r="B8" s="93"/>
      <c r="C8" s="9" t="s">
        <v>17</v>
      </c>
      <c r="D8" s="116" t="s">
        <v>71</v>
      </c>
      <c r="E8" s="119" t="s">
        <v>81</v>
      </c>
      <c r="F8" s="120"/>
    </row>
    <row r="9" spans="2:6" ht="15">
      <c r="B9" s="93"/>
      <c r="C9" s="9" t="s">
        <v>18</v>
      </c>
      <c r="D9" s="117"/>
      <c r="E9" s="117"/>
      <c r="F9" s="120"/>
    </row>
    <row r="10" spans="2:6" ht="15">
      <c r="B10" s="93"/>
      <c r="C10" s="9" t="s">
        <v>19</v>
      </c>
      <c r="D10" s="117"/>
      <c r="E10" s="117"/>
      <c r="F10" s="120"/>
    </row>
    <row r="11" spans="2:6" ht="15">
      <c r="B11" s="93"/>
      <c r="C11" s="9" t="s">
        <v>20</v>
      </c>
      <c r="D11" s="118"/>
      <c r="E11" s="118"/>
      <c r="F11" s="120"/>
    </row>
    <row r="12" spans="2:6" ht="45">
      <c r="B12" s="19"/>
      <c r="C12" s="10" t="s">
        <v>21</v>
      </c>
      <c r="D12" s="42" t="s">
        <v>71</v>
      </c>
      <c r="E12" s="42" t="s">
        <v>82</v>
      </c>
      <c r="F12" s="70"/>
    </row>
    <row r="13" spans="2:6" ht="30">
      <c r="B13" s="90" t="s">
        <v>6</v>
      </c>
      <c r="C13" s="12" t="s">
        <v>22</v>
      </c>
      <c r="D13" s="32" t="s">
        <v>78</v>
      </c>
      <c r="E13" s="12"/>
      <c r="F13" s="57"/>
    </row>
    <row r="14" spans="2:6" ht="75">
      <c r="B14" s="91"/>
      <c r="C14" s="13" t="s">
        <v>23</v>
      </c>
      <c r="D14" s="33" t="s">
        <v>79</v>
      </c>
      <c r="E14" s="33" t="s">
        <v>83</v>
      </c>
      <c r="F14" s="54"/>
    </row>
    <row r="15" spans="2:6" ht="75">
      <c r="B15" s="92" t="s">
        <v>7</v>
      </c>
      <c r="C15" s="7" t="s">
        <v>24</v>
      </c>
      <c r="D15" s="71" t="s">
        <v>71</v>
      </c>
      <c r="E15" s="71" t="s">
        <v>84</v>
      </c>
      <c r="F15" s="57"/>
    </row>
    <row r="16" spans="2:6" ht="30">
      <c r="B16" s="19"/>
      <c r="C16" s="10" t="s">
        <v>25</v>
      </c>
      <c r="D16" s="10" t="s">
        <v>68</v>
      </c>
      <c r="E16" s="10" t="s">
        <v>60</v>
      </c>
      <c r="F16" s="57"/>
    </row>
    <row r="17" spans="2:6" ht="105">
      <c r="B17" s="90" t="s">
        <v>8</v>
      </c>
      <c r="C17" s="12" t="s">
        <v>26</v>
      </c>
      <c r="D17" s="32" t="s">
        <v>71</v>
      </c>
      <c r="E17" s="32" t="s">
        <v>61</v>
      </c>
      <c r="F17" s="54"/>
    </row>
    <row r="18" spans="2:6" ht="30">
      <c r="B18" s="91"/>
      <c r="C18" s="13" t="s">
        <v>27</v>
      </c>
      <c r="D18" s="33" t="s">
        <v>71</v>
      </c>
      <c r="E18" s="13"/>
      <c r="F18" s="54"/>
    </row>
    <row r="19" spans="2:5" ht="30">
      <c r="B19" s="114" t="s">
        <v>9</v>
      </c>
      <c r="C19" s="7" t="s">
        <v>28</v>
      </c>
      <c r="D19" s="60" t="s">
        <v>74</v>
      </c>
      <c r="E19" s="7"/>
    </row>
    <row r="20" spans="2:5" ht="45">
      <c r="B20" s="115"/>
      <c r="C20" s="9" t="s">
        <v>29</v>
      </c>
      <c r="D20" s="61" t="s">
        <v>73</v>
      </c>
      <c r="E20" s="9" t="s">
        <v>72</v>
      </c>
    </row>
    <row r="21" spans="2:5" ht="30">
      <c r="B21" s="19"/>
      <c r="C21" s="10" t="s">
        <v>30</v>
      </c>
      <c r="D21" s="10" t="s">
        <v>68</v>
      </c>
      <c r="E21" s="10" t="s">
        <v>60</v>
      </c>
    </row>
    <row r="22" spans="2:6" ht="60">
      <c r="B22" s="20" t="s">
        <v>10</v>
      </c>
      <c r="C22" s="11" t="s">
        <v>31</v>
      </c>
      <c r="D22" s="11" t="s">
        <v>66</v>
      </c>
      <c r="E22" s="11" t="s">
        <v>62</v>
      </c>
      <c r="F22" s="55"/>
    </row>
    <row r="23" spans="2:5" ht="90">
      <c r="B23" s="14" t="s">
        <v>11</v>
      </c>
      <c r="C23" s="6" t="s">
        <v>11</v>
      </c>
      <c r="D23" s="14" t="s">
        <v>57</v>
      </c>
      <c r="E23" s="6"/>
    </row>
    <row r="24" spans="2:6" ht="45">
      <c r="B24" s="20" t="s">
        <v>12</v>
      </c>
      <c r="C24" s="11" t="s">
        <v>13</v>
      </c>
      <c r="D24" s="11" t="s">
        <v>68</v>
      </c>
      <c r="E24" s="11" t="s">
        <v>60</v>
      </c>
      <c r="F24" s="54"/>
    </row>
    <row r="25" spans="2:5" ht="18.75">
      <c r="B25" s="24" t="s">
        <v>54</v>
      </c>
      <c r="C25" s="5"/>
      <c r="D25" s="37"/>
      <c r="E25" s="44"/>
    </row>
    <row r="26" spans="2:5" ht="30">
      <c r="B26" s="114" t="s">
        <v>32</v>
      </c>
      <c r="C26" s="7" t="s">
        <v>37</v>
      </c>
      <c r="D26" s="60" t="s">
        <v>69</v>
      </c>
      <c r="E26" s="45"/>
    </row>
    <row r="27" spans="2:5" ht="75">
      <c r="B27" s="115"/>
      <c r="C27" s="9" t="s">
        <v>38</v>
      </c>
      <c r="D27" s="38" t="s">
        <v>68</v>
      </c>
      <c r="E27" s="46" t="s">
        <v>70</v>
      </c>
    </row>
    <row r="28" spans="2:5" ht="30">
      <c r="B28" s="93"/>
      <c r="C28" s="9" t="s">
        <v>39</v>
      </c>
      <c r="D28" s="38" t="s">
        <v>68</v>
      </c>
      <c r="E28" s="46" t="s">
        <v>60</v>
      </c>
    </row>
    <row r="29" spans="2:5" ht="30">
      <c r="B29" s="93"/>
      <c r="C29" s="9" t="s">
        <v>40</v>
      </c>
      <c r="D29" s="72" t="s">
        <v>71</v>
      </c>
      <c r="E29" s="46" t="s">
        <v>85</v>
      </c>
    </row>
    <row r="30" spans="2:5" ht="30">
      <c r="B30" s="19"/>
      <c r="C30" s="10" t="s">
        <v>41</v>
      </c>
      <c r="D30" s="38" t="s">
        <v>68</v>
      </c>
      <c r="E30" s="49" t="s">
        <v>60</v>
      </c>
    </row>
    <row r="31" spans="2:5" ht="45">
      <c r="B31" s="30" t="s">
        <v>33</v>
      </c>
      <c r="C31" s="26" t="s">
        <v>42</v>
      </c>
      <c r="D31" s="12" t="s">
        <v>68</v>
      </c>
      <c r="E31" s="47" t="s">
        <v>60</v>
      </c>
    </row>
    <row r="32" spans="2:5" ht="15">
      <c r="B32" s="30"/>
      <c r="C32" s="27" t="s">
        <v>43</v>
      </c>
      <c r="D32" s="13" t="s">
        <v>68</v>
      </c>
      <c r="E32" s="48" t="s">
        <v>60</v>
      </c>
    </row>
    <row r="33" spans="2:5" ht="45">
      <c r="B33" s="92" t="s">
        <v>34</v>
      </c>
      <c r="C33" s="7" t="s">
        <v>44</v>
      </c>
      <c r="D33" s="39" t="s">
        <v>68</v>
      </c>
      <c r="E33" s="45" t="s">
        <v>60</v>
      </c>
    </row>
    <row r="34" spans="2:5" ht="15">
      <c r="B34" s="93"/>
      <c r="C34" s="9" t="s">
        <v>45</v>
      </c>
      <c r="D34" s="62" t="s">
        <v>63</v>
      </c>
      <c r="E34" s="46"/>
    </row>
    <row r="35" spans="2:5" ht="60">
      <c r="B35" s="93"/>
      <c r="C35" s="9" t="s">
        <v>46</v>
      </c>
      <c r="D35" s="59" t="s">
        <v>71</v>
      </c>
      <c r="E35" s="9" t="s">
        <v>64</v>
      </c>
    </row>
    <row r="36" spans="2:5" ht="30">
      <c r="B36" s="19"/>
      <c r="C36" s="10" t="s">
        <v>47</v>
      </c>
      <c r="D36" s="63" t="s">
        <v>67</v>
      </c>
      <c r="E36" s="49"/>
    </row>
    <row r="37" spans="2:5" ht="30">
      <c r="B37" s="121" t="s">
        <v>35</v>
      </c>
      <c r="C37" s="12" t="s">
        <v>48</v>
      </c>
      <c r="D37" s="64" t="s">
        <v>75</v>
      </c>
      <c r="E37" s="56"/>
    </row>
    <row r="38" spans="2:5" ht="30">
      <c r="B38" s="122"/>
      <c r="C38" s="13" t="s">
        <v>49</v>
      </c>
      <c r="D38" s="66" t="s">
        <v>80</v>
      </c>
      <c r="E38" s="50"/>
    </row>
    <row r="39" spans="2:5" ht="15">
      <c r="B39" s="114" t="s">
        <v>36</v>
      </c>
      <c r="C39" s="89" t="s">
        <v>50</v>
      </c>
      <c r="D39" s="73" t="s">
        <v>71</v>
      </c>
      <c r="E39" s="51"/>
    </row>
    <row r="40" spans="2:5" ht="30">
      <c r="B40" s="115"/>
      <c r="C40" s="9" t="s">
        <v>51</v>
      </c>
      <c r="D40" s="61" t="s">
        <v>86</v>
      </c>
      <c r="E40" s="46"/>
    </row>
    <row r="41" spans="2:5" ht="15">
      <c r="B41" s="88"/>
      <c r="C41" s="9" t="s">
        <v>52</v>
      </c>
      <c r="D41" s="65" t="s">
        <v>80</v>
      </c>
      <c r="E41" s="46"/>
    </row>
    <row r="42" spans="2:5" ht="15">
      <c r="B42" s="88"/>
      <c r="C42" s="87" t="s">
        <v>53</v>
      </c>
      <c r="D42" s="40" t="s">
        <v>68</v>
      </c>
      <c r="E42" s="52" t="s">
        <v>60</v>
      </c>
    </row>
    <row r="43" spans="2:5" ht="18.75">
      <c r="B43" s="24" t="s">
        <v>56</v>
      </c>
      <c r="C43" s="5"/>
      <c r="D43" s="37"/>
      <c r="E43" s="44"/>
    </row>
    <row r="44" spans="2:5" ht="30.75" thickBot="1">
      <c r="B44" s="74" t="s">
        <v>55</v>
      </c>
      <c r="C44" s="25"/>
      <c r="D44" s="67" t="s">
        <v>65</v>
      </c>
      <c r="E44" s="53"/>
    </row>
    <row r="46" spans="2:6" ht="15">
      <c r="B46" s="69"/>
      <c r="F46" s="58"/>
    </row>
    <row r="47" spans="2:8" ht="15">
      <c r="B47" s="69"/>
      <c r="F47" s="57"/>
      <c r="G47" s="57"/>
      <c r="H47" s="57"/>
    </row>
  </sheetData>
  <mergeCells count="7">
    <mergeCell ref="B39:B40"/>
    <mergeCell ref="D8:D11"/>
    <mergeCell ref="E8:E11"/>
    <mergeCell ref="F8:F11"/>
    <mergeCell ref="B19:B20"/>
    <mergeCell ref="B26:B27"/>
    <mergeCell ref="B37:B38"/>
  </mergeCells>
  <printOptions/>
  <pageMargins left="0.25" right="0.25" top="0.75" bottom="0.75" header="0.3" footer="0.3"/>
  <pageSetup fitToHeight="0" fitToWidth="1" horizontalDpi="1200" verticalDpi="1200" orientation="landscape" scale="7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47"/>
  <sheetViews>
    <sheetView showGridLines="0" zoomScale="85" zoomScaleNormal="85" zoomScalePageLayoutView="90" workbookViewId="0" topLeftCell="A1">
      <pane xSplit="3" ySplit="2" topLeftCell="D3" activePane="bottomRight" state="frozen"/>
      <selection pane="topRight" activeCell="D1" sqref="D1"/>
      <selection pane="bottomLeft" activeCell="A3" sqref="A3"/>
      <selection pane="bottomRight" activeCell="B2" sqref="B2"/>
    </sheetView>
  </sheetViews>
  <sheetFormatPr defaultColWidth="8.8515625" defaultRowHeight="15"/>
  <cols>
    <col min="1" max="1" width="3.421875" style="1" customWidth="1"/>
    <col min="2" max="2" width="21.28125" style="21" customWidth="1"/>
    <col min="3" max="3" width="38.7109375" style="1" customWidth="1"/>
    <col min="4" max="4" width="55.7109375" style="36" customWidth="1"/>
    <col min="5" max="5" width="53.7109375" style="43" customWidth="1"/>
    <col min="6" max="6" width="67.8515625" style="21" customWidth="1"/>
    <col min="7" max="7" width="49.140625" style="1" customWidth="1"/>
    <col min="8" max="16384" width="8.8515625" style="1" customWidth="1"/>
  </cols>
  <sheetData>
    <row r="1" ht="15.75" thickBot="1"/>
    <row r="2" spans="2:6" ht="34.5">
      <c r="B2" s="2" t="s">
        <v>0</v>
      </c>
      <c r="C2" s="3" t="s">
        <v>1</v>
      </c>
      <c r="D2" s="41" t="s">
        <v>59</v>
      </c>
      <c r="E2" s="4" t="s">
        <v>58</v>
      </c>
      <c r="F2" s="31"/>
    </row>
    <row r="3" spans="2:5" ht="18.75">
      <c r="B3" s="22" t="s">
        <v>2</v>
      </c>
      <c r="C3" s="5"/>
      <c r="D3" s="37"/>
      <c r="E3" s="44"/>
    </row>
    <row r="4" spans="2:6" ht="15">
      <c r="B4" s="14" t="s">
        <v>3</v>
      </c>
      <c r="C4" s="6" t="s">
        <v>13</v>
      </c>
      <c r="D4" s="34" t="s">
        <v>71</v>
      </c>
      <c r="E4" s="6"/>
      <c r="F4" s="57"/>
    </row>
    <row r="5" spans="2:6" ht="30">
      <c r="B5" s="15" t="s">
        <v>4</v>
      </c>
      <c r="C5" s="12" t="s">
        <v>14</v>
      </c>
      <c r="D5" s="32" t="s">
        <v>76</v>
      </c>
      <c r="E5" s="12"/>
      <c r="F5" s="54"/>
    </row>
    <row r="6" spans="2:6" ht="30">
      <c r="B6" s="16"/>
      <c r="C6" s="13" t="s">
        <v>15</v>
      </c>
      <c r="D6" s="33" t="s">
        <v>71</v>
      </c>
      <c r="E6" s="13"/>
      <c r="F6" s="54"/>
    </row>
    <row r="7" spans="2:6" ht="60">
      <c r="B7" s="17" t="s">
        <v>5</v>
      </c>
      <c r="C7" s="7" t="s">
        <v>16</v>
      </c>
      <c r="D7" s="35" t="s">
        <v>77</v>
      </c>
      <c r="E7" s="7"/>
      <c r="F7" s="70"/>
    </row>
    <row r="8" spans="2:6" ht="15">
      <c r="B8" s="18"/>
      <c r="C8" s="9" t="s">
        <v>17</v>
      </c>
      <c r="D8" s="116" t="s">
        <v>71</v>
      </c>
      <c r="E8" s="119" t="s">
        <v>81</v>
      </c>
      <c r="F8" s="120"/>
    </row>
    <row r="9" spans="2:6" ht="15">
      <c r="B9" s="18"/>
      <c r="C9" s="9" t="s">
        <v>18</v>
      </c>
      <c r="D9" s="117"/>
      <c r="E9" s="117"/>
      <c r="F9" s="120"/>
    </row>
    <row r="10" spans="2:6" ht="15">
      <c r="B10" s="18"/>
      <c r="C10" s="9" t="s">
        <v>19</v>
      </c>
      <c r="D10" s="117"/>
      <c r="E10" s="117"/>
      <c r="F10" s="120"/>
    </row>
    <row r="11" spans="2:6" ht="15">
      <c r="B11" s="18"/>
      <c r="C11" s="9" t="s">
        <v>20</v>
      </c>
      <c r="D11" s="118"/>
      <c r="E11" s="118"/>
      <c r="F11" s="120"/>
    </row>
    <row r="12" spans="2:6" ht="45">
      <c r="B12" s="19"/>
      <c r="C12" s="10" t="s">
        <v>21</v>
      </c>
      <c r="D12" s="42" t="s">
        <v>71</v>
      </c>
      <c r="E12" s="42" t="s">
        <v>82</v>
      </c>
      <c r="F12" s="70"/>
    </row>
    <row r="13" spans="2:6" ht="30">
      <c r="B13" s="15" t="s">
        <v>6</v>
      </c>
      <c r="C13" s="12" t="s">
        <v>22</v>
      </c>
      <c r="D13" s="32" t="s">
        <v>78</v>
      </c>
      <c r="E13" s="12"/>
      <c r="F13" s="57"/>
    </row>
    <row r="14" spans="2:6" ht="75">
      <c r="B14" s="16"/>
      <c r="C14" s="13" t="s">
        <v>23</v>
      </c>
      <c r="D14" s="33" t="s">
        <v>79</v>
      </c>
      <c r="E14" s="33" t="s">
        <v>83</v>
      </c>
      <c r="F14" s="54"/>
    </row>
    <row r="15" spans="2:6" ht="75">
      <c r="B15" s="17" t="s">
        <v>7</v>
      </c>
      <c r="C15" s="7" t="s">
        <v>24</v>
      </c>
      <c r="D15" s="35" t="s">
        <v>71</v>
      </c>
      <c r="E15" s="71" t="s">
        <v>84</v>
      </c>
      <c r="F15" s="57"/>
    </row>
    <row r="16" spans="2:6" ht="30">
      <c r="B16" s="19"/>
      <c r="C16" s="10" t="s">
        <v>25</v>
      </c>
      <c r="D16" s="10" t="s">
        <v>68</v>
      </c>
      <c r="E16" s="10" t="s">
        <v>60</v>
      </c>
      <c r="F16" s="57"/>
    </row>
    <row r="17" spans="2:6" ht="105">
      <c r="B17" s="15" t="s">
        <v>8</v>
      </c>
      <c r="C17" s="12" t="s">
        <v>26</v>
      </c>
      <c r="D17" s="32" t="s">
        <v>71</v>
      </c>
      <c r="E17" s="32" t="s">
        <v>61</v>
      </c>
      <c r="F17" s="54"/>
    </row>
    <row r="18" spans="2:6" ht="30">
      <c r="B18" s="16"/>
      <c r="C18" s="13" t="s">
        <v>27</v>
      </c>
      <c r="D18" s="33" t="s">
        <v>71</v>
      </c>
      <c r="E18" s="13"/>
      <c r="F18" s="54"/>
    </row>
    <row r="19" spans="2:5" ht="30">
      <c r="B19" s="114" t="s">
        <v>9</v>
      </c>
      <c r="C19" s="7" t="s">
        <v>28</v>
      </c>
      <c r="D19" s="60" t="s">
        <v>74</v>
      </c>
      <c r="E19" s="7"/>
    </row>
    <row r="20" spans="2:5" ht="45">
      <c r="B20" s="115"/>
      <c r="C20" s="9" t="s">
        <v>29</v>
      </c>
      <c r="D20" s="61" t="s">
        <v>73</v>
      </c>
      <c r="E20" s="9" t="s">
        <v>72</v>
      </c>
    </row>
    <row r="21" spans="2:5" ht="30">
      <c r="B21" s="19"/>
      <c r="C21" s="10" t="s">
        <v>30</v>
      </c>
      <c r="D21" s="10" t="s">
        <v>68</v>
      </c>
      <c r="E21" s="10" t="s">
        <v>60</v>
      </c>
    </row>
    <row r="22" spans="2:6" ht="60">
      <c r="B22" s="20" t="s">
        <v>10</v>
      </c>
      <c r="C22" s="11" t="s">
        <v>31</v>
      </c>
      <c r="D22" s="11" t="s">
        <v>66</v>
      </c>
      <c r="E22" s="11" t="s">
        <v>62</v>
      </c>
      <c r="F22" s="55"/>
    </row>
    <row r="23" spans="2:5" ht="90">
      <c r="B23" s="14" t="s">
        <v>11</v>
      </c>
      <c r="C23" s="6" t="s">
        <v>11</v>
      </c>
      <c r="D23" s="14" t="s">
        <v>57</v>
      </c>
      <c r="E23" s="6"/>
    </row>
    <row r="24" spans="2:6" ht="45">
      <c r="B24" s="20" t="s">
        <v>12</v>
      </c>
      <c r="C24" s="11" t="s">
        <v>13</v>
      </c>
      <c r="D24" s="11" t="s">
        <v>68</v>
      </c>
      <c r="E24" s="11" t="s">
        <v>60</v>
      </c>
      <c r="F24" s="54"/>
    </row>
    <row r="25" spans="2:5" ht="18.75">
      <c r="B25" s="24" t="s">
        <v>54</v>
      </c>
      <c r="C25" s="5"/>
      <c r="D25" s="37"/>
      <c r="E25" s="44"/>
    </row>
    <row r="26" spans="2:5" ht="30">
      <c r="B26" s="114" t="s">
        <v>32</v>
      </c>
      <c r="C26" s="7" t="s">
        <v>37</v>
      </c>
      <c r="D26" s="60" t="s">
        <v>69</v>
      </c>
      <c r="E26" s="45"/>
    </row>
    <row r="27" spans="2:5" ht="75">
      <c r="B27" s="115"/>
      <c r="C27" s="9" t="s">
        <v>38</v>
      </c>
      <c r="D27" s="38" t="s">
        <v>68</v>
      </c>
      <c r="E27" s="46" t="s">
        <v>70</v>
      </c>
    </row>
    <row r="28" spans="2:5" ht="30">
      <c r="B28" s="18"/>
      <c r="C28" s="9" t="s">
        <v>39</v>
      </c>
      <c r="D28" s="38" t="s">
        <v>68</v>
      </c>
      <c r="E28" s="46" t="s">
        <v>60</v>
      </c>
    </row>
    <row r="29" spans="2:6" ht="30">
      <c r="B29" s="18"/>
      <c r="C29" s="9" t="s">
        <v>40</v>
      </c>
      <c r="D29" s="72" t="s">
        <v>71</v>
      </c>
      <c r="E29" s="46" t="s">
        <v>85</v>
      </c>
      <c r="F29" s="68"/>
    </row>
    <row r="30" spans="2:5" ht="30">
      <c r="B30" s="19"/>
      <c r="C30" s="10" t="s">
        <v>41</v>
      </c>
      <c r="D30" s="38" t="s">
        <v>68</v>
      </c>
      <c r="E30" s="49" t="s">
        <v>60</v>
      </c>
    </row>
    <row r="31" spans="2:6" ht="45">
      <c r="B31" s="30" t="s">
        <v>33</v>
      </c>
      <c r="C31" s="26" t="s">
        <v>42</v>
      </c>
      <c r="D31" s="12" t="s">
        <v>68</v>
      </c>
      <c r="E31" s="47" t="s">
        <v>60</v>
      </c>
      <c r="F31" s="68"/>
    </row>
    <row r="32" spans="2:6" ht="15">
      <c r="B32" s="30"/>
      <c r="C32" s="27" t="s">
        <v>43</v>
      </c>
      <c r="D32" s="13" t="s">
        <v>68</v>
      </c>
      <c r="E32" s="48" t="s">
        <v>60</v>
      </c>
      <c r="F32" s="68"/>
    </row>
    <row r="33" spans="2:6" ht="45">
      <c r="B33" s="17" t="s">
        <v>34</v>
      </c>
      <c r="C33" s="7" t="s">
        <v>44</v>
      </c>
      <c r="D33" s="39" t="s">
        <v>68</v>
      </c>
      <c r="E33" s="45" t="s">
        <v>60</v>
      </c>
      <c r="F33" s="68"/>
    </row>
    <row r="34" spans="2:6" ht="15">
      <c r="B34" s="18"/>
      <c r="C34" s="9" t="s">
        <v>45</v>
      </c>
      <c r="D34" s="62" t="s">
        <v>63</v>
      </c>
      <c r="E34" s="46"/>
      <c r="F34" s="68"/>
    </row>
    <row r="35" spans="2:6" ht="60">
      <c r="B35" s="18"/>
      <c r="C35" s="9" t="s">
        <v>46</v>
      </c>
      <c r="D35" s="59" t="s">
        <v>71</v>
      </c>
      <c r="E35" s="9" t="s">
        <v>64</v>
      </c>
      <c r="F35" s="68"/>
    </row>
    <row r="36" spans="2:6" ht="30">
      <c r="B36" s="19"/>
      <c r="C36" s="10" t="s">
        <v>47</v>
      </c>
      <c r="D36" s="63" t="s">
        <v>67</v>
      </c>
      <c r="E36" s="49"/>
      <c r="F36" s="68"/>
    </row>
    <row r="37" spans="2:6" ht="30">
      <c r="B37" s="121" t="s">
        <v>35</v>
      </c>
      <c r="C37" s="12" t="s">
        <v>48</v>
      </c>
      <c r="D37" s="64" t="s">
        <v>75</v>
      </c>
      <c r="E37" s="56"/>
      <c r="F37" s="68"/>
    </row>
    <row r="38" spans="2:6" ht="30">
      <c r="B38" s="122"/>
      <c r="C38" s="13" t="s">
        <v>49</v>
      </c>
      <c r="D38" s="66" t="s">
        <v>80</v>
      </c>
      <c r="E38" s="50"/>
      <c r="F38" s="68"/>
    </row>
    <row r="39" spans="2:5" ht="15">
      <c r="B39" s="114" t="s">
        <v>36</v>
      </c>
      <c r="C39" s="28" t="s">
        <v>50</v>
      </c>
      <c r="D39" s="73" t="s">
        <v>71</v>
      </c>
      <c r="E39" s="51"/>
    </row>
    <row r="40" spans="2:6" ht="30">
      <c r="B40" s="115"/>
      <c r="C40" s="9" t="s">
        <v>51</v>
      </c>
      <c r="D40" s="61" t="s">
        <v>86</v>
      </c>
      <c r="E40" s="46"/>
      <c r="F40" s="68"/>
    </row>
    <row r="41" spans="2:5" ht="15">
      <c r="B41" s="8"/>
      <c r="C41" s="9" t="s">
        <v>52</v>
      </c>
      <c r="D41" s="65" t="s">
        <v>80</v>
      </c>
      <c r="E41" s="46"/>
    </row>
    <row r="42" spans="2:5" ht="15">
      <c r="B42" s="8"/>
      <c r="C42" s="29" t="s">
        <v>53</v>
      </c>
      <c r="D42" s="40" t="s">
        <v>68</v>
      </c>
      <c r="E42" s="52" t="s">
        <v>60</v>
      </c>
    </row>
    <row r="43" spans="2:5" ht="18.75">
      <c r="B43" s="24" t="s">
        <v>56</v>
      </c>
      <c r="C43" s="5"/>
      <c r="D43" s="37"/>
      <c r="E43" s="44"/>
    </row>
    <row r="44" spans="2:5" ht="30.75" thickBot="1">
      <c r="B44" s="74" t="s">
        <v>55</v>
      </c>
      <c r="C44" s="25"/>
      <c r="D44" s="67" t="s">
        <v>65</v>
      </c>
      <c r="E44" s="53"/>
    </row>
    <row r="46" spans="2:6" ht="15">
      <c r="B46" s="69"/>
      <c r="F46" s="58"/>
    </row>
    <row r="47" spans="2:8" ht="15">
      <c r="B47" s="23"/>
      <c r="F47" s="57"/>
      <c r="G47" s="57"/>
      <c r="H47" s="57"/>
    </row>
  </sheetData>
  <mergeCells count="7">
    <mergeCell ref="E8:E11"/>
    <mergeCell ref="D8:D11"/>
    <mergeCell ref="F8:F11"/>
    <mergeCell ref="B37:B38"/>
    <mergeCell ref="B39:B40"/>
    <mergeCell ref="B26:B27"/>
    <mergeCell ref="B19:B20"/>
  </mergeCells>
  <printOptions/>
  <pageMargins left="0.25" right="0.25" top="0.75" bottom="0.75" header="0.3" footer="0.3"/>
  <pageSetup fitToHeight="0" fitToWidth="1" horizontalDpi="1200" verticalDpi="12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Aldebot-Green, Scarlett</dc:creator>
  <cp:keywords/>
  <dc:description/>
  <cp:lastModifiedBy>Soohoo, Wendy</cp:lastModifiedBy>
  <cp:lastPrinted>2016-08-18T20:45:17Z</cp:lastPrinted>
  <dcterms:created xsi:type="dcterms:W3CDTF">2016-07-26T18:07:49Z</dcterms:created>
  <dcterms:modified xsi:type="dcterms:W3CDTF">2016-08-22T16:23:13Z</dcterms:modified>
  <cp:category/>
  <cp:version/>
  <cp:contentType/>
  <cp:contentStatus/>
</cp:coreProperties>
</file>