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</workbook>
</file>

<file path=xl/sharedStrings.xml><?xml version="1.0" encoding="utf-8"?>
<sst xmlns="http://schemas.openxmlformats.org/spreadsheetml/2006/main" count="691" uniqueCount="175">
  <si>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</si>
  <si>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</si>
  <si>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</si>
  <si>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</si>
  <si>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</si>
  <si>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</si>
  <si>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</si>
  <si>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</si>
  <si>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</si>
  <si>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</si>
  <si>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</si>
  <si>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</si>
  <si>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</si>
  <si>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</si>
  <si>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</si>
  <si>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</si>
  <si>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</si>
  <si>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</si>
  <si>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</si>
  <si>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</si>
  <si>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</si>
  <si>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</si>
  <si>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</si>
  <si>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</si>
  <si>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</si>
  <si>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</si>
  <si>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</si>
  <si>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</si>
  <si>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</si>
  <si>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</si>
  <si>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</si>
  <si>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</si>
  <si>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</si>
  <si>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</si>
  <si>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</si>
  <si>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</si>
  <si>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</si>
  <si>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</si>
  <si>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</si>
  <si>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</si>
  <si>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</si>
  <si>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</si>
  <si>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</si>
  <si>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</si>
  <si>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</si>
  <si>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</si>
  <si>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</si>
  <si>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</si>
  <si>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</si>
  <si>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</si>
  <si>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</si>
  <si>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</si>
  <si>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</si>
  <si>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</si>
  <si>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</si>
  <si>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</si>
  <si>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</si>
  <si>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</si>
  <si>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</si>
  <si>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</si>
  <si>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</si>
  <si>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</si>
  <si>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</si>
  <si>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</si>
  <si>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</si>
  <si>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</si>
  <si>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</si>
  <si>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</si>
  <si>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</si>
  <si>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</si>
  <si>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</si>
  <si>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</si>
  <si>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</si>
  <si>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</si>
  <si>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</si>
  <si>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</si>
  <si>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</si>
  <si>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</si>
  <si>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</si>
  <si>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</si>
  <si>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</si>
  <si>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</si>
  <si>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</si>
  <si>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</si>
  <si>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</si>
  <si>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</si>
  <si>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</si>
  <si>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</si>
  <si>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</si>
  <si>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</si>
  <si>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</si>
  <si>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</si>
  <si>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</si>
  <si>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</si>
  <si>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</si>
  <si>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</si>
  <si>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</si>
  <si>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</si>
  <si>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</si>
  <si>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</si>
  <si>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</si>
  <si>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</si>
  <si>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</si>
  <si>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</si>
  <si>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</si>
  <si>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</si>
  <si>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</si>
  <si>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</si>
  <si>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</si>
  <si>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</si>
  <si>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</si>
  <si>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</si>
  <si>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</si>
  <si>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</si>
  <si>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</si>
  <si>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</si>
  <si>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</si>
  <si>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</si>
  <si>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</si>
  <si>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</si>
  <si>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</si>
  <si>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</si>
  <si>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</si>
  <si>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</si>
  <si>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</si>
  <si>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</si>
  <si>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</si>
  <si>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</si>
  <si>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</si>
  <si>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</si>
  <si>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</si>
  <si>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</si>
  <si>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</si>
  <si>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</si>
  <si>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</si>
  <si>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</si>
  <si>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</si>
  <si>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</si>
  <si>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</si>
  <si>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</si>
  <si>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</si>
  <si>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</si>
  <si>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</si>
  <si>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</si>
  <si>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</si>
  <si>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</si>
  <si>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</si>
  <si>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</si>
  <si>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</si>
  <si>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</si>
  <si>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</si>
  <si>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</si>
  <si>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</si>
  <si>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</si>
  <si>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</si>
  <si>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Tax Title property located at 105XX SE 232nd Pl, Kent; APN 172205-9033</t>
  </si>
  <si>
    <t>Sale of property at 105XX SE 232nd Pl., Kent, APN 172205-9033</t>
  </si>
  <si>
    <t>FMD/Real Estate; FBOD/Treasury</t>
  </si>
  <si>
    <t>Sale</t>
  </si>
  <si>
    <t>Stand Alone</t>
  </si>
  <si>
    <t>Carolyn Mock/Steve Rizika</t>
  </si>
  <si>
    <t>6/20/16</t>
  </si>
  <si>
    <t>FMD/Real Estate</t>
  </si>
  <si>
    <t>A44000</t>
  </si>
  <si>
    <t>0010</t>
  </si>
  <si>
    <t>FBOD/Treasury</t>
  </si>
  <si>
    <t>A13800</t>
  </si>
  <si>
    <t>1046360</t>
  </si>
  <si>
    <t xml:space="preserve">An NPV analysis was not performed because this transaction is a sale with no anticipated long term financial imacts, change in policy or viable cost/benefit alternatives.                   </t>
  </si>
  <si>
    <t>34187 Cost Real Property Sales</t>
  </si>
  <si>
    <t>24923 Undistributed Taxes</t>
  </si>
  <si>
    <t>Surplus/Affordable Housing, Marketing, Sale</t>
  </si>
  <si>
    <t>Foreclosure, Taxes</t>
  </si>
  <si>
    <t>-   Revenue will be generated for the county by returning this property to the tax rolls - annual tax revenues estimated at $132.</t>
  </si>
  <si>
    <t>-  There is savings to the county by removing need to pay annual Conservation Fee of approximately $7.70.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</si>
</sst>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>
        <v>10202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137</v>
      </c>
      <c r="E19" s="356"/>
      <c r="F19" s="35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162</v>
      </c>
      <c r="H21" s="144"/>
      <c r="I21" s="145"/>
      <c r="J21" s="146" t="s">
        <v>163</v>
      </c>
      <c r="K21" s="146">
        <v>44000</v>
      </c>
      <c r="L21" s="335" t="s">
        <v>164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165</v>
      </c>
      <c r="H22" s="144"/>
      <c r="I22" s="145"/>
      <c r="J22" s="146" t="s">
        <v>166</v>
      </c>
      <c r="K22" s="146">
        <v>68000</v>
      </c>
      <c r="L22" s="146">
        <v>5450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167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2" t="s">
        <v>142</v>
      </c>
      <c r="E39" s="362"/>
      <c r="F39" s="36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3" t="s">
        <v>168</v>
      </c>
      <c r="E43" s="364"/>
      <c r="F43" s="364"/>
      <c r="G43" s="364"/>
      <c r="H43" s="364"/>
      <c r="I43" s="36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58" t="s">
        <v>99</v>
      </c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162</v>
      </c>
      <c r="D58" s="158" t="s">
        <v>167</v>
      </c>
      <c r="E58" s="352" t="s">
        <v>169</v>
      </c>
      <c r="F58" s="353"/>
      <c r="G58" s="151">
        <f>+H82</f>
        <v>2640.67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165</v>
      </c>
      <c r="D59" s="158" t="s">
        <v>50</v>
      </c>
      <c r="E59" s="149" t="s">
        <v>170</v>
      </c>
      <c r="F59" s="150"/>
      <c r="G59" s="151">
        <f>+H99</f>
        <v>7561.33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59" t="s">
        <v>84</v>
      </c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1" t="s">
        <v>55</v>
      </c>
      <c r="D74" s="361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1" t="s">
        <v>57</v>
      </c>
      <c r="D76" s="361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162</v>
      </c>
      <c r="F80" s="121"/>
      <c r="G80" s="243" t="s">
        <v>11</v>
      </c>
      <c r="H80" s="119"/>
      <c r="I80" s="159" t="s">
        <v>167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171</v>
      </c>
      <c r="F82" s="154"/>
      <c r="G82" s="155"/>
      <c r="H82" s="151">
        <v>2640.67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165</v>
      </c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 t="s">
        <v>172</v>
      </c>
      <c r="F99" s="154"/>
      <c r="G99" s="155"/>
      <c r="H99" s="151">
        <f>10202-H82</f>
        <v>7561.33</v>
      </c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43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153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173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174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154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1046360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C48:M48"/>
    <mergeCell ref="C68:M68"/>
    <mergeCell ref="C74:D74"/>
    <mergeCell ref="D39:F39"/>
    <mergeCell ref="D43:I43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R105" sqref="R105:S10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Sale of property at 105XX SE 232nd Pl., Kent, APN 172205-9033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15" t="s">
        <v>150</v>
      </c>
      <c r="B7" s="406"/>
      <c r="C7" s="416" t="str">
        <f>IF('2a.  Simple Form Data Entry'!G12="","   ",'2a.  Simple Form Data Entry'!G12)</f>
        <v>FMD/Real Estate; FBOD/Treasury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>
        <f>'2a.  Simple Form Data Entry'!G18</f>
        <v>10202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Mock/Steve Rizika</v>
      </c>
      <c r="E8" s="292"/>
      <c r="F8" s="408" t="s">
        <v>8</v>
      </c>
      <c r="G8" s="408"/>
      <c r="H8" s="329" t="str">
        <f>IF('2a.  Simple Form Data Entry'!G15=""," ",'2a.  Simple Form Data Entry'!G16)</f>
        <v>6/20/16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3" t="str">
        <f>IF('2a.  Simple Form Data Entry'!G10=""," ",'2a.  Simple Form Data Entry'!G10)</f>
        <v>Sale of Tax Title property located at 105XX SE 232nd Pl, Kent; APN 172205-9033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143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151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FMD/Real Estate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89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44000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6" t="str">
        <f>IF('2a.  Simple Form Data Entry'!E58="","   ",'2a.  Simple Form Data Entry'!E58)</f>
        <v>34187 Cost Real Property Sales</v>
      </c>
      <c r="I25" s="80">
        <f>'2a.  Simple Form Data Entry'!N58</f>
        <v>0</v>
      </c>
      <c r="J25" s="80">
        <f>'2a.  Simple Form Data Entry'!G58</f>
        <v>2640.67</v>
      </c>
      <c r="K25" s="80">
        <f>'2a.  Simple Form Data Entry'!H58</f>
        <v>0</v>
      </c>
      <c r="L25" s="80">
        <f>J25+K25</f>
        <v>2640.67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FBOD/Treasury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A13800</v>
      </c>
      <c r="E26" s="89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68000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5450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24923 Undistributed Taxes</v>
      </c>
      <c r="I26" s="80">
        <f>'2a.  Simple Form Data Entry'!N59</f>
        <v>0</v>
      </c>
      <c r="J26" s="77">
        <f>'2a.  Simple Form Data Entry'!G59</f>
        <v>7561.33</v>
      </c>
      <c r="K26" s="77">
        <f>'2a.  Simple Form Data Entry'!H59</f>
        <v>0</v>
      </c>
      <c r="L26" s="80">
        <f aca="true" t="shared" si="2" ref="L26:L31">J26+K26</f>
        <v>7561.33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10202</v>
      </c>
      <c r="K31" s="56">
        <f t="shared" si="3"/>
        <v>0</v>
      </c>
      <c r="L31" s="56">
        <f t="shared" si="2"/>
        <v>10202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FMD/Real Estate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44000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1046360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Surplus/Affordable Housing, Marketing, Sale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2640.67</v>
      </c>
      <c r="L36" s="80">
        <f>J36+K36</f>
        <v>2640.67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2640.67</v>
      </c>
      <c r="L43" s="63">
        <f t="shared" si="7"/>
        <v>2640.67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>FBOD/Treasury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A13800</v>
      </c>
      <c r="E45" s="89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68000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5450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>Foreclosure, Taxes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7561.33</v>
      </c>
      <c r="L52" s="80">
        <f t="shared" si="10"/>
        <v>7561.33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7561.33</v>
      </c>
      <c r="L53" s="63">
        <f t="shared" si="10"/>
        <v>7561.33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10202</v>
      </c>
      <c r="L95" s="56">
        <f t="shared" si="10"/>
        <v>10202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51" t="str">
        <f>CONCATENATE(L24," Appropriation Change")</f>
        <v>2015 / 2016 Appropriation Change</v>
      </c>
      <c r="P101" s="42"/>
      <c r="Q101" s="314"/>
      <c r="R101" s="433" t="s">
        <v>135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>Allocation Change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2" t="str">
        <f>IF('2a.  Simple Form Data Entry'!G39="Y","See note 5 below.",'2a.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148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  Revenue will be generated for the county by returning this property to the tax rolls - annual tax revenues estimated at $132.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 t="str">
        <f>'2a.  Simple Form Data Entry'!C175</f>
        <v>-  There is savings to the county by removing need to pay annual Conservation Fee of approximately $7.70.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/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137</v>
      </c>
      <c r="E19" s="356"/>
      <c r="F19" s="35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2" t="s">
        <v>142</v>
      </c>
      <c r="E39" s="362"/>
      <c r="F39" s="36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3" t="s">
        <v>134</v>
      </c>
      <c r="E43" s="364"/>
      <c r="F43" s="364"/>
      <c r="G43" s="364"/>
      <c r="H43" s="364"/>
      <c r="I43" s="365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58" t="s">
        <v>99</v>
      </c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59" t="s">
        <v>84</v>
      </c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2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25">
      <c r="B74" s="210"/>
      <c r="C74" s="361" t="s">
        <v>55</v>
      </c>
      <c r="D74" s="361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25">
      <c r="B76" s="210"/>
      <c r="C76" s="361" t="s">
        <v>57</v>
      </c>
      <c r="D76" s="361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37" t="s">
        <v>40</v>
      </c>
      <c r="D81" s="337"/>
      <c r="E81" s="336" t="s">
        <v>22</v>
      </c>
      <c r="F81" s="33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37" t="s">
        <v>40</v>
      </c>
      <c r="D92" s="337"/>
      <c r="E92" s="336" t="s">
        <v>22</v>
      </c>
      <c r="F92" s="33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152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139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138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150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.5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143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151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150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.5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1" t="str">
        <f>CONCATENATE(L34," Appropriation Change")</f>
        <v>2015 / 2016 Appropriation Change</v>
      </c>
      <c r="O112" s="303"/>
      <c r="P112" s="303"/>
      <c r="Q112" s="303"/>
      <c r="R112" s="433" t="s">
        <v>136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>Allocation Change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148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YQKKTEHHRR7V-1353-1179</_dlc_DocId>
    <_dlc_DocIdUrl xmlns="cfc4bdfe-72e7-4bcf-8777-527aa6965755">
      <Url>https://kcmicrosoftonlinecom-38.sharepoint.microsoftonline.com/FMD/Legislation2015/_layouts/15/DocIdRedir.aspx?ID=YQKKTEHHRR7V-1353-1179</Url>
      <Description>YQKKTEHHRR7V-1353-1179</Description>
    </_dlc_DocIdUrl>
  </documentManagement>
</p:properties>
</file>

<file path=customXml/itemProps1.xml><?xml version="1.0" encoding="utf-8"?>
<ds:datastoreItem xmlns:ds="http://schemas.openxmlformats.org/officeDocument/2006/customXml" ds:itemID="{C9CF9243-EE7C-4DAB-8AC8-446B6D041C6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6292888-5545-473D-87D5-905DB0DA4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schemas.microsoft.com/office/infopath/2007/PartnerControls"/>
    <ds:schemaRef ds:uri="http://purl.org/dc/elements/1.1/"/>
    <ds:schemaRef ds:uri="http://purl.org/dc/dcmitype/"/>
    <ds:schemaRef ds:uri="cfc4bdfe-72e7-4bcf-8777-527aa6965755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516f40b-13c9-483a-b8d0-25e20c0c5f6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2016-07-18T23:48:36Z</cp:lastPrinted>
  <dcterms:created xsi:type="dcterms:W3CDTF">1999-06-02T23:29:55Z</dcterms:created>
  <dcterms:modified xsi:type="dcterms:W3CDTF">2016-07-20T18:02:08Z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5287ea7d-2705-4121-be6e-60ba976b046c</vt:lpwstr>
  </property>
</Properties>
</file>