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9372" windowHeight="4248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<sst xmlns="http://schemas.openxmlformats.org/spreadsheetml/2006/main" count="45" uniqueCount="42">
  <si>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</si>
  <si>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</si>
  <si>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</si>
  <si>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</si>
  <si>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</si>
  <si>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</si>
  <si>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</si>
  <si>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</si>
  <si>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</si>
  <si>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</si>
  <si>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</si>
  <si>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</si>
  <si>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</si>
  <si>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</si>
  <si>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</si>
  <si>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</si>
  <si>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</si>
  <si>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</si>
  <si>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</si>
  <si>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</si>
  <si>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</si>
  <si>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</si>
  <si>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</si>
  <si>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 Boundary revision at South 277th Street by the city of Auburn taking remaining county road rights-of-way</t>
  </si>
  <si>
    <t>Affected Agency and/or Agencies:   City of Auburn and King County</t>
  </si>
  <si>
    <t>Note Prepared By:  Rey Sugui</t>
  </si>
  <si>
    <t>Date Prepared: May 16, 2015</t>
  </si>
  <si>
    <t>However, orphan road segments are more expensive to maintain because they are often far away from maintenance shops</t>
  </si>
  <si>
    <t>Road Maintenance/Traffic Operations</t>
  </si>
  <si>
    <t>Labor</t>
  </si>
  <si>
    <t>Equipment</t>
  </si>
  <si>
    <t>Materials</t>
  </si>
  <si>
    <t>SUBTOTAL</t>
  </si>
  <si>
    <t>Expenditure Savings</t>
  </si>
  <si>
    <t>The Division's 2015 average planned road/traffic maintenance costs per road mile is approximately $14,000 in 2015 dollars.</t>
  </si>
  <si>
    <t>000001030</t>
  </si>
  <si>
    <t xml:space="preserve">and crews must drive equipment longer distances to reach them.  Additionally, the maintenance of disparate segments </t>
  </si>
  <si>
    <t>of orphan road such as the one at South 277th Street reduce resources for core county roads.</t>
  </si>
  <si>
    <t xml:space="preserve">Approval of this boundary revision will transfer the governance, fiscal, and maintenance responsibilities of a half street orphan </t>
  </si>
  <si>
    <t>road that is approximately 0.52 miles of South 277th Street to the city with an anticipated effective date of August 1, 2015.</t>
  </si>
  <si>
    <r>
      <t xml:space="preserve">Does this legislation require a budget supplemental?  </t>
    </r>
    <r>
      <rPr>
        <sz val="10.5"/>
        <rFont val="Univers"/>
        <family val="0"/>
      </rPr>
      <t>No, these funds will be re-allocated to other activities.</t>
    </r>
  </si>
  <si>
    <t>*  If the legislation includes a contract or interlocal agreement that has an impact past the subsequent two biennia, please note the fiscal impact through the end of the contract or interlocal agreement.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</si>
</sst>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 wrapText="1"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0" borderId="0" xfId="57" applyFont="1" applyAlignment="1">
      <alignment/>
      <protection/>
    </xf>
    <xf numFmtId="49" fontId="4" fillId="0" borderId="19" xfId="0" applyNumberFormat="1" applyFont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tabSelected="1" workbookViewId="0" topLeftCell="A34">
      <selection activeCell="A53" sqref="A53:G5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21.8515625" style="0" customWidth="1"/>
  </cols>
  <sheetData>
    <row r="1" spans="1:9" ht="17.25" customHeight="1">
      <c r="A1" s="71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25</v>
      </c>
      <c r="B6" s="13"/>
      <c r="C6" s="13"/>
      <c r="D6" s="13"/>
      <c r="E6" s="13"/>
      <c r="F6" s="13"/>
      <c r="G6" s="14"/>
    </row>
    <row r="7" spans="1:7" ht="18" customHeight="1">
      <c r="A7" s="12" t="s">
        <v>26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81"/>
      <c r="B12" s="82"/>
      <c r="C12" s="82"/>
      <c r="D12" s="82"/>
      <c r="E12" s="82"/>
      <c r="F12" s="82"/>
      <c r="G12" s="83"/>
      <c r="I12" s="52"/>
    </row>
    <row r="13" spans="1:7" ht="35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8" t="s">
        <v>6</v>
      </c>
      <c r="D16" s="48" t="s">
        <v>7</v>
      </c>
      <c r="E16" s="48" t="s">
        <v>10</v>
      </c>
      <c r="F16" s="49" t="s">
        <v>11</v>
      </c>
      <c r="G16" s="54" t="s">
        <v>12</v>
      </c>
      <c r="I16" s="51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8" t="s">
        <v>6</v>
      </c>
      <c r="D24" s="32" t="s">
        <v>4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0"/>
      <c r="F25" s="50"/>
      <c r="G25" s="65"/>
    </row>
    <row r="26" spans="1:7" ht="18" customHeight="1">
      <c r="A26" s="33" t="s">
        <v>33</v>
      </c>
      <c r="B26" s="23"/>
      <c r="C26" s="80" t="s">
        <v>35</v>
      </c>
      <c r="D26" s="55"/>
      <c r="E26" s="20">
        <v>-5156</v>
      </c>
      <c r="F26" s="20">
        <v>-7280</v>
      </c>
      <c r="G26" s="63">
        <v>-7280</v>
      </c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74"/>
      <c r="B29" s="75" t="s">
        <v>5</v>
      </c>
      <c r="C29" s="76"/>
      <c r="D29" s="76"/>
      <c r="E29" s="77">
        <f>SUM(E25:E28)</f>
        <v>-5156</v>
      </c>
      <c r="F29" s="77">
        <f>SUM(F25:F28)</f>
        <v>-7280</v>
      </c>
      <c r="G29" s="78">
        <f>SUM(G25:G28)</f>
        <v>-7280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8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28</v>
      </c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 t="s">
        <v>29</v>
      </c>
      <c r="D35" s="23"/>
      <c r="E35" s="20">
        <f>SUM(E29*0.53)</f>
        <v>-2732.6800000000003</v>
      </c>
      <c r="F35" s="20">
        <f>SUM(F29*0.53)</f>
        <v>-3858.4</v>
      </c>
      <c r="G35" s="63">
        <f>SUM(G29*0.53)</f>
        <v>-3858.4</v>
      </c>
      <c r="H35" s="27"/>
      <c r="I35" s="27"/>
    </row>
    <row r="36" spans="1:7" ht="18" customHeight="1">
      <c r="A36" s="33"/>
      <c r="B36" s="19"/>
      <c r="C36" s="19" t="s">
        <v>30</v>
      </c>
      <c r="D36" s="23"/>
      <c r="E36" s="20">
        <f>SUM(E29*0.3)</f>
        <v>-1546.8</v>
      </c>
      <c r="F36" s="20">
        <f>SUM(F29*0.3)</f>
        <v>-2184</v>
      </c>
      <c r="G36" s="63">
        <f>SUM(G29*0.3)</f>
        <v>-2184</v>
      </c>
    </row>
    <row r="37" spans="1:7" ht="18" customHeight="1">
      <c r="A37" s="41"/>
      <c r="B37" s="42"/>
      <c r="C37" s="42" t="s">
        <v>31</v>
      </c>
      <c r="D37" s="43"/>
      <c r="E37" s="44">
        <f>SUM(E29*0.17)</f>
        <v>-876.5200000000001</v>
      </c>
      <c r="F37" s="44">
        <f>SUM(F29*0.17)</f>
        <v>-1237.6000000000001</v>
      </c>
      <c r="G37" s="45">
        <f>SUM(G29*0.17)</f>
        <v>-1237.6000000000001</v>
      </c>
    </row>
    <row r="38" spans="1:7" ht="18" customHeight="1">
      <c r="A38" s="41" t="s">
        <v>32</v>
      </c>
      <c r="B38" s="42"/>
      <c r="C38" s="42"/>
      <c r="D38" s="43"/>
      <c r="E38" s="44"/>
      <c r="F38" s="44"/>
      <c r="G38" s="45"/>
    </row>
    <row r="39" spans="1:9" ht="18" customHeight="1" thickBot="1">
      <c r="A39" s="34" t="s">
        <v>5</v>
      </c>
      <c r="B39" s="35"/>
      <c r="C39" s="35"/>
      <c r="D39" s="38"/>
      <c r="E39" s="47">
        <f>SUM(E33:E37)</f>
        <v>-5156.000000000001</v>
      </c>
      <c r="F39" s="47">
        <f>SUM(F33:F37)</f>
        <v>-7280</v>
      </c>
      <c r="G39" s="62">
        <f>SUM(G33:G37)</f>
        <v>-7280</v>
      </c>
      <c r="H39" s="28"/>
      <c r="I39" s="28"/>
    </row>
    <row r="40" spans="1:9" ht="18" customHeight="1">
      <c r="A40" s="39" t="s">
        <v>40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 t="s">
        <v>16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79" t="s">
        <v>38</v>
      </c>
      <c r="B42" s="79"/>
      <c r="C42" s="79"/>
      <c r="D42" s="79"/>
      <c r="E42" s="79"/>
      <c r="F42" s="79"/>
      <c r="G42" s="79"/>
      <c r="H42" s="79"/>
      <c r="I42" s="28"/>
    </row>
    <row r="43" spans="1:9" ht="18" customHeight="1">
      <c r="A43" s="79" t="s">
        <v>39</v>
      </c>
      <c r="B43" s="79"/>
      <c r="C43" s="79"/>
      <c r="D43" s="79"/>
      <c r="E43" s="79"/>
      <c r="F43" s="79"/>
      <c r="G43" s="79"/>
      <c r="H43" s="79"/>
      <c r="I43" s="28"/>
    </row>
    <row r="44" spans="1:9" ht="18" customHeight="1">
      <c r="A44" s="73" t="s">
        <v>34</v>
      </c>
      <c r="B44" s="72"/>
      <c r="C44" s="73"/>
      <c r="D44" s="73"/>
      <c r="E44" s="73"/>
      <c r="F44" s="73"/>
      <c r="G44" s="73"/>
      <c r="H44" s="73"/>
      <c r="I44" s="28"/>
    </row>
    <row r="45" spans="1:9" ht="18" customHeight="1">
      <c r="A45" s="73" t="s">
        <v>27</v>
      </c>
      <c r="B45" s="72"/>
      <c r="C45" s="73"/>
      <c r="D45" s="73"/>
      <c r="E45" s="73"/>
      <c r="F45" s="73"/>
      <c r="G45" s="73"/>
      <c r="H45" s="73"/>
      <c r="I45" s="28"/>
    </row>
    <row r="46" spans="1:9" ht="18" customHeight="1">
      <c r="A46" s="73" t="s">
        <v>36</v>
      </c>
      <c r="B46" s="72"/>
      <c r="C46" s="73"/>
      <c r="D46" s="73"/>
      <c r="E46" s="73"/>
      <c r="F46" s="73"/>
      <c r="G46" s="73"/>
      <c r="H46" s="73"/>
      <c r="I46" s="28"/>
    </row>
    <row r="47" spans="1:9" ht="18" customHeight="1">
      <c r="A47" s="69" t="s">
        <v>37</v>
      </c>
      <c r="B47" s="69"/>
      <c r="C47" s="69"/>
      <c r="D47" s="69"/>
      <c r="E47" s="70"/>
      <c r="F47" s="70"/>
      <c r="G47" s="70"/>
      <c r="H47" s="28"/>
      <c r="I47" s="28"/>
    </row>
    <row r="48" spans="1:9" ht="18" customHeight="1">
      <c r="A48" s="13"/>
      <c r="B48" s="13"/>
      <c r="C48" s="13"/>
      <c r="D48" s="13"/>
      <c r="E48" s="67"/>
      <c r="F48" s="67"/>
      <c r="G48" s="67"/>
      <c r="H48" s="28"/>
      <c r="I48" s="28"/>
    </row>
    <row r="49" spans="1:9" ht="18" customHeight="1">
      <c r="A49" s="13"/>
      <c r="B49" s="13"/>
      <c r="C49" s="13"/>
      <c r="D49" s="13"/>
      <c r="E49" s="67"/>
      <c r="F49" s="67"/>
      <c r="G49" s="67"/>
      <c r="H49" s="28"/>
      <c r="I49" s="28"/>
    </row>
    <row r="50" spans="1:9" ht="18" customHeight="1">
      <c r="A50" s="39" t="s">
        <v>18</v>
      </c>
      <c r="B50" s="13"/>
      <c r="C50" s="13"/>
      <c r="D50" s="13"/>
      <c r="E50" s="67"/>
      <c r="F50" s="67"/>
      <c r="G50" s="67"/>
      <c r="H50" s="28"/>
      <c r="I50" s="28"/>
    </row>
    <row r="51" spans="1:9" ht="42" customHeight="1">
      <c r="A51" s="87" t="s">
        <v>19</v>
      </c>
      <c r="B51" s="88"/>
      <c r="C51" s="88"/>
      <c r="D51" s="88"/>
      <c r="E51" s="88"/>
      <c r="F51" s="88"/>
      <c r="G51" s="88"/>
      <c r="H51" s="28"/>
      <c r="I51" s="28"/>
    </row>
    <row r="52" spans="1:7" ht="13.5">
      <c r="A52" s="13" t="s">
        <v>20</v>
      </c>
      <c r="B52" s="13"/>
      <c r="C52" s="13"/>
      <c r="D52" s="13"/>
      <c r="E52" s="13"/>
      <c r="F52" s="13"/>
      <c r="G52" s="13"/>
    </row>
    <row r="53" spans="1:7" ht="28.5" customHeight="1">
      <c r="A53" s="89" t="s">
        <v>41</v>
      </c>
      <c r="B53" s="89"/>
      <c r="C53" s="89"/>
      <c r="D53" s="89"/>
      <c r="E53" s="89"/>
      <c r="F53" s="89"/>
      <c r="G53" s="89"/>
    </row>
    <row r="54" spans="1:9" ht="13.5">
      <c r="A54" s="13" t="s">
        <v>21</v>
      </c>
      <c r="B54" s="13"/>
      <c r="C54" s="13"/>
      <c r="D54" s="13"/>
      <c r="E54" s="13"/>
      <c r="F54" s="13"/>
      <c r="G54" s="13"/>
      <c r="H54" s="28"/>
      <c r="I54" s="53"/>
    </row>
    <row r="55" spans="1:7" ht="13.5">
      <c r="A55" s="13" t="s">
        <v>22</v>
      </c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  <row r="425" spans="1:7" ht="12.75">
      <c r="A425" s="52"/>
      <c r="B425" s="52"/>
      <c r="C425" s="52"/>
      <c r="D425" s="52"/>
      <c r="E425" s="52"/>
      <c r="F425" s="52"/>
      <c r="G425" s="52"/>
    </row>
    <row r="426" spans="1:7" ht="12.75">
      <c r="A426" s="52"/>
      <c r="B426" s="52"/>
      <c r="C426" s="52"/>
      <c r="D426" s="52"/>
      <c r="E426" s="52"/>
      <c r="F426" s="52"/>
      <c r="G426" s="52"/>
    </row>
    <row r="427" spans="1:7" ht="12.75">
      <c r="A427" s="52"/>
      <c r="B427" s="52"/>
      <c r="C427" s="52"/>
      <c r="D427" s="52"/>
      <c r="E427" s="52"/>
      <c r="F427" s="52"/>
      <c r="G427" s="52"/>
    </row>
    <row r="428" spans="1:7" ht="12.75">
      <c r="A428" s="52"/>
      <c r="B428" s="52"/>
      <c r="C428" s="52"/>
      <c r="D428" s="52"/>
      <c r="E428" s="52"/>
      <c r="F428" s="52"/>
      <c r="G428" s="52"/>
    </row>
    <row r="429" spans="1:7" ht="12.75">
      <c r="A429" s="52"/>
      <c r="B429" s="52"/>
      <c r="C429" s="52"/>
      <c r="D429" s="52"/>
      <c r="E429" s="52"/>
      <c r="F429" s="52"/>
      <c r="G429" s="52"/>
    </row>
  </sheetData>
  <sheetProtection/>
  <mergeCells count="3">
    <mergeCell ref="A12:G13"/>
    <mergeCell ref="A51:G51"/>
    <mergeCell ref="A53:G53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Christensen, Eric</cp:lastModifiedBy>
  <cp:lastPrinted>2015-05-29T20:43:43Z</cp:lastPrinted>
  <dcterms:created xsi:type="dcterms:W3CDTF">1999-06-02T23:29:55Z</dcterms:created>
  <dcterms:modified xsi:type="dcterms:W3CDTF">2015-06-04T21:37:18Z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