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2045" activeTab="0"/>
  </bookViews>
  <sheets>
    <sheet name="Attachment F" sheetId="1" r:id="rId1"/>
  </sheets>
  <definedNames>
    <definedName name="_xlnm.Print_Area" localSheetId="0">'Attachment F'!$A$1:$J$19</definedName>
  </definedNames>
  <calcPr fullCalcOnLoad="1"/>
</workbook>
</file>

<file path=xl/sharedStrings.xml><?xml version="1.0" encoding="utf-8"?>
<sst xmlns="http://schemas.openxmlformats.org/spreadsheetml/2006/main" count="30" uniqueCount="30">
  <si>
    <t>Fund Title</t>
  </si>
  <si>
    <t>Project</t>
  </si>
  <si>
    <t>Project Name</t>
  </si>
  <si>
    <t>Grand Total</t>
  </si>
  <si>
    <t>3860/ROADS CONSTRUCTION</t>
  </si>
  <si>
    <t>3860/ROADS CONSTRUCTION Total</t>
  </si>
  <si>
    <t>100209</t>
  </si>
  <si>
    <t>BEAR CRK BRDG #480A NE116</t>
  </si>
  <si>
    <t>200411</t>
  </si>
  <si>
    <t>FAY ROAD RETAINING WALL</t>
  </si>
  <si>
    <t>201007</t>
  </si>
  <si>
    <t>324 AV NE CULVERT RPLCMNT</t>
  </si>
  <si>
    <t>300308</t>
  </si>
  <si>
    <t>PEASLEY CANYON RD@PC WAY</t>
  </si>
  <si>
    <t>300610</t>
  </si>
  <si>
    <t>S PARK BRIDGE DEMOLITION</t>
  </si>
  <si>
    <t>700109</t>
  </si>
  <si>
    <t>ONE PERCENT FOR ART</t>
  </si>
  <si>
    <t>800201</t>
  </si>
  <si>
    <t>CIP BOND DEBT PAYMENT</t>
  </si>
  <si>
    <t>999386</t>
  </si>
  <si>
    <t>COST MODEL CONT -386</t>
  </si>
  <si>
    <t>999998</t>
  </si>
  <si>
    <t>RSD UPPER PRESTON ROAD SE&amp;SE97TH</t>
  </si>
  <si>
    <t xml:space="preserve">SE NEWPORT WAY  </t>
  </si>
  <si>
    <t>RDS CIP GRANT CONTINGENCY</t>
  </si>
  <si>
    <t>MRSD01</t>
  </si>
  <si>
    <t>COUNTYWIDE OVERLAY</t>
  </si>
  <si>
    <t>ROADS CAPITAL IMPROVEMENT PROGRAM GRAND TOTAL</t>
  </si>
  <si>
    <t>ATTACHMENT F  ROADS CAPITAL IMPROVEMENT PROGRAM, dated December 4,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</si>
</sst>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38" fontId="34" fillId="33" borderId="11" xfId="0" applyNumberFormat="1" applyFont="1" applyFill="1" applyBorder="1" applyAlignment="1">
      <alignment/>
    </xf>
    <xf numFmtId="38" fontId="0" fillId="33" borderId="12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38" fontId="34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38" fontId="2" fillId="33" borderId="10" xfId="0" applyNumberFormat="1" applyFont="1" applyFill="1" applyBorder="1" applyAlignment="1">
      <alignment/>
    </xf>
    <xf numFmtId="0" fontId="34" fillId="33" borderId="14" xfId="0" applyFont="1" applyFill="1" applyBorder="1" applyAlignment="1">
      <alignment/>
    </xf>
    <xf numFmtId="38" fontId="2" fillId="33" borderId="14" xfId="0" applyNumberFormat="1" applyFont="1" applyFill="1" applyBorder="1" applyAlignment="1">
      <alignment/>
    </xf>
    <xf numFmtId="0" fontId="0" fillId="34" borderId="0" xfId="55" applyFill="1" applyBorder="1">
      <alignment/>
      <protection/>
    </xf>
    <xf numFmtId="164" fontId="0" fillId="34" borderId="0" xfId="55" applyNumberFormat="1" applyFill="1" applyBorder="1">
      <alignment/>
      <protection/>
    </xf>
    <xf numFmtId="0" fontId="34" fillId="33" borderId="16" xfId="0" applyFont="1" applyFill="1" applyBorder="1" applyAlignment="1">
      <alignment/>
    </xf>
    <xf numFmtId="164" fontId="0" fillId="34" borderId="17" xfId="55" applyNumberFormat="1" applyFill="1" applyBorder="1">
      <alignment/>
      <protection/>
    </xf>
    <xf numFmtId="0" fontId="0" fillId="33" borderId="0" xfId="55" applyFill="1" applyBorder="1">
      <alignment/>
      <protection/>
    </xf>
    <xf numFmtId="164" fontId="0" fillId="33" borderId="17" xfId="55" applyNumberFormat="1" applyFill="1" applyBorder="1">
      <alignment/>
      <protection/>
    </xf>
    <xf numFmtId="164" fontId="0" fillId="33" borderId="0" xfId="55" applyNumberFormat="1" applyFill="1" applyBorder="1">
      <alignment/>
      <protection/>
    </xf>
    <xf numFmtId="0" fontId="0" fillId="33" borderId="0" xfId="55" applyFont="1" applyFill="1" applyBorder="1">
      <alignment/>
      <protection/>
    </xf>
    <xf numFmtId="164" fontId="0" fillId="33" borderId="0" xfId="55" applyNumberFormat="1" applyFont="1" applyFill="1" applyBorder="1">
      <alignment/>
      <protection/>
    </xf>
    <xf numFmtId="164" fontId="0" fillId="33" borderId="17" xfId="55" applyNumberFormat="1" applyFont="1" applyFill="1" applyBorder="1">
      <alignment/>
      <protection/>
    </xf>
    <xf numFmtId="0" fontId="0" fillId="33" borderId="0" xfId="55" applyFont="1" applyFill="1" applyBorder="1" applyAlignment="1">
      <alignment horizontal="left"/>
      <protection/>
    </xf>
    <xf numFmtId="38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left"/>
    </xf>
    <xf numFmtId="38" fontId="0" fillId="33" borderId="0" xfId="0" applyNumberFormat="1" applyFill="1" applyBorder="1" applyAlignment="1">
      <alignment/>
    </xf>
    <xf numFmtId="38" fontId="0" fillId="33" borderId="19" xfId="0" applyNumberForma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2" xfId="0" applyFill="1" applyBorder="1" applyAlignment="1">
      <alignment/>
    </xf>
    <xf numFmtId="165" fontId="0" fillId="33" borderId="0" xfId="42" applyNumberFormat="1" applyFont="1" applyFill="1" applyAlignment="1">
      <alignment/>
    </xf>
    <xf numFmtId="0" fontId="3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4" fillId="33" borderId="10" xfId="0" applyFont="1" applyFill="1" applyBorder="1" applyAlignment="1">
      <alignment horizontal="right"/>
    </xf>
    <xf numFmtId="0" fontId="34" fillId="33" borderId="14" xfId="0" applyFont="1" applyFill="1" applyBorder="1" applyAlignment="1">
      <alignment horizontal="right"/>
    </xf>
    <xf numFmtId="0" fontId="34" fillId="33" borderId="23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0.421875" style="8" customWidth="1"/>
    <col min="2" max="2" width="9.140625" style="8" customWidth="1"/>
    <col min="3" max="3" width="42.7109375" style="8" customWidth="1"/>
    <col min="4" max="4" width="11.8515625" style="8" customWidth="1"/>
    <col min="5" max="9" width="9.140625" style="8" customWidth="1"/>
    <col min="10" max="10" width="11.7109375" style="8" bestFit="1" customWidth="1"/>
    <col min="11" max="11" width="9.140625" style="8" customWidth="1"/>
    <col min="12" max="12" width="10.7109375" style="8" bestFit="1" customWidth="1"/>
    <col min="13" max="16384" width="9.140625" style="8" customWidth="1"/>
  </cols>
  <sheetData>
    <row r="1" spans="1:10" s="43" customFormat="1" ht="15">
      <c r="A1" s="42" t="s">
        <v>29</v>
      </c>
      <c r="J1" s="43">
        <v>17496</v>
      </c>
    </row>
    <row r="3" spans="1:10" s="12" customFormat="1" ht="12.75">
      <c r="A3" s="33" t="s">
        <v>0</v>
      </c>
      <c r="B3" s="34" t="s">
        <v>1</v>
      </c>
      <c r="C3" s="34" t="s">
        <v>2</v>
      </c>
      <c r="D3" s="9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1" t="s">
        <v>3</v>
      </c>
    </row>
    <row r="4" spans="1:10" ht="15">
      <c r="A4" s="18" t="s">
        <v>4</v>
      </c>
      <c r="B4" s="36"/>
      <c r="C4" s="37"/>
      <c r="D4" s="4"/>
      <c r="E4" s="4"/>
      <c r="F4" s="4"/>
      <c r="G4" s="4"/>
      <c r="H4" s="4"/>
      <c r="I4" s="4"/>
      <c r="J4" s="3"/>
    </row>
    <row r="5" spans="1:10" ht="15">
      <c r="A5" s="38"/>
      <c r="B5" s="16" t="s">
        <v>6</v>
      </c>
      <c r="C5" s="19" t="s">
        <v>7</v>
      </c>
      <c r="D5" s="17">
        <v>-858664</v>
      </c>
      <c r="E5" s="4"/>
      <c r="F5" s="4"/>
      <c r="G5" s="4"/>
      <c r="H5" s="4"/>
      <c r="I5" s="4"/>
      <c r="J5" s="3">
        <f>SUM(D5:I5)</f>
        <v>-858664</v>
      </c>
    </row>
    <row r="6" spans="1:10" ht="15">
      <c r="A6" s="38"/>
      <c r="B6" s="20" t="s">
        <v>8</v>
      </c>
      <c r="C6" s="21" t="s">
        <v>9</v>
      </c>
      <c r="D6" s="22">
        <v>-123613</v>
      </c>
      <c r="E6" s="4"/>
      <c r="F6" s="4"/>
      <c r="G6" s="4"/>
      <c r="H6" s="4"/>
      <c r="I6" s="4"/>
      <c r="J6" s="3">
        <f aca="true" t="shared" si="0" ref="J6:J19">SUM(D6:I6)</f>
        <v>-123613</v>
      </c>
    </row>
    <row r="7" spans="1:10" ht="15">
      <c r="A7" s="38"/>
      <c r="B7" s="20" t="s">
        <v>10</v>
      </c>
      <c r="C7" s="21" t="s">
        <v>11</v>
      </c>
      <c r="D7" s="22">
        <v>-418912</v>
      </c>
      <c r="E7" s="4"/>
      <c r="F7" s="4"/>
      <c r="G7" s="4"/>
      <c r="H7" s="4"/>
      <c r="I7" s="4"/>
      <c r="J7" s="3">
        <f t="shared" si="0"/>
        <v>-418912</v>
      </c>
    </row>
    <row r="8" spans="1:10" ht="15">
      <c r="A8" s="38"/>
      <c r="B8" s="20" t="s">
        <v>12</v>
      </c>
      <c r="C8" s="21" t="s">
        <v>13</v>
      </c>
      <c r="D8" s="22">
        <v>77919</v>
      </c>
      <c r="E8" s="4"/>
      <c r="F8" s="4"/>
      <c r="G8" s="4"/>
      <c r="H8" s="4"/>
      <c r="I8" s="4"/>
      <c r="J8" s="3">
        <f t="shared" si="0"/>
        <v>77919</v>
      </c>
    </row>
    <row r="9" spans="1:10" ht="15">
      <c r="A9" s="38"/>
      <c r="B9" s="20" t="s">
        <v>14</v>
      </c>
      <c r="C9" s="21" t="s">
        <v>15</v>
      </c>
      <c r="D9" s="22">
        <v>-261127</v>
      </c>
      <c r="E9" s="4"/>
      <c r="F9" s="4"/>
      <c r="G9" s="4"/>
      <c r="H9" s="4"/>
      <c r="I9" s="4"/>
      <c r="J9" s="3">
        <f t="shared" si="0"/>
        <v>-261127</v>
      </c>
    </row>
    <row r="10" spans="1:10" ht="15">
      <c r="A10" s="38"/>
      <c r="B10" s="20" t="s">
        <v>16</v>
      </c>
      <c r="C10" s="21" t="s">
        <v>17</v>
      </c>
      <c r="D10" s="22">
        <v>-300000</v>
      </c>
      <c r="E10" s="4"/>
      <c r="F10" s="4"/>
      <c r="G10" s="4"/>
      <c r="H10" s="4"/>
      <c r="I10" s="4"/>
      <c r="J10" s="3">
        <f t="shared" si="0"/>
        <v>-300000</v>
      </c>
    </row>
    <row r="11" spans="1:10" ht="15">
      <c r="A11" s="38"/>
      <c r="B11" s="20" t="s">
        <v>18</v>
      </c>
      <c r="C11" s="21" t="s">
        <v>19</v>
      </c>
      <c r="D11" s="22">
        <f>599975+757895-757895</f>
        <v>599975</v>
      </c>
      <c r="E11" s="4"/>
      <c r="F11" s="4"/>
      <c r="G11" s="4"/>
      <c r="H11" s="4"/>
      <c r="I11" s="4"/>
      <c r="J11" s="3">
        <f t="shared" si="0"/>
        <v>599975</v>
      </c>
    </row>
    <row r="12" spans="1:10" ht="15">
      <c r="A12" s="38"/>
      <c r="B12" s="20" t="s">
        <v>20</v>
      </c>
      <c r="C12" s="21" t="s">
        <v>21</v>
      </c>
      <c r="D12" s="22">
        <f>-2077919</f>
        <v>-2077919</v>
      </c>
      <c r="E12" s="4"/>
      <c r="F12" s="4"/>
      <c r="G12" s="4"/>
      <c r="H12" s="4"/>
      <c r="I12" s="4"/>
      <c r="J12" s="3">
        <f t="shared" si="0"/>
        <v>-2077919</v>
      </c>
    </row>
    <row r="13" spans="1:10" ht="15">
      <c r="A13" s="38"/>
      <c r="B13" s="23" t="s">
        <v>22</v>
      </c>
      <c r="C13" s="25" t="s">
        <v>25</v>
      </c>
      <c r="D13" s="24">
        <v>-1461917</v>
      </c>
      <c r="E13" s="4"/>
      <c r="F13" s="4"/>
      <c r="G13" s="4"/>
      <c r="H13" s="4"/>
      <c r="I13" s="4"/>
      <c r="J13" s="3">
        <f t="shared" si="0"/>
        <v>-1461917</v>
      </c>
    </row>
    <row r="14" spans="1:10" ht="15">
      <c r="A14" s="38"/>
      <c r="B14" s="26">
        <v>200211</v>
      </c>
      <c r="C14" s="25" t="s">
        <v>24</v>
      </c>
      <c r="D14" s="24">
        <v>-517000</v>
      </c>
      <c r="E14" s="4"/>
      <c r="F14" s="4"/>
      <c r="G14" s="4"/>
      <c r="H14" s="4"/>
      <c r="I14" s="4"/>
      <c r="J14" s="3">
        <f t="shared" si="0"/>
        <v>-517000</v>
      </c>
    </row>
    <row r="15" spans="1:10" ht="15">
      <c r="A15" s="38"/>
      <c r="B15" s="35">
        <v>200512</v>
      </c>
      <c r="C15" s="39" t="s">
        <v>23</v>
      </c>
      <c r="D15" s="4">
        <v>-103000</v>
      </c>
      <c r="E15" s="4"/>
      <c r="F15" s="4"/>
      <c r="G15" s="4"/>
      <c r="H15" s="4"/>
      <c r="I15" s="4"/>
      <c r="J15" s="3">
        <f t="shared" si="0"/>
        <v>-103000</v>
      </c>
    </row>
    <row r="16" spans="1:10" ht="15">
      <c r="A16" s="29"/>
      <c r="B16" s="30" t="s">
        <v>26</v>
      </c>
      <c r="C16" s="40" t="s">
        <v>27</v>
      </c>
      <c r="D16" s="31">
        <v>-3500000</v>
      </c>
      <c r="E16" s="31"/>
      <c r="F16" s="31"/>
      <c r="G16" s="31"/>
      <c r="H16" s="31"/>
      <c r="I16" s="31"/>
      <c r="J16" s="32">
        <f t="shared" si="0"/>
        <v>-3500000</v>
      </c>
    </row>
    <row r="17" spans="1:10" ht="15">
      <c r="A17" s="1" t="s">
        <v>5</v>
      </c>
      <c r="B17" s="6"/>
      <c r="C17" s="6"/>
      <c r="D17" s="13">
        <f>SUM(D5:D16)</f>
        <v>-8944258</v>
      </c>
      <c r="E17" s="5"/>
      <c r="F17" s="5"/>
      <c r="G17" s="5"/>
      <c r="H17" s="5"/>
      <c r="I17" s="5"/>
      <c r="J17" s="2">
        <f t="shared" si="0"/>
        <v>-8944258</v>
      </c>
    </row>
    <row r="18" spans="1:10" ht="15">
      <c r="A18" s="14"/>
      <c r="B18" s="7"/>
      <c r="C18" s="7"/>
      <c r="D18" s="15"/>
      <c r="E18" s="5"/>
      <c r="F18" s="5"/>
      <c r="G18" s="5"/>
      <c r="H18" s="5"/>
      <c r="I18" s="5"/>
      <c r="J18" s="5"/>
    </row>
    <row r="19" spans="1:10" ht="15">
      <c r="A19" s="44" t="s">
        <v>28</v>
      </c>
      <c r="B19" s="45"/>
      <c r="C19" s="46"/>
      <c r="D19" s="13">
        <f>D17</f>
        <v>-8944258</v>
      </c>
      <c r="E19" s="5"/>
      <c r="F19" s="5"/>
      <c r="G19" s="5"/>
      <c r="H19" s="5"/>
      <c r="I19" s="5"/>
      <c r="J19" s="2">
        <f t="shared" si="0"/>
        <v>-8944258</v>
      </c>
    </row>
    <row r="22" ht="15">
      <c r="D22" s="27"/>
    </row>
    <row r="23" ht="15">
      <c r="D23" s="28"/>
    </row>
    <row r="24" ht="15">
      <c r="D24" s="28"/>
    </row>
    <row r="25" ht="15">
      <c r="D25" s="27"/>
    </row>
    <row r="26" ht="15">
      <c r="D26" s="41"/>
    </row>
    <row r="27" ht="15">
      <c r="D27" s="27"/>
    </row>
  </sheetData>
  <sheetProtection/>
  <mergeCells count="1">
    <mergeCell ref="A19:C19"/>
  </mergeCells>
  <printOptions/>
  <pageMargins left="0.7" right="0.7" top="0.75" bottom="0.75" header="0.3" footer="0.3"/>
  <pageSetup fitToHeight="0" fitToWidth="1" horizontalDpi="600" verticalDpi="600" orientation="landscape" scale="92" r:id="rId1"/>
  <headerFooter>
    <oddFooter>&amp;CAttachment F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Pedroza, Melani</cp:lastModifiedBy>
  <cp:lastPrinted>2012-11-20T17:26:08Z</cp:lastPrinted>
  <dcterms:created xsi:type="dcterms:W3CDTF">2012-10-08T19:59:28Z</dcterms:created>
  <dcterms:modified xsi:type="dcterms:W3CDTF">2012-12-11T17:46:09Z</dcterms:modified>
  <cp:category/>
  <cp:version/>
  <cp:contentType/>
  <cp:contentStatus/>
</cp:coreProperties>
</file>