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95" windowHeight="5640" tabRatio="945" activeTab="0"/>
  </bookViews>
  <sheets>
    <sheet name="Financial Plan" sheetId="1" r:id="rId1"/>
  </sheets>
  <definedNames>
    <definedName name="Appro">#REF!</definedName>
    <definedName name="Carryover">#REF!</definedName>
    <definedName name="FirstQOO">#REF!</definedName>
    <definedName name="Footnote">#REF!</definedName>
    <definedName name="FourthQOO">#REF!</definedName>
    <definedName name="Other">#REF!</definedName>
    <definedName name="_xlnm.Print_Area" localSheetId="0">'Financial Plan'!$A$2:$G$44</definedName>
    <definedName name="SecondQOO">#REF!</definedName>
    <definedName name="Table">#REF!</definedName>
    <definedName name="ThirdQOO">#REF!</definedName>
  </definedNames>
  <calcPr fullCalcOnLoad="1"/>
</workbook>
</file>

<file path=xl/sharedStrings.xml><?xml version="1.0" encoding="utf-8"?>
<sst xmlns="http://schemas.openxmlformats.org/spreadsheetml/2006/main" count="47" uniqueCount="47">
  <si>
    <t>Non-GF Financial Plan</t>
  </si>
  <si>
    <t>Category</t>
  </si>
  <si>
    <r>
      <t xml:space="preserve">2011 Actual </t>
    </r>
    <r>
      <rPr>
        <b/>
        <vertAlign val="superscript"/>
        <sz val="12"/>
        <rFont val="Calibri"/>
        <family val="2"/>
      </rPr>
      <t>1</t>
    </r>
  </si>
  <si>
    <r>
      <t>2012 Adopted</t>
    </r>
    <r>
      <rPr>
        <b/>
        <vertAlign val="superscript"/>
        <sz val="12"/>
        <rFont val="Calibri"/>
        <family val="2"/>
      </rPr>
      <t>2</t>
    </r>
  </si>
  <si>
    <t xml:space="preserve">2012 Revised  </t>
  </si>
  <si>
    <t>2012 Estimated</t>
  </si>
  <si>
    <t>Estimated-Adopted Change</t>
  </si>
  <si>
    <t>Explanation of Change</t>
  </si>
  <si>
    <t xml:space="preserve">Beginning Fund Balance </t>
  </si>
  <si>
    <t>Revenues</t>
  </si>
  <si>
    <t>Total Revenues</t>
  </si>
  <si>
    <t>Expenditures</t>
  </si>
  <si>
    <t>Total Expenditures</t>
  </si>
  <si>
    <t>Estimated Underexpenditures</t>
  </si>
  <si>
    <t>Other Fund Transactions</t>
  </si>
  <si>
    <t>Total Other Fund Transactions</t>
  </si>
  <si>
    <t>Ending Fund Balance</t>
  </si>
  <si>
    <t>Designations and Reserves</t>
  </si>
  <si>
    <t>Total Designations and Reserves</t>
  </si>
  <si>
    <t>Ending Undesignated Fund Balance</t>
  </si>
  <si>
    <t>Financial Plan Notes:</t>
  </si>
  <si>
    <r>
      <t xml:space="preserve">2 </t>
    </r>
    <r>
      <rPr>
        <sz val="12"/>
        <rFont val="Calibri"/>
        <family val="2"/>
      </rPr>
      <t>Adopted is taken from 2012 Adopted Budget Book.</t>
    </r>
  </si>
  <si>
    <t>Fund Name: Insurance Fund</t>
  </si>
  <si>
    <t>Fund Number: 5520</t>
  </si>
  <si>
    <t>Prepared by:  Chauntelle Hellner</t>
  </si>
  <si>
    <t>Date Prepared:  9/26/2012</t>
  </si>
  <si>
    <t>Interfund Charges</t>
  </si>
  <si>
    <t>Interest Revenue</t>
  </si>
  <si>
    <t>Other Miscellaneous Revenues</t>
  </si>
  <si>
    <t>Cat Loss Insurance Recoveries</t>
  </si>
  <si>
    <t>Insurance Premiums</t>
  </si>
  <si>
    <t>Prosecutors and ORM Overhead</t>
  </si>
  <si>
    <t>Transfers to Other Funds (MARR)</t>
  </si>
  <si>
    <r>
      <t xml:space="preserve">1 </t>
    </r>
    <r>
      <rPr>
        <sz val="12"/>
        <rFont val="Calibri"/>
        <family val="2"/>
      </rPr>
      <t>Actuals are taken from 2011 CAFR.</t>
    </r>
  </si>
  <si>
    <r>
      <t xml:space="preserve">   </t>
    </r>
    <r>
      <rPr>
        <sz val="12"/>
        <rFont val="Calibri"/>
        <family val="2"/>
      </rPr>
      <t>Prepaid Insurance Adjustment</t>
    </r>
    <r>
      <rPr>
        <vertAlign val="superscript"/>
        <sz val="12"/>
        <rFont val="Calibri"/>
        <family val="2"/>
      </rPr>
      <t xml:space="preserve"> 3</t>
    </r>
  </si>
  <si>
    <r>
      <t xml:space="preserve">   Actuarial Liability (Losses Limited to $1M) </t>
    </r>
    <r>
      <rPr>
        <vertAlign val="superscript"/>
        <sz val="12"/>
        <rFont val="Calibri"/>
        <family val="2"/>
      </rPr>
      <t>4</t>
    </r>
  </si>
  <si>
    <r>
      <rPr>
        <vertAlign val="superscript"/>
        <sz val="12"/>
        <color indexed="8"/>
        <rFont val="Calibri"/>
        <family val="2"/>
      </rPr>
      <t xml:space="preserve">3 </t>
    </r>
    <r>
      <rPr>
        <sz val="12"/>
        <color indexed="8"/>
        <rFont val="Calibri"/>
        <family val="2"/>
      </rPr>
      <t>Prepaid insurance adjustment based on premiums paid for future years.</t>
    </r>
  </si>
  <si>
    <r>
      <rPr>
        <vertAlign val="superscript"/>
        <sz val="12"/>
        <color indexed="8"/>
        <rFont val="Calibri"/>
        <family val="2"/>
      </rPr>
      <t>4</t>
    </r>
    <r>
      <rPr>
        <sz val="12"/>
        <color indexed="8"/>
        <rFont val="Calibri"/>
        <family val="2"/>
      </rPr>
      <t xml:space="preserve"> Actuarial Liability based on actuarial estimate of incurred losses less estimated claims to be paid in each respective year.</t>
    </r>
  </si>
  <si>
    <t>Mandated &amp; Rate Stabilization Reserves</t>
  </si>
  <si>
    <t xml:space="preserve">Claim Costs </t>
  </si>
  <si>
    <r>
      <t>Target Fund Balance</t>
    </r>
    <r>
      <rPr>
        <b/>
        <vertAlign val="superscript"/>
        <sz val="12"/>
        <rFont val="Calibri"/>
        <family val="2"/>
      </rPr>
      <t>7</t>
    </r>
  </si>
  <si>
    <r>
      <t xml:space="preserve">   Actuarial Reserve for Losses Limited to $1M </t>
    </r>
    <r>
      <rPr>
        <vertAlign val="superscript"/>
        <sz val="12"/>
        <rFont val="Calibri"/>
        <family val="2"/>
      </rPr>
      <t>5</t>
    </r>
  </si>
  <si>
    <r>
      <t xml:space="preserve">   Actuarial Reserve for Cat Losses (excess of $1M) </t>
    </r>
    <r>
      <rPr>
        <vertAlign val="superscript"/>
        <sz val="12"/>
        <rFont val="Calibri"/>
        <family val="2"/>
      </rPr>
      <t>6</t>
    </r>
  </si>
  <si>
    <r>
      <rPr>
        <vertAlign val="superscript"/>
        <sz val="12"/>
        <color indexed="8"/>
        <rFont val="Calibri"/>
        <family val="2"/>
      </rPr>
      <t>5</t>
    </r>
    <r>
      <rPr>
        <sz val="12"/>
        <color indexed="8"/>
        <rFont val="Calibri"/>
        <family val="2"/>
      </rPr>
      <t xml:space="preserve"> Reserve is per the actuarial reserve recommendation for losses limited to $1M based on County loss history. </t>
    </r>
  </si>
  <si>
    <r>
      <rPr>
        <vertAlign val="superscript"/>
        <sz val="12"/>
        <color indexed="8"/>
        <rFont val="Calibri"/>
        <family val="2"/>
      </rPr>
      <t>6</t>
    </r>
    <r>
      <rPr>
        <sz val="12"/>
        <color indexed="8"/>
        <rFont val="Calibri"/>
        <family val="2"/>
      </rPr>
      <t xml:space="preserve"> Reserve is per the actuarial reserve recommendation as well as the catastrophic loss fund balance policy at required level of $15 million. For 2012 the actuarial recommendation is $15,060,000.</t>
    </r>
  </si>
  <si>
    <t xml:space="preserve">Claim expenses </t>
  </si>
  <si>
    <r>
      <rPr>
        <vertAlign val="superscript"/>
        <sz val="12"/>
        <rFont val="Calibri"/>
        <family val="2"/>
      </rPr>
      <t>7</t>
    </r>
    <r>
      <rPr>
        <sz val="12"/>
        <rFont val="Calibri"/>
        <family val="2"/>
      </rPr>
      <t xml:space="preserve"> No Target Fund Balance.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</si>
</sst>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u val="single"/>
      <sz val="12"/>
      <name val="Calibri"/>
      <family val="2"/>
    </font>
    <font>
      <b/>
      <vertAlign val="superscript"/>
      <sz val="12"/>
      <name val="Calibri"/>
      <family val="2"/>
    </font>
    <font>
      <vertAlign val="superscript"/>
      <sz val="12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vertAlign val="superscript"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3" fillId="0" borderId="0">
      <alignment vertical="top"/>
      <protection/>
    </xf>
    <xf numFmtId="0" fontId="31" fillId="0" borderId="0">
      <alignment/>
      <protection/>
    </xf>
    <xf numFmtId="37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33" borderId="0" xfId="0" applyFill="1" applyAlignment="1">
      <alignment/>
    </xf>
    <xf numFmtId="0" fontId="0" fillId="33" borderId="0" xfId="0" applyFill="1" applyAlignment="1">
      <alignment horizontal="centerContinuous"/>
    </xf>
    <xf numFmtId="0" fontId="0" fillId="33" borderId="0" xfId="0" applyFill="1" applyAlignment="1">
      <alignment/>
    </xf>
    <xf numFmtId="0" fontId="0" fillId="0" borderId="0" xfId="0" applyBorder="1" applyAlignment="1">
      <alignment horizontal="left"/>
    </xf>
    <xf numFmtId="0" fontId="4" fillId="33" borderId="0" xfId="0" applyFont="1" applyFill="1" applyAlignment="1">
      <alignment/>
    </xf>
    <xf numFmtId="0" fontId="3" fillId="0" borderId="0" xfId="0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33" borderId="0" xfId="0" applyFont="1" applyFill="1" applyBorder="1" applyAlignment="1">
      <alignment horizontal="left"/>
    </xf>
    <xf numFmtId="37" fontId="8" fillId="0" borderId="0" xfId="58" applyFont="1" applyBorder="1" applyAlignment="1">
      <alignment horizontal="center" wrapText="1"/>
      <protection/>
    </xf>
    <xf numFmtId="0" fontId="7" fillId="33" borderId="0" xfId="0" applyFont="1" applyFill="1" applyBorder="1" applyAlignment="1">
      <alignment horizontal="centerContinuous"/>
    </xf>
    <xf numFmtId="37" fontId="7" fillId="0" borderId="0" xfId="58" applyFont="1" applyBorder="1" applyAlignment="1">
      <alignment horizontal="left" wrapText="1"/>
      <protection/>
    </xf>
    <xf numFmtId="37" fontId="8" fillId="0" borderId="0" xfId="58" applyFont="1" applyBorder="1" applyAlignment="1">
      <alignment horizontal="left"/>
      <protection/>
    </xf>
    <xf numFmtId="37" fontId="8" fillId="0" borderId="10" xfId="58" applyFont="1" applyBorder="1" applyAlignment="1">
      <alignment horizontal="left" wrapText="1"/>
      <protection/>
    </xf>
    <xf numFmtId="37" fontId="9" fillId="0" borderId="0" xfId="58" applyFont="1" applyBorder="1" applyAlignment="1">
      <alignment horizontal="left" wrapText="1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37" fontId="7" fillId="0" borderId="0" xfId="58" applyFont="1" applyBorder="1" applyAlignment="1">
      <alignment horizontal="centerContinuous" wrapText="1"/>
      <protection/>
    </xf>
    <xf numFmtId="0" fontId="7" fillId="0" borderId="0" xfId="0" applyFont="1" applyBorder="1" applyAlignment="1">
      <alignment/>
    </xf>
    <xf numFmtId="37" fontId="8" fillId="33" borderId="11" xfId="58" applyFont="1" applyFill="1" applyBorder="1" applyAlignment="1" applyProtection="1">
      <alignment horizontal="left" wrapText="1"/>
      <protection/>
    </xf>
    <xf numFmtId="37" fontId="8" fillId="33" borderId="12" xfId="58" applyFont="1" applyFill="1" applyBorder="1" applyAlignment="1">
      <alignment horizontal="center" wrapText="1"/>
      <protection/>
    </xf>
    <xf numFmtId="37" fontId="8" fillId="33" borderId="13" xfId="58" applyFont="1" applyFill="1" applyBorder="1" applyAlignment="1">
      <alignment horizontal="center" wrapText="1"/>
      <protection/>
    </xf>
    <xf numFmtId="37" fontId="8" fillId="33" borderId="11" xfId="58" applyFont="1" applyFill="1" applyBorder="1" applyAlignment="1">
      <alignment horizontal="center" wrapText="1"/>
      <protection/>
    </xf>
    <xf numFmtId="37" fontId="8" fillId="0" borderId="11" xfId="58" applyFont="1" applyFill="1" applyBorder="1" applyAlignment="1">
      <alignment horizontal="left"/>
      <protection/>
    </xf>
    <xf numFmtId="164" fontId="8" fillId="0" borderId="11" xfId="42" applyNumberFormat="1" applyFont="1" applyFill="1" applyBorder="1" applyAlignment="1">
      <alignment/>
    </xf>
    <xf numFmtId="164" fontId="8" fillId="0" borderId="12" xfId="42" applyNumberFormat="1" applyFont="1" applyFill="1" applyBorder="1" applyAlignment="1">
      <alignment/>
    </xf>
    <xf numFmtId="164" fontId="8" fillId="0" borderId="14" xfId="42" applyNumberFormat="1" applyFont="1" applyFill="1" applyBorder="1" applyAlignment="1">
      <alignment/>
    </xf>
    <xf numFmtId="164" fontId="8" fillId="0" borderId="15" xfId="42" applyNumberFormat="1" applyFont="1" applyBorder="1" applyAlignment="1">
      <alignment/>
    </xf>
    <xf numFmtId="37" fontId="8" fillId="0" borderId="16" xfId="58" applyFont="1" applyFill="1" applyBorder="1" applyAlignment="1">
      <alignment horizontal="left" vertical="center"/>
      <protection/>
    </xf>
    <xf numFmtId="164" fontId="7" fillId="0" borderId="16" xfId="42" applyNumberFormat="1" applyFont="1" applyFill="1" applyBorder="1" applyAlignment="1">
      <alignment vertical="center"/>
    </xf>
    <xf numFmtId="164" fontId="7" fillId="0" borderId="17" xfId="42" applyNumberFormat="1" applyFont="1" applyFill="1" applyBorder="1" applyAlignment="1">
      <alignment vertical="center"/>
    </xf>
    <xf numFmtId="164" fontId="7" fillId="0" borderId="18" xfId="42" applyNumberFormat="1" applyFont="1" applyBorder="1" applyAlignment="1">
      <alignment vertical="center"/>
    </xf>
    <xf numFmtId="164" fontId="7" fillId="0" borderId="19" xfId="42" applyNumberFormat="1" applyFont="1" applyBorder="1" applyAlignment="1">
      <alignment vertical="center"/>
    </xf>
    <xf numFmtId="164" fontId="7" fillId="0" borderId="18" xfId="42" applyNumberFormat="1" applyFont="1" applyBorder="1" applyAlignment="1">
      <alignment vertical="center" wrapText="1"/>
    </xf>
    <xf numFmtId="37" fontId="7" fillId="0" borderId="16" xfId="58" applyFont="1" applyFill="1" applyBorder="1" applyAlignment="1">
      <alignment horizontal="left" vertical="center"/>
      <protection/>
    </xf>
    <xf numFmtId="164" fontId="7" fillId="0" borderId="16" xfId="42" applyNumberFormat="1" applyFont="1" applyBorder="1" applyAlignment="1">
      <alignment vertical="center" wrapText="1"/>
    </xf>
    <xf numFmtId="37" fontId="8" fillId="0" borderId="11" xfId="58" applyFont="1" applyFill="1" applyBorder="1" applyAlignment="1">
      <alignment horizontal="left" vertical="center"/>
      <protection/>
    </xf>
    <xf numFmtId="164" fontId="8" fillId="0" borderId="11" xfId="42" applyNumberFormat="1" applyFont="1" applyFill="1" applyBorder="1" applyAlignment="1">
      <alignment vertical="center"/>
    </xf>
    <xf numFmtId="164" fontId="8" fillId="0" borderId="11" xfId="42" applyNumberFormat="1" applyFont="1" applyBorder="1" applyAlignment="1">
      <alignment vertical="center" wrapText="1"/>
    </xf>
    <xf numFmtId="164" fontId="7" fillId="0" borderId="16" xfId="42" applyNumberFormat="1" applyFont="1" applyBorder="1" applyAlignment="1">
      <alignment vertical="center"/>
    </xf>
    <xf numFmtId="37" fontId="8" fillId="0" borderId="15" xfId="58" applyFont="1" applyFill="1" applyBorder="1" applyAlignment="1">
      <alignment horizontal="left" vertical="center"/>
      <protection/>
    </xf>
    <xf numFmtId="164" fontId="8" fillId="0" borderId="15" xfId="42" applyNumberFormat="1" applyFont="1" applyFill="1" applyBorder="1" applyAlignment="1">
      <alignment vertical="center"/>
    </xf>
    <xf numFmtId="164" fontId="8" fillId="0" borderId="15" xfId="42" applyNumberFormat="1" applyFont="1" applyBorder="1" applyAlignment="1">
      <alignment vertical="center"/>
    </xf>
    <xf numFmtId="164" fontId="7" fillId="0" borderId="15" xfId="42" applyNumberFormat="1" applyFont="1" applyBorder="1" applyAlignment="1">
      <alignment vertical="center" wrapText="1"/>
    </xf>
    <xf numFmtId="164" fontId="7" fillId="34" borderId="11" xfId="42" applyNumberFormat="1" applyFont="1" applyFill="1" applyBorder="1" applyAlignment="1" quotePrefix="1">
      <alignment vertical="center"/>
    </xf>
    <xf numFmtId="164" fontId="7" fillId="0" borderId="12" xfId="42" applyNumberFormat="1" applyFont="1" applyFill="1" applyBorder="1" applyAlignment="1">
      <alignment vertical="center"/>
    </xf>
    <xf numFmtId="164" fontId="7" fillId="34" borderId="12" xfId="42" applyNumberFormat="1" applyFont="1" applyFill="1" applyBorder="1" applyAlignment="1">
      <alignment vertical="center"/>
    </xf>
    <xf numFmtId="164" fontId="7" fillId="0" borderId="13" xfId="42" applyNumberFormat="1" applyFont="1" applyBorder="1" applyAlignment="1">
      <alignment vertical="center"/>
    </xf>
    <xf numFmtId="164" fontId="7" fillId="0" borderId="11" xfId="42" applyNumberFormat="1" applyFont="1" applyBorder="1" applyAlignment="1">
      <alignment vertical="center" wrapText="1"/>
    </xf>
    <xf numFmtId="164" fontId="7" fillId="0" borderId="16" xfId="42" applyNumberFormat="1" applyFont="1" applyFill="1" applyBorder="1" applyAlignment="1" quotePrefix="1">
      <alignment vertical="center"/>
    </xf>
    <xf numFmtId="164" fontId="7" fillId="0" borderId="11" xfId="42" applyNumberFormat="1" applyFont="1" applyFill="1" applyBorder="1" applyAlignment="1" quotePrefix="1">
      <alignment vertical="center"/>
    </xf>
    <xf numFmtId="164" fontId="7" fillId="0" borderId="12" xfId="42" applyNumberFormat="1" applyFont="1" applyFill="1" applyBorder="1" applyAlignment="1" quotePrefix="1">
      <alignment vertical="center"/>
    </xf>
    <xf numFmtId="164" fontId="7" fillId="0" borderId="0" xfId="42" applyNumberFormat="1" applyFont="1" applyFill="1" applyBorder="1" applyAlignment="1">
      <alignment vertical="center"/>
    </xf>
    <xf numFmtId="164" fontId="8" fillId="0" borderId="16" xfId="42" applyNumberFormat="1" applyFont="1" applyFill="1" applyBorder="1" applyAlignment="1">
      <alignment vertical="center"/>
    </xf>
    <xf numFmtId="164" fontId="8" fillId="0" borderId="17" xfId="42" applyNumberFormat="1" applyFont="1" applyFill="1" applyBorder="1" applyAlignment="1">
      <alignment vertical="center"/>
    </xf>
    <xf numFmtId="164" fontId="8" fillId="0" borderId="0" xfId="42" applyNumberFormat="1" applyFont="1" applyFill="1" applyBorder="1" applyAlignment="1">
      <alignment vertical="center"/>
    </xf>
    <xf numFmtId="164" fontId="8" fillId="0" borderId="12" xfId="42" applyNumberFormat="1" applyFont="1" applyFill="1" applyBorder="1" applyAlignment="1">
      <alignment vertical="center"/>
    </xf>
    <xf numFmtId="164" fontId="7" fillId="0" borderId="11" xfId="42" applyNumberFormat="1" applyFont="1" applyFill="1" applyBorder="1" applyAlignment="1">
      <alignment vertical="center"/>
    </xf>
    <xf numFmtId="164" fontId="7" fillId="0" borderId="13" xfId="42" applyNumberFormat="1" applyFont="1" applyBorder="1" applyAlignment="1">
      <alignment horizontal="right" vertical="center"/>
    </xf>
    <xf numFmtId="164" fontId="7" fillId="0" borderId="15" xfId="42" applyNumberFormat="1" applyFont="1" applyBorder="1" applyAlignment="1">
      <alignment horizontal="right" vertical="center" wrapText="1"/>
    </xf>
    <xf numFmtId="37" fontId="8" fillId="0" borderId="0" xfId="58" applyFont="1" applyAlignment="1">
      <alignment horizontal="left"/>
      <protection/>
    </xf>
    <xf numFmtId="37" fontId="7" fillId="0" borderId="0" xfId="58" applyFont="1" applyBorder="1">
      <alignment/>
      <protection/>
    </xf>
    <xf numFmtId="37" fontId="8" fillId="0" borderId="0" xfId="58" applyFont="1" applyBorder="1">
      <alignment/>
      <protection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37" fontId="8" fillId="0" borderId="0" xfId="58" applyFont="1" applyBorder="1" applyAlignment="1" quotePrefix="1">
      <alignment horizontal="left"/>
      <protection/>
    </xf>
    <xf numFmtId="37" fontId="11" fillId="0" borderId="0" xfId="58" applyFont="1" applyBorder="1" applyAlignment="1">
      <alignment horizontal="left"/>
      <protection/>
    </xf>
    <xf numFmtId="0" fontId="8" fillId="0" borderId="0" xfId="0" applyFont="1" applyBorder="1" applyAlignment="1" quotePrefix="1">
      <alignment horizontal="left"/>
    </xf>
    <xf numFmtId="37" fontId="8" fillId="0" borderId="11" xfId="58" applyFont="1" applyFill="1" applyBorder="1" applyAlignment="1" quotePrefix="1">
      <alignment horizontal="left" vertical="center"/>
      <protection/>
    </xf>
    <xf numFmtId="164" fontId="3" fillId="0" borderId="0" xfId="42" applyNumberFormat="1" applyFont="1" applyAlignment="1">
      <alignment/>
    </xf>
    <xf numFmtId="0" fontId="3" fillId="0" borderId="0" xfId="0" applyFont="1" applyAlignment="1">
      <alignment/>
    </xf>
    <xf numFmtId="0" fontId="7" fillId="0" borderId="16" xfId="57" applyFont="1" applyFill="1" applyBorder="1" applyAlignment="1">
      <alignment horizontal="left" indent="1"/>
      <protection/>
    </xf>
    <xf numFmtId="164" fontId="7" fillId="0" borderId="16" xfId="44" applyNumberFormat="1" applyFont="1" applyFill="1" applyBorder="1" applyAlignment="1">
      <alignment horizontal="right"/>
    </xf>
    <xf numFmtId="164" fontId="7" fillId="0" borderId="16" xfId="44" applyNumberFormat="1" applyFont="1" applyFill="1" applyBorder="1" applyAlignment="1">
      <alignment/>
    </xf>
    <xf numFmtId="164" fontId="7" fillId="0" borderId="16" xfId="44" applyNumberFormat="1" applyFont="1" applyFill="1" applyBorder="1" applyAlignment="1">
      <alignment horizontal="right" vertical="center"/>
    </xf>
    <xf numFmtId="0" fontId="8" fillId="0" borderId="16" xfId="57" applyFont="1" applyFill="1" applyBorder="1">
      <alignment/>
      <protection/>
    </xf>
    <xf numFmtId="0" fontId="7" fillId="0" borderId="16" xfId="57" applyFont="1" applyFill="1" applyBorder="1">
      <alignment/>
      <protection/>
    </xf>
    <xf numFmtId="0" fontId="48" fillId="0" borderId="0" xfId="57" applyFont="1" applyFill="1" applyAlignment="1">
      <alignment/>
      <protection/>
    </xf>
    <xf numFmtId="0" fontId="48" fillId="0" borderId="0" xfId="57" applyFont="1" applyFill="1" applyAlignment="1">
      <alignment wrapText="1"/>
      <protection/>
    </xf>
    <xf numFmtId="37" fontId="8" fillId="0" borderId="0" xfId="58" applyFont="1" applyBorder="1" applyAlignment="1">
      <alignment horizontal="centerContinuous" wrapText="1"/>
      <protection/>
    </xf>
    <xf numFmtId="37" fontId="8" fillId="33" borderId="0" xfId="58" applyFont="1" applyFill="1" applyAlignment="1">
      <alignment horizontal="center" wrapText="1"/>
      <protection/>
    </xf>
    <xf numFmtId="164" fontId="8" fillId="0" borderId="0" xfId="42" applyNumberFormat="1" applyFont="1" applyBorder="1" applyAlignment="1">
      <alignment/>
    </xf>
    <xf numFmtId="164" fontId="7" fillId="0" borderId="0" xfId="42" applyNumberFormat="1" applyFont="1" applyBorder="1" applyAlignment="1">
      <alignment/>
    </xf>
    <xf numFmtId="164" fontId="7" fillId="0" borderId="0" xfId="42" applyNumberFormat="1" applyFont="1" applyFill="1" applyBorder="1" applyAlignment="1">
      <alignment/>
    </xf>
    <xf numFmtId="164" fontId="8" fillId="0" borderId="0" xfId="42" applyNumberFormat="1" applyFont="1" applyFill="1" applyBorder="1" applyAlignment="1">
      <alignment/>
    </xf>
    <xf numFmtId="164" fontId="7" fillId="0" borderId="0" xfId="42" applyNumberFormat="1" applyFont="1" applyAlignment="1">
      <alignment horizontal="right"/>
    </xf>
    <xf numFmtId="0" fontId="7" fillId="0" borderId="0" xfId="0" applyFont="1" applyAlignment="1">
      <alignment horizontal="left"/>
    </xf>
    <xf numFmtId="37" fontId="8" fillId="0" borderId="0" xfId="58" applyFont="1" applyBorder="1" applyAlignment="1">
      <alignment horizontal="center" wrapText="1"/>
      <protection/>
    </xf>
    <xf numFmtId="0" fontId="48" fillId="0" borderId="0" xfId="57" applyFont="1" applyFill="1" applyAlignment="1">
      <alignment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_AIRPLAN.XL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41"/>
  <sheetViews>
    <sheetView tabSelected="1" zoomScale="85" zoomScaleNormal="85" zoomScalePageLayoutView="0" workbookViewId="0" topLeftCell="A1">
      <selection activeCell="M2" sqref="M2"/>
    </sheetView>
  </sheetViews>
  <sheetFormatPr defaultColWidth="9.140625" defaultRowHeight="12.75"/>
  <cols>
    <col min="1" max="1" width="43.7109375" style="21" customWidth="1"/>
    <col min="2" max="2" width="16.28125" style="2" customWidth="1"/>
    <col min="3" max="3" width="16.7109375" style="8" customWidth="1"/>
    <col min="4" max="4" width="16.28125" style="2" customWidth="1"/>
    <col min="5" max="5" width="16.7109375" style="2" customWidth="1"/>
    <col min="6" max="6" width="17.7109375" style="2" customWidth="1"/>
    <col min="7" max="7" width="32.421875" style="1" customWidth="1"/>
    <col min="8" max="8" width="8.8515625" style="1" customWidth="1"/>
  </cols>
  <sheetData>
    <row r="1" spans="1:20" ht="15.75">
      <c r="A1" s="97"/>
      <c r="B1" s="97"/>
      <c r="C1" s="97"/>
      <c r="D1" s="97"/>
      <c r="E1" s="97"/>
      <c r="F1" s="97"/>
      <c r="G1" s="97"/>
      <c r="H1" s="34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</row>
    <row r="2" spans="1:8" s="1" customFormat="1" ht="19.5" customHeight="1">
      <c r="A2" s="105" t="s">
        <v>0</v>
      </c>
      <c r="B2" s="105"/>
      <c r="C2" s="105"/>
      <c r="D2" s="105"/>
      <c r="E2" s="105"/>
      <c r="F2" s="105"/>
      <c r="G2" s="105"/>
      <c r="H2" s="35"/>
    </row>
    <row r="3" spans="1:8" s="1" customFormat="1" ht="19.5" customHeight="1">
      <c r="A3" s="26" t="s">
        <v>22</v>
      </c>
      <c r="B3" s="27"/>
      <c r="C3" s="27"/>
      <c r="D3" s="27"/>
      <c r="E3" s="27"/>
      <c r="F3" s="27"/>
      <c r="G3" s="27"/>
      <c r="H3" s="35"/>
    </row>
    <row r="4" spans="1:20" s="7" customFormat="1" ht="15.75">
      <c r="A4" s="26" t="s">
        <v>23</v>
      </c>
      <c r="B4" s="28"/>
      <c r="C4" s="28"/>
      <c r="D4" s="28"/>
      <c r="E4" s="28"/>
      <c r="F4" s="28"/>
      <c r="G4" s="29"/>
      <c r="H4" s="28"/>
      <c r="I4" s="5"/>
      <c r="J4" s="5"/>
      <c r="K4" s="5"/>
      <c r="L4" s="6"/>
      <c r="M4" s="6"/>
      <c r="N4" s="6"/>
      <c r="O4" s="6"/>
      <c r="P4" s="6"/>
      <c r="Q4" s="6"/>
      <c r="R4" s="6"/>
      <c r="S4" s="6"/>
      <c r="T4" s="6"/>
    </row>
    <row r="5" spans="1:20" s="7" customFormat="1" ht="15.75">
      <c r="A5" s="26" t="s">
        <v>24</v>
      </c>
      <c r="B5" s="28"/>
      <c r="C5" s="28"/>
      <c r="D5" s="28"/>
      <c r="E5" s="28"/>
      <c r="F5" s="30"/>
      <c r="G5" s="29" t="s">
        <v>25</v>
      </c>
      <c r="H5" s="28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</row>
    <row r="6" spans="1:8" ht="9" customHeight="1">
      <c r="A6" s="31"/>
      <c r="B6" s="32"/>
      <c r="C6" s="33"/>
      <c r="D6" s="34"/>
      <c r="E6" s="35"/>
      <c r="F6" s="35"/>
      <c r="G6" s="36"/>
      <c r="H6" s="35"/>
    </row>
    <row r="7" spans="1:8" s="9" customFormat="1" ht="33" customHeight="1">
      <c r="A7" s="37" t="s">
        <v>1</v>
      </c>
      <c r="B7" s="40" t="s">
        <v>2</v>
      </c>
      <c r="C7" s="40" t="s">
        <v>3</v>
      </c>
      <c r="D7" s="40" t="s">
        <v>4</v>
      </c>
      <c r="E7" s="38" t="s">
        <v>5</v>
      </c>
      <c r="F7" s="39" t="s">
        <v>6</v>
      </c>
      <c r="G7" s="40" t="s">
        <v>7</v>
      </c>
      <c r="H7" s="98"/>
    </row>
    <row r="8" spans="1:20" s="10" customFormat="1" ht="15.75">
      <c r="A8" s="41" t="s">
        <v>8</v>
      </c>
      <c r="B8" s="42">
        <v>83933087</v>
      </c>
      <c r="C8" s="43">
        <f>B28</f>
        <v>83637893</v>
      </c>
      <c r="D8" s="43">
        <f>B28</f>
        <v>83637893</v>
      </c>
      <c r="E8" s="44">
        <f>B28</f>
        <v>83637893</v>
      </c>
      <c r="F8" s="44">
        <f>+E8-C8</f>
        <v>0</v>
      </c>
      <c r="G8" s="45"/>
      <c r="H8" s="99"/>
      <c r="I8" s="87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</row>
    <row r="9" spans="1:9" s="13" customFormat="1" ht="15.75">
      <c r="A9" s="46" t="s">
        <v>9</v>
      </c>
      <c r="B9" s="47"/>
      <c r="C9" s="48"/>
      <c r="D9" s="48"/>
      <c r="E9" s="49"/>
      <c r="F9" s="50">
        <f>+E9-C9</f>
        <v>0</v>
      </c>
      <c r="G9" s="51"/>
      <c r="H9" s="100"/>
      <c r="I9" s="12"/>
    </row>
    <row r="10" spans="1:9" s="13" customFormat="1" ht="15.75">
      <c r="A10" s="89" t="s">
        <v>26</v>
      </c>
      <c r="B10" s="90">
        <v>23768672</v>
      </c>
      <c r="C10" s="90">
        <v>30201143</v>
      </c>
      <c r="D10" s="48">
        <v>30201143</v>
      </c>
      <c r="E10" s="48">
        <v>30201143</v>
      </c>
      <c r="F10" s="50">
        <f>+E10-C10</f>
        <v>0</v>
      </c>
      <c r="G10" s="53"/>
      <c r="H10" s="100"/>
      <c r="I10" s="12"/>
    </row>
    <row r="11" spans="1:9" s="13" customFormat="1" ht="15.75">
      <c r="A11" s="89" t="s">
        <v>27</v>
      </c>
      <c r="B11" s="91">
        <v>624051</v>
      </c>
      <c r="C11" s="91">
        <v>459319</v>
      </c>
      <c r="D11" s="48">
        <v>459319</v>
      </c>
      <c r="E11" s="48">
        <v>290075</v>
      </c>
      <c r="F11" s="50">
        <f>+E11-C11</f>
        <v>-169244</v>
      </c>
      <c r="G11" s="53"/>
      <c r="H11" s="100"/>
      <c r="I11" s="12"/>
    </row>
    <row r="12" spans="1:9" s="13" customFormat="1" ht="15.75">
      <c r="A12" s="89" t="s">
        <v>28</v>
      </c>
      <c r="B12" s="91">
        <v>12305</v>
      </c>
      <c r="C12" s="91">
        <v>0</v>
      </c>
      <c r="D12" s="48"/>
      <c r="E12" s="48"/>
      <c r="F12" s="50">
        <f>+E12-C12</f>
        <v>0</v>
      </c>
      <c r="G12" s="53"/>
      <c r="H12" s="100"/>
      <c r="I12" s="12"/>
    </row>
    <row r="13" spans="1:9" s="13" customFormat="1" ht="15.75">
      <c r="A13" s="52"/>
      <c r="B13" s="47"/>
      <c r="C13" s="48"/>
      <c r="D13" s="48"/>
      <c r="E13" s="48"/>
      <c r="F13" s="50"/>
      <c r="G13" s="53"/>
      <c r="H13" s="100"/>
      <c r="I13" s="12"/>
    </row>
    <row r="14" spans="1:9" s="13" customFormat="1" ht="15.75">
      <c r="A14" s="52"/>
      <c r="B14" s="47"/>
      <c r="C14" s="48"/>
      <c r="D14" s="48"/>
      <c r="E14" s="48"/>
      <c r="F14" s="50">
        <f>+E14-C14</f>
        <v>0</v>
      </c>
      <c r="G14" s="53"/>
      <c r="H14" s="100"/>
      <c r="I14" s="12"/>
    </row>
    <row r="15" spans="1:102" s="10" customFormat="1" ht="15.75">
      <c r="A15" s="54" t="s">
        <v>10</v>
      </c>
      <c r="B15" s="55">
        <f>SUM(B10:B14)</f>
        <v>24405028</v>
      </c>
      <c r="C15" s="55">
        <f>SUM(C10:C14)</f>
        <v>30660462</v>
      </c>
      <c r="D15" s="55">
        <f>SUM(D10:D14)</f>
        <v>30660462</v>
      </c>
      <c r="E15" s="55">
        <f>SUM(E10:E14)</f>
        <v>30491218</v>
      </c>
      <c r="F15" s="55">
        <f>SUM(F10:F14)</f>
        <v>-169244</v>
      </c>
      <c r="G15" s="56"/>
      <c r="H15" s="99"/>
      <c r="I15" s="87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</row>
    <row r="16" spans="1:9" s="13" customFormat="1" ht="15.75">
      <c r="A16" s="46" t="s">
        <v>11</v>
      </c>
      <c r="B16" s="47"/>
      <c r="C16" s="48"/>
      <c r="D16" s="48"/>
      <c r="E16" s="57"/>
      <c r="F16" s="50">
        <f>+E16-C16</f>
        <v>0</v>
      </c>
      <c r="G16" s="51"/>
      <c r="H16" s="100"/>
      <c r="I16" s="12"/>
    </row>
    <row r="17" spans="1:9" s="13" customFormat="1" ht="15.75">
      <c r="A17" s="89" t="s">
        <v>39</v>
      </c>
      <c r="B17" s="92">
        <v>-29836102</v>
      </c>
      <c r="C17" s="92">
        <v>-16094442</v>
      </c>
      <c r="D17" s="48">
        <v>-16094442</v>
      </c>
      <c r="E17" s="48">
        <v>-26736073</v>
      </c>
      <c r="F17" s="50">
        <f>+E17-C17</f>
        <v>-10641631</v>
      </c>
      <c r="G17" s="53"/>
      <c r="H17" s="100"/>
      <c r="I17" s="12"/>
    </row>
    <row r="18" spans="1:9" s="13" customFormat="1" ht="15.75">
      <c r="A18" s="89" t="s">
        <v>29</v>
      </c>
      <c r="B18" s="91">
        <v>14988150</v>
      </c>
      <c r="C18" s="91"/>
      <c r="D18" s="48"/>
      <c r="E18" s="48">
        <v>2500000</v>
      </c>
      <c r="F18" s="50">
        <f>+E18-C18</f>
        <v>2500000</v>
      </c>
      <c r="G18" s="53"/>
      <c r="H18" s="100"/>
      <c r="I18" s="12"/>
    </row>
    <row r="19" spans="1:9" s="13" customFormat="1" ht="15.75">
      <c r="A19" s="89" t="s">
        <v>30</v>
      </c>
      <c r="B19" s="91">
        <v>-6021331</v>
      </c>
      <c r="C19" s="91">
        <v>-7095904</v>
      </c>
      <c r="D19" s="48">
        <v>-7095904</v>
      </c>
      <c r="E19" s="48">
        <v>-7095904</v>
      </c>
      <c r="F19" s="50">
        <f>+E19-C19</f>
        <v>0</v>
      </c>
      <c r="G19" s="53"/>
      <c r="H19" s="100"/>
      <c r="I19" s="12"/>
    </row>
    <row r="20" spans="1:9" s="13" customFormat="1" ht="15.75">
      <c r="A20" s="89" t="s">
        <v>31</v>
      </c>
      <c r="B20" s="91">
        <v>-4081053</v>
      </c>
      <c r="C20" s="91">
        <v>-4416920</v>
      </c>
      <c r="D20" s="48">
        <v>-4416920</v>
      </c>
      <c r="E20" s="48">
        <v>-4416920</v>
      </c>
      <c r="F20" s="50">
        <f>+E20-C20</f>
        <v>0</v>
      </c>
      <c r="G20" s="53"/>
      <c r="H20" s="100"/>
      <c r="I20" s="12"/>
    </row>
    <row r="21" spans="1:9" s="13" customFormat="1" ht="15.75">
      <c r="A21" s="89" t="s">
        <v>32</v>
      </c>
      <c r="B21" s="91">
        <v>-302421</v>
      </c>
      <c r="C21" s="91">
        <v>-333202</v>
      </c>
      <c r="D21" s="48">
        <v>-333202</v>
      </c>
      <c r="E21" s="48">
        <v>-333202</v>
      </c>
      <c r="F21" s="50">
        <f>+E21-C21</f>
        <v>0</v>
      </c>
      <c r="G21" s="53"/>
      <c r="H21" s="100"/>
      <c r="I21" s="12"/>
    </row>
    <row r="22" spans="1:102" s="10" customFormat="1" ht="15.75">
      <c r="A22" s="58" t="s">
        <v>12</v>
      </c>
      <c r="B22" s="59">
        <f>SUM(B17:B21)</f>
        <v>-25252757</v>
      </c>
      <c r="C22" s="59">
        <f>SUM(C17:C21)</f>
        <v>-27940468</v>
      </c>
      <c r="D22" s="59">
        <f>SUM(D17:D21)</f>
        <v>-27940468</v>
      </c>
      <c r="E22" s="59">
        <f>SUM(E17:E21)</f>
        <v>-36082099</v>
      </c>
      <c r="F22" s="60">
        <f>+E22-C22</f>
        <v>-8141631</v>
      </c>
      <c r="G22" s="61" t="s">
        <v>45</v>
      </c>
      <c r="H22" s="99"/>
      <c r="I22" s="87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</row>
    <row r="23" spans="1:9" s="13" customFormat="1" ht="15.75">
      <c r="A23" s="54" t="s">
        <v>13</v>
      </c>
      <c r="B23" s="62"/>
      <c r="C23" s="63"/>
      <c r="D23" s="63"/>
      <c r="E23" s="64"/>
      <c r="F23" s="65"/>
      <c r="G23" s="66"/>
      <c r="H23" s="100"/>
      <c r="I23" s="12"/>
    </row>
    <row r="24" spans="1:9" s="13" customFormat="1" ht="15.75">
      <c r="A24" s="46" t="s">
        <v>14</v>
      </c>
      <c r="B24" s="67"/>
      <c r="C24" s="47"/>
      <c r="D24" s="47"/>
      <c r="E24" s="47"/>
      <c r="F24" s="50">
        <f>+E24-C24</f>
        <v>0</v>
      </c>
      <c r="G24" s="51"/>
      <c r="H24" s="100"/>
      <c r="I24" s="12"/>
    </row>
    <row r="25" spans="1:9" s="13" customFormat="1" ht="18">
      <c r="A25" s="93" t="s">
        <v>34</v>
      </c>
      <c r="B25" s="91">
        <v>552535</v>
      </c>
      <c r="C25" s="91"/>
      <c r="D25" s="47"/>
      <c r="E25" s="47"/>
      <c r="F25" s="50">
        <f>+E25-C25</f>
        <v>0</v>
      </c>
      <c r="G25" s="53"/>
      <c r="H25" s="100"/>
      <c r="I25" s="12"/>
    </row>
    <row r="26" spans="1:9" s="13" customFormat="1" ht="18">
      <c r="A26" s="94" t="s">
        <v>35</v>
      </c>
      <c r="B26" s="91"/>
      <c r="C26" s="91">
        <v>-3231082</v>
      </c>
      <c r="D26" s="47">
        <v>-3231082</v>
      </c>
      <c r="E26" s="47">
        <v>-3231082</v>
      </c>
      <c r="F26" s="50">
        <f>+E26-C26</f>
        <v>0</v>
      </c>
      <c r="G26" s="53"/>
      <c r="H26" s="100"/>
      <c r="I26" s="12"/>
    </row>
    <row r="27" spans="1:9" s="13" customFormat="1" ht="15.75">
      <c r="A27" s="46" t="s">
        <v>15</v>
      </c>
      <c r="B27" s="67">
        <f>SUM(B25:B26)</f>
        <v>552535</v>
      </c>
      <c r="C27" s="67">
        <f>SUM(C25:C26)</f>
        <v>-3231082</v>
      </c>
      <c r="D27" s="67">
        <f>SUM(D25:D26)</f>
        <v>-3231082</v>
      </c>
      <c r="E27" s="67">
        <f>SUM(E25:E26)</f>
        <v>-3231082</v>
      </c>
      <c r="F27" s="50">
        <f>+E27-C27</f>
        <v>0</v>
      </c>
      <c r="G27" s="53"/>
      <c r="H27" s="100"/>
      <c r="I27" s="12"/>
    </row>
    <row r="28" spans="1:102" s="15" customFormat="1" ht="15.75">
      <c r="A28" s="54" t="s">
        <v>16</v>
      </c>
      <c r="B28" s="68">
        <f>+B8+B15+B22+B27</f>
        <v>83637893</v>
      </c>
      <c r="C28" s="69">
        <f>+C8+C15+C22+C23+C27</f>
        <v>83126805</v>
      </c>
      <c r="D28" s="69">
        <f>+D8+D15+D22+D23+D27</f>
        <v>83126805</v>
      </c>
      <c r="E28" s="69">
        <f>+E8+E15+E22+E23</f>
        <v>78047012</v>
      </c>
      <c r="F28" s="65">
        <f>SUM(F24:F27)</f>
        <v>0</v>
      </c>
      <c r="G28" s="66"/>
      <c r="H28" s="100"/>
      <c r="I28" s="11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</row>
    <row r="29" spans="1:9" s="13" customFormat="1" ht="15.75">
      <c r="A29" s="46" t="s">
        <v>17</v>
      </c>
      <c r="B29" s="47"/>
      <c r="C29" s="48"/>
      <c r="D29" s="48"/>
      <c r="E29" s="70"/>
      <c r="F29" s="50">
        <f aca="true" t="shared" si="0" ref="F29:F34">+E29-C29</f>
        <v>0</v>
      </c>
      <c r="G29" s="51"/>
      <c r="H29" s="101"/>
      <c r="I29" s="12"/>
    </row>
    <row r="30" spans="1:9" s="13" customFormat="1" ht="15.75">
      <c r="A30" s="94" t="s">
        <v>38</v>
      </c>
      <c r="B30" s="91"/>
      <c r="C30" s="91"/>
      <c r="D30" s="48"/>
      <c r="E30" s="70"/>
      <c r="F30" s="50"/>
      <c r="G30" s="53"/>
      <c r="H30" s="101"/>
      <c r="I30" s="12"/>
    </row>
    <row r="31" spans="1:9" s="13" customFormat="1" ht="18">
      <c r="A31" s="94" t="s">
        <v>41</v>
      </c>
      <c r="B31" s="91">
        <v>-59768284</v>
      </c>
      <c r="C31" s="91">
        <v>-58984000</v>
      </c>
      <c r="D31" s="48">
        <v>-58984000</v>
      </c>
      <c r="E31" s="91">
        <v>-58984000</v>
      </c>
      <c r="F31" s="50"/>
      <c r="G31" s="53"/>
      <c r="H31" s="101"/>
      <c r="I31" s="12"/>
    </row>
    <row r="32" spans="1:9" s="13" customFormat="1" ht="18">
      <c r="A32" s="94" t="s">
        <v>42</v>
      </c>
      <c r="B32" s="91">
        <v>-14663395</v>
      </c>
      <c r="C32" s="91">
        <v>-15060000</v>
      </c>
      <c r="D32" s="48">
        <v>-15060000</v>
      </c>
      <c r="E32" s="91">
        <v>-15060000</v>
      </c>
      <c r="F32" s="50">
        <f t="shared" si="0"/>
        <v>0</v>
      </c>
      <c r="G32" s="53"/>
      <c r="H32" s="101"/>
      <c r="I32" s="12"/>
    </row>
    <row r="33" spans="1:9" s="13" customFormat="1" ht="15.75">
      <c r="A33" s="52"/>
      <c r="B33" s="47"/>
      <c r="C33" s="48"/>
      <c r="D33" s="48"/>
      <c r="E33" s="70"/>
      <c r="F33" s="50">
        <f t="shared" si="0"/>
        <v>0</v>
      </c>
      <c r="G33" s="53"/>
      <c r="H33" s="101"/>
      <c r="I33" s="12"/>
    </row>
    <row r="34" spans="1:9" s="10" customFormat="1" ht="15.75">
      <c r="A34" s="46" t="s">
        <v>18</v>
      </c>
      <c r="B34" s="71">
        <f>SUM(B29:B33)</f>
        <v>-74431679</v>
      </c>
      <c r="C34" s="72">
        <f>SUM(C29:C33)</f>
        <v>-74044000</v>
      </c>
      <c r="D34" s="72">
        <f>SUM(D29:D33)</f>
        <v>-74044000</v>
      </c>
      <c r="E34" s="73">
        <f>SUM(E29:E33)</f>
        <v>-74044000</v>
      </c>
      <c r="F34" s="50">
        <f t="shared" si="0"/>
        <v>0</v>
      </c>
      <c r="G34" s="53"/>
      <c r="H34" s="102"/>
      <c r="I34" s="87"/>
    </row>
    <row r="35" spans="1:9" s="10" customFormat="1" ht="15.75">
      <c r="A35" s="54" t="s">
        <v>19</v>
      </c>
      <c r="B35" s="55">
        <f>+B28+B34</f>
        <v>9206214</v>
      </c>
      <c r="C35" s="74">
        <f>+C28+C34</f>
        <v>9082805</v>
      </c>
      <c r="D35" s="74">
        <f>+D28+D34</f>
        <v>9082805</v>
      </c>
      <c r="E35" s="74">
        <f>+E28+E34</f>
        <v>4003012</v>
      </c>
      <c r="F35" s="65">
        <f>SUM(F29:F34)</f>
        <v>0</v>
      </c>
      <c r="G35" s="66"/>
      <c r="H35" s="99"/>
      <c r="I35" s="87"/>
    </row>
    <row r="36" spans="1:9" s="13" customFormat="1" ht="18">
      <c r="A36" s="86" t="s">
        <v>40</v>
      </c>
      <c r="B36" s="75">
        <v>0</v>
      </c>
      <c r="C36" s="63">
        <v>0</v>
      </c>
      <c r="D36" s="63">
        <v>0</v>
      </c>
      <c r="E36" s="63">
        <v>0</v>
      </c>
      <c r="F36" s="76">
        <v>0</v>
      </c>
      <c r="G36" s="77"/>
      <c r="H36" s="103"/>
      <c r="I36" s="12"/>
    </row>
    <row r="37" spans="1:8" s="16" customFormat="1" ht="15.75" customHeight="1">
      <c r="A37" s="78" t="s">
        <v>20</v>
      </c>
      <c r="B37" s="79"/>
      <c r="C37" s="80"/>
      <c r="D37" s="79"/>
      <c r="E37" s="79"/>
      <c r="F37" s="81"/>
      <c r="G37" s="79"/>
      <c r="H37" s="79"/>
    </row>
    <row r="38" spans="1:8" s="16" customFormat="1" ht="15.75" customHeight="1">
      <c r="A38" s="82" t="s">
        <v>33</v>
      </c>
      <c r="B38" s="36"/>
      <c r="C38" s="83"/>
      <c r="D38" s="36"/>
      <c r="E38" s="79"/>
      <c r="F38" s="79"/>
      <c r="G38" s="36"/>
      <c r="H38" s="36"/>
    </row>
    <row r="39" spans="1:8" s="16" customFormat="1" ht="15.75" customHeight="1">
      <c r="A39" s="84" t="s">
        <v>21</v>
      </c>
      <c r="B39" s="36"/>
      <c r="C39" s="85"/>
      <c r="D39" s="36"/>
      <c r="E39" s="79"/>
      <c r="F39" s="79"/>
      <c r="G39" s="36"/>
      <c r="H39" s="36"/>
    </row>
    <row r="40" spans="1:8" s="16" customFormat="1" ht="15.75" customHeight="1">
      <c r="A40" s="95" t="s">
        <v>36</v>
      </c>
      <c r="B40" s="79"/>
      <c r="C40" s="80"/>
      <c r="D40" s="79"/>
      <c r="E40" s="79"/>
      <c r="F40" s="79"/>
      <c r="G40" s="34"/>
      <c r="H40" s="36"/>
    </row>
    <row r="41" spans="1:8" s="13" customFormat="1" ht="15.75" customHeight="1">
      <c r="A41" s="95" t="s">
        <v>37</v>
      </c>
      <c r="B41" s="96"/>
      <c r="C41" s="96"/>
      <c r="D41" s="96"/>
      <c r="E41" s="96"/>
      <c r="F41" s="96"/>
      <c r="G41" s="96"/>
      <c r="H41" s="96"/>
    </row>
    <row r="42" spans="1:8" s="16" customFormat="1" ht="15.75" customHeight="1">
      <c r="A42" s="106" t="s">
        <v>43</v>
      </c>
      <c r="B42" s="106"/>
      <c r="C42" s="106"/>
      <c r="D42" s="106"/>
      <c r="E42" s="106"/>
      <c r="F42" s="106"/>
      <c r="G42" s="106"/>
      <c r="H42" s="106"/>
    </row>
    <row r="43" spans="1:8" s="13" customFormat="1" ht="31.5" customHeight="1">
      <c r="A43" s="106" t="s">
        <v>44</v>
      </c>
      <c r="B43" s="106"/>
      <c r="C43" s="106"/>
      <c r="D43" s="106"/>
      <c r="E43" s="106"/>
      <c r="F43" s="106"/>
      <c r="G43" s="106"/>
      <c r="H43" s="96"/>
    </row>
    <row r="44" spans="1:8" s="13" customFormat="1" ht="15.75" customHeight="1">
      <c r="A44" s="104" t="s">
        <v>46</v>
      </c>
      <c r="B44" s="34"/>
      <c r="C44" s="33"/>
      <c r="D44" s="34"/>
      <c r="E44" s="34"/>
      <c r="F44" s="34"/>
      <c r="G44" s="36"/>
      <c r="H44" s="36"/>
    </row>
    <row r="45" spans="1:8" s="13" customFormat="1" ht="15" customHeight="1">
      <c r="A45" s="20"/>
      <c r="B45" s="18"/>
      <c r="C45" s="19"/>
      <c r="D45" s="18"/>
      <c r="E45" s="18"/>
      <c r="F45" s="18"/>
      <c r="G45" s="17"/>
      <c r="H45" s="14"/>
    </row>
    <row r="46" spans="1:8" s="13" customFormat="1" ht="15.75">
      <c r="A46" s="20"/>
      <c r="B46" s="18"/>
      <c r="C46" s="19"/>
      <c r="D46" s="18"/>
      <c r="E46" s="18"/>
      <c r="F46" s="18"/>
      <c r="G46" s="17"/>
      <c r="H46" s="14"/>
    </row>
    <row r="47" spans="1:8" s="13" customFormat="1" ht="15.75">
      <c r="A47" s="20"/>
      <c r="B47" s="18"/>
      <c r="C47" s="19"/>
      <c r="D47" s="18"/>
      <c r="E47" s="18"/>
      <c r="F47" s="18"/>
      <c r="G47" s="17"/>
      <c r="H47" s="14"/>
    </row>
    <row r="48" spans="1:8" s="13" customFormat="1" ht="15.75">
      <c r="A48" s="20"/>
      <c r="B48" s="18"/>
      <c r="C48" s="19"/>
      <c r="D48" s="18"/>
      <c r="E48" s="18"/>
      <c r="F48" s="18"/>
      <c r="G48" s="17"/>
      <c r="H48" s="14"/>
    </row>
    <row r="49" spans="2:8" ht="15">
      <c r="B49" s="22"/>
      <c r="C49" s="23"/>
      <c r="D49" s="22"/>
      <c r="E49" s="22"/>
      <c r="F49" s="22"/>
      <c r="G49" s="24"/>
      <c r="H49" s="25"/>
    </row>
    <row r="50" spans="2:8" ht="15">
      <c r="B50" s="22"/>
      <c r="C50" s="23"/>
      <c r="D50" s="22"/>
      <c r="E50" s="22"/>
      <c r="F50" s="22"/>
      <c r="G50" s="24"/>
      <c r="H50" s="25"/>
    </row>
    <row r="51" spans="2:8" ht="15">
      <c r="B51" s="22"/>
      <c r="C51" s="23"/>
      <c r="D51" s="22"/>
      <c r="E51" s="22"/>
      <c r="F51" s="22"/>
      <c r="G51" s="24"/>
      <c r="H51" s="25"/>
    </row>
    <row r="52" spans="2:8" ht="15">
      <c r="B52" s="22"/>
      <c r="C52" s="23"/>
      <c r="D52" s="22"/>
      <c r="E52" s="22"/>
      <c r="F52" s="22"/>
      <c r="G52" s="24"/>
      <c r="H52" s="25"/>
    </row>
    <row r="53" ht="12.75">
      <c r="G53" s="24"/>
    </row>
    <row r="54" ht="12.75">
      <c r="G54" s="24"/>
    </row>
    <row r="55" ht="12.75">
      <c r="G55" s="24"/>
    </row>
    <row r="56" ht="12.75">
      <c r="G56" s="24"/>
    </row>
    <row r="57" ht="12.75">
      <c r="G57" s="24"/>
    </row>
    <row r="58" ht="12.75">
      <c r="G58" s="24"/>
    </row>
    <row r="59" ht="12.75">
      <c r="G59" s="24"/>
    </row>
    <row r="60" ht="12.75">
      <c r="G60" s="24"/>
    </row>
    <row r="61" ht="12.75">
      <c r="G61" s="24"/>
    </row>
    <row r="62" ht="12.75">
      <c r="G62" s="24"/>
    </row>
    <row r="63" ht="12.75">
      <c r="G63" s="24"/>
    </row>
    <row r="64" ht="12.75">
      <c r="G64" s="24"/>
    </row>
    <row r="65" ht="12.75">
      <c r="G65" s="24"/>
    </row>
    <row r="66" ht="12.75">
      <c r="G66" s="24"/>
    </row>
    <row r="67" ht="12.75">
      <c r="G67" s="24"/>
    </row>
    <row r="68" ht="12.75">
      <c r="G68" s="24"/>
    </row>
    <row r="69" ht="12.75">
      <c r="G69" s="24"/>
    </row>
    <row r="70" ht="12.75">
      <c r="G70" s="24"/>
    </row>
    <row r="71" ht="12.75">
      <c r="G71" s="24"/>
    </row>
    <row r="72" ht="12.75">
      <c r="G72" s="24"/>
    </row>
    <row r="73" ht="12.75">
      <c r="G73" s="24"/>
    </row>
    <row r="74" ht="12.75">
      <c r="G74" s="24"/>
    </row>
    <row r="75" ht="12.75">
      <c r="G75" s="24"/>
    </row>
    <row r="76" ht="12.75">
      <c r="G76" s="24"/>
    </row>
    <row r="77" ht="12.75">
      <c r="G77" s="24"/>
    </row>
    <row r="78" ht="12.75">
      <c r="G78" s="24"/>
    </row>
    <row r="79" ht="12.75">
      <c r="G79" s="24"/>
    </row>
    <row r="80" ht="12.75">
      <c r="G80" s="24"/>
    </row>
    <row r="81" ht="12.75">
      <c r="G81" s="24"/>
    </row>
    <row r="82" ht="12.75">
      <c r="G82" s="24"/>
    </row>
    <row r="83" ht="12.75">
      <c r="G83" s="24"/>
    </row>
    <row r="84" ht="12.75">
      <c r="G84" s="24"/>
    </row>
    <row r="85" ht="12.75">
      <c r="G85" s="24"/>
    </row>
    <row r="86" ht="12.75">
      <c r="G86" s="24"/>
    </row>
    <row r="87" ht="12.75">
      <c r="G87" s="24"/>
    </row>
    <row r="88" ht="12.75">
      <c r="G88" s="24"/>
    </row>
    <row r="89" ht="12.75">
      <c r="G89" s="24"/>
    </row>
    <row r="90" ht="12.75">
      <c r="G90" s="24"/>
    </row>
    <row r="91" ht="12.75">
      <c r="G91" s="24"/>
    </row>
    <row r="92" ht="12.75">
      <c r="G92" s="24"/>
    </row>
    <row r="93" ht="12.75">
      <c r="G93" s="24"/>
    </row>
    <row r="94" ht="12.75">
      <c r="G94" s="24"/>
    </row>
    <row r="95" ht="12.75">
      <c r="G95" s="24"/>
    </row>
    <row r="96" ht="12.75">
      <c r="G96" s="24"/>
    </row>
    <row r="97" ht="12.75">
      <c r="G97" s="24"/>
    </row>
    <row r="98" ht="12.75">
      <c r="G98" s="24"/>
    </row>
    <row r="99" ht="12.75">
      <c r="G99" s="24"/>
    </row>
    <row r="100" ht="12.75">
      <c r="G100" s="24"/>
    </row>
    <row r="101" ht="12.75">
      <c r="G101" s="24"/>
    </row>
    <row r="102" ht="12.75">
      <c r="G102" s="24"/>
    </row>
    <row r="103" ht="12.75">
      <c r="G103" s="24"/>
    </row>
    <row r="104" ht="12.75">
      <c r="G104" s="24"/>
    </row>
    <row r="105" ht="12.75">
      <c r="G105" s="24"/>
    </row>
    <row r="106" ht="12.75">
      <c r="G106" s="24"/>
    </row>
    <row r="107" ht="12.75">
      <c r="G107" s="24"/>
    </row>
    <row r="108" ht="12.75">
      <c r="G108" s="24"/>
    </row>
    <row r="109" ht="12.75">
      <c r="G109" s="24"/>
    </row>
    <row r="110" ht="12.75">
      <c r="G110" s="24"/>
    </row>
    <row r="111" ht="12.75">
      <c r="G111" s="24"/>
    </row>
    <row r="112" ht="12.75">
      <c r="G112" s="24"/>
    </row>
    <row r="113" ht="12.75">
      <c r="G113" s="24"/>
    </row>
    <row r="114" ht="12.75">
      <c r="G114" s="24"/>
    </row>
    <row r="115" ht="12.75">
      <c r="G115" s="24"/>
    </row>
    <row r="116" ht="12.75">
      <c r="G116" s="24"/>
    </row>
    <row r="117" ht="12.75">
      <c r="G117" s="24"/>
    </row>
    <row r="118" ht="12.75">
      <c r="G118" s="24"/>
    </row>
    <row r="119" ht="12.75">
      <c r="G119" s="24"/>
    </row>
    <row r="120" ht="12.75">
      <c r="G120" s="24"/>
    </row>
    <row r="121" ht="12.75">
      <c r="G121" s="24"/>
    </row>
    <row r="122" ht="12.75">
      <c r="G122" s="24"/>
    </row>
    <row r="123" ht="12.75">
      <c r="G123" s="24"/>
    </row>
    <row r="124" ht="12.75">
      <c r="G124" s="24"/>
    </row>
    <row r="125" ht="12.75">
      <c r="G125" s="24"/>
    </row>
    <row r="126" ht="12.75">
      <c r="G126" s="24"/>
    </row>
    <row r="127" ht="12.75">
      <c r="G127" s="24"/>
    </row>
    <row r="128" ht="12.75">
      <c r="G128" s="24"/>
    </row>
    <row r="129" ht="12.75">
      <c r="G129" s="24"/>
    </row>
    <row r="130" ht="12.75">
      <c r="G130" s="24"/>
    </row>
    <row r="131" ht="12.75">
      <c r="G131" s="24"/>
    </row>
    <row r="132" ht="12.75">
      <c r="G132" s="24"/>
    </row>
    <row r="133" ht="12.75">
      <c r="G133" s="24"/>
    </row>
    <row r="134" ht="12.75">
      <c r="G134" s="24"/>
    </row>
    <row r="135" ht="12.75">
      <c r="G135" s="24"/>
    </row>
    <row r="136" ht="12.75">
      <c r="G136" s="24"/>
    </row>
    <row r="137" ht="12.75">
      <c r="G137" s="24"/>
    </row>
    <row r="138" ht="12.75">
      <c r="G138" s="24"/>
    </row>
    <row r="139" ht="12.75">
      <c r="G139" s="24"/>
    </row>
    <row r="140" ht="12.75">
      <c r="G140" s="24"/>
    </row>
    <row r="141" ht="12.75">
      <c r="G141" s="24"/>
    </row>
  </sheetData>
  <sheetProtection/>
  <mergeCells count="3">
    <mergeCell ref="A2:G2"/>
    <mergeCell ref="A42:H42"/>
    <mergeCell ref="A43:G43"/>
  </mergeCells>
  <printOptions/>
  <pageMargins left="0.75" right="0.75" top="0.68" bottom="0.69" header="0.5" footer="0.5"/>
  <pageSetup fitToHeight="1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Allende, Angel</cp:lastModifiedBy>
  <cp:lastPrinted>2012-10-03T20:37:24Z</cp:lastPrinted>
  <dcterms:created xsi:type="dcterms:W3CDTF">2006-04-10T21:55:54Z</dcterms:created>
  <dcterms:modified xsi:type="dcterms:W3CDTF">2012-11-08T18:12:07Z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0x010100F1EC190377299F4D9E997A7840EC980C</vt:lpwstr>
  </property>
</Properties>
</file>