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Fund 1211 Financial Plan " sheetId="1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'Fund 1211 Financial Plan '!$A$1:$G$41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<sst xmlns="http://schemas.openxmlformats.org/spreadsheetml/2006/main" count="49" uniqueCount="49">
  <si>
    <t>Expenditures</t>
  </si>
  <si>
    <t>Revenues</t>
  </si>
  <si>
    <t>Non-GF Financial Plan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</si>
  <si>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Omnibus</t>
    </r>
  </si>
  <si>
    <t>Prepared by:  Kathy Waymire</t>
  </si>
  <si>
    <t>Date Prepared:  9/26/12</t>
  </si>
  <si>
    <t>Category</t>
  </si>
  <si>
    <r>
      <t xml:space="preserve">2011 Actual </t>
    </r>
    <r>
      <rPr>
        <b/>
        <vertAlign val="superscript"/>
        <sz val="12"/>
        <rFont val="Calibri"/>
        <family val="2"/>
      </rPr>
      <t>1</t>
    </r>
  </si>
  <si>
    <r>
      <t>2012 Adopted</t>
    </r>
    <r>
      <rPr>
        <b/>
        <vertAlign val="superscript"/>
        <sz val="12"/>
        <rFont val="Calibri"/>
        <family val="2"/>
      </rPr>
      <t>2</t>
    </r>
  </si>
  <si>
    <t xml:space="preserve">2012 Revised  </t>
  </si>
  <si>
    <t>2012 Estimated</t>
  </si>
  <si>
    <t>Estimated-Adopted Change</t>
  </si>
  <si>
    <t>Explanation of Change</t>
  </si>
  <si>
    <t xml:space="preserve">Beginning Fund Balance </t>
  </si>
  <si>
    <t>Other Revenues</t>
  </si>
  <si>
    <t>Total Revenues</t>
  </si>
  <si>
    <t>Operating Expenditures</t>
  </si>
  <si>
    <t>Encumbrance Reinstatements</t>
  </si>
  <si>
    <t>2nd Qtr Omnibus</t>
  </si>
  <si>
    <t>3rd Qtr Omnibus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</si>
  <si>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</si>
  <si>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</si>
  <si>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</si>
  <si>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</si>
  <si>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</si>
  <si>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</si>
  <si>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</si>
  <si>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</si>
  <si>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</si>
  <si>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Fund Name: Surface Water Management</t>
  </si>
  <si>
    <t>Fund Number: 000001211</t>
  </si>
  <si>
    <t>SWM Fee</t>
  </si>
  <si>
    <t>General Fund Transfer</t>
  </si>
  <si>
    <t>CIP PAYG</t>
  </si>
  <si>
    <t>CIP Debt Service</t>
  </si>
  <si>
    <t>1st Qtr Omnibus</t>
  </si>
  <si>
    <r>
      <t>Reserve for Carryover</t>
    </r>
    <r>
      <rPr>
        <vertAlign val="superscript"/>
        <sz val="12"/>
        <rFont val="Calibri"/>
        <family val="2"/>
      </rPr>
      <t>3</t>
    </r>
  </si>
  <si>
    <t>Rate Stabilization Reserve</t>
  </si>
  <si>
    <t>Rainy Day Reserve @ 5% of annual adopted SWM revenue</t>
  </si>
  <si>
    <r>
      <t xml:space="preserve">1 </t>
    </r>
    <r>
      <rPr>
        <sz val="12"/>
        <rFont val="Calibri"/>
        <family val="2"/>
      </rPr>
      <t>2011</t>
    </r>
    <r>
      <rPr>
        <vertAlign val="superscript"/>
        <sz val="12"/>
        <rFont val="Calibri"/>
        <family val="2"/>
      </rPr>
      <t xml:space="preserve"> </t>
    </r>
    <r>
      <rPr>
        <sz val="12"/>
        <rFont val="Calibri"/>
        <family val="2"/>
      </rPr>
      <t>Actuals are from 2011 Preliminary CAFR.</t>
    </r>
  </si>
  <si>
    <r>
      <t xml:space="preserve">2 </t>
    </r>
    <r>
      <rPr>
        <sz val="12"/>
        <rFont val="Calibri"/>
        <family val="2"/>
      </rPr>
      <t>2012 Adopted is taken from 2012 Adopted Budget Book</t>
    </r>
  </si>
  <si>
    <r>
      <t xml:space="preserve">3 </t>
    </r>
    <r>
      <rPr>
        <sz val="12"/>
        <rFont val="Calibri"/>
        <family val="2"/>
      </rPr>
      <t>Reserve is for carryover of 2011 budget authority. Of this amount, $13,265 is backed by revenue from external sources. This is included in the</t>
    </r>
  </si>
  <si>
    <t xml:space="preserve"> 2012 revised revenue.</t>
  </si>
  <si>
    <t>SWM fee estimates are revised to consider the Eastgate annexation and year-to-date billings.</t>
  </si>
  <si>
    <t>Other revenuesa are revised to include revenues funding the Q2 supplemental including DOE grants and contract work for City of Sammamish.</t>
  </si>
  <si>
    <t>Operating expenditures are revised to assume underexpenditures as well as the revised CIP debt service amount.</t>
  </si>
  <si>
    <t>Q1 supplemental includes a correction to central rates.</t>
  </si>
  <si>
    <t>Q2 supplemental provides budget authority to complete DOE grants and contract work for City of Sammamish.</t>
  </si>
  <si>
    <t>Q3 supplemental for completion of NPDES outfall characterization study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</si>
</sst>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u val="single"/>
      <sz val="12"/>
      <name val="Calibri"/>
      <family val="2"/>
    </font>
    <font>
      <b/>
      <vertAlign val="superscript"/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/>
    </xf>
    <xf numFmtId="37" fontId="5" fillId="0" borderId="0" xfId="58" applyFont="1" applyBorder="1" applyAlignment="1">
      <alignment horizontal="center" wrapText="1"/>
      <protection/>
    </xf>
    <xf numFmtId="0" fontId="4" fillId="33" borderId="0" xfId="0" applyFont="1" applyFill="1" applyBorder="1" applyAlignment="1">
      <alignment horizontal="centerContinuous"/>
    </xf>
    <xf numFmtId="37" fontId="4" fillId="0" borderId="0" xfId="58" applyFont="1" applyBorder="1" applyAlignment="1">
      <alignment horizontal="left" wrapText="1"/>
      <protection/>
    </xf>
    <xf numFmtId="37" fontId="5" fillId="0" borderId="0" xfId="58" applyFont="1" applyBorder="1" applyAlignment="1">
      <alignment horizontal="left"/>
      <protection/>
    </xf>
    <xf numFmtId="37" fontId="5" fillId="0" borderId="10" xfId="58" applyFont="1" applyBorder="1" applyAlignment="1">
      <alignment horizontal="left" wrapText="1"/>
      <protection/>
    </xf>
    <xf numFmtId="37" fontId="7" fillId="0" borderId="0" xfId="58" applyFont="1" applyBorder="1" applyAlignment="1">
      <alignment horizontal="left" wrapTex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7" fontId="4" fillId="0" borderId="0" xfId="58" applyFont="1" applyBorder="1" applyAlignment="1">
      <alignment horizontal="centerContinuous" wrapText="1"/>
      <protection/>
    </xf>
    <xf numFmtId="0" fontId="4" fillId="0" borderId="0" xfId="0" applyFont="1" applyBorder="1" applyAlignment="1">
      <alignment/>
    </xf>
    <xf numFmtId="37" fontId="5" fillId="33" borderId="11" xfId="58" applyFont="1" applyFill="1" applyBorder="1" applyAlignment="1" applyProtection="1">
      <alignment horizontal="left" wrapText="1"/>
      <protection/>
    </xf>
    <xf numFmtId="37" fontId="5" fillId="33" borderId="12" xfId="58" applyFont="1" applyFill="1" applyBorder="1" applyAlignment="1">
      <alignment horizontal="center" wrapText="1"/>
      <protection/>
    </xf>
    <xf numFmtId="37" fontId="5" fillId="33" borderId="13" xfId="58" applyFont="1" applyFill="1" applyBorder="1" applyAlignment="1">
      <alignment horizontal="center" wrapText="1"/>
      <protection/>
    </xf>
    <xf numFmtId="37" fontId="5" fillId="33" borderId="14" xfId="58" applyFont="1" applyFill="1" applyBorder="1" applyAlignment="1">
      <alignment horizontal="center" wrapText="1"/>
      <protection/>
    </xf>
    <xf numFmtId="37" fontId="5" fillId="33" borderId="15" xfId="58" applyFont="1" applyFill="1" applyBorder="1" applyAlignment="1">
      <alignment horizontal="center" wrapText="1"/>
      <protection/>
    </xf>
    <xf numFmtId="37" fontId="5" fillId="33" borderId="16" xfId="58" applyFont="1" applyFill="1" applyBorder="1" applyAlignment="1">
      <alignment horizontal="center" wrapText="1"/>
      <protection/>
    </xf>
    <xf numFmtId="37" fontId="5" fillId="33" borderId="11" xfId="58" applyFont="1" applyFill="1" applyBorder="1" applyAlignment="1">
      <alignment horizontal="center" wrapText="1"/>
      <protection/>
    </xf>
    <xf numFmtId="37" fontId="5" fillId="0" borderId="11" xfId="58" applyFont="1" applyFill="1" applyBorder="1" applyAlignment="1">
      <alignment horizontal="left"/>
      <protection/>
    </xf>
    <xf numFmtId="164" fontId="5" fillId="0" borderId="11" xfId="44" applyNumberFormat="1" applyFont="1" applyFill="1" applyBorder="1" applyAlignment="1">
      <alignment/>
    </xf>
    <xf numFmtId="164" fontId="5" fillId="0" borderId="13" xfId="44" applyNumberFormat="1" applyFont="1" applyFill="1" applyBorder="1" applyAlignment="1">
      <alignment/>
    </xf>
    <xf numFmtId="164" fontId="5" fillId="0" borderId="17" xfId="44" applyNumberFormat="1" applyFont="1" applyFill="1" applyBorder="1" applyAlignment="1">
      <alignment/>
    </xf>
    <xf numFmtId="164" fontId="5" fillId="0" borderId="18" xfId="44" applyNumberFormat="1" applyFont="1" applyBorder="1" applyAlignment="1">
      <alignment/>
    </xf>
    <xf numFmtId="37" fontId="5" fillId="0" borderId="19" xfId="58" applyFont="1" applyFill="1" applyBorder="1" applyAlignment="1">
      <alignment horizontal="left" vertical="center"/>
      <protection/>
    </xf>
    <xf numFmtId="164" fontId="4" fillId="0" borderId="19" xfId="44" applyNumberFormat="1" applyFont="1" applyFill="1" applyBorder="1" applyAlignment="1">
      <alignment vertical="center"/>
    </xf>
    <xf numFmtId="164" fontId="4" fillId="0" borderId="20" xfId="44" applyNumberFormat="1" applyFont="1" applyFill="1" applyBorder="1" applyAlignment="1">
      <alignment vertical="center"/>
    </xf>
    <xf numFmtId="164" fontId="4" fillId="0" borderId="21" xfId="44" applyNumberFormat="1" applyFont="1" applyBorder="1" applyAlignment="1">
      <alignment vertical="center"/>
    </xf>
    <xf numFmtId="164" fontId="4" fillId="0" borderId="22" xfId="44" applyNumberFormat="1" applyFont="1" applyBorder="1" applyAlignment="1">
      <alignment vertical="center"/>
    </xf>
    <xf numFmtId="164" fontId="4" fillId="0" borderId="21" xfId="44" applyNumberFormat="1" applyFont="1" applyBorder="1" applyAlignment="1">
      <alignment vertical="center" wrapText="1"/>
    </xf>
    <xf numFmtId="37" fontId="4" fillId="0" borderId="19" xfId="58" applyFont="1" applyFill="1" applyBorder="1" applyAlignment="1">
      <alignment horizontal="left" vertical="center"/>
      <protection/>
    </xf>
    <xf numFmtId="164" fontId="4" fillId="0" borderId="19" xfId="44" applyNumberFormat="1" applyFont="1" applyBorder="1" applyAlignment="1">
      <alignment vertical="center" wrapText="1"/>
    </xf>
    <xf numFmtId="37" fontId="5" fillId="0" borderId="11" xfId="58" applyFont="1" applyFill="1" applyBorder="1" applyAlignment="1">
      <alignment horizontal="left" vertical="center"/>
      <protection/>
    </xf>
    <xf numFmtId="164" fontId="5" fillId="0" borderId="11" xfId="44" applyNumberFormat="1" applyFont="1" applyFill="1" applyBorder="1" applyAlignment="1">
      <alignment vertical="center"/>
    </xf>
    <xf numFmtId="164" fontId="5" fillId="0" borderId="11" xfId="44" applyNumberFormat="1" applyFont="1" applyBorder="1" applyAlignment="1">
      <alignment vertical="center" wrapText="1"/>
    </xf>
    <xf numFmtId="164" fontId="4" fillId="0" borderId="19" xfId="44" applyNumberFormat="1" applyFont="1" applyBorder="1" applyAlignment="1">
      <alignment vertical="center"/>
    </xf>
    <xf numFmtId="164" fontId="4" fillId="0" borderId="20" xfId="44" applyNumberFormat="1" applyFont="1" applyFill="1" applyBorder="1" applyAlignment="1">
      <alignment horizontal="center" vertical="center"/>
    </xf>
    <xf numFmtId="37" fontId="5" fillId="0" borderId="18" xfId="58" applyFont="1" applyFill="1" applyBorder="1" applyAlignment="1">
      <alignment horizontal="left" vertical="center"/>
      <protection/>
    </xf>
    <xf numFmtId="164" fontId="5" fillId="0" borderId="18" xfId="44" applyNumberFormat="1" applyFont="1" applyFill="1" applyBorder="1" applyAlignment="1">
      <alignment vertical="center"/>
    </xf>
    <xf numFmtId="164" fontId="4" fillId="0" borderId="18" xfId="44" applyNumberFormat="1" applyFont="1" applyBorder="1" applyAlignment="1">
      <alignment vertical="center" wrapText="1"/>
    </xf>
    <xf numFmtId="164" fontId="4" fillId="34" borderId="11" xfId="44" applyNumberFormat="1" applyFont="1" applyFill="1" applyBorder="1" applyAlignment="1" quotePrefix="1">
      <alignment vertical="center"/>
    </xf>
    <xf numFmtId="164" fontId="4" fillId="0" borderId="13" xfId="44" applyNumberFormat="1" applyFont="1" applyFill="1" applyBorder="1" applyAlignment="1">
      <alignment vertical="center"/>
    </xf>
    <xf numFmtId="164" fontId="4" fillId="34" borderId="13" xfId="44" applyNumberFormat="1" applyFont="1" applyFill="1" applyBorder="1" applyAlignment="1">
      <alignment vertical="center"/>
    </xf>
    <xf numFmtId="164" fontId="4" fillId="0" borderId="16" xfId="44" applyNumberFormat="1" applyFont="1" applyBorder="1" applyAlignment="1">
      <alignment vertical="center"/>
    </xf>
    <xf numFmtId="164" fontId="4" fillId="0" borderId="11" xfId="44" applyNumberFormat="1" applyFont="1" applyBorder="1" applyAlignment="1">
      <alignment vertical="center" wrapText="1"/>
    </xf>
    <xf numFmtId="164" fontId="4" fillId="0" borderId="19" xfId="44" applyNumberFormat="1" applyFont="1" applyFill="1" applyBorder="1" applyAlignment="1" quotePrefix="1">
      <alignment vertical="center"/>
    </xf>
    <xf numFmtId="164" fontId="4" fillId="0" borderId="11" xfId="44" applyNumberFormat="1" applyFont="1" applyFill="1" applyBorder="1" applyAlignment="1" quotePrefix="1">
      <alignment vertical="center"/>
    </xf>
    <xf numFmtId="164" fontId="4" fillId="0" borderId="13" xfId="44" applyNumberFormat="1" applyFont="1" applyFill="1" applyBorder="1" applyAlignment="1" quotePrefix="1">
      <alignment vertical="center"/>
    </xf>
    <xf numFmtId="164" fontId="4" fillId="0" borderId="0" xfId="44" applyNumberFormat="1" applyFont="1" applyFill="1" applyBorder="1" applyAlignment="1">
      <alignment vertical="center"/>
    </xf>
    <xf numFmtId="164" fontId="5" fillId="0" borderId="19" xfId="44" applyNumberFormat="1" applyFont="1" applyFill="1" applyBorder="1" applyAlignment="1">
      <alignment vertical="center"/>
    </xf>
    <xf numFmtId="164" fontId="5" fillId="0" borderId="20" xfId="44" applyNumberFormat="1" applyFont="1" applyFill="1" applyBorder="1" applyAlignment="1">
      <alignment vertical="center"/>
    </xf>
    <xf numFmtId="164" fontId="5" fillId="0" borderId="0" xfId="44" applyNumberFormat="1" applyFont="1" applyFill="1" applyBorder="1" applyAlignment="1">
      <alignment vertical="center"/>
    </xf>
    <xf numFmtId="37" fontId="5" fillId="0" borderId="0" xfId="58" applyFont="1" applyAlignment="1">
      <alignment horizontal="left"/>
      <protection/>
    </xf>
    <xf numFmtId="37" fontId="4" fillId="0" borderId="0" xfId="58" applyFont="1" applyBorder="1">
      <alignment/>
      <protection/>
    </xf>
    <xf numFmtId="37" fontId="5" fillId="0" borderId="0" xfId="58" applyFont="1" applyBorder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7" fontId="5" fillId="0" borderId="0" xfId="58" applyFont="1" applyBorder="1" applyAlignment="1" quotePrefix="1">
      <alignment horizontal="left"/>
      <protection/>
    </xf>
    <xf numFmtId="37" fontId="6" fillId="0" borderId="0" xfId="58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164" fontId="4" fillId="0" borderId="19" xfId="44" applyNumberFormat="1" applyFont="1" applyBorder="1" applyAlignment="1">
      <alignment horizontal="left" vertical="center" wrapText="1"/>
    </xf>
    <xf numFmtId="37" fontId="4" fillId="0" borderId="19" xfId="58" applyFont="1" applyFill="1" applyBorder="1" applyAlignment="1">
      <alignment horizontal="left" vertical="center" wrapText="1"/>
      <protection/>
    </xf>
    <xf numFmtId="37" fontId="9" fillId="0" borderId="0" xfId="58" applyFont="1" applyBorder="1" applyAlignment="1">
      <alignment horizontal="centerContinuous" wrapText="1"/>
      <protection/>
    </xf>
    <xf numFmtId="37" fontId="3" fillId="0" borderId="0" xfId="58" applyFont="1" applyBorder="1" applyAlignment="1">
      <alignment horizontal="centerContinuous" wrapText="1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Continuous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Continuous"/>
    </xf>
    <xf numFmtId="0" fontId="10" fillId="33" borderId="0" xfId="0" applyFont="1" applyFill="1" applyAlignment="1">
      <alignment/>
    </xf>
    <xf numFmtId="37" fontId="10" fillId="0" borderId="0" xfId="58" applyFont="1" applyBorder="1" applyAlignment="1">
      <alignment horizontal="centerContinuous" wrapText="1"/>
      <protection/>
    </xf>
    <xf numFmtId="37" fontId="5" fillId="33" borderId="0" xfId="58" applyFont="1" applyFill="1" applyAlignment="1">
      <alignment horizontal="center" wrapText="1"/>
      <protection/>
    </xf>
    <xf numFmtId="0" fontId="4" fillId="33" borderId="0" xfId="0" applyFont="1" applyFill="1" applyAlignment="1">
      <alignment/>
    </xf>
    <xf numFmtId="164" fontId="5" fillId="0" borderId="0" xfId="44" applyNumberFormat="1" applyFont="1" applyBorder="1" applyAlignment="1">
      <alignment/>
    </xf>
    <xf numFmtId="164" fontId="5" fillId="0" borderId="0" xfId="44" applyNumberFormat="1" applyFont="1" applyAlignment="1">
      <alignment/>
    </xf>
    <xf numFmtId="0" fontId="5" fillId="0" borderId="0" xfId="0" applyFont="1" applyAlignment="1">
      <alignment/>
    </xf>
    <xf numFmtId="164" fontId="4" fillId="0" borderId="0" xfId="44" applyNumberFormat="1" applyFont="1" applyBorder="1" applyAlignment="1">
      <alignment/>
    </xf>
    <xf numFmtId="164" fontId="4" fillId="0" borderId="0" xfId="44" applyNumberFormat="1" applyFont="1" applyAlignment="1">
      <alignment/>
    </xf>
    <xf numFmtId="0" fontId="4" fillId="0" borderId="10" xfId="0" applyFont="1" applyBorder="1" applyAlignment="1">
      <alignment/>
    </xf>
    <xf numFmtId="164" fontId="4" fillId="0" borderId="0" xfId="44" applyNumberFormat="1" applyFont="1" applyFill="1" applyBorder="1" applyAlignment="1">
      <alignment/>
    </xf>
    <xf numFmtId="164" fontId="5" fillId="0" borderId="0" xfId="44" applyNumberFormat="1" applyFont="1" applyFill="1" applyBorder="1" applyAlignment="1">
      <alignment/>
    </xf>
    <xf numFmtId="37" fontId="10" fillId="0" borderId="0" xfId="58" applyFont="1" applyBorder="1">
      <alignment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4" fillId="0" borderId="0" xfId="0" applyFont="1" applyAlignment="1" quotePrefix="1">
      <alignment/>
    </xf>
    <xf numFmtId="37" fontId="5" fillId="0" borderId="0" xfId="58" applyFont="1" applyFill="1" applyBorder="1" applyAlignment="1" quotePrefix="1">
      <alignment horizontal="left" vertical="center"/>
      <protection/>
    </xf>
    <xf numFmtId="164" fontId="4" fillId="0" borderId="0" xfId="44" applyNumberFormat="1" applyFont="1" applyBorder="1" applyAlignment="1">
      <alignment horizontal="right" vertical="center"/>
    </xf>
    <xf numFmtId="164" fontId="4" fillId="0" borderId="0" xfId="44" applyNumberFormat="1" applyFont="1" applyBorder="1" applyAlignment="1">
      <alignment horizontal="right" vertical="center" wrapText="1"/>
    </xf>
    <xf numFmtId="164" fontId="4" fillId="0" borderId="0" xfId="44" applyNumberFormat="1" applyFont="1" applyBorder="1" applyAlignment="1">
      <alignment horizontal="right"/>
    </xf>
    <xf numFmtId="164" fontId="4" fillId="0" borderId="11" xfId="44" applyNumberFormat="1" applyFont="1" applyBorder="1" applyAlignment="1">
      <alignment vertical="center"/>
    </xf>
    <xf numFmtId="164" fontId="4" fillId="35" borderId="13" xfId="44" applyNumberFormat="1" applyFont="1" applyFill="1" applyBorder="1" applyAlignment="1">
      <alignment vertical="center"/>
    </xf>
    <xf numFmtId="37" fontId="3" fillId="0" borderId="0" xfId="58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AIRPLAN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3.7109375" style="87" customWidth="1"/>
    <col min="2" max="2" width="14.00390625" style="64" bestFit="1" customWidth="1"/>
    <col min="3" max="3" width="15.8515625" style="88" bestFit="1" customWidth="1"/>
    <col min="4" max="4" width="13.8515625" style="64" bestFit="1" customWidth="1"/>
    <col min="5" max="5" width="16.140625" style="64" bestFit="1" customWidth="1"/>
    <col min="6" max="6" width="19.57421875" style="64" bestFit="1" customWidth="1"/>
    <col min="7" max="7" width="42.421875" style="68" customWidth="1"/>
    <col min="8" max="8" width="8.8515625" style="68" customWidth="1"/>
    <col min="9" max="16384" width="9.140625" style="67" customWidth="1"/>
  </cols>
  <sheetData>
    <row r="1" spans="1:20" ht="21">
      <c r="A1" s="62"/>
      <c r="B1" s="63"/>
      <c r="C1" s="63"/>
      <c r="D1" s="63"/>
      <c r="E1" s="63"/>
      <c r="F1" s="63"/>
      <c r="G1" s="63"/>
      <c r="H1" s="64"/>
      <c r="I1" s="65"/>
      <c r="J1" s="65"/>
      <c r="K1" s="65"/>
      <c r="L1" s="65"/>
      <c r="M1" s="66"/>
      <c r="N1" s="66"/>
      <c r="O1" s="66"/>
      <c r="P1" s="66"/>
      <c r="Q1" s="66"/>
      <c r="R1" s="66"/>
      <c r="S1" s="66"/>
      <c r="T1" s="66"/>
    </row>
    <row r="2" spans="1:8" s="68" customFormat="1" ht="18.75">
      <c r="A2" s="96" t="s">
        <v>2</v>
      </c>
      <c r="B2" s="96"/>
      <c r="C2" s="96"/>
      <c r="D2" s="96"/>
      <c r="E2" s="96"/>
      <c r="F2" s="96"/>
      <c r="G2" s="96"/>
      <c r="H2" s="10"/>
    </row>
    <row r="3" spans="1:8" s="68" customFormat="1" ht="15.75">
      <c r="A3" s="1" t="s">
        <v>29</v>
      </c>
      <c r="B3" s="2"/>
      <c r="C3" s="2"/>
      <c r="D3" s="2"/>
      <c r="E3" s="2"/>
      <c r="F3" s="2"/>
      <c r="G3" s="2"/>
      <c r="H3" s="10"/>
    </row>
    <row r="4" spans="1:20" s="72" customFormat="1" ht="18">
      <c r="A4" s="1" t="s">
        <v>30</v>
      </c>
      <c r="B4" s="3"/>
      <c r="C4" s="3"/>
      <c r="D4" s="3"/>
      <c r="E4" s="3"/>
      <c r="F4" s="3"/>
      <c r="G4" s="4" t="s">
        <v>3</v>
      </c>
      <c r="H4" s="69"/>
      <c r="I4" s="70"/>
      <c r="J4" s="70"/>
      <c r="K4" s="70"/>
      <c r="L4" s="71"/>
      <c r="M4" s="71"/>
      <c r="N4" s="71"/>
      <c r="O4" s="71"/>
      <c r="P4" s="71"/>
      <c r="Q4" s="71"/>
      <c r="R4" s="71"/>
      <c r="S4" s="71"/>
      <c r="T4" s="71"/>
    </row>
    <row r="5" spans="1:20" s="72" customFormat="1" ht="15.75">
      <c r="A5" s="1" t="s">
        <v>4</v>
      </c>
      <c r="B5" s="3"/>
      <c r="C5" s="3"/>
      <c r="D5" s="3"/>
      <c r="E5" s="3"/>
      <c r="F5" s="5"/>
      <c r="G5" s="4" t="s">
        <v>5</v>
      </c>
      <c r="H5" s="69"/>
      <c r="I5" s="70"/>
      <c r="J5" s="70"/>
      <c r="K5" s="70"/>
      <c r="L5" s="71"/>
      <c r="M5" s="71"/>
      <c r="N5" s="71"/>
      <c r="O5" s="71"/>
      <c r="P5" s="71"/>
      <c r="Q5" s="71"/>
      <c r="R5" s="71"/>
      <c r="S5" s="71"/>
      <c r="T5" s="71"/>
    </row>
    <row r="6" spans="1:8" ht="15.75">
      <c r="A6" s="6"/>
      <c r="B6" s="7"/>
      <c r="C6" s="8"/>
      <c r="D6" s="9"/>
      <c r="E6" s="10"/>
      <c r="F6" s="10"/>
      <c r="G6" s="11"/>
      <c r="H6" s="73"/>
    </row>
    <row r="7" spans="1:8" s="75" customFormat="1" ht="31.5">
      <c r="A7" s="12" t="s">
        <v>6</v>
      </c>
      <c r="B7" s="13" t="s">
        <v>7</v>
      </c>
      <c r="C7" s="14" t="s">
        <v>8</v>
      </c>
      <c r="D7" s="15" t="s">
        <v>9</v>
      </c>
      <c r="E7" s="16" t="s">
        <v>10</v>
      </c>
      <c r="F7" s="17" t="s">
        <v>11</v>
      </c>
      <c r="G7" s="18" t="s">
        <v>12</v>
      </c>
      <c r="H7" s="74"/>
    </row>
    <row r="8" spans="1:9" s="78" customFormat="1" ht="15.75">
      <c r="A8" s="19" t="s">
        <v>13</v>
      </c>
      <c r="B8" s="20">
        <v>-77043</v>
      </c>
      <c r="C8" s="21">
        <v>981009</v>
      </c>
      <c r="D8" s="21">
        <f>B28</f>
        <v>1248148</v>
      </c>
      <c r="E8" s="22">
        <f>B28</f>
        <v>1248148</v>
      </c>
      <c r="F8" s="22">
        <f aca="true" t="shared" si="0" ref="F8:F35">+E8-C8</f>
        <v>267139</v>
      </c>
      <c r="G8" s="23"/>
      <c r="H8" s="76"/>
      <c r="I8" s="77"/>
    </row>
    <row r="9" spans="1:9" s="55" customFormat="1" ht="15.75">
      <c r="A9" s="24" t="s">
        <v>1</v>
      </c>
      <c r="B9" s="25"/>
      <c r="C9" s="26"/>
      <c r="D9" s="26"/>
      <c r="E9" s="27"/>
      <c r="F9" s="28"/>
      <c r="G9" s="29"/>
      <c r="H9" s="79"/>
      <c r="I9" s="80"/>
    </row>
    <row r="10" spans="1:9" s="55" customFormat="1" ht="47.25">
      <c r="A10" s="30" t="s">
        <v>31</v>
      </c>
      <c r="B10" s="25">
        <v>20895064</v>
      </c>
      <c r="C10" s="26">
        <v>19849000</v>
      </c>
      <c r="D10" s="26">
        <v>19920000</v>
      </c>
      <c r="E10" s="26">
        <v>19920000</v>
      </c>
      <c r="F10" s="28">
        <f t="shared" si="0"/>
        <v>71000</v>
      </c>
      <c r="G10" s="60" t="s">
        <v>43</v>
      </c>
      <c r="H10" s="79"/>
      <c r="I10" s="80"/>
    </row>
    <row r="11" spans="1:9" s="55" customFormat="1" ht="15.75">
      <c r="A11" s="30" t="s">
        <v>32</v>
      </c>
      <c r="B11" s="25">
        <v>666230</v>
      </c>
      <c r="C11" s="26">
        <v>653441</v>
      </c>
      <c r="D11" s="26">
        <v>653441</v>
      </c>
      <c r="E11" s="26">
        <v>653441</v>
      </c>
      <c r="F11" s="28">
        <f t="shared" si="0"/>
        <v>0</v>
      </c>
      <c r="G11" s="31"/>
      <c r="H11" s="79"/>
      <c r="I11" s="80"/>
    </row>
    <row r="12" spans="1:9" s="55" customFormat="1" ht="63">
      <c r="A12" s="30" t="s">
        <v>14</v>
      </c>
      <c r="B12" s="25">
        <v>2577924</v>
      </c>
      <c r="C12" s="26">
        <v>1424862</v>
      </c>
      <c r="D12" s="26">
        <v>1897925</v>
      </c>
      <c r="E12" s="26">
        <v>1897925</v>
      </c>
      <c r="F12" s="28">
        <f t="shared" si="0"/>
        <v>473063</v>
      </c>
      <c r="G12" s="31" t="s">
        <v>44</v>
      </c>
      <c r="H12" s="79"/>
      <c r="I12" s="80"/>
    </row>
    <row r="13" spans="1:9" s="78" customFormat="1" ht="15.75">
      <c r="A13" s="32" t="s">
        <v>15</v>
      </c>
      <c r="B13" s="33">
        <f>SUM(B10:B12)</f>
        <v>24139218</v>
      </c>
      <c r="C13" s="33">
        <f>SUM(C10:C12)</f>
        <v>21927303</v>
      </c>
      <c r="D13" s="33">
        <f>SUM(D10:D12)</f>
        <v>22471366</v>
      </c>
      <c r="E13" s="33">
        <f>SUM(E10:E12)</f>
        <v>22471366</v>
      </c>
      <c r="F13" s="33">
        <f t="shared" si="0"/>
        <v>544063</v>
      </c>
      <c r="G13" s="34"/>
      <c r="H13" s="76"/>
      <c r="I13" s="77"/>
    </row>
    <row r="14" spans="1:9" s="55" customFormat="1" ht="15.75">
      <c r="A14" s="24" t="s">
        <v>0</v>
      </c>
      <c r="B14" s="25"/>
      <c r="C14" s="26"/>
      <c r="D14" s="26"/>
      <c r="E14" s="35"/>
      <c r="F14" s="28"/>
      <c r="G14" s="29"/>
      <c r="H14" s="79"/>
      <c r="I14" s="80"/>
    </row>
    <row r="15" spans="1:9" s="55" customFormat="1" ht="47.25">
      <c r="A15" s="30" t="s">
        <v>16</v>
      </c>
      <c r="B15" s="25">
        <v>-16292541</v>
      </c>
      <c r="C15" s="26">
        <v>-15911970</v>
      </c>
      <c r="D15" s="26">
        <v>-15611970</v>
      </c>
      <c r="E15" s="26">
        <v>-15611970</v>
      </c>
      <c r="F15" s="28">
        <f t="shared" si="0"/>
        <v>300000</v>
      </c>
      <c r="G15" s="31" t="s">
        <v>45</v>
      </c>
      <c r="H15" s="79"/>
      <c r="I15" s="80"/>
    </row>
    <row r="16" spans="1:9" s="55" customFormat="1" ht="15.75">
      <c r="A16" s="30" t="s">
        <v>33</v>
      </c>
      <c r="B16" s="25">
        <v>-4867098</v>
      </c>
      <c r="C16" s="26">
        <v>-4350000</v>
      </c>
      <c r="D16" s="26">
        <v>-4350000</v>
      </c>
      <c r="E16" s="26">
        <v>-4350000</v>
      </c>
      <c r="F16" s="28">
        <f t="shared" si="0"/>
        <v>0</v>
      </c>
      <c r="G16" s="31"/>
      <c r="H16" s="79"/>
      <c r="I16" s="80"/>
    </row>
    <row r="17" spans="1:9" s="55" customFormat="1" ht="15.75">
      <c r="A17" s="30" t="s">
        <v>34</v>
      </c>
      <c r="B17" s="25">
        <v>-1654388</v>
      </c>
      <c r="C17" s="26">
        <v>-1792000</v>
      </c>
      <c r="D17" s="26">
        <v>-1792200</v>
      </c>
      <c r="E17" s="26">
        <v>-1792200</v>
      </c>
      <c r="F17" s="28">
        <f t="shared" si="0"/>
        <v>-200</v>
      </c>
      <c r="G17" s="31"/>
      <c r="H17" s="79"/>
      <c r="I17" s="80"/>
    </row>
    <row r="18" spans="1:9" s="55" customFormat="1" ht="15.75">
      <c r="A18" s="30" t="s">
        <v>17</v>
      </c>
      <c r="B18" s="25"/>
      <c r="C18" s="26"/>
      <c r="D18" s="26">
        <v>-115612</v>
      </c>
      <c r="E18" s="26">
        <v>-115612</v>
      </c>
      <c r="F18" s="28">
        <f t="shared" si="0"/>
        <v>-115612</v>
      </c>
      <c r="G18" s="31"/>
      <c r="H18" s="79"/>
      <c r="I18" s="80"/>
    </row>
    <row r="19" spans="1:9" s="55" customFormat="1" ht="31.5">
      <c r="A19" s="30" t="s">
        <v>35</v>
      </c>
      <c r="B19" s="25"/>
      <c r="C19" s="26"/>
      <c r="D19" s="26">
        <v>-6560</v>
      </c>
      <c r="E19" s="26">
        <v>-6560</v>
      </c>
      <c r="F19" s="28">
        <f t="shared" si="0"/>
        <v>-6560</v>
      </c>
      <c r="G19" s="31" t="s">
        <v>46</v>
      </c>
      <c r="H19" s="79"/>
      <c r="I19" s="80"/>
    </row>
    <row r="20" spans="1:9" s="55" customFormat="1" ht="47.25">
      <c r="A20" s="30" t="s">
        <v>18</v>
      </c>
      <c r="B20" s="25"/>
      <c r="C20" s="26"/>
      <c r="D20" s="26">
        <v>-562798</v>
      </c>
      <c r="E20" s="26">
        <v>-562798</v>
      </c>
      <c r="F20" s="28">
        <f t="shared" si="0"/>
        <v>-562798</v>
      </c>
      <c r="G20" s="31" t="s">
        <v>47</v>
      </c>
      <c r="H20" s="79"/>
      <c r="I20" s="80"/>
    </row>
    <row r="21" spans="1:9" s="55" customFormat="1" ht="31.5">
      <c r="A21" s="30" t="s">
        <v>19</v>
      </c>
      <c r="B21" s="25"/>
      <c r="C21" s="36"/>
      <c r="D21" s="26"/>
      <c r="E21" s="26">
        <v>-136000</v>
      </c>
      <c r="F21" s="28">
        <f t="shared" si="0"/>
        <v>-136000</v>
      </c>
      <c r="G21" s="31" t="s">
        <v>48</v>
      </c>
      <c r="H21" s="79"/>
      <c r="I21" s="80"/>
    </row>
    <row r="22" spans="1:9" s="78" customFormat="1" ht="15.75">
      <c r="A22" s="37" t="s">
        <v>20</v>
      </c>
      <c r="B22" s="38">
        <f>SUM(B15:B21)</f>
        <v>-22814027</v>
      </c>
      <c r="C22" s="38">
        <f>SUM(C15:C21)</f>
        <v>-22053970</v>
      </c>
      <c r="D22" s="38">
        <f>SUM(D15:D21)</f>
        <v>-22439140</v>
      </c>
      <c r="E22" s="38">
        <f>SUM(E15:E21)</f>
        <v>-22575140</v>
      </c>
      <c r="F22" s="38">
        <f>+E22-C22</f>
        <v>-521170</v>
      </c>
      <c r="G22" s="39"/>
      <c r="H22" s="76"/>
      <c r="I22" s="77"/>
    </row>
    <row r="23" spans="1:9" s="55" customFormat="1" ht="15.75">
      <c r="A23" s="32" t="s">
        <v>21</v>
      </c>
      <c r="B23" s="40"/>
      <c r="C23" s="41">
        <v>350000</v>
      </c>
      <c r="D23" s="95"/>
      <c r="E23" s="42"/>
      <c r="F23" s="43">
        <f t="shared" si="0"/>
        <v>-350000</v>
      </c>
      <c r="G23" s="44"/>
      <c r="H23" s="79"/>
      <c r="I23" s="80"/>
    </row>
    <row r="24" spans="1:9" s="55" customFormat="1" ht="15.75">
      <c r="A24" s="24" t="s">
        <v>22</v>
      </c>
      <c r="B24" s="45"/>
      <c r="C24" s="25"/>
      <c r="D24" s="25"/>
      <c r="E24" s="25"/>
      <c r="F24" s="28"/>
      <c r="G24" s="29"/>
      <c r="H24" s="79"/>
      <c r="I24" s="80"/>
    </row>
    <row r="25" spans="1:9" s="55" customFormat="1" ht="15.75">
      <c r="A25" s="24"/>
      <c r="B25" s="45"/>
      <c r="C25" s="25"/>
      <c r="D25" s="25"/>
      <c r="E25" s="25"/>
      <c r="F25" s="28"/>
      <c r="G25" s="31"/>
      <c r="H25" s="79"/>
      <c r="I25" s="80"/>
    </row>
    <row r="26" spans="1:9" s="55" customFormat="1" ht="15.75">
      <c r="A26" s="24"/>
      <c r="B26" s="45"/>
      <c r="C26" s="25"/>
      <c r="D26" s="25"/>
      <c r="E26" s="25"/>
      <c r="F26" s="28"/>
      <c r="G26" s="31"/>
      <c r="H26" s="79"/>
      <c r="I26" s="80"/>
    </row>
    <row r="27" spans="1:9" s="55" customFormat="1" ht="15.75">
      <c r="A27" s="24" t="s">
        <v>23</v>
      </c>
      <c r="B27" s="45">
        <f>SUM(B25:B26)</f>
        <v>0</v>
      </c>
      <c r="C27" s="45">
        <f>SUM(C25:C26)</f>
        <v>0</v>
      </c>
      <c r="D27" s="45">
        <f>SUM(D25:D26)</f>
        <v>0</v>
      </c>
      <c r="E27" s="45">
        <f>SUM(E25:E26)</f>
        <v>0</v>
      </c>
      <c r="F27" s="28">
        <f t="shared" si="0"/>
        <v>0</v>
      </c>
      <c r="G27" s="31"/>
      <c r="H27" s="79"/>
      <c r="I27" s="80"/>
    </row>
    <row r="28" spans="1:102" s="81" customFormat="1" ht="15.75">
      <c r="A28" s="32" t="s">
        <v>24</v>
      </c>
      <c r="B28" s="46">
        <f>+B8+B13+B22+B27</f>
        <v>1248148</v>
      </c>
      <c r="C28" s="47">
        <f>+C8+C13+C22+C23</f>
        <v>1204342</v>
      </c>
      <c r="D28" s="47">
        <f>+D8+D13+D22+D23</f>
        <v>1280374</v>
      </c>
      <c r="E28" s="47">
        <f>+E8+E13+E22+E23</f>
        <v>1144374</v>
      </c>
      <c r="F28" s="43">
        <f t="shared" si="0"/>
        <v>-59968</v>
      </c>
      <c r="G28" s="44"/>
      <c r="H28" s="79"/>
      <c r="I28" s="7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</row>
    <row r="29" spans="1:9" s="55" customFormat="1" ht="15.75">
      <c r="A29" s="24" t="s">
        <v>25</v>
      </c>
      <c r="B29" s="25"/>
      <c r="C29" s="26"/>
      <c r="D29" s="26"/>
      <c r="E29" s="48"/>
      <c r="F29" s="28"/>
      <c r="G29" s="29"/>
      <c r="H29" s="82"/>
      <c r="I29" s="80"/>
    </row>
    <row r="30" spans="1:9" s="55" customFormat="1" ht="18">
      <c r="A30" s="30" t="s">
        <v>36</v>
      </c>
      <c r="B30" s="25">
        <v>-115612</v>
      </c>
      <c r="C30" s="26"/>
      <c r="D30" s="26"/>
      <c r="E30" s="48"/>
      <c r="F30" s="28"/>
      <c r="G30" s="31"/>
      <c r="H30" s="82"/>
      <c r="I30" s="80"/>
    </row>
    <row r="31" spans="1:9" s="55" customFormat="1" ht="15.75">
      <c r="A31" s="30" t="s">
        <v>37</v>
      </c>
      <c r="B31" s="25"/>
      <c r="C31" s="26"/>
      <c r="D31" s="26"/>
      <c r="E31" s="48"/>
      <c r="F31" s="28"/>
      <c r="G31" s="31"/>
      <c r="H31" s="82"/>
      <c r="I31" s="80"/>
    </row>
    <row r="32" spans="1:9" s="55" customFormat="1" ht="31.5">
      <c r="A32" s="61" t="s">
        <v>38</v>
      </c>
      <c r="B32" s="25">
        <v>-1044753</v>
      </c>
      <c r="C32" s="26">
        <v>-992450</v>
      </c>
      <c r="D32" s="26">
        <v>-992450</v>
      </c>
      <c r="E32" s="48">
        <v>-992450</v>
      </c>
      <c r="F32" s="28"/>
      <c r="G32" s="31"/>
      <c r="H32" s="82"/>
      <c r="I32" s="80"/>
    </row>
    <row r="33" spans="1:9" s="55" customFormat="1" ht="15.75">
      <c r="A33" s="30"/>
      <c r="B33" s="25"/>
      <c r="C33" s="26"/>
      <c r="D33" s="26"/>
      <c r="E33" s="48"/>
      <c r="F33" s="28"/>
      <c r="G33" s="31"/>
      <c r="H33" s="82"/>
      <c r="I33" s="80"/>
    </row>
    <row r="34" spans="1:9" s="78" customFormat="1" ht="15.75">
      <c r="A34" s="24" t="s">
        <v>26</v>
      </c>
      <c r="B34" s="49">
        <f>SUM(B29:B33)</f>
        <v>-1160365</v>
      </c>
      <c r="C34" s="50">
        <f>SUM(C29:C33)</f>
        <v>-992450</v>
      </c>
      <c r="D34" s="50">
        <f>SUM(D29:D33)</f>
        <v>-992450</v>
      </c>
      <c r="E34" s="51">
        <f>SUM(E29:E33)</f>
        <v>-992450</v>
      </c>
      <c r="F34" s="28"/>
      <c r="G34" s="31"/>
      <c r="H34" s="83"/>
      <c r="I34" s="77"/>
    </row>
    <row r="35" spans="1:9" s="78" customFormat="1" ht="15.75">
      <c r="A35" s="32" t="s">
        <v>27</v>
      </c>
      <c r="B35" s="33">
        <f>+B28+B34</f>
        <v>87783</v>
      </c>
      <c r="C35" s="33">
        <f>+C28+C34</f>
        <v>211892</v>
      </c>
      <c r="D35" s="33">
        <f>+D28+D34</f>
        <v>287924</v>
      </c>
      <c r="E35" s="33">
        <f>+E28+E34</f>
        <v>151924</v>
      </c>
      <c r="F35" s="94">
        <f t="shared" si="0"/>
        <v>-59968</v>
      </c>
      <c r="G35" s="44"/>
      <c r="H35" s="76"/>
      <c r="I35" s="77"/>
    </row>
    <row r="36" spans="1:9" s="11" customFormat="1" ht="15.75">
      <c r="A36" s="90"/>
      <c r="B36" s="48"/>
      <c r="C36" s="48"/>
      <c r="D36" s="48"/>
      <c r="E36" s="48"/>
      <c r="F36" s="91"/>
      <c r="G36" s="92"/>
      <c r="H36" s="93"/>
      <c r="I36" s="79"/>
    </row>
    <row r="37" spans="1:8" ht="15.75">
      <c r="A37" s="52" t="s">
        <v>28</v>
      </c>
      <c r="B37" s="53"/>
      <c r="C37" s="54"/>
      <c r="D37" s="53"/>
      <c r="E37" s="53"/>
      <c r="F37" s="55"/>
      <c r="G37" s="53"/>
      <c r="H37" s="84"/>
    </row>
    <row r="38" spans="1:7" ht="18">
      <c r="A38" s="56" t="s">
        <v>39</v>
      </c>
      <c r="B38" s="11"/>
      <c r="C38" s="57"/>
      <c r="D38" s="11"/>
      <c r="E38" s="53"/>
      <c r="F38" s="53"/>
      <c r="G38" s="11"/>
    </row>
    <row r="39" spans="1:7" ht="18">
      <c r="A39" s="58" t="s">
        <v>40</v>
      </c>
      <c r="B39" s="11"/>
      <c r="C39" s="59"/>
      <c r="D39" s="11"/>
      <c r="E39" s="53"/>
      <c r="F39" s="53"/>
      <c r="G39" s="11"/>
    </row>
    <row r="40" spans="1:7" ht="18">
      <c r="A40" s="56" t="s">
        <v>41</v>
      </c>
      <c r="B40" s="53"/>
      <c r="C40" s="54"/>
      <c r="D40" s="53"/>
      <c r="E40" s="53"/>
      <c r="F40" s="53"/>
      <c r="G40" s="9"/>
    </row>
    <row r="41" spans="1:8" s="55" customFormat="1" ht="15.75">
      <c r="A41" s="89" t="s">
        <v>42</v>
      </c>
      <c r="B41" s="11"/>
      <c r="C41" s="54"/>
      <c r="D41" s="11"/>
      <c r="E41" s="53"/>
      <c r="F41" s="53"/>
      <c r="G41" s="53"/>
      <c r="H41" s="53"/>
    </row>
    <row r="42" spans="1:8" s="55" customFormat="1" ht="15.75">
      <c r="A42" s="85"/>
      <c r="B42" s="9"/>
      <c r="C42" s="8"/>
      <c r="D42" s="9"/>
      <c r="E42" s="9"/>
      <c r="F42" s="9"/>
      <c r="G42" s="68"/>
      <c r="H42" s="11"/>
    </row>
    <row r="43" spans="1:8" s="55" customFormat="1" ht="15.75">
      <c r="A43" s="86"/>
      <c r="B43" s="9"/>
      <c r="C43" s="8"/>
      <c r="D43" s="9"/>
      <c r="E43" s="9"/>
      <c r="F43" s="9"/>
      <c r="G43" s="68"/>
      <c r="H43" s="11"/>
    </row>
    <row r="44" spans="1:8" s="55" customFormat="1" ht="15.75">
      <c r="A44" s="86"/>
      <c r="B44" s="9"/>
      <c r="C44" s="8"/>
      <c r="D44" s="9"/>
      <c r="E44" s="9"/>
      <c r="F44" s="9"/>
      <c r="G44" s="68"/>
      <c r="H44" s="11"/>
    </row>
    <row r="45" spans="1:8" s="55" customFormat="1" ht="15.75">
      <c r="A45" s="86"/>
      <c r="B45" s="9"/>
      <c r="C45" s="8"/>
      <c r="D45" s="9"/>
      <c r="E45" s="9"/>
      <c r="F45" s="9"/>
      <c r="G45" s="68"/>
      <c r="H45" s="11"/>
    </row>
    <row r="46" spans="1:8" s="55" customFormat="1" ht="15.75">
      <c r="A46" s="86"/>
      <c r="B46" s="9"/>
      <c r="C46" s="8"/>
      <c r="D46" s="9"/>
      <c r="E46" s="9"/>
      <c r="F46" s="9"/>
      <c r="G46" s="68"/>
      <c r="H46" s="11"/>
    </row>
    <row r="47" spans="1:8" s="55" customFormat="1" ht="15.75">
      <c r="A47" s="86"/>
      <c r="B47" s="9"/>
      <c r="C47" s="8"/>
      <c r="D47" s="9"/>
      <c r="E47" s="9"/>
      <c r="F47" s="9"/>
      <c r="G47" s="68"/>
      <c r="H47" s="11"/>
    </row>
    <row r="48" spans="2:8" ht="15.75">
      <c r="B48" s="9"/>
      <c r="C48" s="8"/>
      <c r="D48" s="9"/>
      <c r="E48" s="9"/>
      <c r="F48" s="9"/>
      <c r="H48" s="11"/>
    </row>
    <row r="49" spans="2:8" ht="15.75">
      <c r="B49" s="9"/>
      <c r="C49" s="8"/>
      <c r="D49" s="9"/>
      <c r="E49" s="9"/>
      <c r="F49" s="9"/>
      <c r="H49" s="11"/>
    </row>
    <row r="50" spans="2:8" ht="15.75">
      <c r="B50" s="9"/>
      <c r="C50" s="8"/>
      <c r="D50" s="9"/>
      <c r="E50" s="9"/>
      <c r="F50" s="9"/>
      <c r="H50" s="11"/>
    </row>
    <row r="51" spans="2:8" ht="15.75">
      <c r="B51" s="9"/>
      <c r="C51" s="8"/>
      <c r="D51" s="9"/>
      <c r="E51" s="9"/>
      <c r="F51" s="9"/>
      <c r="H51" s="11"/>
    </row>
    <row r="66" spans="1:102" s="68" customFormat="1" ht="12.75">
      <c r="A66" s="87"/>
      <c r="B66" s="64"/>
      <c r="C66" s="88"/>
      <c r="D66" s="64"/>
      <c r="E66" s="64"/>
      <c r="F66" s="64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</row>
    <row r="67" spans="1:102" s="68" customFormat="1" ht="12.75">
      <c r="A67" s="87"/>
      <c r="B67" s="64"/>
      <c r="C67" s="88"/>
      <c r="D67" s="64"/>
      <c r="E67" s="64"/>
      <c r="F67" s="64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</row>
    <row r="68" spans="1:102" s="68" customFormat="1" ht="12.75">
      <c r="A68" s="87"/>
      <c r="B68" s="64"/>
      <c r="C68" s="88"/>
      <c r="D68" s="64"/>
      <c r="E68" s="64"/>
      <c r="F68" s="64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</row>
    <row r="69" spans="1:102" s="68" customFormat="1" ht="12.75">
      <c r="A69" s="87"/>
      <c r="B69" s="64"/>
      <c r="C69" s="88"/>
      <c r="D69" s="64"/>
      <c r="E69" s="64"/>
      <c r="F69" s="64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</row>
    <row r="70" spans="1:102" s="68" customFormat="1" ht="12.75">
      <c r="A70" s="87"/>
      <c r="B70" s="64"/>
      <c r="C70" s="88"/>
      <c r="D70" s="64"/>
      <c r="E70" s="64"/>
      <c r="F70" s="64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</row>
    <row r="71" spans="1:102" s="68" customFormat="1" ht="12.75">
      <c r="A71" s="87"/>
      <c r="B71" s="64"/>
      <c r="C71" s="88"/>
      <c r="D71" s="64"/>
      <c r="E71" s="64"/>
      <c r="F71" s="64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</row>
    <row r="72" spans="1:102" s="68" customFormat="1" ht="12.75">
      <c r="A72" s="87"/>
      <c r="B72" s="64"/>
      <c r="C72" s="88"/>
      <c r="D72" s="64"/>
      <c r="E72" s="64"/>
      <c r="F72" s="64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</row>
    <row r="73" spans="1:102" s="68" customFormat="1" ht="12.75">
      <c r="A73" s="87"/>
      <c r="B73" s="64"/>
      <c r="C73" s="88"/>
      <c r="D73" s="64"/>
      <c r="E73" s="64"/>
      <c r="F73" s="64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</row>
    <row r="74" spans="1:102" s="68" customFormat="1" ht="12.75">
      <c r="A74" s="87"/>
      <c r="B74" s="64"/>
      <c r="C74" s="88"/>
      <c r="D74" s="64"/>
      <c r="E74" s="64"/>
      <c r="F74" s="64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</row>
    <row r="75" spans="1:102" s="68" customFormat="1" ht="12.75">
      <c r="A75" s="87"/>
      <c r="B75" s="64"/>
      <c r="C75" s="88"/>
      <c r="D75" s="64"/>
      <c r="E75" s="64"/>
      <c r="F75" s="64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</row>
    <row r="76" spans="1:102" s="68" customFormat="1" ht="12.75">
      <c r="A76" s="87"/>
      <c r="B76" s="64"/>
      <c r="C76" s="88"/>
      <c r="D76" s="64"/>
      <c r="E76" s="64"/>
      <c r="F76" s="64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</row>
    <row r="77" spans="1:102" s="68" customFormat="1" ht="12.75">
      <c r="A77" s="87"/>
      <c r="B77" s="64"/>
      <c r="C77" s="88"/>
      <c r="D77" s="64"/>
      <c r="E77" s="64"/>
      <c r="F77" s="64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</row>
    <row r="78" spans="1:102" s="68" customFormat="1" ht="12.75">
      <c r="A78" s="87"/>
      <c r="B78" s="64"/>
      <c r="C78" s="88"/>
      <c r="D78" s="64"/>
      <c r="E78" s="64"/>
      <c r="F78" s="64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</row>
    <row r="79" spans="1:102" s="68" customFormat="1" ht="12.75">
      <c r="A79" s="87"/>
      <c r="B79" s="64"/>
      <c r="C79" s="88"/>
      <c r="D79" s="64"/>
      <c r="E79" s="64"/>
      <c r="F79" s="64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</row>
    <row r="80" spans="1:102" s="68" customFormat="1" ht="12.75">
      <c r="A80" s="87"/>
      <c r="B80" s="64"/>
      <c r="C80" s="88"/>
      <c r="D80" s="64"/>
      <c r="E80" s="64"/>
      <c r="F80" s="64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</row>
    <row r="81" spans="1:102" s="68" customFormat="1" ht="12.75">
      <c r="A81" s="87"/>
      <c r="B81" s="64"/>
      <c r="C81" s="88"/>
      <c r="D81" s="64"/>
      <c r="E81" s="64"/>
      <c r="F81" s="64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</row>
    <row r="82" spans="1:102" s="68" customFormat="1" ht="12.75">
      <c r="A82" s="87"/>
      <c r="B82" s="64"/>
      <c r="C82" s="88"/>
      <c r="D82" s="64"/>
      <c r="E82" s="64"/>
      <c r="F82" s="64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</row>
    <row r="83" spans="1:102" s="68" customFormat="1" ht="12.75">
      <c r="A83" s="87"/>
      <c r="B83" s="64"/>
      <c r="C83" s="88"/>
      <c r="D83" s="64"/>
      <c r="E83" s="64"/>
      <c r="F83" s="64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</row>
    <row r="84" spans="1:102" s="68" customFormat="1" ht="12.75">
      <c r="A84" s="87"/>
      <c r="B84" s="64"/>
      <c r="C84" s="88"/>
      <c r="D84" s="64"/>
      <c r="E84" s="64"/>
      <c r="F84" s="64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</row>
    <row r="85" spans="1:102" s="68" customFormat="1" ht="12.75">
      <c r="A85" s="87"/>
      <c r="B85" s="64"/>
      <c r="C85" s="88"/>
      <c r="D85" s="64"/>
      <c r="E85" s="64"/>
      <c r="F85" s="64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</row>
    <row r="86" spans="1:102" s="68" customFormat="1" ht="12.75">
      <c r="A86" s="87"/>
      <c r="B86" s="64"/>
      <c r="C86" s="88"/>
      <c r="D86" s="64"/>
      <c r="E86" s="64"/>
      <c r="F86" s="64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</row>
    <row r="87" spans="1:102" s="68" customFormat="1" ht="12.75">
      <c r="A87" s="87"/>
      <c r="B87" s="64"/>
      <c r="C87" s="88"/>
      <c r="D87" s="64"/>
      <c r="E87" s="64"/>
      <c r="F87" s="64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</row>
    <row r="88" spans="1:102" s="68" customFormat="1" ht="12.75">
      <c r="A88" s="87"/>
      <c r="B88" s="64"/>
      <c r="C88" s="88"/>
      <c r="D88" s="64"/>
      <c r="E88" s="64"/>
      <c r="F88" s="64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</row>
    <row r="89" spans="1:102" s="68" customFormat="1" ht="12.75">
      <c r="A89" s="87"/>
      <c r="B89" s="64"/>
      <c r="C89" s="88"/>
      <c r="D89" s="64"/>
      <c r="E89" s="64"/>
      <c r="F89" s="64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</row>
    <row r="90" spans="1:102" s="68" customFormat="1" ht="12.75">
      <c r="A90" s="87"/>
      <c r="B90" s="64"/>
      <c r="C90" s="88"/>
      <c r="D90" s="64"/>
      <c r="E90" s="64"/>
      <c r="F90" s="64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</row>
    <row r="91" spans="1:102" s="68" customFormat="1" ht="12.75">
      <c r="A91" s="87"/>
      <c r="B91" s="64"/>
      <c r="C91" s="88"/>
      <c r="D91" s="64"/>
      <c r="E91" s="64"/>
      <c r="F91" s="64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</row>
    <row r="92" spans="1:102" s="68" customFormat="1" ht="12.75">
      <c r="A92" s="87"/>
      <c r="B92" s="64"/>
      <c r="C92" s="88"/>
      <c r="D92" s="64"/>
      <c r="E92" s="64"/>
      <c r="F92" s="64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</row>
    <row r="93" spans="1:102" s="68" customFormat="1" ht="12.75">
      <c r="A93" s="87"/>
      <c r="B93" s="64"/>
      <c r="C93" s="88"/>
      <c r="D93" s="64"/>
      <c r="E93" s="64"/>
      <c r="F93" s="64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</row>
    <row r="94" spans="1:102" s="68" customFormat="1" ht="12.75">
      <c r="A94" s="87"/>
      <c r="B94" s="64"/>
      <c r="C94" s="88"/>
      <c r="D94" s="64"/>
      <c r="E94" s="64"/>
      <c r="F94" s="64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</row>
    <row r="95" spans="1:102" s="68" customFormat="1" ht="12.75">
      <c r="A95" s="87"/>
      <c r="B95" s="64"/>
      <c r="C95" s="88"/>
      <c r="D95" s="64"/>
      <c r="E95" s="64"/>
      <c r="F95" s="64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</row>
    <row r="96" spans="1:102" s="68" customFormat="1" ht="12.75">
      <c r="A96" s="87"/>
      <c r="B96" s="64"/>
      <c r="C96" s="88"/>
      <c r="D96" s="64"/>
      <c r="E96" s="64"/>
      <c r="F96" s="64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</row>
    <row r="97" spans="1:102" s="68" customFormat="1" ht="12.75">
      <c r="A97" s="87"/>
      <c r="B97" s="64"/>
      <c r="C97" s="88"/>
      <c r="D97" s="64"/>
      <c r="E97" s="64"/>
      <c r="F97" s="64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</row>
    <row r="98" spans="1:102" s="68" customFormat="1" ht="12.75">
      <c r="A98" s="87"/>
      <c r="B98" s="64"/>
      <c r="C98" s="88"/>
      <c r="D98" s="64"/>
      <c r="E98" s="64"/>
      <c r="F98" s="64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</row>
    <row r="99" spans="1:102" s="68" customFormat="1" ht="12.75">
      <c r="A99" s="87"/>
      <c r="B99" s="64"/>
      <c r="C99" s="88"/>
      <c r="D99" s="64"/>
      <c r="E99" s="64"/>
      <c r="F99" s="64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</row>
    <row r="100" spans="1:102" s="68" customFormat="1" ht="12.75">
      <c r="A100" s="87"/>
      <c r="B100" s="64"/>
      <c r="C100" s="88"/>
      <c r="D100" s="64"/>
      <c r="E100" s="64"/>
      <c r="F100" s="64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</row>
    <row r="101" spans="1:102" s="68" customFormat="1" ht="12.75">
      <c r="A101" s="87"/>
      <c r="B101" s="64"/>
      <c r="C101" s="88"/>
      <c r="D101" s="64"/>
      <c r="E101" s="64"/>
      <c r="F101" s="64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</row>
    <row r="102" spans="1:102" s="68" customFormat="1" ht="12.75">
      <c r="A102" s="87"/>
      <c r="B102" s="64"/>
      <c r="C102" s="88"/>
      <c r="D102" s="64"/>
      <c r="E102" s="64"/>
      <c r="F102" s="64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</row>
    <row r="103" spans="1:102" s="68" customFormat="1" ht="12.75">
      <c r="A103" s="87"/>
      <c r="B103" s="64"/>
      <c r="C103" s="88"/>
      <c r="D103" s="64"/>
      <c r="E103" s="64"/>
      <c r="F103" s="64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</row>
    <row r="104" spans="1:102" s="68" customFormat="1" ht="12.75">
      <c r="A104" s="87"/>
      <c r="B104" s="64"/>
      <c r="C104" s="88"/>
      <c r="D104" s="64"/>
      <c r="E104" s="64"/>
      <c r="F104" s="64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</row>
    <row r="105" spans="1:102" s="68" customFormat="1" ht="12.75">
      <c r="A105" s="87"/>
      <c r="B105" s="64"/>
      <c r="C105" s="88"/>
      <c r="D105" s="64"/>
      <c r="E105" s="64"/>
      <c r="F105" s="64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</row>
    <row r="106" spans="1:102" s="68" customFormat="1" ht="12.75">
      <c r="A106" s="87"/>
      <c r="B106" s="64"/>
      <c r="C106" s="88"/>
      <c r="D106" s="64"/>
      <c r="E106" s="64"/>
      <c r="F106" s="64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</row>
    <row r="107" spans="1:102" s="68" customFormat="1" ht="12.75">
      <c r="A107" s="87"/>
      <c r="B107" s="64"/>
      <c r="C107" s="88"/>
      <c r="D107" s="64"/>
      <c r="E107" s="64"/>
      <c r="F107" s="64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</row>
    <row r="108" spans="1:102" s="68" customFormat="1" ht="12.75">
      <c r="A108" s="87"/>
      <c r="B108" s="64"/>
      <c r="C108" s="88"/>
      <c r="D108" s="64"/>
      <c r="E108" s="64"/>
      <c r="F108" s="64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</row>
    <row r="109" spans="1:102" s="68" customFormat="1" ht="12.75">
      <c r="A109" s="87"/>
      <c r="B109" s="64"/>
      <c r="C109" s="88"/>
      <c r="D109" s="64"/>
      <c r="E109" s="64"/>
      <c r="F109" s="64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</row>
    <row r="110" spans="1:102" s="68" customFormat="1" ht="12.75">
      <c r="A110" s="87"/>
      <c r="B110" s="64"/>
      <c r="C110" s="88"/>
      <c r="D110" s="64"/>
      <c r="E110" s="64"/>
      <c r="F110" s="64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</row>
    <row r="111" spans="1:102" s="68" customFormat="1" ht="12.75">
      <c r="A111" s="87"/>
      <c r="B111" s="64"/>
      <c r="C111" s="88"/>
      <c r="D111" s="64"/>
      <c r="E111" s="64"/>
      <c r="F111" s="64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</row>
    <row r="112" spans="1:102" s="68" customFormat="1" ht="12.75">
      <c r="A112" s="87"/>
      <c r="B112" s="64"/>
      <c r="C112" s="88"/>
      <c r="D112" s="64"/>
      <c r="E112" s="64"/>
      <c r="F112" s="64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</row>
    <row r="113" spans="1:102" s="68" customFormat="1" ht="12.75">
      <c r="A113" s="87"/>
      <c r="B113" s="64"/>
      <c r="C113" s="88"/>
      <c r="D113" s="64"/>
      <c r="E113" s="64"/>
      <c r="F113" s="64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</row>
    <row r="114" spans="1:102" s="68" customFormat="1" ht="12.75">
      <c r="A114" s="87"/>
      <c r="B114" s="64"/>
      <c r="C114" s="88"/>
      <c r="D114" s="64"/>
      <c r="E114" s="64"/>
      <c r="F114" s="64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</row>
    <row r="115" spans="1:102" s="68" customFormat="1" ht="12.75">
      <c r="A115" s="87"/>
      <c r="B115" s="64"/>
      <c r="C115" s="88"/>
      <c r="D115" s="64"/>
      <c r="E115" s="64"/>
      <c r="F115" s="64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</row>
    <row r="116" spans="1:102" s="68" customFormat="1" ht="12.75">
      <c r="A116" s="87"/>
      <c r="B116" s="64"/>
      <c r="C116" s="88"/>
      <c r="D116" s="64"/>
      <c r="E116" s="64"/>
      <c r="F116" s="64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</row>
    <row r="117" spans="1:102" s="68" customFormat="1" ht="12.75">
      <c r="A117" s="87"/>
      <c r="B117" s="64"/>
      <c r="C117" s="88"/>
      <c r="D117" s="64"/>
      <c r="E117" s="64"/>
      <c r="F117" s="64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</row>
    <row r="118" spans="1:102" s="68" customFormat="1" ht="12.75">
      <c r="A118" s="87"/>
      <c r="B118" s="64"/>
      <c r="C118" s="88"/>
      <c r="D118" s="64"/>
      <c r="E118" s="64"/>
      <c r="F118" s="64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</row>
    <row r="119" spans="1:102" s="68" customFormat="1" ht="12.75">
      <c r="A119" s="87"/>
      <c r="B119" s="64"/>
      <c r="C119" s="88"/>
      <c r="D119" s="64"/>
      <c r="E119" s="64"/>
      <c r="F119" s="64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</row>
    <row r="120" spans="1:102" s="68" customFormat="1" ht="12.75">
      <c r="A120" s="87"/>
      <c r="B120" s="64"/>
      <c r="C120" s="88"/>
      <c r="D120" s="64"/>
      <c r="E120" s="64"/>
      <c r="F120" s="64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</row>
    <row r="121" spans="1:102" s="68" customFormat="1" ht="12.75">
      <c r="A121" s="87"/>
      <c r="B121" s="64"/>
      <c r="C121" s="88"/>
      <c r="D121" s="64"/>
      <c r="E121" s="64"/>
      <c r="F121" s="64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</row>
    <row r="122" spans="1:102" s="68" customFormat="1" ht="12.75">
      <c r="A122" s="87"/>
      <c r="B122" s="64"/>
      <c r="C122" s="88"/>
      <c r="D122" s="64"/>
      <c r="E122" s="64"/>
      <c r="F122" s="64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</row>
    <row r="123" spans="1:102" s="68" customFormat="1" ht="12.75">
      <c r="A123" s="87"/>
      <c r="B123" s="64"/>
      <c r="C123" s="88"/>
      <c r="D123" s="64"/>
      <c r="E123" s="64"/>
      <c r="F123" s="64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</row>
    <row r="124" spans="1:102" s="68" customFormat="1" ht="12.75">
      <c r="A124" s="87"/>
      <c r="B124" s="64"/>
      <c r="C124" s="88"/>
      <c r="D124" s="64"/>
      <c r="E124" s="64"/>
      <c r="F124" s="64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</row>
    <row r="125" spans="1:102" s="68" customFormat="1" ht="12.75">
      <c r="A125" s="87"/>
      <c r="B125" s="64"/>
      <c r="C125" s="88"/>
      <c r="D125" s="64"/>
      <c r="E125" s="64"/>
      <c r="F125" s="64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</row>
    <row r="126" spans="1:102" s="68" customFormat="1" ht="12.75">
      <c r="A126" s="87"/>
      <c r="B126" s="64"/>
      <c r="C126" s="88"/>
      <c r="D126" s="64"/>
      <c r="E126" s="64"/>
      <c r="F126" s="64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</row>
    <row r="127" spans="1:102" s="68" customFormat="1" ht="12.75">
      <c r="A127" s="87"/>
      <c r="B127" s="64"/>
      <c r="C127" s="88"/>
      <c r="D127" s="64"/>
      <c r="E127" s="64"/>
      <c r="F127" s="64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</row>
    <row r="128" spans="1:102" s="68" customFormat="1" ht="12.75">
      <c r="A128" s="87"/>
      <c r="B128" s="64"/>
      <c r="C128" s="88"/>
      <c r="D128" s="64"/>
      <c r="E128" s="64"/>
      <c r="F128" s="64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</row>
    <row r="129" spans="1:102" s="68" customFormat="1" ht="12.75">
      <c r="A129" s="87"/>
      <c r="B129" s="64"/>
      <c r="C129" s="88"/>
      <c r="D129" s="64"/>
      <c r="E129" s="64"/>
      <c r="F129" s="64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</row>
    <row r="130" spans="1:102" s="68" customFormat="1" ht="12.75">
      <c r="A130" s="87"/>
      <c r="B130" s="64"/>
      <c r="C130" s="88"/>
      <c r="D130" s="64"/>
      <c r="E130" s="64"/>
      <c r="F130" s="64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</row>
    <row r="131" spans="1:102" s="68" customFormat="1" ht="12.75">
      <c r="A131" s="87"/>
      <c r="B131" s="64"/>
      <c r="C131" s="88"/>
      <c r="D131" s="64"/>
      <c r="E131" s="64"/>
      <c r="F131" s="64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</row>
    <row r="132" spans="1:102" s="68" customFormat="1" ht="12.75">
      <c r="A132" s="87"/>
      <c r="B132" s="64"/>
      <c r="C132" s="88"/>
      <c r="D132" s="64"/>
      <c r="E132" s="64"/>
      <c r="F132" s="64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</row>
    <row r="133" spans="1:102" s="68" customFormat="1" ht="12.75">
      <c r="A133" s="87"/>
      <c r="B133" s="64"/>
      <c r="C133" s="88"/>
      <c r="D133" s="64"/>
      <c r="E133" s="64"/>
      <c r="F133" s="64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</row>
    <row r="134" spans="1:102" s="68" customFormat="1" ht="12.75">
      <c r="A134" s="87"/>
      <c r="B134" s="64"/>
      <c r="C134" s="88"/>
      <c r="D134" s="64"/>
      <c r="E134" s="64"/>
      <c r="F134" s="64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</row>
    <row r="135" spans="1:102" s="68" customFormat="1" ht="12.75">
      <c r="A135" s="87"/>
      <c r="B135" s="64"/>
      <c r="C135" s="88"/>
      <c r="D135" s="64"/>
      <c r="E135" s="64"/>
      <c r="F135" s="64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</row>
    <row r="136" spans="1:102" s="68" customFormat="1" ht="12.75">
      <c r="A136" s="87"/>
      <c r="B136" s="64"/>
      <c r="C136" s="88"/>
      <c r="D136" s="64"/>
      <c r="E136" s="64"/>
      <c r="F136" s="64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</row>
    <row r="137" spans="1:102" s="68" customFormat="1" ht="12.75">
      <c r="A137" s="87"/>
      <c r="B137" s="64"/>
      <c r="C137" s="88"/>
      <c r="D137" s="64"/>
      <c r="E137" s="64"/>
      <c r="F137" s="64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</row>
    <row r="138" spans="1:102" s="68" customFormat="1" ht="12.75">
      <c r="A138" s="87"/>
      <c r="B138" s="64"/>
      <c r="C138" s="88"/>
      <c r="D138" s="64"/>
      <c r="E138" s="64"/>
      <c r="F138" s="64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</row>
    <row r="139" spans="1:102" s="68" customFormat="1" ht="12.75">
      <c r="A139" s="87"/>
      <c r="B139" s="64"/>
      <c r="C139" s="88"/>
      <c r="D139" s="64"/>
      <c r="E139" s="64"/>
      <c r="F139" s="64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</row>
    <row r="140" spans="1:102" s="68" customFormat="1" ht="12.75">
      <c r="A140" s="87"/>
      <c r="B140" s="64"/>
      <c r="C140" s="88"/>
      <c r="D140" s="64"/>
      <c r="E140" s="64"/>
      <c r="F140" s="64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</row>
  </sheetData>
  <sheetProtection/>
  <mergeCells count="1">
    <mergeCell ref="A2:G2"/>
  </mergeCells>
  <printOptions/>
  <pageMargins left="0.75" right="0.75" top="0.68" bottom="0.69" header="0.5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Allende, Angel</cp:lastModifiedBy>
  <cp:lastPrinted>2012-10-04T17:13:12Z</cp:lastPrinted>
  <dcterms:created xsi:type="dcterms:W3CDTF">2008-04-17T18:31:44Z</dcterms:created>
  <dcterms:modified xsi:type="dcterms:W3CDTF">2012-11-08T18:06:56Z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