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00" windowHeight="9795" activeTab="0"/>
  </bookViews>
  <sheets>
    <sheet name="Attachment H" sheetId="1" r:id="rId1"/>
  </sheets>
  <definedNames>
    <definedName name="_xlnm.Print_Area" localSheetId="0">'Attachment H'!$A$2:$J$164</definedName>
  </definedNames>
  <calcPr fullCalcOnLoad="1"/>
</workbook>
</file>

<file path=xl/sharedStrings.xml><?xml version="1.0" encoding="utf-8"?>
<sst xmlns="http://schemas.openxmlformats.org/spreadsheetml/2006/main" count="217" uniqueCount="161">
  <si>
    <t>FY18</t>
  </si>
  <si>
    <t>FY17</t>
  </si>
  <si>
    <t>FY16</t>
  </si>
  <si>
    <t>FY15</t>
  </si>
  <si>
    <t>FY14</t>
  </si>
  <si>
    <t>FY13</t>
  </si>
  <si>
    <t>000003380 - AIRPORT CONSTRUCTION</t>
  </si>
  <si>
    <t>000003151 - CONSERV FUTURES SUB-FUND</t>
  </si>
  <si>
    <t>000003673 - CRITICAL AREAS MITIGATION</t>
  </si>
  <si>
    <t>000003840 - FARMLAND &amp; OPEN SPACE ACQ</t>
  </si>
  <si>
    <t>000003641 - PUBLIC TRANS CONST-UNREST</t>
  </si>
  <si>
    <t>000003850 - RENTON MAINTENANCE FACIL</t>
  </si>
  <si>
    <t>000003691 - TRNSF OF DEV CREDIT PROG</t>
  </si>
  <si>
    <t>Total</t>
  </si>
  <si>
    <t>Grand Total</t>
  </si>
  <si>
    <t>WLCF FINANCE DEPT FND CHRG (1047150)</t>
  </si>
  <si>
    <t>WLCF CFL PROGRAM SUPPORT (1047152)</t>
  </si>
  <si>
    <t>WLCF KC TOLT RVR NATRL AREA (1047186)</t>
  </si>
  <si>
    <t>WLCF KC GREEN R NAT ARA ADTNS (1047188)</t>
  </si>
  <si>
    <t>WLCF KC WHITE RVR/PNNCLE PK/R (1047198)</t>
  </si>
  <si>
    <t>WLCF KC SNOQUALME-FLL CTY ACQ (1047204)</t>
  </si>
  <si>
    <t>WLCF GREENWOOD/PHINNEY UCP (1047216)</t>
  </si>
  <si>
    <t>WLCF TDR PROGRAM SUPPORT (1047220)</t>
  </si>
  <si>
    <t>WLCF KENT CFL (1047222)</t>
  </si>
  <si>
    <t>WLCF RENTON CFL (1047224)</t>
  </si>
  <si>
    <t>WLCF BEL-BELLEVUE GRNWY&amp;OS (1047227)</t>
  </si>
  <si>
    <t>WLCF ISS-ISSAQUH CRK WTRWY (1047228)</t>
  </si>
  <si>
    <t>WLCF NEW-MAY CREEK ENTRNCE (1047229)</t>
  </si>
  <si>
    <t>WLCF BTH-FRS FMLY LLC-N CK (1047239)</t>
  </si>
  <si>
    <t>WLCF RTN-SCOTT PROPERTY (1047242)</t>
  </si>
  <si>
    <t>WLCF KMR-SWAMP CREEK ADDTN (1047244)</t>
  </si>
  <si>
    <t>WLCF KNT-PANTHER LAKE (1047353)</t>
  </si>
  <si>
    <t>WLCF KNT-PATCHN PRP-E HILL (1047358)</t>
  </si>
  <si>
    <t>WLCF KC SNOQ FOREST (1112169)</t>
  </si>
  <si>
    <t>WLCF KNT-GREEN RIVER PARCEL (1112181)</t>
  </si>
  <si>
    <t>WLCF KC Patterson Creek (1113919)</t>
  </si>
  <si>
    <t>WLCF KC TDR Active Farmland (1116223)</t>
  </si>
  <si>
    <t>WLCF KC Carnation Gof Course (1116224)</t>
  </si>
  <si>
    <t>WLCF KC Duthie Hill Inholding (1116225)</t>
  </si>
  <si>
    <t>WLCF KC Mid Fork Snoq NA (1116226)</t>
  </si>
  <si>
    <t>WLCF KC Snoq Valley Farm FPP (1116228)</t>
  </si>
  <si>
    <t>WLCF KC Snoq Vlly Trail Link (1116229)</t>
  </si>
  <si>
    <t>WLCF KC Bear Crk Waterways (1116231)</t>
  </si>
  <si>
    <t>WLCF KC Wetland 14 (1116241)</t>
  </si>
  <si>
    <t>WLCF KC Bass Lake Inholding (1116242)</t>
  </si>
  <si>
    <t>WLCF KC Cedar River-River Bend (1116243)</t>
  </si>
  <si>
    <t>WLCF KC Soos Cr Add Feas (1116245)</t>
  </si>
  <si>
    <t>WLCF KC White River Forest (1116247)</t>
  </si>
  <si>
    <t>WLCF KC Paradise Vlly-Judd Cr (1116248)</t>
  </si>
  <si>
    <t>WLCF KC Maury Island Trail (1116249)</t>
  </si>
  <si>
    <t>WLCF SEA No Rainier Urban Vil (1116251)</t>
  </si>
  <si>
    <t>WLCF SEA Morgan Junc Park Add (1116253)</t>
  </si>
  <si>
    <t>WLCF SEA NE Queen Anne Green (1116254)</t>
  </si>
  <si>
    <t>WLCF SEA Arroyos Green Add (1116256)</t>
  </si>
  <si>
    <t>WLCF SEA E Duwam Greenbelt (1116258)</t>
  </si>
  <si>
    <t>WLCF SEA Kubota Green Add (1116259)</t>
  </si>
  <si>
    <t>WLCF SEA Puget Cr Green Add (1116260)</t>
  </si>
  <si>
    <t>WLCF SEA Smith Cove Park Add (1116261)</t>
  </si>
  <si>
    <t>WLCF RNT Tiffany Cascade Conn (1116263)</t>
  </si>
  <si>
    <t>AD PAVEMENT REHABILITATION (1028653)</t>
  </si>
  <si>
    <t>AD RESIDENTIAL NOISE IMPROVE (1028655)</t>
  </si>
  <si>
    <t>AD AIRPORT FACILITIES REPAIR (1028657)</t>
  </si>
  <si>
    <t>AD AIRPORT REDEVELOPMENT (1028658)</t>
  </si>
  <si>
    <t>AD DWMSH CLEAN UP SLIP 4 (1028659)</t>
  </si>
  <si>
    <t>AD ARFF FACILITY IMPROVEMENT (1028661)</t>
  </si>
  <si>
    <t>AD NORTH BOEING FIELD MTCA (1028662)</t>
  </si>
  <si>
    <t>AD FIRE TRUCK OVERHAUL (1028663)</t>
  </si>
  <si>
    <t>AD MAXIMO UPGRADE (1028664)</t>
  </si>
  <si>
    <t>AD TAXIWAY A REHABILITATION (1028733)</t>
  </si>
  <si>
    <t>AD AIRPORT FLEET (1028734)</t>
  </si>
  <si>
    <t>AD LOWER DUWAMISH WATERWAY (1028735)</t>
  </si>
  <si>
    <t>AD FUEL FARM SECURITY (1028736)</t>
  </si>
  <si>
    <t>TD ARTS CONTRIBUTION (1028616)</t>
  </si>
  <si>
    <t>TD REGIONAL SIGNAL PRIORITY (1028617)</t>
  </si>
  <si>
    <t>TD ATLANTIC CENTRAL EXPANSION (1028621)</t>
  </si>
  <si>
    <t>TD BURIEN TOD GARAGE (1028645)</t>
  </si>
  <si>
    <t>TD TROLLEY EXT TO LIGHT RAIL (1028666)</t>
  </si>
  <si>
    <t>TD RADIO AVL REPLACEMENT (1028716)</t>
  </si>
  <si>
    <t>TD BUS 40FT MB08 1 HYBRID (1028723)</t>
  </si>
  <si>
    <t>TD DSTT WMD DETECTION (1028727)</t>
  </si>
  <si>
    <t>TD RAPIDRIDE PASS FAC GEN (1028773)</t>
  </si>
  <si>
    <t>TD SIGNAGE REPLACEMENT (1028777)</t>
  </si>
  <si>
    <t>TD SOUND TRANSIT OBS REIMB (1028813)</t>
  </si>
  <si>
    <t>TD VEHICLE CHARGING STATIONS (1028828)</t>
  </si>
  <si>
    <t>TD AC OPERATIONS BUILDING (1028829)</t>
  </si>
  <si>
    <t>TD ON DEMAND BIKE LOCKER PGRM (1028832)</t>
  </si>
  <si>
    <t>TD VANPOOL VEHICLE PURCHASE (1028854)</t>
  </si>
  <si>
    <t>TD RT 48 ELECTRIFICATION (1111768)</t>
  </si>
  <si>
    <t>TD ORCA VENDING MACHINES (1111789)</t>
  </si>
  <si>
    <t>TD BATTERY DOMINANT BUS (1111971)</t>
  </si>
  <si>
    <t>TD BRICKYARD P&amp;R EXPANSION (1111973)</t>
  </si>
  <si>
    <t>TD RT 120 TRANSIT IMPROVEMENTS (1111975)</t>
  </si>
  <si>
    <t>TD LAKE FOREST PARK P&amp;R (1111984)</t>
  </si>
  <si>
    <t>TD E KING CO TRANSIT IMP (1111985)</t>
  </si>
  <si>
    <t>TD BURIEN TRANSIT CENTER (1111989)</t>
  </si>
  <si>
    <t>TD FIBER REPLACEMENT (1111993)</t>
  </si>
  <si>
    <t>TD FH 2009 CCTV OnBoard Buses2 (1112002)</t>
  </si>
  <si>
    <t>TD RYERSON BASE RENOVATIONS (1112014)</t>
  </si>
  <si>
    <t>TD SE CONNECTOR FACILITIES (1112016)</t>
  </si>
  <si>
    <t>TD OBS 27 FT BUS (1112018)</t>
  </si>
  <si>
    <t>TD CAPITAL OUTLAY BUDGET (1116036)</t>
  </si>
  <si>
    <t>TD NORTHGATE TOD BUDGET (1116057)</t>
  </si>
  <si>
    <t>TD OP FACILITY IMP BUDGET (1116071)</t>
  </si>
  <si>
    <t>TD BUS ZONE SAFETY BUDGET (1116072)</t>
  </si>
  <si>
    <t>TD RIDE FREE AREA BUDGET (1116107)</t>
  </si>
  <si>
    <t>TD TROLLEY MOD BUDGET (1116112)</t>
  </si>
  <si>
    <t>TD RT 101 TRANSIT CORRIDOR IMP (1116743)</t>
  </si>
  <si>
    <t>TD 3RD AVE IMPROVEMENTS (1116745)</t>
  </si>
  <si>
    <t>TD RELACE LEGACY TSP EQUIPMENT (1116746)</t>
  </si>
  <si>
    <t>TD RAPIDRIDE BIKE FACILITIES (1116755)</t>
  </si>
  <si>
    <t>TD ORCA SELF SERVICE KIOSK (1116944)</t>
  </si>
  <si>
    <t>TD RYERSON BASE LIFT REPL (1117191)</t>
  </si>
  <si>
    <t>TD TRANSIT POLICE BLDG (1117227)</t>
  </si>
  <si>
    <t>WLMR CAO MIT CENTRAL CHRG (1033951)</t>
  </si>
  <si>
    <t>WLMR CAO MR MASTER (1047594)</t>
  </si>
  <si>
    <t>WLTD TDR CENTRAL CHARGES (1033970)</t>
  </si>
  <si>
    <t>WLTD TDR BANK (1033971)</t>
  </si>
  <si>
    <t>WLTD TDR PROGRAM SUPPORT (1033976)</t>
  </si>
  <si>
    <t>WLR Farmland Finance Chg (1116275)</t>
  </si>
  <si>
    <t>RSD RNTN BLDG BOND DEBT RTRMT (1026677)</t>
  </si>
  <si>
    <t>RSD ROADS-RENTON FACILITY (1114791)</t>
  </si>
  <si>
    <t>000003151 - CONSERV FUTURES SUB-FUND Total</t>
  </si>
  <si>
    <t>000003380 - AIRPORT CONSTRUCTION Total</t>
  </si>
  <si>
    <t>000003641 - PUBLIC TRANS CONST-UNREST Total</t>
  </si>
  <si>
    <t>000003673 - CRITICAL AREAS MITIGATION Total</t>
  </si>
  <si>
    <t>000003691 - TRNSF OF DEV CREDIT PROG Total</t>
  </si>
  <si>
    <t>000003840 - FARMLAND &amp; OPEN SPACE ACQ Total</t>
  </si>
  <si>
    <t>000003850 - RENTON MAINTENANCE FACIL Total</t>
  </si>
  <si>
    <t>WLCF KC Master (1116264)</t>
  </si>
  <si>
    <t>TD PROPERTY LEASES BUDGET (1028619)</t>
  </si>
  <si>
    <t>TD TRANSIT ORIENTED DEVELOP (1028620)</t>
  </si>
  <si>
    <t>TD REAL TIME SYS INVESTMENTS (1028629)</t>
  </si>
  <si>
    <t>TD BUS VAPOR CLASS ADJ PEDALS (1028636)</t>
  </si>
  <si>
    <t>TD SMART GROWTH AMENITIES (1028717)</t>
  </si>
  <si>
    <t>TD NON REV VEHICLE REPLACEMENT (1028718)</t>
  </si>
  <si>
    <t>TD SYSTEM BRT CORRIDOR (1028770)</t>
  </si>
  <si>
    <t>TD ADA VAN PURCHASES (1028793)</t>
  </si>
  <si>
    <t>TD BUS 60FT MB06 2 HYBRID (1028816)</t>
  </si>
  <si>
    <t>TD TRANSIT PRIORITY IMPROVEMET (1028830)</t>
  </si>
  <si>
    <t>TD WAREHOUSE REPLACEMENT (1111769)</t>
  </si>
  <si>
    <t>TD RADIO ALASKAN WAY TUNNEL (1111771)</t>
  </si>
  <si>
    <t>TD CUSTOMER INFO SYS PLATFORM (1111785)</t>
  </si>
  <si>
    <t>TD REGIONAL ORCA ENHANCEMENTS (1111982)</t>
  </si>
  <si>
    <t>TD DATA INFRASTRUCTURE REPL (1112007)</t>
  </si>
  <si>
    <t>TD 60 FT TROLLEY (1114074)</t>
  </si>
  <si>
    <t>TD 40 FT TROLLEY (1114075)</t>
  </si>
  <si>
    <t>TDC TRANSIT ASSET MAINT BUDGET (1115954)</t>
  </si>
  <si>
    <t>TD IS PRESERVATION BUDGET (1116014)</t>
  </si>
  <si>
    <t>TD TOH, SHELTER, EQUIP BUDGET (1116015)</t>
  </si>
  <si>
    <t>TD SR 520 UPA BUDGET (1116070)</t>
  </si>
  <si>
    <t>TD SHELTERS &amp; LIGHTING (1116073)</t>
  </si>
  <si>
    <t>TD RIDER INFO SYSTEMS BUDGET (1116236)</t>
  </si>
  <si>
    <t>TD HASTUS EPM (1116893)</t>
  </si>
  <si>
    <t>TD 35 FT HYBRID BUS (1117069)</t>
  </si>
  <si>
    <t>000003641 - PUBLIC TRANS CONST-UNREST cont.</t>
  </si>
  <si>
    <t>TD CIP CONTINGENCY</t>
  </si>
  <si>
    <t>TD HASTUS UPGRADE</t>
  </si>
  <si>
    <t>TD FACILITY MASTER PLAN</t>
  </si>
  <si>
    <t>TD DSTT ESCALATOR REFURB</t>
  </si>
  <si>
    <t>000003392 - TITLE III FORESTRY</t>
  </si>
  <si>
    <t>TITLE III Forestry Finance Chg (1116275)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</si>
</sst>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NumberFormat="1" applyFont="1" applyFill="1" applyBorder="1" applyAlignment="1" applyProtection="1">
      <alignment horizontal="center"/>
      <protection locked="0"/>
    </xf>
    <xf numFmtId="5" fontId="3" fillId="33" borderId="11" xfId="42" applyNumberFormat="1" applyFont="1" applyFill="1" applyBorder="1" applyAlignment="1" applyProtection="1">
      <alignment horizontal="center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2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 locked="0"/>
    </xf>
    <xf numFmtId="5" fontId="2" fillId="33" borderId="0" xfId="42" applyNumberFormat="1" applyFont="1" applyFill="1" applyBorder="1" applyAlignment="1" applyProtection="1">
      <alignment horizontal="center"/>
      <protection locked="0"/>
    </xf>
    <xf numFmtId="164" fontId="2" fillId="33" borderId="0" xfId="42" applyNumberFormat="1" applyFont="1" applyFill="1" applyBorder="1" applyAlignment="1" applyProtection="1">
      <alignment/>
      <protection locked="0"/>
    </xf>
    <xf numFmtId="5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5" fontId="2" fillId="33" borderId="0" xfId="42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0" xfId="0" applyNumberFormat="1" applyFont="1" applyFill="1" applyBorder="1" applyAlignment="1" applyProtection="1">
      <alignment/>
      <protection locked="0"/>
    </xf>
    <xf numFmtId="0" fontId="3" fillId="33" borderId="11" xfId="0" applyNumberFormat="1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5" fontId="3" fillId="33" borderId="12" xfId="0" applyNumberFormat="1" applyFont="1" applyFill="1" applyBorder="1" applyAlignment="1">
      <alignment horizontal="center"/>
    </xf>
    <xf numFmtId="0" fontId="3" fillId="33" borderId="13" xfId="0" applyNumberFormat="1" applyFont="1" applyFill="1" applyBorder="1" applyAlignment="1" applyProtection="1">
      <alignment horizontal="right"/>
      <protection locked="0"/>
    </xf>
    <xf numFmtId="0" fontId="2" fillId="33" borderId="13" xfId="0" applyNumberFormat="1" applyFont="1" applyFill="1" applyBorder="1" applyAlignment="1" applyProtection="1">
      <alignment/>
      <protection locked="0"/>
    </xf>
    <xf numFmtId="0" fontId="2" fillId="33" borderId="14" xfId="0" applyFont="1" applyFill="1" applyBorder="1" applyAlignment="1">
      <alignment/>
    </xf>
    <xf numFmtId="0" fontId="2" fillId="33" borderId="15" xfId="0" applyNumberFormat="1" applyFont="1" applyFill="1" applyBorder="1" applyAlignment="1" applyProtection="1">
      <alignment/>
      <protection locked="0"/>
    </xf>
    <xf numFmtId="0" fontId="2" fillId="33" borderId="14" xfId="0" applyNumberFormat="1" applyFont="1" applyFill="1" applyBorder="1" applyAlignment="1" applyProtection="1">
      <alignment/>
      <protection locked="0"/>
    </xf>
    <xf numFmtId="0" fontId="3" fillId="33" borderId="13" xfId="0" applyNumberFormat="1" applyFont="1" applyFill="1" applyBorder="1" applyAlignment="1" applyProtection="1">
      <alignment/>
      <protection locked="0"/>
    </xf>
    <xf numFmtId="0" fontId="2" fillId="33" borderId="13" xfId="0" applyFont="1" applyFill="1" applyBorder="1" applyAlignment="1">
      <alignment/>
    </xf>
    <xf numFmtId="0" fontId="2" fillId="33" borderId="13" xfId="0" applyNumberFormat="1" applyFont="1" applyFill="1" applyBorder="1" applyAlignment="1" applyProtection="1">
      <alignment horizontal="right"/>
      <protection locked="0"/>
    </xf>
    <xf numFmtId="5" fontId="2" fillId="33" borderId="0" xfId="42" applyNumberFormat="1" applyFont="1" applyFill="1" applyBorder="1" applyAlignment="1" applyProtection="1">
      <alignment horizontal="right"/>
      <protection locked="0"/>
    </xf>
    <xf numFmtId="5" fontId="2" fillId="33" borderId="16" xfId="0" applyNumberFormat="1" applyFont="1" applyFill="1" applyBorder="1" applyAlignment="1">
      <alignment horizontal="right"/>
    </xf>
    <xf numFmtId="5" fontId="3" fillId="33" borderId="11" xfId="42" applyNumberFormat="1" applyFont="1" applyFill="1" applyBorder="1" applyAlignment="1" applyProtection="1">
      <alignment horizontal="right"/>
      <protection locked="0"/>
    </xf>
    <xf numFmtId="5" fontId="3" fillId="33" borderId="12" xfId="0" applyNumberFormat="1" applyFont="1" applyFill="1" applyBorder="1" applyAlignment="1">
      <alignment horizontal="right"/>
    </xf>
    <xf numFmtId="5" fontId="2" fillId="33" borderId="0" xfId="0" applyNumberFormat="1" applyFont="1" applyFill="1" applyBorder="1" applyAlignment="1">
      <alignment horizontal="right"/>
    </xf>
    <xf numFmtId="5" fontId="3" fillId="33" borderId="0" xfId="42" applyNumberFormat="1" applyFont="1" applyFill="1" applyBorder="1" applyAlignment="1" applyProtection="1">
      <alignment horizontal="right"/>
      <protection locked="0"/>
    </xf>
    <xf numFmtId="5" fontId="3" fillId="33" borderId="0" xfId="0" applyNumberFormat="1" applyFont="1" applyFill="1" applyBorder="1" applyAlignment="1">
      <alignment horizontal="right"/>
    </xf>
    <xf numFmtId="5" fontId="3" fillId="33" borderId="11" xfId="42" applyNumberFormat="1" applyFont="1" applyFill="1" applyBorder="1" applyAlignment="1">
      <alignment horizontal="right"/>
    </xf>
    <xf numFmtId="5" fontId="3" fillId="33" borderId="0" xfId="42" applyNumberFormat="1" applyFont="1" applyFill="1" applyBorder="1" applyAlignment="1">
      <alignment horizontal="right"/>
    </xf>
    <xf numFmtId="5" fontId="3" fillId="33" borderId="12" xfId="42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5"/>
  <sheetViews>
    <sheetView tabSelected="1" zoomScalePageLayoutView="0" workbookViewId="0" topLeftCell="A1">
      <selection activeCell="A2" sqref="A2:J164"/>
    </sheetView>
  </sheetViews>
  <sheetFormatPr defaultColWidth="9.140625" defaultRowHeight="15" outlineLevelRow="2"/>
  <cols>
    <col min="1" max="1" width="1.421875" style="10" customWidth="1"/>
    <col min="2" max="2" width="12.00390625" style="14" customWidth="1"/>
    <col min="3" max="3" width="45.421875" style="10" bestFit="1" customWidth="1"/>
    <col min="4" max="9" width="14.7109375" style="15" customWidth="1"/>
    <col min="10" max="10" width="14.7109375" style="9" customWidth="1"/>
    <col min="11" max="11" width="12.8515625" style="10" customWidth="1"/>
    <col min="12" max="12" width="11.28125" style="10" customWidth="1"/>
    <col min="13" max="13" width="14.140625" style="10" customWidth="1"/>
    <col min="14" max="14" width="14.57421875" style="10" customWidth="1"/>
    <col min="15" max="15" width="13.28125" style="10" customWidth="1"/>
    <col min="16" max="16" width="14.140625" style="10" customWidth="1"/>
    <col min="17" max="16384" width="9.140625" style="10" customWidth="1"/>
  </cols>
  <sheetData>
    <row r="1" spans="1:9" ht="15.75" customHeight="1">
      <c r="A1" s="6"/>
      <c r="B1" s="5"/>
      <c r="C1" s="6"/>
      <c r="D1" s="7"/>
      <c r="E1" s="7"/>
      <c r="F1" s="7"/>
      <c r="G1" s="7"/>
      <c r="H1" s="7"/>
      <c r="I1" s="7"/>
    </row>
    <row r="2" spans="1:10" s="11" customFormat="1" ht="15">
      <c r="A2" s="17" t="s">
        <v>7</v>
      </c>
      <c r="B2" s="2"/>
      <c r="C2" s="29"/>
      <c r="D2" s="3" t="s">
        <v>5</v>
      </c>
      <c r="E2" s="3" t="s">
        <v>4</v>
      </c>
      <c r="F2" s="3" t="s">
        <v>3</v>
      </c>
      <c r="G2" s="3" t="s">
        <v>2</v>
      </c>
      <c r="H2" s="3" t="s">
        <v>1</v>
      </c>
      <c r="I2" s="3" t="s">
        <v>0</v>
      </c>
      <c r="J2" s="21" t="s">
        <v>13</v>
      </c>
    </row>
    <row r="3" spans="1:10" ht="15" outlineLevel="2">
      <c r="A3" s="24"/>
      <c r="B3" s="5">
        <v>1047150</v>
      </c>
      <c r="C3" s="25" t="s">
        <v>15</v>
      </c>
      <c r="D3" s="30">
        <v>37779.80514986974</v>
      </c>
      <c r="E3" s="30">
        <v>36406.044031142075</v>
      </c>
      <c r="F3" s="30">
        <v>50802.96</v>
      </c>
      <c r="G3" s="30">
        <v>53343</v>
      </c>
      <c r="H3" s="30">
        <v>56010.96</v>
      </c>
      <c r="I3" s="30">
        <v>58811.04</v>
      </c>
      <c r="J3" s="31">
        <f>SUM(D3:I3)</f>
        <v>293153.8091810118</v>
      </c>
    </row>
    <row r="4" spans="1:10" ht="15" outlineLevel="2">
      <c r="A4" s="26"/>
      <c r="B4" s="5">
        <v>1047152</v>
      </c>
      <c r="C4" s="25" t="s">
        <v>16</v>
      </c>
      <c r="D4" s="30">
        <v>153026.04</v>
      </c>
      <c r="E4" s="30">
        <v>160689</v>
      </c>
      <c r="F4" s="30"/>
      <c r="G4" s="30"/>
      <c r="H4" s="30"/>
      <c r="I4" s="30"/>
      <c r="J4" s="31">
        <f aca="true" t="shared" si="0" ref="J4:J47">SUM(D4:I4)</f>
        <v>313715.04000000004</v>
      </c>
    </row>
    <row r="5" spans="1:10" ht="15" outlineLevel="2">
      <c r="A5" s="26"/>
      <c r="B5" s="5">
        <v>1047186</v>
      </c>
      <c r="C5" s="25" t="s">
        <v>17</v>
      </c>
      <c r="D5" s="30">
        <v>150000</v>
      </c>
      <c r="E5" s="30"/>
      <c r="F5" s="30"/>
      <c r="G5" s="30"/>
      <c r="H5" s="30"/>
      <c r="I5" s="30"/>
      <c r="J5" s="31">
        <f t="shared" si="0"/>
        <v>150000</v>
      </c>
    </row>
    <row r="6" spans="1:10" ht="15" outlineLevel="2">
      <c r="A6" s="26"/>
      <c r="B6" s="5">
        <v>1047188</v>
      </c>
      <c r="C6" s="25" t="s">
        <v>18</v>
      </c>
      <c r="D6" s="30">
        <v>350000.04</v>
      </c>
      <c r="E6" s="30"/>
      <c r="F6" s="30"/>
      <c r="G6" s="30"/>
      <c r="H6" s="30"/>
      <c r="I6" s="30"/>
      <c r="J6" s="31">
        <f t="shared" si="0"/>
        <v>350000.04</v>
      </c>
    </row>
    <row r="7" spans="1:10" ht="15" outlineLevel="2">
      <c r="A7" s="26"/>
      <c r="B7" s="5">
        <v>1047198</v>
      </c>
      <c r="C7" s="25" t="s">
        <v>19</v>
      </c>
      <c r="D7" s="30">
        <v>234999.96000000002</v>
      </c>
      <c r="E7" s="30"/>
      <c r="F7" s="30"/>
      <c r="G7" s="30"/>
      <c r="H7" s="30"/>
      <c r="I7" s="30"/>
      <c r="J7" s="31">
        <f t="shared" si="0"/>
        <v>234999.96000000002</v>
      </c>
    </row>
    <row r="8" spans="1:10" ht="15" outlineLevel="2">
      <c r="A8" s="26"/>
      <c r="B8" s="5">
        <v>1047204</v>
      </c>
      <c r="C8" s="25" t="s">
        <v>20</v>
      </c>
      <c r="D8" s="30">
        <v>75000</v>
      </c>
      <c r="E8" s="30"/>
      <c r="F8" s="30"/>
      <c r="G8" s="30"/>
      <c r="H8" s="30"/>
      <c r="I8" s="30"/>
      <c r="J8" s="31">
        <f t="shared" si="0"/>
        <v>75000</v>
      </c>
    </row>
    <row r="9" spans="1:10" ht="15" outlineLevel="2">
      <c r="A9" s="26"/>
      <c r="B9" s="5">
        <v>1047216</v>
      </c>
      <c r="C9" s="25" t="s">
        <v>21</v>
      </c>
      <c r="D9" s="30">
        <v>249999.96000000002</v>
      </c>
      <c r="E9" s="30"/>
      <c r="F9" s="30"/>
      <c r="G9" s="30"/>
      <c r="H9" s="30"/>
      <c r="I9" s="30"/>
      <c r="J9" s="31">
        <f t="shared" si="0"/>
        <v>249999.96000000002</v>
      </c>
    </row>
    <row r="10" spans="1:10" ht="15" outlineLevel="2">
      <c r="A10" s="26"/>
      <c r="B10" s="5">
        <v>1047220</v>
      </c>
      <c r="C10" s="25" t="s">
        <v>22</v>
      </c>
      <c r="D10" s="30">
        <v>79353</v>
      </c>
      <c r="E10" s="30">
        <v>83313</v>
      </c>
      <c r="F10" s="30"/>
      <c r="G10" s="30"/>
      <c r="H10" s="30"/>
      <c r="I10" s="30"/>
      <c r="J10" s="31">
        <f t="shared" si="0"/>
        <v>162666</v>
      </c>
    </row>
    <row r="11" spans="1:10" ht="15" outlineLevel="2">
      <c r="A11" s="26"/>
      <c r="B11" s="5">
        <v>1047222</v>
      </c>
      <c r="C11" s="25" t="s">
        <v>23</v>
      </c>
      <c r="D11" s="30">
        <v>-382329</v>
      </c>
      <c r="E11" s="30"/>
      <c r="F11" s="30"/>
      <c r="G11" s="30"/>
      <c r="H11" s="30"/>
      <c r="I11" s="30"/>
      <c r="J11" s="31">
        <f t="shared" si="0"/>
        <v>-382329</v>
      </c>
    </row>
    <row r="12" spans="1:10" ht="15" outlineLevel="2">
      <c r="A12" s="26"/>
      <c r="B12" s="5">
        <v>1047224</v>
      </c>
      <c r="C12" s="25" t="s">
        <v>24</v>
      </c>
      <c r="D12" s="30">
        <v>-67133.04000000001</v>
      </c>
      <c r="E12" s="30"/>
      <c r="F12" s="30"/>
      <c r="G12" s="30"/>
      <c r="H12" s="30"/>
      <c r="I12" s="30"/>
      <c r="J12" s="31">
        <f t="shared" si="0"/>
        <v>-67133.04000000001</v>
      </c>
    </row>
    <row r="13" spans="1:10" ht="15" outlineLevel="2">
      <c r="A13" s="26"/>
      <c r="B13" s="5">
        <v>1047227</v>
      </c>
      <c r="C13" s="25" t="s">
        <v>25</v>
      </c>
      <c r="D13" s="30">
        <v>749000.04</v>
      </c>
      <c r="E13" s="30"/>
      <c r="F13" s="30"/>
      <c r="G13" s="30"/>
      <c r="H13" s="30"/>
      <c r="I13" s="30"/>
      <c r="J13" s="31">
        <f t="shared" si="0"/>
        <v>749000.04</v>
      </c>
    </row>
    <row r="14" spans="1:10" ht="15" outlineLevel="2">
      <c r="A14" s="26"/>
      <c r="B14" s="5">
        <v>1047228</v>
      </c>
      <c r="C14" s="25" t="s">
        <v>26</v>
      </c>
      <c r="D14" s="30">
        <v>500000.04</v>
      </c>
      <c r="E14" s="30"/>
      <c r="F14" s="30"/>
      <c r="G14" s="30"/>
      <c r="H14" s="30"/>
      <c r="I14" s="30"/>
      <c r="J14" s="31">
        <f t="shared" si="0"/>
        <v>500000.04</v>
      </c>
    </row>
    <row r="15" spans="1:10" ht="15" outlineLevel="2">
      <c r="A15" s="26"/>
      <c r="B15" s="5">
        <v>1047229</v>
      </c>
      <c r="C15" s="25" t="s">
        <v>27</v>
      </c>
      <c r="D15" s="30">
        <v>-12308.04</v>
      </c>
      <c r="E15" s="30"/>
      <c r="F15" s="30"/>
      <c r="G15" s="30"/>
      <c r="H15" s="30"/>
      <c r="I15" s="30"/>
      <c r="J15" s="31">
        <f t="shared" si="0"/>
        <v>-12308.04</v>
      </c>
    </row>
    <row r="16" spans="1:10" ht="15" outlineLevel="2">
      <c r="A16" s="26"/>
      <c r="B16" s="5">
        <v>1047239</v>
      </c>
      <c r="C16" s="25" t="s">
        <v>28</v>
      </c>
      <c r="D16" s="30">
        <v>500000.04</v>
      </c>
      <c r="E16" s="30"/>
      <c r="F16" s="30"/>
      <c r="G16" s="30"/>
      <c r="H16" s="30"/>
      <c r="I16" s="30"/>
      <c r="J16" s="31">
        <f t="shared" si="0"/>
        <v>500000.04</v>
      </c>
    </row>
    <row r="17" spans="1:10" ht="15" outlineLevel="2">
      <c r="A17" s="26"/>
      <c r="B17" s="5">
        <v>1047242</v>
      </c>
      <c r="C17" s="25" t="s">
        <v>29</v>
      </c>
      <c r="D17" s="30">
        <v>-249999.96000000002</v>
      </c>
      <c r="E17" s="30"/>
      <c r="F17" s="30"/>
      <c r="G17" s="30"/>
      <c r="H17" s="30"/>
      <c r="I17" s="30"/>
      <c r="J17" s="31">
        <f t="shared" si="0"/>
        <v>-249999.96000000002</v>
      </c>
    </row>
    <row r="18" spans="1:10" ht="15" outlineLevel="2">
      <c r="A18" s="26"/>
      <c r="B18" s="5">
        <v>1047244</v>
      </c>
      <c r="C18" s="25" t="s">
        <v>30</v>
      </c>
      <c r="D18" s="30">
        <v>185217.96</v>
      </c>
      <c r="E18" s="30"/>
      <c r="F18" s="30"/>
      <c r="G18" s="30"/>
      <c r="H18" s="30"/>
      <c r="I18" s="30"/>
      <c r="J18" s="31">
        <f t="shared" si="0"/>
        <v>185217.96</v>
      </c>
    </row>
    <row r="19" spans="1:10" ht="15" outlineLevel="2">
      <c r="A19" s="26"/>
      <c r="B19" s="5">
        <v>1047353</v>
      </c>
      <c r="C19" s="25" t="s">
        <v>31</v>
      </c>
      <c r="D19" s="30">
        <v>-371172</v>
      </c>
      <c r="E19" s="30"/>
      <c r="F19" s="30"/>
      <c r="G19" s="30"/>
      <c r="H19" s="30"/>
      <c r="I19" s="30"/>
      <c r="J19" s="31">
        <f t="shared" si="0"/>
        <v>-371172</v>
      </c>
    </row>
    <row r="20" spans="1:10" ht="15" outlineLevel="2">
      <c r="A20" s="26"/>
      <c r="B20" s="5">
        <v>1047358</v>
      </c>
      <c r="C20" s="25" t="s">
        <v>32</v>
      </c>
      <c r="D20" s="30">
        <v>-249999.96000000002</v>
      </c>
      <c r="E20" s="30"/>
      <c r="F20" s="30"/>
      <c r="G20" s="30"/>
      <c r="H20" s="30"/>
      <c r="I20" s="30"/>
      <c r="J20" s="31">
        <f t="shared" si="0"/>
        <v>-249999.96000000002</v>
      </c>
    </row>
    <row r="21" spans="1:10" ht="15" outlineLevel="2">
      <c r="A21" s="26"/>
      <c r="B21" s="5">
        <v>1112169</v>
      </c>
      <c r="C21" s="25" t="s">
        <v>33</v>
      </c>
      <c r="D21" s="30">
        <v>125000.04000000001</v>
      </c>
      <c r="E21" s="30"/>
      <c r="F21" s="30"/>
      <c r="G21" s="30"/>
      <c r="H21" s="30"/>
      <c r="I21" s="30"/>
      <c r="J21" s="31">
        <f t="shared" si="0"/>
        <v>125000.04000000001</v>
      </c>
    </row>
    <row r="22" spans="1:10" ht="15" outlineLevel="2">
      <c r="A22" s="26"/>
      <c r="B22" s="5">
        <v>1112181</v>
      </c>
      <c r="C22" s="25" t="s">
        <v>34</v>
      </c>
      <c r="D22" s="30">
        <v>402999.96</v>
      </c>
      <c r="E22" s="30"/>
      <c r="F22" s="30"/>
      <c r="G22" s="30"/>
      <c r="H22" s="30"/>
      <c r="I22" s="30"/>
      <c r="J22" s="31">
        <f t="shared" si="0"/>
        <v>402999.96</v>
      </c>
    </row>
    <row r="23" spans="1:10" ht="15" outlineLevel="2">
      <c r="A23" s="26"/>
      <c r="B23" s="5">
        <v>1113919</v>
      </c>
      <c r="C23" s="25" t="s">
        <v>35</v>
      </c>
      <c r="D23" s="30">
        <v>99999.95999999999</v>
      </c>
      <c r="E23" s="30"/>
      <c r="F23" s="30"/>
      <c r="G23" s="30"/>
      <c r="H23" s="30"/>
      <c r="I23" s="30"/>
      <c r="J23" s="31">
        <f t="shared" si="0"/>
        <v>99999.95999999999</v>
      </c>
    </row>
    <row r="24" spans="1:10" ht="15" outlineLevel="2">
      <c r="A24" s="26"/>
      <c r="B24" s="5">
        <v>1116223</v>
      </c>
      <c r="C24" s="25" t="s">
        <v>36</v>
      </c>
      <c r="D24" s="30">
        <v>99999.95999999999</v>
      </c>
      <c r="E24" s="30"/>
      <c r="F24" s="30"/>
      <c r="G24" s="30"/>
      <c r="H24" s="30"/>
      <c r="I24" s="30"/>
      <c r="J24" s="31">
        <f t="shared" si="0"/>
        <v>99999.95999999999</v>
      </c>
    </row>
    <row r="25" spans="1:10" ht="15" outlineLevel="2">
      <c r="A25" s="26"/>
      <c r="B25" s="5">
        <v>1116224</v>
      </c>
      <c r="C25" s="25" t="s">
        <v>37</v>
      </c>
      <c r="D25" s="30">
        <v>99999.95999999999</v>
      </c>
      <c r="E25" s="30"/>
      <c r="F25" s="30"/>
      <c r="G25" s="30"/>
      <c r="H25" s="30"/>
      <c r="I25" s="30"/>
      <c r="J25" s="31">
        <f t="shared" si="0"/>
        <v>99999.95999999999</v>
      </c>
    </row>
    <row r="26" spans="1:10" ht="15" outlineLevel="2">
      <c r="A26" s="26"/>
      <c r="B26" s="5">
        <v>1116225</v>
      </c>
      <c r="C26" s="25" t="s">
        <v>38</v>
      </c>
      <c r="D26" s="30">
        <v>99999.95999999999</v>
      </c>
      <c r="E26" s="30"/>
      <c r="F26" s="30"/>
      <c r="G26" s="30"/>
      <c r="H26" s="30"/>
      <c r="I26" s="30"/>
      <c r="J26" s="31">
        <f t="shared" si="0"/>
        <v>99999.95999999999</v>
      </c>
    </row>
    <row r="27" spans="1:10" ht="15" outlineLevel="2">
      <c r="A27" s="26"/>
      <c r="B27" s="5">
        <v>1116226</v>
      </c>
      <c r="C27" s="25" t="s">
        <v>39</v>
      </c>
      <c r="D27" s="30">
        <v>125000.04000000001</v>
      </c>
      <c r="E27" s="30"/>
      <c r="F27" s="30"/>
      <c r="G27" s="30"/>
      <c r="H27" s="30"/>
      <c r="I27" s="30"/>
      <c r="J27" s="31">
        <f t="shared" si="0"/>
        <v>125000.04000000001</v>
      </c>
    </row>
    <row r="28" spans="1:10" ht="15" outlineLevel="2">
      <c r="A28" s="26"/>
      <c r="B28" s="5">
        <v>1116228</v>
      </c>
      <c r="C28" s="25" t="s">
        <v>40</v>
      </c>
      <c r="D28" s="30">
        <v>99999.95999999999</v>
      </c>
      <c r="E28" s="30"/>
      <c r="F28" s="30"/>
      <c r="G28" s="30"/>
      <c r="H28" s="30"/>
      <c r="I28" s="30"/>
      <c r="J28" s="31">
        <f t="shared" si="0"/>
        <v>99999.95999999999</v>
      </c>
    </row>
    <row r="29" spans="1:10" ht="15" outlineLevel="2">
      <c r="A29" s="26"/>
      <c r="B29" s="5">
        <v>1116229</v>
      </c>
      <c r="C29" s="25" t="s">
        <v>41</v>
      </c>
      <c r="D29" s="30">
        <v>266000.04</v>
      </c>
      <c r="E29" s="30"/>
      <c r="F29" s="30"/>
      <c r="G29" s="30"/>
      <c r="H29" s="30"/>
      <c r="I29" s="30"/>
      <c r="J29" s="31">
        <f t="shared" si="0"/>
        <v>266000.04</v>
      </c>
    </row>
    <row r="30" spans="1:10" ht="15" outlineLevel="2">
      <c r="A30" s="26"/>
      <c r="B30" s="5">
        <v>1116231</v>
      </c>
      <c r="C30" s="25" t="s">
        <v>42</v>
      </c>
      <c r="D30" s="30">
        <v>150000</v>
      </c>
      <c r="E30" s="30"/>
      <c r="F30" s="30"/>
      <c r="G30" s="30"/>
      <c r="H30" s="30"/>
      <c r="I30" s="30"/>
      <c r="J30" s="31">
        <f t="shared" si="0"/>
        <v>150000</v>
      </c>
    </row>
    <row r="31" spans="1:10" ht="15" outlineLevel="2">
      <c r="A31" s="26"/>
      <c r="B31" s="5">
        <v>1116241</v>
      </c>
      <c r="C31" s="25" t="s">
        <v>43</v>
      </c>
      <c r="D31" s="30">
        <v>84999.95999999999</v>
      </c>
      <c r="E31" s="30"/>
      <c r="F31" s="30"/>
      <c r="G31" s="30"/>
      <c r="H31" s="30"/>
      <c r="I31" s="30"/>
      <c r="J31" s="31">
        <f t="shared" si="0"/>
        <v>84999.95999999999</v>
      </c>
    </row>
    <row r="32" spans="1:10" ht="15" outlineLevel="2">
      <c r="A32" s="26"/>
      <c r="B32" s="5">
        <v>1116242</v>
      </c>
      <c r="C32" s="25" t="s">
        <v>44</v>
      </c>
      <c r="D32" s="30">
        <v>200000.03999999998</v>
      </c>
      <c r="E32" s="30"/>
      <c r="F32" s="30"/>
      <c r="G32" s="30"/>
      <c r="H32" s="30"/>
      <c r="I32" s="30"/>
      <c r="J32" s="31">
        <f t="shared" si="0"/>
        <v>200000.03999999998</v>
      </c>
    </row>
    <row r="33" spans="1:10" ht="15" outlineLevel="2">
      <c r="A33" s="26"/>
      <c r="B33" s="5">
        <v>1116243</v>
      </c>
      <c r="C33" s="25" t="s">
        <v>45</v>
      </c>
      <c r="D33" s="30">
        <v>435000</v>
      </c>
      <c r="E33" s="30"/>
      <c r="F33" s="30"/>
      <c r="G33" s="30"/>
      <c r="H33" s="30"/>
      <c r="I33" s="30"/>
      <c r="J33" s="31">
        <f t="shared" si="0"/>
        <v>435000</v>
      </c>
    </row>
    <row r="34" spans="1:10" ht="15" outlineLevel="2">
      <c r="A34" s="26"/>
      <c r="B34" s="5">
        <v>1116245</v>
      </c>
      <c r="C34" s="25" t="s">
        <v>46</v>
      </c>
      <c r="D34" s="30">
        <v>20000.04</v>
      </c>
      <c r="E34" s="30"/>
      <c r="F34" s="30"/>
      <c r="G34" s="30"/>
      <c r="H34" s="30"/>
      <c r="I34" s="30"/>
      <c r="J34" s="31">
        <f t="shared" si="0"/>
        <v>20000.04</v>
      </c>
    </row>
    <row r="35" spans="1:10" ht="15" outlineLevel="2">
      <c r="A35" s="26"/>
      <c r="B35" s="5">
        <v>1116247</v>
      </c>
      <c r="C35" s="25" t="s">
        <v>47</v>
      </c>
      <c r="D35" s="30">
        <v>1749999.96</v>
      </c>
      <c r="E35" s="30"/>
      <c r="F35" s="30"/>
      <c r="G35" s="30"/>
      <c r="H35" s="30"/>
      <c r="I35" s="30"/>
      <c r="J35" s="31">
        <f t="shared" si="0"/>
        <v>1749999.96</v>
      </c>
    </row>
    <row r="36" spans="1:10" ht="15" outlineLevel="2">
      <c r="A36" s="26"/>
      <c r="B36" s="5">
        <v>1116248</v>
      </c>
      <c r="C36" s="25" t="s">
        <v>48</v>
      </c>
      <c r="D36" s="30">
        <v>186000</v>
      </c>
      <c r="E36" s="30"/>
      <c r="F36" s="30"/>
      <c r="G36" s="30"/>
      <c r="H36" s="30"/>
      <c r="I36" s="30"/>
      <c r="J36" s="31">
        <f t="shared" si="0"/>
        <v>186000</v>
      </c>
    </row>
    <row r="37" spans="1:10" ht="15" outlineLevel="2">
      <c r="A37" s="26"/>
      <c r="B37" s="5">
        <v>1116249</v>
      </c>
      <c r="C37" s="25" t="s">
        <v>49</v>
      </c>
      <c r="D37" s="30">
        <v>350000.04</v>
      </c>
      <c r="E37" s="30"/>
      <c r="F37" s="30"/>
      <c r="G37" s="30"/>
      <c r="H37" s="30"/>
      <c r="I37" s="30"/>
      <c r="J37" s="31">
        <f t="shared" si="0"/>
        <v>350000.04</v>
      </c>
    </row>
    <row r="38" spans="1:10" ht="15" outlineLevel="2">
      <c r="A38" s="26"/>
      <c r="B38" s="5">
        <v>1116251</v>
      </c>
      <c r="C38" s="25" t="s">
        <v>50</v>
      </c>
      <c r="D38" s="30">
        <v>300000</v>
      </c>
      <c r="E38" s="30"/>
      <c r="F38" s="30"/>
      <c r="G38" s="30"/>
      <c r="H38" s="30"/>
      <c r="I38" s="30"/>
      <c r="J38" s="31">
        <f t="shared" si="0"/>
        <v>300000</v>
      </c>
    </row>
    <row r="39" spans="1:10" ht="15" outlineLevel="2">
      <c r="A39" s="26"/>
      <c r="B39" s="5">
        <v>1116253</v>
      </c>
      <c r="C39" s="25" t="s">
        <v>51</v>
      </c>
      <c r="D39" s="30">
        <v>500000.04</v>
      </c>
      <c r="E39" s="30"/>
      <c r="F39" s="30"/>
      <c r="G39" s="30"/>
      <c r="H39" s="30"/>
      <c r="I39" s="30"/>
      <c r="J39" s="31">
        <f t="shared" si="0"/>
        <v>500000.04</v>
      </c>
    </row>
    <row r="40" spans="1:10" ht="15" outlineLevel="2">
      <c r="A40" s="26"/>
      <c r="B40" s="5">
        <v>1116254</v>
      </c>
      <c r="C40" s="25" t="s">
        <v>52</v>
      </c>
      <c r="D40" s="30">
        <v>200000.03999999998</v>
      </c>
      <c r="E40" s="30"/>
      <c r="F40" s="30"/>
      <c r="G40" s="30"/>
      <c r="H40" s="30"/>
      <c r="I40" s="30"/>
      <c r="J40" s="31">
        <f t="shared" si="0"/>
        <v>200000.03999999998</v>
      </c>
    </row>
    <row r="41" spans="1:10" ht="15" outlineLevel="2">
      <c r="A41" s="26"/>
      <c r="B41" s="5">
        <v>1116256</v>
      </c>
      <c r="C41" s="25" t="s">
        <v>53</v>
      </c>
      <c r="D41" s="30">
        <v>200000.03999999998</v>
      </c>
      <c r="E41" s="30"/>
      <c r="F41" s="30"/>
      <c r="G41" s="30"/>
      <c r="H41" s="30"/>
      <c r="I41" s="30"/>
      <c r="J41" s="31">
        <f t="shared" si="0"/>
        <v>200000.03999999998</v>
      </c>
    </row>
    <row r="42" spans="1:10" ht="15" outlineLevel="2">
      <c r="A42" s="26"/>
      <c r="B42" s="5">
        <v>1116258</v>
      </c>
      <c r="C42" s="25" t="s">
        <v>54</v>
      </c>
      <c r="D42" s="30">
        <v>99999.95999999999</v>
      </c>
      <c r="E42" s="30"/>
      <c r="F42" s="30"/>
      <c r="G42" s="30"/>
      <c r="H42" s="30"/>
      <c r="I42" s="30"/>
      <c r="J42" s="31">
        <f t="shared" si="0"/>
        <v>99999.95999999999</v>
      </c>
    </row>
    <row r="43" spans="1:10" ht="15" outlineLevel="2">
      <c r="A43" s="26"/>
      <c r="B43" s="5">
        <v>1116259</v>
      </c>
      <c r="C43" s="25" t="s">
        <v>55</v>
      </c>
      <c r="D43" s="30">
        <v>399999.96</v>
      </c>
      <c r="E43" s="30"/>
      <c r="F43" s="30"/>
      <c r="G43" s="30"/>
      <c r="H43" s="30"/>
      <c r="I43" s="30"/>
      <c r="J43" s="31">
        <f t="shared" si="0"/>
        <v>399999.96</v>
      </c>
    </row>
    <row r="44" spans="1:10" ht="15" outlineLevel="2">
      <c r="A44" s="26"/>
      <c r="B44" s="5">
        <v>1116260</v>
      </c>
      <c r="C44" s="25" t="s">
        <v>56</v>
      </c>
      <c r="D44" s="30">
        <v>150000</v>
      </c>
      <c r="E44" s="30"/>
      <c r="F44" s="30"/>
      <c r="G44" s="30"/>
      <c r="H44" s="30"/>
      <c r="I44" s="30"/>
      <c r="J44" s="31">
        <f t="shared" si="0"/>
        <v>150000</v>
      </c>
    </row>
    <row r="45" spans="1:10" ht="15" outlineLevel="2">
      <c r="A45" s="26"/>
      <c r="B45" s="5">
        <v>1116261</v>
      </c>
      <c r="C45" s="25" t="s">
        <v>57</v>
      </c>
      <c r="D45" s="30">
        <v>999999.96</v>
      </c>
      <c r="E45" s="30"/>
      <c r="F45" s="30"/>
      <c r="G45" s="30"/>
      <c r="H45" s="30"/>
      <c r="I45" s="30"/>
      <c r="J45" s="31">
        <f t="shared" si="0"/>
        <v>999999.96</v>
      </c>
    </row>
    <row r="46" spans="1:10" ht="15" outlineLevel="2">
      <c r="A46" s="26"/>
      <c r="B46" s="5">
        <v>1116263</v>
      </c>
      <c r="C46" s="25" t="s">
        <v>58</v>
      </c>
      <c r="D46" s="30">
        <v>112500</v>
      </c>
      <c r="E46" s="30"/>
      <c r="F46" s="30"/>
      <c r="G46" s="30"/>
      <c r="H46" s="30"/>
      <c r="I46" s="30"/>
      <c r="J46" s="31">
        <f t="shared" si="0"/>
        <v>112500</v>
      </c>
    </row>
    <row r="47" spans="1:10" ht="15" outlineLevel="2">
      <c r="A47" s="26"/>
      <c r="B47" s="5">
        <v>1116264</v>
      </c>
      <c r="C47" s="25" t="s">
        <v>128</v>
      </c>
      <c r="D47" s="30"/>
      <c r="E47" s="30">
        <v>9618734</v>
      </c>
      <c r="F47" s="30"/>
      <c r="G47" s="30"/>
      <c r="H47" s="30"/>
      <c r="I47" s="30"/>
      <c r="J47" s="31">
        <f t="shared" si="0"/>
        <v>9618734</v>
      </c>
    </row>
    <row r="48" spans="1:16" ht="15" outlineLevel="1">
      <c r="A48" s="1"/>
      <c r="B48" s="2"/>
      <c r="C48" s="22" t="s">
        <v>121</v>
      </c>
      <c r="D48" s="32">
        <f>SUBTOTAL(9,D3:D47)</f>
        <v>9488934.805149868</v>
      </c>
      <c r="E48" s="32">
        <f aca="true" t="shared" si="1" ref="E48:J48">SUBTOTAL(9,E3:E47)</f>
        <v>9899142.044031141</v>
      </c>
      <c r="F48" s="32">
        <f t="shared" si="1"/>
        <v>50802.96</v>
      </c>
      <c r="G48" s="32">
        <f t="shared" si="1"/>
        <v>53343</v>
      </c>
      <c r="H48" s="32">
        <f t="shared" si="1"/>
        <v>56010.96</v>
      </c>
      <c r="I48" s="32">
        <f t="shared" si="1"/>
        <v>58811.04</v>
      </c>
      <c r="J48" s="33">
        <f t="shared" si="1"/>
        <v>19607044.809181012</v>
      </c>
      <c r="K48" s="13"/>
      <c r="L48" s="13"/>
      <c r="M48" s="13"/>
      <c r="N48" s="13"/>
      <c r="O48" s="13"/>
      <c r="P48" s="13"/>
    </row>
    <row r="49" spans="2:16" ht="15" outlineLevel="1">
      <c r="B49" s="5"/>
      <c r="C49" s="4"/>
      <c r="D49" s="30"/>
      <c r="E49" s="30"/>
      <c r="F49" s="30"/>
      <c r="G49" s="30"/>
      <c r="H49" s="30"/>
      <c r="I49" s="30"/>
      <c r="J49" s="34"/>
      <c r="K49" s="13"/>
      <c r="L49" s="13"/>
      <c r="M49" s="13"/>
      <c r="N49" s="13"/>
      <c r="O49" s="13"/>
      <c r="P49" s="13"/>
    </row>
    <row r="50" spans="1:16" ht="15" outlineLevel="1">
      <c r="A50" s="17" t="s">
        <v>6</v>
      </c>
      <c r="B50" s="2"/>
      <c r="C50" s="27"/>
      <c r="D50" s="32" t="s">
        <v>5</v>
      </c>
      <c r="E50" s="32" t="s">
        <v>4</v>
      </c>
      <c r="F50" s="32" t="s">
        <v>3</v>
      </c>
      <c r="G50" s="32" t="s">
        <v>2</v>
      </c>
      <c r="H50" s="32" t="s">
        <v>1</v>
      </c>
      <c r="I50" s="32" t="s">
        <v>0</v>
      </c>
      <c r="J50" s="33" t="s">
        <v>13</v>
      </c>
      <c r="K50" s="13"/>
      <c r="L50" s="13"/>
      <c r="M50" s="13"/>
      <c r="N50" s="13"/>
      <c r="O50" s="13"/>
      <c r="P50" s="13"/>
    </row>
    <row r="51" spans="1:10" ht="15" outlineLevel="2">
      <c r="A51" s="26"/>
      <c r="B51" s="5">
        <v>1028653</v>
      </c>
      <c r="C51" s="25" t="s">
        <v>59</v>
      </c>
      <c r="D51" s="30">
        <v>727292.631987945</v>
      </c>
      <c r="E51" s="30">
        <v>288292.63198794506</v>
      </c>
      <c r="F51" s="30">
        <v>288292.63198794506</v>
      </c>
      <c r="G51" s="30">
        <v>38292.63198794505</v>
      </c>
      <c r="H51" s="30">
        <v>38292.63198794505</v>
      </c>
      <c r="I51" s="30">
        <v>288292.63198794506</v>
      </c>
      <c r="J51" s="31">
        <f aca="true" t="shared" si="2" ref="J51:J63">SUM(D51:I51)</f>
        <v>1668755.7919276701</v>
      </c>
    </row>
    <row r="52" spans="1:10" ht="15" outlineLevel="2">
      <c r="A52" s="26"/>
      <c r="B52" s="5">
        <v>1028655</v>
      </c>
      <c r="C52" s="25" t="s">
        <v>60</v>
      </c>
      <c r="D52" s="30">
        <v>8000000</v>
      </c>
      <c r="E52" s="30">
        <v>8000000</v>
      </c>
      <c r="F52" s="30"/>
      <c r="G52" s="30"/>
      <c r="H52" s="30"/>
      <c r="I52" s="30"/>
      <c r="J52" s="31">
        <f t="shared" si="2"/>
        <v>16000000</v>
      </c>
    </row>
    <row r="53" spans="1:10" ht="15" outlineLevel="2">
      <c r="A53" s="26"/>
      <c r="B53" s="5">
        <v>1028657</v>
      </c>
      <c r="C53" s="25" t="s">
        <v>61</v>
      </c>
      <c r="D53" s="30">
        <v>46125.59742885563</v>
      </c>
      <c r="E53" s="30">
        <v>46125.59742885563</v>
      </c>
      <c r="F53" s="30">
        <v>46125.59742885563</v>
      </c>
      <c r="G53" s="30">
        <v>46125.59742885563</v>
      </c>
      <c r="H53" s="30">
        <v>46125.59742885563</v>
      </c>
      <c r="I53" s="30">
        <v>46125.59742885563</v>
      </c>
      <c r="J53" s="31">
        <f t="shared" si="2"/>
        <v>276753.5845731338</v>
      </c>
    </row>
    <row r="54" spans="1:10" ht="15" outlineLevel="2">
      <c r="A54" s="26"/>
      <c r="B54" s="5">
        <v>1028658</v>
      </c>
      <c r="C54" s="25" t="s">
        <v>62</v>
      </c>
      <c r="D54" s="30">
        <v>6192438.374226825</v>
      </c>
      <c r="E54" s="30">
        <v>342782.6827008145</v>
      </c>
      <c r="F54" s="30">
        <v>92782.68270081452</v>
      </c>
      <c r="G54" s="30">
        <v>92782.68270081452</v>
      </c>
      <c r="H54" s="30">
        <v>4922782.682700815</v>
      </c>
      <c r="I54" s="30">
        <v>92782.68270081452</v>
      </c>
      <c r="J54" s="31">
        <f t="shared" si="2"/>
        <v>11736351.787730899</v>
      </c>
    </row>
    <row r="55" spans="1:10" ht="15" outlineLevel="2">
      <c r="A55" s="26"/>
      <c r="B55" s="5">
        <v>1028659</v>
      </c>
      <c r="C55" s="25" t="s">
        <v>63</v>
      </c>
      <c r="D55" s="30">
        <v>-3903873</v>
      </c>
      <c r="E55" s="30"/>
      <c r="F55" s="30"/>
      <c r="G55" s="30"/>
      <c r="H55" s="30"/>
      <c r="I55" s="30"/>
      <c r="J55" s="31">
        <f t="shared" si="2"/>
        <v>-3903873</v>
      </c>
    </row>
    <row r="56" spans="1:10" ht="15" outlineLevel="2">
      <c r="A56" s="26"/>
      <c r="B56" s="5">
        <v>1028661</v>
      </c>
      <c r="C56" s="25" t="s">
        <v>64</v>
      </c>
      <c r="D56" s="30">
        <v>11627.5615961652</v>
      </c>
      <c r="E56" s="30">
        <v>11627.5615961652</v>
      </c>
      <c r="F56" s="30">
        <v>11627.5615961652</v>
      </c>
      <c r="G56" s="30">
        <v>11627.5615961652</v>
      </c>
      <c r="H56" s="30">
        <v>11627.5615961652</v>
      </c>
      <c r="I56" s="30">
        <v>11627.5615961652</v>
      </c>
      <c r="J56" s="31">
        <f t="shared" si="2"/>
        <v>69765.3695769912</v>
      </c>
    </row>
    <row r="57" spans="1:10" ht="15" outlineLevel="2">
      <c r="A57" s="26"/>
      <c r="B57" s="5">
        <v>1028662</v>
      </c>
      <c r="C57" s="25" t="s">
        <v>65</v>
      </c>
      <c r="D57" s="30">
        <v>38165.60031395627</v>
      </c>
      <c r="E57" s="30">
        <v>38509.90878794505</v>
      </c>
      <c r="F57" s="30">
        <v>38509.90878794505</v>
      </c>
      <c r="G57" s="30">
        <v>38509.90878794505</v>
      </c>
      <c r="H57" s="30">
        <v>38509.90878794505</v>
      </c>
      <c r="I57" s="30">
        <v>38509.90878794505</v>
      </c>
      <c r="J57" s="31">
        <f t="shared" si="2"/>
        <v>230715.14425368153</v>
      </c>
    </row>
    <row r="58" spans="1:10" ht="15" outlineLevel="2">
      <c r="A58" s="26"/>
      <c r="B58" s="5">
        <v>1028663</v>
      </c>
      <c r="C58" s="25" t="s">
        <v>66</v>
      </c>
      <c r="D58" s="30">
        <v>6382.105331324177</v>
      </c>
      <c r="E58" s="30">
        <v>6382.105331324177</v>
      </c>
      <c r="F58" s="30">
        <v>6382.105331324177</v>
      </c>
      <c r="G58" s="30">
        <v>6382.105331324177</v>
      </c>
      <c r="H58" s="30">
        <v>6382.105331324177</v>
      </c>
      <c r="I58" s="30">
        <v>6382.105331324177</v>
      </c>
      <c r="J58" s="31">
        <f t="shared" si="2"/>
        <v>38292.63198794507</v>
      </c>
    </row>
    <row r="59" spans="1:10" ht="15" outlineLevel="2">
      <c r="A59" s="26"/>
      <c r="B59" s="5">
        <v>1028664</v>
      </c>
      <c r="C59" s="25" t="s">
        <v>67</v>
      </c>
      <c r="D59" s="30">
        <v>235000</v>
      </c>
      <c r="E59" s="30"/>
      <c r="F59" s="30"/>
      <c r="G59" s="30"/>
      <c r="H59" s="30"/>
      <c r="I59" s="30"/>
      <c r="J59" s="31">
        <f t="shared" si="2"/>
        <v>235000</v>
      </c>
    </row>
    <row r="60" spans="1:10" ht="15" outlineLevel="2">
      <c r="A60" s="26"/>
      <c r="B60" s="5">
        <v>1028733</v>
      </c>
      <c r="C60" s="25" t="s">
        <v>68</v>
      </c>
      <c r="D60" s="30">
        <v>14215.070772234752</v>
      </c>
      <c r="E60" s="30">
        <v>14215.070772234752</v>
      </c>
      <c r="F60" s="30">
        <v>14215.070772234752</v>
      </c>
      <c r="G60" s="30">
        <v>14215.070772234752</v>
      </c>
      <c r="H60" s="30">
        <v>14215.070772234752</v>
      </c>
      <c r="I60" s="30">
        <v>14215.070772234752</v>
      </c>
      <c r="J60" s="31">
        <f t="shared" si="2"/>
        <v>85290.42463340852</v>
      </c>
    </row>
    <row r="61" spans="1:10" ht="15" outlineLevel="2">
      <c r="A61" s="26"/>
      <c r="B61" s="5">
        <v>1028734</v>
      </c>
      <c r="C61" s="25" t="s">
        <v>69</v>
      </c>
      <c r="D61" s="30">
        <v>6382.105331324177</v>
      </c>
      <c r="E61" s="30">
        <v>676382.1053313242</v>
      </c>
      <c r="F61" s="30">
        <v>856382.1053313243</v>
      </c>
      <c r="G61" s="30">
        <v>506382.10533132416</v>
      </c>
      <c r="H61" s="30">
        <v>246382.1053313242</v>
      </c>
      <c r="I61" s="30">
        <v>56382.10533132417</v>
      </c>
      <c r="J61" s="31">
        <f t="shared" si="2"/>
        <v>2348292.6319879447</v>
      </c>
    </row>
    <row r="62" spans="1:10" ht="15" outlineLevel="2">
      <c r="A62" s="26"/>
      <c r="B62" s="5">
        <v>1028735</v>
      </c>
      <c r="C62" s="25" t="s">
        <v>70</v>
      </c>
      <c r="D62" s="30">
        <v>12721.866771318759</v>
      </c>
      <c r="E62" s="30">
        <v>12836.636262648351</v>
      </c>
      <c r="F62" s="30">
        <v>12836.636262648351</v>
      </c>
      <c r="G62" s="30">
        <v>12836.636262648351</v>
      </c>
      <c r="H62" s="30">
        <v>12836.636262648351</v>
      </c>
      <c r="I62" s="30">
        <v>12836.636262648351</v>
      </c>
      <c r="J62" s="31">
        <f t="shared" si="2"/>
        <v>76905.04808456052</v>
      </c>
    </row>
    <row r="63" spans="1:10" ht="15" outlineLevel="2">
      <c r="A63" s="26"/>
      <c r="B63" s="5">
        <v>1028736</v>
      </c>
      <c r="C63" s="25" t="s">
        <v>71</v>
      </c>
      <c r="D63" s="30">
        <v>-5124</v>
      </c>
      <c r="E63" s="30"/>
      <c r="F63" s="30"/>
      <c r="G63" s="30"/>
      <c r="H63" s="30"/>
      <c r="I63" s="30"/>
      <c r="J63" s="31">
        <f t="shared" si="2"/>
        <v>-5124</v>
      </c>
    </row>
    <row r="64" spans="1:16" ht="15" outlineLevel="1">
      <c r="A64" s="1"/>
      <c r="B64" s="2"/>
      <c r="C64" s="22" t="s">
        <v>122</v>
      </c>
      <c r="D64" s="32">
        <f aca="true" t="shared" si="3" ref="D64:J64">SUM(D51:D63)</f>
        <v>11381353.913759947</v>
      </c>
      <c r="E64" s="32">
        <f t="shared" si="3"/>
        <v>9437154.300199255</v>
      </c>
      <c r="F64" s="32">
        <f t="shared" si="3"/>
        <v>1367154.3001992567</v>
      </c>
      <c r="G64" s="32">
        <f t="shared" si="3"/>
        <v>767154.300199257</v>
      </c>
      <c r="H64" s="32">
        <f t="shared" si="3"/>
        <v>5337154.300199257</v>
      </c>
      <c r="I64" s="32">
        <f t="shared" si="3"/>
        <v>567154.3001992569</v>
      </c>
      <c r="J64" s="33">
        <f t="shared" si="3"/>
        <v>28857125.414756235</v>
      </c>
      <c r="K64" s="13"/>
      <c r="L64" s="13"/>
      <c r="M64" s="13"/>
      <c r="N64" s="13"/>
      <c r="O64" s="13"/>
      <c r="P64" s="13"/>
    </row>
    <row r="65" spans="2:16" ht="15" outlineLevel="1">
      <c r="B65" s="5"/>
      <c r="C65" s="12"/>
      <c r="D65" s="35"/>
      <c r="E65" s="35"/>
      <c r="F65" s="35"/>
      <c r="G65" s="35"/>
      <c r="H65" s="35"/>
      <c r="I65" s="35"/>
      <c r="J65" s="36"/>
      <c r="K65" s="13"/>
      <c r="L65" s="13"/>
      <c r="M65" s="13"/>
      <c r="N65" s="13"/>
      <c r="O65" s="13"/>
      <c r="P65" s="13"/>
    </row>
    <row r="66" spans="1:16" ht="15" outlineLevel="1">
      <c r="A66" s="17" t="s">
        <v>159</v>
      </c>
      <c r="B66" s="18"/>
      <c r="C66" s="27"/>
      <c r="D66" s="32" t="s">
        <v>5</v>
      </c>
      <c r="E66" s="32" t="s">
        <v>4</v>
      </c>
      <c r="F66" s="32" t="s">
        <v>3</v>
      </c>
      <c r="G66" s="32" t="s">
        <v>2</v>
      </c>
      <c r="H66" s="32" t="s">
        <v>1</v>
      </c>
      <c r="I66" s="32" t="s">
        <v>0</v>
      </c>
      <c r="J66" s="33" t="s">
        <v>13</v>
      </c>
      <c r="K66" s="13"/>
      <c r="L66" s="13"/>
      <c r="M66" s="13"/>
      <c r="N66" s="13"/>
      <c r="O66" s="13"/>
      <c r="P66" s="13"/>
    </row>
    <row r="67" spans="1:16" ht="15" outlineLevel="1">
      <c r="A67" s="24"/>
      <c r="B67" s="5">
        <v>1116275</v>
      </c>
      <c r="C67" s="25" t="s">
        <v>160</v>
      </c>
      <c r="D67" s="30">
        <v>25000</v>
      </c>
      <c r="E67" s="30"/>
      <c r="F67" s="30"/>
      <c r="G67" s="30"/>
      <c r="H67" s="30"/>
      <c r="I67" s="30"/>
      <c r="J67" s="31">
        <f>SUM(D67:I67)</f>
        <v>25000</v>
      </c>
      <c r="K67" s="13"/>
      <c r="L67" s="13"/>
      <c r="M67" s="13"/>
      <c r="N67" s="13"/>
      <c r="O67" s="13"/>
      <c r="P67" s="13"/>
    </row>
    <row r="68" spans="1:16" ht="15" outlineLevel="1">
      <c r="A68" s="1"/>
      <c r="B68" s="2"/>
      <c r="C68" s="22" t="s">
        <v>159</v>
      </c>
      <c r="D68" s="32">
        <f aca="true" t="shared" si="4" ref="D68:I68">SUBTOTAL(9,D67:D67)</f>
        <v>25000</v>
      </c>
      <c r="E68" s="32">
        <f t="shared" si="4"/>
        <v>0</v>
      </c>
      <c r="F68" s="32">
        <f t="shared" si="4"/>
        <v>0</v>
      </c>
      <c r="G68" s="32">
        <f t="shared" si="4"/>
        <v>0</v>
      </c>
      <c r="H68" s="32">
        <f t="shared" si="4"/>
        <v>0</v>
      </c>
      <c r="I68" s="32">
        <f t="shared" si="4"/>
        <v>0</v>
      </c>
      <c r="J68" s="33">
        <f>SUM(D68:I68)</f>
        <v>25000</v>
      </c>
      <c r="K68" s="13"/>
      <c r="L68" s="13"/>
      <c r="M68" s="13"/>
      <c r="N68" s="13"/>
      <c r="O68" s="13"/>
      <c r="P68" s="13"/>
    </row>
    <row r="69" spans="2:10" ht="15" outlineLevel="1">
      <c r="B69" s="5"/>
      <c r="C69" s="12"/>
      <c r="D69" s="35"/>
      <c r="E69" s="35"/>
      <c r="F69" s="35"/>
      <c r="G69" s="35"/>
      <c r="H69" s="35"/>
      <c r="I69" s="35"/>
      <c r="J69" s="36"/>
    </row>
    <row r="70" spans="1:16" ht="17.25" customHeight="1" outlineLevel="1">
      <c r="A70" s="17" t="s">
        <v>10</v>
      </c>
      <c r="B70" s="2"/>
      <c r="C70" s="27"/>
      <c r="D70" s="32" t="s">
        <v>5</v>
      </c>
      <c r="E70" s="32" t="s">
        <v>4</v>
      </c>
      <c r="F70" s="32" t="s">
        <v>3</v>
      </c>
      <c r="G70" s="32" t="s">
        <v>2</v>
      </c>
      <c r="H70" s="32" t="s">
        <v>1</v>
      </c>
      <c r="I70" s="32" t="s">
        <v>0</v>
      </c>
      <c r="J70" s="33" t="s">
        <v>13</v>
      </c>
      <c r="K70" s="13"/>
      <c r="L70" s="13"/>
      <c r="M70" s="13"/>
      <c r="N70" s="13"/>
      <c r="O70" s="13"/>
      <c r="P70" s="13"/>
    </row>
    <row r="71" spans="1:10" ht="15" outlineLevel="1">
      <c r="A71" s="26"/>
      <c r="B71" s="5">
        <v>1028616</v>
      </c>
      <c r="C71" s="25" t="s">
        <v>72</v>
      </c>
      <c r="D71" s="30">
        <v>24291</v>
      </c>
      <c r="E71" s="30"/>
      <c r="F71" s="30"/>
      <c r="G71" s="30"/>
      <c r="H71" s="30"/>
      <c r="I71" s="30"/>
      <c r="J71" s="31">
        <f aca="true" t="shared" si="5" ref="J71:J135">SUM(D71:I71)</f>
        <v>24291</v>
      </c>
    </row>
    <row r="72" spans="1:10" ht="15" outlineLevel="1">
      <c r="A72" s="26"/>
      <c r="B72" s="5">
        <v>1028617</v>
      </c>
      <c r="C72" s="25" t="s">
        <v>73</v>
      </c>
      <c r="D72" s="30">
        <v>-417000.0000000001</v>
      </c>
      <c r="E72" s="30"/>
      <c r="F72" s="30"/>
      <c r="G72" s="30"/>
      <c r="H72" s="30"/>
      <c r="I72" s="30"/>
      <c r="J72" s="31">
        <f t="shared" si="5"/>
        <v>-417000.0000000001</v>
      </c>
    </row>
    <row r="73" spans="1:10" ht="15" outlineLevel="1">
      <c r="A73" s="26"/>
      <c r="B73" s="5">
        <v>1028619</v>
      </c>
      <c r="C73" s="25" t="s">
        <v>129</v>
      </c>
      <c r="D73" s="30">
        <v>0</v>
      </c>
      <c r="E73" s="30"/>
      <c r="F73" s="30">
        <v>629362</v>
      </c>
      <c r="G73" s="30">
        <v>639253</v>
      </c>
      <c r="H73" s="30">
        <v>649370</v>
      </c>
      <c r="I73" s="30">
        <v>660461</v>
      </c>
      <c r="J73" s="31">
        <f t="shared" si="5"/>
        <v>2578446</v>
      </c>
    </row>
    <row r="74" spans="1:10" ht="15" outlineLevel="1">
      <c r="A74" s="26"/>
      <c r="B74" s="5">
        <v>1028620</v>
      </c>
      <c r="C74" s="25" t="s">
        <v>130</v>
      </c>
      <c r="D74" s="30">
        <v>90221</v>
      </c>
      <c r="E74" s="30">
        <v>255000</v>
      </c>
      <c r="F74" s="30">
        <v>255000</v>
      </c>
      <c r="G74" s="30">
        <v>255000</v>
      </c>
      <c r="H74" s="30">
        <v>255000</v>
      </c>
      <c r="I74" s="30">
        <v>255000</v>
      </c>
      <c r="J74" s="31">
        <f t="shared" si="5"/>
        <v>1365221</v>
      </c>
    </row>
    <row r="75" spans="1:10" ht="15" outlineLevel="1">
      <c r="A75" s="26"/>
      <c r="B75" s="5">
        <v>1028621</v>
      </c>
      <c r="C75" s="25" t="s">
        <v>74</v>
      </c>
      <c r="D75" s="30">
        <v>-1117872</v>
      </c>
      <c r="E75" s="30"/>
      <c r="F75" s="30"/>
      <c r="G75" s="30"/>
      <c r="H75" s="30"/>
      <c r="I75" s="30"/>
      <c r="J75" s="31">
        <f t="shared" si="5"/>
        <v>-1117872</v>
      </c>
    </row>
    <row r="76" spans="1:10" ht="15" outlineLevel="1">
      <c r="A76" s="26"/>
      <c r="B76" s="5">
        <v>1028629</v>
      </c>
      <c r="C76" s="25" t="s">
        <v>131</v>
      </c>
      <c r="D76" s="30">
        <v>0</v>
      </c>
      <c r="E76" s="30">
        <v>-1200000</v>
      </c>
      <c r="F76" s="30"/>
      <c r="G76" s="30"/>
      <c r="H76" s="30"/>
      <c r="I76" s="30"/>
      <c r="J76" s="31">
        <f t="shared" si="5"/>
        <v>-1200000</v>
      </c>
    </row>
    <row r="77" spans="1:10" ht="15" outlineLevel="1">
      <c r="A77" s="26"/>
      <c r="B77" s="5">
        <v>1028636</v>
      </c>
      <c r="C77" s="25" t="s">
        <v>132</v>
      </c>
      <c r="D77" s="30">
        <v>0</v>
      </c>
      <c r="E77" s="30"/>
      <c r="F77" s="30"/>
      <c r="G77" s="30"/>
      <c r="H77" s="30">
        <v>25617</v>
      </c>
      <c r="I77" s="30">
        <v>120180.99999999997</v>
      </c>
      <c r="J77" s="31">
        <f t="shared" si="5"/>
        <v>145797.99999999997</v>
      </c>
    </row>
    <row r="78" spans="1:10" ht="15" outlineLevel="1">
      <c r="A78" s="26"/>
      <c r="B78" s="5">
        <v>1028645</v>
      </c>
      <c r="C78" s="25" t="s">
        <v>75</v>
      </c>
      <c r="D78" s="30">
        <v>-298412.99999999994</v>
      </c>
      <c r="E78" s="30"/>
      <c r="F78" s="30"/>
      <c r="G78" s="30"/>
      <c r="H78" s="30"/>
      <c r="I78" s="30"/>
      <c r="J78" s="31">
        <f t="shared" si="5"/>
        <v>-298412.99999999994</v>
      </c>
    </row>
    <row r="79" spans="1:10" ht="15" outlineLevel="1">
      <c r="A79" s="26"/>
      <c r="B79" s="5">
        <v>1028666</v>
      </c>
      <c r="C79" s="25" t="s">
        <v>76</v>
      </c>
      <c r="D79" s="30">
        <v>-711257.4166666667</v>
      </c>
      <c r="E79" s="30"/>
      <c r="F79" s="30"/>
      <c r="G79" s="30"/>
      <c r="H79" s="30"/>
      <c r="I79" s="30"/>
      <c r="J79" s="31">
        <f t="shared" si="5"/>
        <v>-711257.4166666667</v>
      </c>
    </row>
    <row r="80" spans="1:10" ht="15" outlineLevel="1">
      <c r="A80" s="26"/>
      <c r="B80" s="5">
        <v>1028716</v>
      </c>
      <c r="C80" s="25" t="s">
        <v>77</v>
      </c>
      <c r="D80" s="30">
        <v>0</v>
      </c>
      <c r="E80" s="30"/>
      <c r="F80" s="30"/>
      <c r="G80" s="30"/>
      <c r="H80" s="30"/>
      <c r="I80" s="30"/>
      <c r="J80" s="31">
        <f t="shared" si="5"/>
        <v>0</v>
      </c>
    </row>
    <row r="81" spans="1:10" ht="15" outlineLevel="1">
      <c r="A81" s="26"/>
      <c r="B81" s="5">
        <v>1028717</v>
      </c>
      <c r="C81" s="25" t="s">
        <v>133</v>
      </c>
      <c r="D81" s="30">
        <v>0</v>
      </c>
      <c r="E81" s="30">
        <v>-23901</v>
      </c>
      <c r="F81" s="30"/>
      <c r="G81" s="30"/>
      <c r="H81" s="30"/>
      <c r="I81" s="30"/>
      <c r="J81" s="31">
        <f t="shared" si="5"/>
        <v>-23901</v>
      </c>
    </row>
    <row r="82" spans="1:10" ht="15" outlineLevel="1">
      <c r="A82" s="26"/>
      <c r="B82" s="5">
        <v>1028718</v>
      </c>
      <c r="C82" s="25" t="s">
        <v>134</v>
      </c>
      <c r="D82" s="30">
        <v>2409889</v>
      </c>
      <c r="E82" s="30">
        <v>1653701.0000000002</v>
      </c>
      <c r="F82" s="30">
        <v>1540380.9999999995</v>
      </c>
      <c r="G82" s="30">
        <v>1321344</v>
      </c>
      <c r="H82" s="30">
        <v>2776160</v>
      </c>
      <c r="I82" s="30">
        <v>2958270</v>
      </c>
      <c r="J82" s="31">
        <f t="shared" si="5"/>
        <v>12659745</v>
      </c>
    </row>
    <row r="83" spans="1:10" ht="15" outlineLevel="1">
      <c r="A83" s="26"/>
      <c r="B83" s="5">
        <v>1028723</v>
      </c>
      <c r="C83" s="25" t="s">
        <v>78</v>
      </c>
      <c r="D83" s="30">
        <v>35035874.64</v>
      </c>
      <c r="E83" s="30">
        <v>-553875</v>
      </c>
      <c r="F83" s="30">
        <v>374929</v>
      </c>
      <c r="G83" s="30">
        <v>85212165</v>
      </c>
      <c r="H83" s="30"/>
      <c r="I83" s="30"/>
      <c r="J83" s="31">
        <f t="shared" si="5"/>
        <v>120069093.64</v>
      </c>
    </row>
    <row r="84" spans="1:10" ht="15" outlineLevel="1">
      <c r="A84" s="26"/>
      <c r="B84" s="5">
        <v>1028727</v>
      </c>
      <c r="C84" s="25" t="s">
        <v>79</v>
      </c>
      <c r="D84" s="30">
        <v>52365</v>
      </c>
      <c r="E84" s="30"/>
      <c r="F84" s="30"/>
      <c r="G84" s="30"/>
      <c r="H84" s="30"/>
      <c r="I84" s="30"/>
      <c r="J84" s="31">
        <f t="shared" si="5"/>
        <v>52365</v>
      </c>
    </row>
    <row r="85" spans="1:10" ht="15" outlineLevel="1">
      <c r="A85" s="26"/>
      <c r="B85" s="5">
        <v>1028770</v>
      </c>
      <c r="C85" s="25" t="s">
        <v>135</v>
      </c>
      <c r="D85" s="30">
        <v>6936414</v>
      </c>
      <c r="E85" s="30"/>
      <c r="F85" s="30">
        <v>2687119</v>
      </c>
      <c r="G85" s="30">
        <v>948756</v>
      </c>
      <c r="H85" s="30"/>
      <c r="I85" s="30"/>
      <c r="J85" s="31">
        <f t="shared" si="5"/>
        <v>10572289</v>
      </c>
    </row>
    <row r="86" spans="1:10" ht="15" outlineLevel="1">
      <c r="A86" s="26"/>
      <c r="B86" s="5">
        <v>1028773</v>
      </c>
      <c r="C86" s="25" t="s">
        <v>80</v>
      </c>
      <c r="D86" s="30">
        <v>7443832</v>
      </c>
      <c r="E86" s="30">
        <v>67029</v>
      </c>
      <c r="F86" s="30"/>
      <c r="G86" s="30"/>
      <c r="H86" s="30"/>
      <c r="I86" s="30"/>
      <c r="J86" s="31">
        <f t="shared" si="5"/>
        <v>7510861</v>
      </c>
    </row>
    <row r="87" spans="1:10" ht="15" outlineLevel="1">
      <c r="A87" s="26"/>
      <c r="B87" s="5">
        <v>1028777</v>
      </c>
      <c r="C87" s="25" t="s">
        <v>81</v>
      </c>
      <c r="D87" s="30">
        <v>264174.99999999994</v>
      </c>
      <c r="E87" s="30">
        <v>970637</v>
      </c>
      <c r="F87" s="30">
        <v>1004620</v>
      </c>
      <c r="G87" s="30">
        <v>1254602</v>
      </c>
      <c r="H87" s="30"/>
      <c r="I87" s="30"/>
      <c r="J87" s="31">
        <f t="shared" si="5"/>
        <v>3494034</v>
      </c>
    </row>
    <row r="88" spans="1:10" ht="15" outlineLevel="1">
      <c r="A88" s="26"/>
      <c r="B88" s="5">
        <v>1028793</v>
      </c>
      <c r="C88" s="25" t="s">
        <v>136</v>
      </c>
      <c r="D88" s="30">
        <v>2860708</v>
      </c>
      <c r="E88" s="30">
        <v>3144936</v>
      </c>
      <c r="F88" s="30">
        <v>2859776</v>
      </c>
      <c r="G88" s="30">
        <v>2530268</v>
      </c>
      <c r="H88" s="30">
        <v>4860338</v>
      </c>
      <c r="I88" s="30">
        <v>4242561.925200795</v>
      </c>
      <c r="J88" s="31">
        <f t="shared" si="5"/>
        <v>20498587.925200794</v>
      </c>
    </row>
    <row r="89" spans="1:10" ht="15" outlineLevel="1">
      <c r="A89" s="26"/>
      <c r="B89" s="5">
        <v>1028813</v>
      </c>
      <c r="C89" s="25" t="s">
        <v>82</v>
      </c>
      <c r="D89" s="30">
        <v>-261918</v>
      </c>
      <c r="E89" s="30"/>
      <c r="F89" s="30"/>
      <c r="G89" s="30"/>
      <c r="H89" s="30"/>
      <c r="I89" s="30"/>
      <c r="J89" s="31">
        <f t="shared" si="5"/>
        <v>-261918</v>
      </c>
    </row>
    <row r="90" spans="1:10" ht="15" outlineLevel="1">
      <c r="A90" s="17" t="s">
        <v>154</v>
      </c>
      <c r="B90" s="2"/>
      <c r="C90" s="27"/>
      <c r="D90" s="32"/>
      <c r="E90" s="32" t="s">
        <v>4</v>
      </c>
      <c r="F90" s="32" t="s">
        <v>3</v>
      </c>
      <c r="G90" s="32" t="s">
        <v>2</v>
      </c>
      <c r="H90" s="32" t="s">
        <v>1</v>
      </c>
      <c r="I90" s="32" t="s">
        <v>0</v>
      </c>
      <c r="J90" s="33" t="s">
        <v>13</v>
      </c>
    </row>
    <row r="91" spans="1:10" ht="15" outlineLevel="1">
      <c r="A91" s="26"/>
      <c r="B91" s="5">
        <v>1028816</v>
      </c>
      <c r="C91" s="25" t="s">
        <v>137</v>
      </c>
      <c r="D91" s="30">
        <v>141967</v>
      </c>
      <c r="E91" s="30">
        <v>4085860.9999999995</v>
      </c>
      <c r="F91" s="30"/>
      <c r="G91" s="30">
        <v>108692889</v>
      </c>
      <c r="H91" s="30">
        <v>112497140</v>
      </c>
      <c r="I91" s="30">
        <v>45409470</v>
      </c>
      <c r="J91" s="31">
        <f t="shared" si="5"/>
        <v>270827327</v>
      </c>
    </row>
    <row r="92" spans="1:10" ht="15" outlineLevel="1">
      <c r="A92" s="26"/>
      <c r="B92" s="5">
        <v>1028828</v>
      </c>
      <c r="C92" s="25" t="s">
        <v>83</v>
      </c>
      <c r="D92" s="30">
        <v>0</v>
      </c>
      <c r="E92" s="30"/>
      <c r="F92" s="30"/>
      <c r="G92" s="30"/>
      <c r="H92" s="30"/>
      <c r="I92" s="30"/>
      <c r="J92" s="31">
        <f t="shared" si="5"/>
        <v>0</v>
      </c>
    </row>
    <row r="93" spans="1:10" ht="15" outlineLevel="1">
      <c r="A93" s="26"/>
      <c r="B93" s="5">
        <v>1028829</v>
      </c>
      <c r="C93" s="25" t="s">
        <v>84</v>
      </c>
      <c r="D93" s="30">
        <v>-1629660</v>
      </c>
      <c r="E93" s="30"/>
      <c r="F93" s="30"/>
      <c r="G93" s="30"/>
      <c r="H93" s="30"/>
      <c r="I93" s="30"/>
      <c r="J93" s="31">
        <f t="shared" si="5"/>
        <v>-1629660</v>
      </c>
    </row>
    <row r="94" spans="1:10" ht="15" outlineLevel="1">
      <c r="A94" s="26"/>
      <c r="B94" s="5">
        <v>1028830</v>
      </c>
      <c r="C94" s="25" t="s">
        <v>138</v>
      </c>
      <c r="D94" s="30">
        <v>404486</v>
      </c>
      <c r="E94" s="30">
        <v>528325.0000000001</v>
      </c>
      <c r="F94" s="30">
        <v>916890</v>
      </c>
      <c r="G94" s="30">
        <v>1013573</v>
      </c>
      <c r="H94" s="30">
        <v>1052151.9999999998</v>
      </c>
      <c r="I94" s="30">
        <v>1088977.3199999998</v>
      </c>
      <c r="J94" s="31">
        <f t="shared" si="5"/>
        <v>5004403.32</v>
      </c>
    </row>
    <row r="95" spans="1:10" ht="15" outlineLevel="1">
      <c r="A95" s="26"/>
      <c r="B95" s="5">
        <v>1028832</v>
      </c>
      <c r="C95" s="25" t="s">
        <v>85</v>
      </c>
      <c r="D95" s="30">
        <v>0</v>
      </c>
      <c r="E95" s="30"/>
      <c r="F95" s="30"/>
      <c r="G95" s="30"/>
      <c r="H95" s="30"/>
      <c r="I95" s="30"/>
      <c r="J95" s="31">
        <f t="shared" si="5"/>
        <v>0</v>
      </c>
    </row>
    <row r="96" spans="1:10" ht="15" outlineLevel="1">
      <c r="A96" s="26"/>
      <c r="B96" s="5">
        <v>1028854</v>
      </c>
      <c r="C96" s="25" t="s">
        <v>86</v>
      </c>
      <c r="D96" s="30">
        <v>7737315</v>
      </c>
      <c r="E96" s="30">
        <v>5319000</v>
      </c>
      <c r="F96" s="30">
        <v>7537000</v>
      </c>
      <c r="G96" s="30">
        <v>2154000</v>
      </c>
      <c r="H96" s="30">
        <v>3820000</v>
      </c>
      <c r="I96" s="30">
        <v>10409000</v>
      </c>
      <c r="J96" s="31">
        <f t="shared" si="5"/>
        <v>36976315</v>
      </c>
    </row>
    <row r="97" spans="1:10" ht="15" outlineLevel="1">
      <c r="A97" s="26"/>
      <c r="B97" s="5">
        <v>1111768</v>
      </c>
      <c r="C97" s="25" t="s">
        <v>87</v>
      </c>
      <c r="D97" s="30">
        <v>-498000.0000000037</v>
      </c>
      <c r="E97" s="30"/>
      <c r="F97" s="30">
        <v>1567376</v>
      </c>
      <c r="G97" s="30">
        <v>2272769</v>
      </c>
      <c r="H97" s="30">
        <v>7350407</v>
      </c>
      <c r="I97" s="30">
        <v>4683619</v>
      </c>
      <c r="J97" s="31">
        <f t="shared" si="5"/>
        <v>15376170.999999996</v>
      </c>
    </row>
    <row r="98" spans="1:10" ht="15" outlineLevel="1">
      <c r="A98" s="26"/>
      <c r="B98" s="5">
        <v>1111769</v>
      </c>
      <c r="C98" s="25" t="s">
        <v>139</v>
      </c>
      <c r="D98" s="30">
        <v>96410</v>
      </c>
      <c r="E98" s="30">
        <v>121017</v>
      </c>
      <c r="F98" s="30">
        <v>550937</v>
      </c>
      <c r="G98" s="30">
        <v>1873254</v>
      </c>
      <c r="H98" s="30">
        <v>3027425.9999999995</v>
      </c>
      <c r="I98" s="30"/>
      <c r="J98" s="31">
        <f t="shared" si="5"/>
        <v>5669044</v>
      </c>
    </row>
    <row r="99" spans="1:10" ht="15" outlineLevel="1">
      <c r="A99" s="26"/>
      <c r="B99" s="5">
        <v>1111771</v>
      </c>
      <c r="C99" s="25" t="s">
        <v>140</v>
      </c>
      <c r="D99" s="30">
        <v>77569</v>
      </c>
      <c r="E99" s="30"/>
      <c r="F99" s="30">
        <v>288115.99999999994</v>
      </c>
      <c r="G99" s="30">
        <v>1959033.9999999998</v>
      </c>
      <c r="H99" s="30"/>
      <c r="I99" s="30"/>
      <c r="J99" s="31">
        <f t="shared" si="5"/>
        <v>2324718.9999999995</v>
      </c>
    </row>
    <row r="100" spans="1:10" ht="15" outlineLevel="1">
      <c r="A100" s="26"/>
      <c r="B100" s="5">
        <v>1111785</v>
      </c>
      <c r="C100" s="25" t="s">
        <v>141</v>
      </c>
      <c r="D100" s="30">
        <v>2897800</v>
      </c>
      <c r="E100" s="30"/>
      <c r="F100" s="30"/>
      <c r="G100" s="30">
        <v>640489.9999999999</v>
      </c>
      <c r="H100" s="30">
        <v>615942</v>
      </c>
      <c r="I100" s="30"/>
      <c r="J100" s="31">
        <f t="shared" si="5"/>
        <v>4154232</v>
      </c>
    </row>
    <row r="101" spans="1:10" ht="15" outlineLevel="1">
      <c r="A101" s="26"/>
      <c r="B101" s="5">
        <v>1111789</v>
      </c>
      <c r="C101" s="25" t="s">
        <v>88</v>
      </c>
      <c r="D101" s="30">
        <v>1402260</v>
      </c>
      <c r="E101" s="30"/>
      <c r="F101" s="30"/>
      <c r="G101" s="30"/>
      <c r="H101" s="30"/>
      <c r="I101" s="30"/>
      <c r="J101" s="31">
        <f t="shared" si="5"/>
        <v>1402260</v>
      </c>
    </row>
    <row r="102" spans="1:10" ht="15" outlineLevel="1">
      <c r="A102" s="26"/>
      <c r="B102" s="5">
        <v>1111971</v>
      </c>
      <c r="C102" s="25" t="s">
        <v>89</v>
      </c>
      <c r="D102" s="30">
        <v>0</v>
      </c>
      <c r="E102" s="30"/>
      <c r="F102" s="30"/>
      <c r="G102" s="30"/>
      <c r="H102" s="30"/>
      <c r="I102" s="30"/>
      <c r="J102" s="31">
        <f t="shared" si="5"/>
        <v>0</v>
      </c>
    </row>
    <row r="103" spans="1:10" ht="15" outlineLevel="1">
      <c r="A103" s="26"/>
      <c r="B103" s="5">
        <v>1111973</v>
      </c>
      <c r="C103" s="25" t="s">
        <v>90</v>
      </c>
      <c r="D103" s="30">
        <v>-47518.99999999999</v>
      </c>
      <c r="E103" s="30"/>
      <c r="F103" s="30"/>
      <c r="G103" s="30"/>
      <c r="H103" s="30"/>
      <c r="I103" s="30"/>
      <c r="J103" s="31">
        <f t="shared" si="5"/>
        <v>-47518.99999999999</v>
      </c>
    </row>
    <row r="104" spans="1:10" ht="15" outlineLevel="1">
      <c r="A104" s="26"/>
      <c r="B104" s="5">
        <v>1111975</v>
      </c>
      <c r="C104" s="25" t="s">
        <v>91</v>
      </c>
      <c r="D104" s="30">
        <v>0</v>
      </c>
      <c r="E104" s="30"/>
      <c r="F104" s="30"/>
      <c r="G104" s="30"/>
      <c r="H104" s="30"/>
      <c r="I104" s="30"/>
      <c r="J104" s="31">
        <f t="shared" si="5"/>
        <v>0</v>
      </c>
    </row>
    <row r="105" spans="1:10" ht="15" outlineLevel="1">
      <c r="A105" s="26"/>
      <c r="B105" s="5">
        <v>1111982</v>
      </c>
      <c r="C105" s="25" t="s">
        <v>142</v>
      </c>
      <c r="D105" s="30">
        <v>0</v>
      </c>
      <c r="E105" s="30"/>
      <c r="F105" s="30"/>
      <c r="G105" s="30"/>
      <c r="H105" s="30"/>
      <c r="I105" s="30"/>
      <c r="J105" s="31">
        <f t="shared" si="5"/>
        <v>0</v>
      </c>
    </row>
    <row r="106" spans="1:10" ht="15" outlineLevel="1">
      <c r="A106" s="26"/>
      <c r="B106" s="5">
        <v>1111984</v>
      </c>
      <c r="C106" s="25" t="s">
        <v>92</v>
      </c>
      <c r="D106" s="30">
        <v>-49999.99999999999</v>
      </c>
      <c r="E106" s="30"/>
      <c r="F106" s="30"/>
      <c r="G106" s="30"/>
      <c r="H106" s="30"/>
      <c r="I106" s="30"/>
      <c r="J106" s="31">
        <f t="shared" si="5"/>
        <v>-49999.99999999999</v>
      </c>
    </row>
    <row r="107" spans="1:10" ht="15" outlineLevel="1">
      <c r="A107" s="26"/>
      <c r="B107" s="5">
        <v>1111985</v>
      </c>
      <c r="C107" s="25" t="s">
        <v>93</v>
      </c>
      <c r="D107" s="30">
        <v>-17553.999999999996</v>
      </c>
      <c r="E107" s="30"/>
      <c r="F107" s="30"/>
      <c r="G107" s="30"/>
      <c r="H107" s="30"/>
      <c r="I107" s="30"/>
      <c r="J107" s="31">
        <f t="shared" si="5"/>
        <v>-17553.999999999996</v>
      </c>
    </row>
    <row r="108" spans="1:10" ht="15" outlineLevel="1">
      <c r="A108" s="26"/>
      <c r="B108" s="5">
        <v>1111989</v>
      </c>
      <c r="C108" s="25" t="s">
        <v>94</v>
      </c>
      <c r="D108" s="30">
        <v>-7653</v>
      </c>
      <c r="E108" s="30"/>
      <c r="F108" s="30"/>
      <c r="G108" s="30"/>
      <c r="H108" s="30"/>
      <c r="I108" s="30"/>
      <c r="J108" s="31">
        <f t="shared" si="5"/>
        <v>-7653</v>
      </c>
    </row>
    <row r="109" spans="1:10" ht="15" outlineLevel="1">
      <c r="A109" s="26"/>
      <c r="B109" s="5">
        <v>1111993</v>
      </c>
      <c r="C109" s="25" t="s">
        <v>95</v>
      </c>
      <c r="D109" s="30">
        <v>-276866</v>
      </c>
      <c r="E109" s="30"/>
      <c r="F109" s="30"/>
      <c r="G109" s="30"/>
      <c r="H109" s="30"/>
      <c r="I109" s="30"/>
      <c r="J109" s="31">
        <f t="shared" si="5"/>
        <v>-276866</v>
      </c>
    </row>
    <row r="110" spans="1:10" ht="15" outlineLevel="1">
      <c r="A110" s="26"/>
      <c r="B110" s="5">
        <v>1112002</v>
      </c>
      <c r="C110" s="25" t="s">
        <v>96</v>
      </c>
      <c r="D110" s="30">
        <v>-1141040</v>
      </c>
      <c r="E110" s="30"/>
      <c r="F110" s="30"/>
      <c r="G110" s="30"/>
      <c r="H110" s="30"/>
      <c r="I110" s="30"/>
      <c r="J110" s="31">
        <f t="shared" si="5"/>
        <v>-1141040</v>
      </c>
    </row>
    <row r="111" spans="1:10" ht="15" outlineLevel="1">
      <c r="A111" s="26"/>
      <c r="B111" s="5">
        <v>1112007</v>
      </c>
      <c r="C111" s="25" t="s">
        <v>143</v>
      </c>
      <c r="D111" s="30">
        <v>191396</v>
      </c>
      <c r="E111" s="30">
        <v>141081</v>
      </c>
      <c r="F111" s="30">
        <v>130000</v>
      </c>
      <c r="G111" s="30"/>
      <c r="H111" s="30"/>
      <c r="I111" s="30"/>
      <c r="J111" s="31">
        <f t="shared" si="5"/>
        <v>462477</v>
      </c>
    </row>
    <row r="112" spans="1:10" ht="15" outlineLevel="1">
      <c r="A112" s="26"/>
      <c r="B112" s="5">
        <v>1112014</v>
      </c>
      <c r="C112" s="25" t="s">
        <v>97</v>
      </c>
      <c r="D112" s="30">
        <v>-99664</v>
      </c>
      <c r="E112" s="30"/>
      <c r="F112" s="30"/>
      <c r="G112" s="30"/>
      <c r="H112" s="30"/>
      <c r="I112" s="30"/>
      <c r="J112" s="31">
        <f t="shared" si="5"/>
        <v>-99664</v>
      </c>
    </row>
    <row r="113" spans="1:10" ht="15" outlineLevel="1">
      <c r="A113" s="26"/>
      <c r="B113" s="5">
        <v>1112016</v>
      </c>
      <c r="C113" s="25" t="s">
        <v>98</v>
      </c>
      <c r="D113" s="30">
        <v>0</v>
      </c>
      <c r="E113" s="30"/>
      <c r="F113" s="30"/>
      <c r="G113" s="30"/>
      <c r="H113" s="30"/>
      <c r="I113" s="30"/>
      <c r="J113" s="31">
        <f t="shared" si="5"/>
        <v>0</v>
      </c>
    </row>
    <row r="114" spans="1:10" ht="15" outlineLevel="1">
      <c r="A114" s="26"/>
      <c r="B114" s="5">
        <v>1112018</v>
      </c>
      <c r="C114" s="25" t="s">
        <v>99</v>
      </c>
      <c r="D114" s="30">
        <v>-751270</v>
      </c>
      <c r="E114" s="30"/>
      <c r="F114" s="30"/>
      <c r="G114" s="30"/>
      <c r="H114" s="30"/>
      <c r="I114" s="30"/>
      <c r="J114" s="31">
        <f t="shared" si="5"/>
        <v>-751270</v>
      </c>
    </row>
    <row r="115" spans="1:10" ht="15" outlineLevel="1">
      <c r="A115" s="26"/>
      <c r="B115" s="5">
        <v>1114074</v>
      </c>
      <c r="C115" s="25" t="s">
        <v>144</v>
      </c>
      <c r="D115" s="30">
        <v>95778210</v>
      </c>
      <c r="E115" s="30">
        <v>454893.8325273841</v>
      </c>
      <c r="F115" s="30">
        <v>114752</v>
      </c>
      <c r="G115" s="30"/>
      <c r="H115" s="30"/>
      <c r="I115" s="30"/>
      <c r="J115" s="31">
        <f t="shared" si="5"/>
        <v>96347855.83252738</v>
      </c>
    </row>
    <row r="116" spans="1:10" ht="15" outlineLevel="1">
      <c r="A116" s="26"/>
      <c r="B116" s="5">
        <v>1114075</v>
      </c>
      <c r="C116" s="25" t="s">
        <v>145</v>
      </c>
      <c r="D116" s="30">
        <v>142642383</v>
      </c>
      <c r="E116" s="30">
        <v>281053.57750302565</v>
      </c>
      <c r="F116" s="30">
        <v>610000.0000000001</v>
      </c>
      <c r="G116" s="30">
        <v>118769</v>
      </c>
      <c r="H116" s="30"/>
      <c r="I116" s="30"/>
      <c r="J116" s="31">
        <f t="shared" si="5"/>
        <v>143652205.57750303</v>
      </c>
    </row>
    <row r="117" spans="1:10" ht="15" outlineLevel="1">
      <c r="A117" s="26"/>
      <c r="B117" s="5">
        <v>1115954</v>
      </c>
      <c r="C117" s="25" t="s">
        <v>146</v>
      </c>
      <c r="D117" s="30">
        <v>20587096</v>
      </c>
      <c r="E117" s="30">
        <v>4271986</v>
      </c>
      <c r="F117" s="30">
        <v>15522959</v>
      </c>
      <c r="G117" s="30">
        <v>15113079</v>
      </c>
      <c r="H117" s="30">
        <v>16851556</v>
      </c>
      <c r="I117" s="30">
        <v>19446819</v>
      </c>
      <c r="J117" s="31">
        <f t="shared" si="5"/>
        <v>91793495</v>
      </c>
    </row>
    <row r="118" spans="1:10" ht="15" outlineLevel="1">
      <c r="A118" s="26"/>
      <c r="B118" s="5">
        <v>1116014</v>
      </c>
      <c r="C118" s="25" t="s">
        <v>147</v>
      </c>
      <c r="D118" s="30">
        <v>285000</v>
      </c>
      <c r="E118" s="30">
        <v>355609.5000000002</v>
      </c>
      <c r="F118" s="30">
        <v>658000.0000000001</v>
      </c>
      <c r="G118" s="30">
        <v>985000</v>
      </c>
      <c r="H118" s="30">
        <v>571999.9999999999</v>
      </c>
      <c r="I118" s="30">
        <v>565000.0000000001</v>
      </c>
      <c r="J118" s="31">
        <f t="shared" si="5"/>
        <v>3420609.5000000005</v>
      </c>
    </row>
    <row r="119" spans="1:10" ht="15" outlineLevel="1">
      <c r="A119" s="26"/>
      <c r="B119" s="5">
        <v>1116015</v>
      </c>
      <c r="C119" s="25" t="s">
        <v>148</v>
      </c>
      <c r="D119" s="30">
        <v>2776615</v>
      </c>
      <c r="E119" s="30">
        <v>3073796.000000001</v>
      </c>
      <c r="F119" s="30">
        <v>2974380</v>
      </c>
      <c r="G119" s="30">
        <v>3278483</v>
      </c>
      <c r="H119" s="30">
        <v>3186230</v>
      </c>
      <c r="I119" s="30">
        <v>3497748.0500000007</v>
      </c>
      <c r="J119" s="31">
        <f t="shared" si="5"/>
        <v>18787252.05</v>
      </c>
    </row>
    <row r="120" spans="1:10" ht="15" outlineLevel="1">
      <c r="A120" s="26"/>
      <c r="B120" s="5">
        <v>1116036</v>
      </c>
      <c r="C120" s="25" t="s">
        <v>100</v>
      </c>
      <c r="D120" s="30">
        <v>195634</v>
      </c>
      <c r="E120" s="30">
        <v>189358.00000000003</v>
      </c>
      <c r="F120" s="30">
        <v>172128</v>
      </c>
      <c r="G120" s="30">
        <v>178152.99999999997</v>
      </c>
      <c r="H120" s="30">
        <v>184388.00000000003</v>
      </c>
      <c r="I120" s="30">
        <v>190842</v>
      </c>
      <c r="J120" s="31">
        <f t="shared" si="5"/>
        <v>1110503</v>
      </c>
    </row>
    <row r="121" spans="1:10" ht="15" outlineLevel="1">
      <c r="A121" s="26"/>
      <c r="B121" s="5">
        <v>1116057</v>
      </c>
      <c r="C121" s="25" t="s">
        <v>101</v>
      </c>
      <c r="D121" s="30">
        <v>840016.0000000003</v>
      </c>
      <c r="E121" s="30">
        <v>10150000</v>
      </c>
      <c r="F121" s="30"/>
      <c r="G121" s="30"/>
      <c r="H121" s="30"/>
      <c r="I121" s="30">
        <v>1650000</v>
      </c>
      <c r="J121" s="31">
        <f t="shared" si="5"/>
        <v>12640016</v>
      </c>
    </row>
    <row r="122" spans="1:10" ht="15" outlineLevel="1">
      <c r="A122" s="26"/>
      <c r="B122" s="5">
        <v>1116070</v>
      </c>
      <c r="C122" s="25" t="s">
        <v>149</v>
      </c>
      <c r="D122" s="30">
        <v>0</v>
      </c>
      <c r="E122" s="30">
        <v>-2977104</v>
      </c>
      <c r="F122" s="30"/>
      <c r="G122" s="30"/>
      <c r="H122" s="30"/>
      <c r="I122" s="30"/>
      <c r="J122" s="31">
        <f t="shared" si="5"/>
        <v>-2977104</v>
      </c>
    </row>
    <row r="123" spans="1:10" ht="15" outlineLevel="1">
      <c r="A123" s="26"/>
      <c r="B123" s="5">
        <v>1116071</v>
      </c>
      <c r="C123" s="25" t="s">
        <v>102</v>
      </c>
      <c r="D123" s="30">
        <v>2764819</v>
      </c>
      <c r="E123" s="30">
        <v>2999120.9999999995</v>
      </c>
      <c r="F123" s="30">
        <v>2048454</v>
      </c>
      <c r="G123" s="30">
        <v>1528976</v>
      </c>
      <c r="H123" s="30">
        <v>1156242</v>
      </c>
      <c r="I123" s="30">
        <v>1218684</v>
      </c>
      <c r="J123" s="31">
        <f t="shared" si="5"/>
        <v>11716296</v>
      </c>
    </row>
    <row r="124" spans="1:10" ht="15" outlineLevel="1">
      <c r="A124" s="26"/>
      <c r="B124" s="5">
        <v>1116072</v>
      </c>
      <c r="C124" s="25" t="s">
        <v>103</v>
      </c>
      <c r="D124" s="30">
        <v>529262.0000000001</v>
      </c>
      <c r="E124" s="30">
        <v>1248140</v>
      </c>
      <c r="F124" s="30">
        <v>421902</v>
      </c>
      <c r="G124" s="30">
        <v>440058</v>
      </c>
      <c r="H124" s="30">
        <v>455460.99999999994</v>
      </c>
      <c r="I124" s="30">
        <v>471402</v>
      </c>
      <c r="J124" s="31">
        <f t="shared" si="5"/>
        <v>3566225</v>
      </c>
    </row>
    <row r="125" spans="1:10" ht="15" outlineLevel="1">
      <c r="A125" s="26"/>
      <c r="B125" s="5">
        <v>1116073</v>
      </c>
      <c r="C125" s="25" t="s">
        <v>150</v>
      </c>
      <c r="D125" s="30">
        <v>1775546</v>
      </c>
      <c r="E125" s="30">
        <v>840475.0000000001</v>
      </c>
      <c r="F125" s="30">
        <v>1905236</v>
      </c>
      <c r="G125" s="30">
        <v>2005799.0000000002</v>
      </c>
      <c r="H125" s="30">
        <v>2076002</v>
      </c>
      <c r="I125" s="30">
        <v>2148661</v>
      </c>
      <c r="J125" s="31">
        <f t="shared" si="5"/>
        <v>10751719</v>
      </c>
    </row>
    <row r="126" spans="1:10" ht="15" outlineLevel="1">
      <c r="A126" s="26"/>
      <c r="B126" s="5">
        <v>1116107</v>
      </c>
      <c r="C126" s="25" t="s">
        <v>104</v>
      </c>
      <c r="D126" s="30">
        <v>-300000</v>
      </c>
      <c r="E126" s="30"/>
      <c r="F126" s="30"/>
      <c r="G126" s="30"/>
      <c r="H126" s="30"/>
      <c r="I126" s="30"/>
      <c r="J126" s="31">
        <f t="shared" si="5"/>
        <v>-300000</v>
      </c>
    </row>
    <row r="127" spans="1:10" ht="15" outlineLevel="1">
      <c r="A127" s="26"/>
      <c r="B127" s="5">
        <v>1116112</v>
      </c>
      <c r="C127" s="25" t="s">
        <v>105</v>
      </c>
      <c r="D127" s="30">
        <v>1188496</v>
      </c>
      <c r="E127" s="30">
        <v>1899526.9999999995</v>
      </c>
      <c r="F127" s="30">
        <v>994727</v>
      </c>
      <c r="G127" s="30">
        <v>180734.99999999994</v>
      </c>
      <c r="H127" s="30">
        <v>187060.99999999997</v>
      </c>
      <c r="I127" s="30">
        <v>509219.4149475839</v>
      </c>
      <c r="J127" s="31">
        <f t="shared" si="5"/>
        <v>4959765.414947583</v>
      </c>
    </row>
    <row r="128" spans="1:10" ht="15" outlineLevel="1">
      <c r="A128" s="26"/>
      <c r="B128" s="5">
        <v>1116236</v>
      </c>
      <c r="C128" s="25" t="s">
        <v>151</v>
      </c>
      <c r="D128" s="30">
        <v>0</v>
      </c>
      <c r="E128" s="30">
        <v>-664418.9999999999</v>
      </c>
      <c r="F128" s="30"/>
      <c r="G128" s="30"/>
      <c r="H128" s="30"/>
      <c r="I128" s="30"/>
      <c r="J128" s="31">
        <f t="shared" si="5"/>
        <v>-664418.9999999999</v>
      </c>
    </row>
    <row r="129" spans="1:10" ht="15" outlineLevel="1">
      <c r="A129" s="26"/>
      <c r="B129" s="5">
        <v>1116743</v>
      </c>
      <c r="C129" s="25" t="s">
        <v>106</v>
      </c>
      <c r="D129" s="30">
        <v>531000</v>
      </c>
      <c r="E129" s="30">
        <v>1400097.9999999995</v>
      </c>
      <c r="F129" s="30"/>
      <c r="G129" s="30"/>
      <c r="H129" s="30"/>
      <c r="I129" s="30"/>
      <c r="J129" s="31">
        <f t="shared" si="5"/>
        <v>1931097.9999999995</v>
      </c>
    </row>
    <row r="130" spans="1:10" ht="15" outlineLevel="1">
      <c r="A130" s="26"/>
      <c r="B130" s="5">
        <v>1116745</v>
      </c>
      <c r="C130" s="25" t="s">
        <v>107</v>
      </c>
      <c r="D130" s="30">
        <v>8797500.000000002</v>
      </c>
      <c r="E130" s="30"/>
      <c r="F130" s="30"/>
      <c r="G130" s="30"/>
      <c r="H130" s="30"/>
      <c r="I130" s="30"/>
      <c r="J130" s="31">
        <f t="shared" si="5"/>
        <v>8797500.000000002</v>
      </c>
    </row>
    <row r="131" spans="1:10" ht="15" outlineLevel="1">
      <c r="A131" s="26"/>
      <c r="B131" s="5">
        <v>1116746</v>
      </c>
      <c r="C131" s="25" t="s">
        <v>108</v>
      </c>
      <c r="D131" s="30">
        <v>866670.0000000002</v>
      </c>
      <c r="E131" s="30">
        <v>551159.9999999999</v>
      </c>
      <c r="F131" s="30"/>
      <c r="G131" s="30"/>
      <c r="H131" s="30"/>
      <c r="I131" s="30"/>
      <c r="J131" s="31">
        <f t="shared" si="5"/>
        <v>1417830</v>
      </c>
    </row>
    <row r="132" spans="1:10" ht="15" outlineLevel="1">
      <c r="A132" s="26"/>
      <c r="B132" s="5">
        <v>1116755</v>
      </c>
      <c r="C132" s="25" t="s">
        <v>109</v>
      </c>
      <c r="D132" s="30">
        <v>495900</v>
      </c>
      <c r="E132" s="30">
        <v>150300</v>
      </c>
      <c r="F132" s="30"/>
      <c r="G132" s="30"/>
      <c r="H132" s="30"/>
      <c r="I132" s="30"/>
      <c r="J132" s="31">
        <f t="shared" si="5"/>
        <v>646200</v>
      </c>
    </row>
    <row r="133" spans="1:10" ht="15" outlineLevel="1">
      <c r="A133" s="26"/>
      <c r="B133" s="5">
        <v>1116893</v>
      </c>
      <c r="C133" s="25" t="s">
        <v>152</v>
      </c>
      <c r="D133" s="30">
        <v>0</v>
      </c>
      <c r="E133" s="30">
        <v>228880.00000000003</v>
      </c>
      <c r="F133" s="30"/>
      <c r="G133" s="30"/>
      <c r="H133" s="30"/>
      <c r="I133" s="30"/>
      <c r="J133" s="31">
        <f t="shared" si="5"/>
        <v>228880.00000000003</v>
      </c>
    </row>
    <row r="134" spans="1:10" ht="15" outlineLevel="1">
      <c r="A134" s="26"/>
      <c r="B134" s="5">
        <v>1116944</v>
      </c>
      <c r="C134" s="25" t="s">
        <v>110</v>
      </c>
      <c r="D134" s="30">
        <v>222264</v>
      </c>
      <c r="E134" s="30">
        <v>3092736</v>
      </c>
      <c r="F134" s="30"/>
      <c r="G134" s="30"/>
      <c r="H134" s="30"/>
      <c r="I134" s="30"/>
      <c r="J134" s="31">
        <f t="shared" si="5"/>
        <v>3315000</v>
      </c>
    </row>
    <row r="135" spans="1:10" ht="15" outlineLevel="1">
      <c r="A135" s="26"/>
      <c r="B135" s="5">
        <v>1117069</v>
      </c>
      <c r="C135" s="25" t="s">
        <v>153</v>
      </c>
      <c r="D135" s="30">
        <v>258122</v>
      </c>
      <c r="E135" s="30">
        <v>18368254.22065302</v>
      </c>
      <c r="F135" s="30">
        <v>114752</v>
      </c>
      <c r="G135" s="30"/>
      <c r="H135" s="30"/>
      <c r="I135" s="30"/>
      <c r="J135" s="31">
        <f t="shared" si="5"/>
        <v>18741128.22065302</v>
      </c>
    </row>
    <row r="136" spans="1:10" ht="15" outlineLevel="1">
      <c r="A136" s="26"/>
      <c r="B136" s="5">
        <v>1117191</v>
      </c>
      <c r="C136" s="25" t="s">
        <v>111</v>
      </c>
      <c r="D136" s="30">
        <v>1059325</v>
      </c>
      <c r="E136" s="30">
        <v>7631887</v>
      </c>
      <c r="F136" s="30">
        <v>372819</v>
      </c>
      <c r="G136" s="30"/>
      <c r="H136" s="30"/>
      <c r="I136" s="30"/>
      <c r="J136" s="31">
        <f>SUM(D136:I136)</f>
        <v>9064031</v>
      </c>
    </row>
    <row r="137" spans="1:10" ht="15" outlineLevel="1">
      <c r="A137" s="26"/>
      <c r="B137" s="5">
        <v>1117227</v>
      </c>
      <c r="C137" s="25" t="s">
        <v>112</v>
      </c>
      <c r="D137" s="30">
        <v>74687</v>
      </c>
      <c r="E137" s="30">
        <v>603506</v>
      </c>
      <c r="F137" s="30">
        <v>1459206.06</v>
      </c>
      <c r="G137" s="30">
        <v>5589120.2</v>
      </c>
      <c r="H137" s="30">
        <v>7440011.959999999</v>
      </c>
      <c r="I137" s="30"/>
      <c r="J137" s="31">
        <f>SUM(D137:I137)</f>
        <v>15166531.219999999</v>
      </c>
    </row>
    <row r="138" spans="1:10" ht="15" outlineLevel="1">
      <c r="A138" s="26"/>
      <c r="B138" s="5">
        <v>1111992</v>
      </c>
      <c r="C138" s="25" t="s">
        <v>158</v>
      </c>
      <c r="D138" s="30">
        <v>2600000</v>
      </c>
      <c r="E138" s="30"/>
      <c r="F138" s="30"/>
      <c r="G138" s="30"/>
      <c r="H138" s="30"/>
      <c r="I138" s="30"/>
      <c r="J138" s="31"/>
    </row>
    <row r="139" spans="1:10" ht="15" outlineLevel="1">
      <c r="A139" s="26"/>
      <c r="B139" s="5">
        <v>1111770</v>
      </c>
      <c r="C139" s="25" t="s">
        <v>155</v>
      </c>
      <c r="D139" s="30">
        <v>1000000</v>
      </c>
      <c r="E139" s="30"/>
      <c r="F139" s="30"/>
      <c r="G139" s="30"/>
      <c r="H139" s="30"/>
      <c r="I139" s="30"/>
      <c r="J139" s="31"/>
    </row>
    <row r="140" spans="1:10" ht="15" outlineLevel="1">
      <c r="A140" s="26"/>
      <c r="B140" s="5">
        <v>1111783</v>
      </c>
      <c r="C140" s="25" t="s">
        <v>156</v>
      </c>
      <c r="D140" s="30">
        <v>1973793</v>
      </c>
      <c r="E140" s="30"/>
      <c r="F140" s="30"/>
      <c r="G140" s="30"/>
      <c r="H140" s="30"/>
      <c r="I140" s="30"/>
      <c r="J140" s="31"/>
    </row>
    <row r="141" spans="1:10" ht="15" outlineLevel="1">
      <c r="A141" s="26"/>
      <c r="B141" s="5">
        <v>1111786</v>
      </c>
      <c r="C141" s="25" t="s">
        <v>157</v>
      </c>
      <c r="D141" s="30">
        <v>130697</v>
      </c>
      <c r="E141" s="30"/>
      <c r="F141" s="30"/>
      <c r="G141" s="30"/>
      <c r="H141" s="30"/>
      <c r="I141" s="30"/>
      <c r="J141" s="31"/>
    </row>
    <row r="142" spans="1:10" ht="15" outlineLevel="1">
      <c r="A142" s="1"/>
      <c r="B142" s="20"/>
      <c r="C142" s="22" t="s">
        <v>123</v>
      </c>
      <c r="D142" s="37">
        <f>SUM(D71:D141)</f>
        <v>347814321.22333336</v>
      </c>
      <c r="E142" s="37">
        <f aca="true" t="shared" si="6" ref="E142:J142">SUM(E71:E137)</f>
        <v>68658069.13068342</v>
      </c>
      <c r="F142" s="37">
        <f t="shared" si="6"/>
        <v>47710821.06</v>
      </c>
      <c r="G142" s="37">
        <f t="shared" si="6"/>
        <v>240185569.2</v>
      </c>
      <c r="H142" s="37">
        <f t="shared" si="6"/>
        <v>169038503.96</v>
      </c>
      <c r="I142" s="37">
        <f t="shared" si="6"/>
        <v>99525915.71014838</v>
      </c>
      <c r="J142" s="33">
        <f t="shared" si="6"/>
        <v>967228710.2841653</v>
      </c>
    </row>
    <row r="143" spans="3:10" ht="15" outlineLevel="1">
      <c r="C143" s="12"/>
      <c r="D143" s="38"/>
      <c r="E143" s="38"/>
      <c r="F143" s="38"/>
      <c r="G143" s="38"/>
      <c r="H143" s="38"/>
      <c r="I143" s="38"/>
      <c r="J143" s="36"/>
    </row>
    <row r="144" spans="1:16" ht="15" outlineLevel="1">
      <c r="A144" s="17" t="s">
        <v>8</v>
      </c>
      <c r="B144" s="19"/>
      <c r="C144" s="28"/>
      <c r="D144" s="32" t="s">
        <v>5</v>
      </c>
      <c r="E144" s="32" t="s">
        <v>4</v>
      </c>
      <c r="F144" s="32" t="s">
        <v>3</v>
      </c>
      <c r="G144" s="32" t="s">
        <v>2</v>
      </c>
      <c r="H144" s="32" t="s">
        <v>1</v>
      </c>
      <c r="I144" s="32" t="s">
        <v>0</v>
      </c>
      <c r="J144" s="33" t="s">
        <v>13</v>
      </c>
      <c r="K144" s="13"/>
      <c r="L144" s="13"/>
      <c r="M144" s="13"/>
      <c r="N144" s="13"/>
      <c r="O144" s="13"/>
      <c r="P144" s="13"/>
    </row>
    <row r="145" spans="1:10" ht="15" outlineLevel="2">
      <c r="A145" s="26"/>
      <c r="B145" s="5">
        <v>1033951</v>
      </c>
      <c r="C145" s="25" t="s">
        <v>113</v>
      </c>
      <c r="D145" s="30">
        <v>6234.548772154552</v>
      </c>
      <c r="E145" s="30">
        <v>7539.446975314329</v>
      </c>
      <c r="F145" s="30"/>
      <c r="G145" s="30"/>
      <c r="H145" s="30"/>
      <c r="I145" s="30"/>
      <c r="J145" s="31">
        <f aca="true" t="shared" si="7" ref="J145:J162">SUM(D145:I145)</f>
        <v>13773.995747468882</v>
      </c>
    </row>
    <row r="146" spans="1:10" ht="15" outlineLevel="2">
      <c r="A146" s="26"/>
      <c r="B146" s="5">
        <v>1047594</v>
      </c>
      <c r="C146" s="25" t="s">
        <v>114</v>
      </c>
      <c r="D146" s="30">
        <v>3756563.04</v>
      </c>
      <c r="E146" s="30">
        <v>1616562.96</v>
      </c>
      <c r="F146" s="30"/>
      <c r="G146" s="30"/>
      <c r="H146" s="30"/>
      <c r="I146" s="30"/>
      <c r="J146" s="31">
        <f t="shared" si="7"/>
        <v>5373126</v>
      </c>
    </row>
    <row r="147" spans="1:16" ht="15" outlineLevel="1">
      <c r="A147" s="1"/>
      <c r="B147" s="2"/>
      <c r="C147" s="22" t="s">
        <v>124</v>
      </c>
      <c r="D147" s="32">
        <f aca="true" t="shared" si="8" ref="D147:I147">SUBTOTAL(9,D145:D146)</f>
        <v>3762797.5887721544</v>
      </c>
      <c r="E147" s="32">
        <f t="shared" si="8"/>
        <v>1624102.4069753143</v>
      </c>
      <c r="F147" s="32">
        <f t="shared" si="8"/>
        <v>0</v>
      </c>
      <c r="G147" s="32">
        <f t="shared" si="8"/>
        <v>0</v>
      </c>
      <c r="H147" s="32">
        <f t="shared" si="8"/>
        <v>0</v>
      </c>
      <c r="I147" s="32">
        <f t="shared" si="8"/>
        <v>0</v>
      </c>
      <c r="J147" s="33">
        <f t="shared" si="7"/>
        <v>5386899.995747468</v>
      </c>
      <c r="K147" s="13"/>
      <c r="L147" s="13"/>
      <c r="M147" s="13"/>
      <c r="N147" s="13"/>
      <c r="O147" s="13"/>
      <c r="P147" s="13"/>
    </row>
    <row r="148" spans="1:16" ht="15" outlineLevel="1">
      <c r="A148" s="4"/>
      <c r="B148" s="5"/>
      <c r="C148" s="6"/>
      <c r="D148" s="30"/>
      <c r="E148" s="30"/>
      <c r="F148" s="30"/>
      <c r="G148" s="30"/>
      <c r="H148" s="30"/>
      <c r="I148" s="30"/>
      <c r="J148" s="34"/>
      <c r="K148" s="13"/>
      <c r="L148" s="13"/>
      <c r="M148" s="13"/>
      <c r="N148" s="13"/>
      <c r="O148" s="13"/>
      <c r="P148" s="13"/>
    </row>
    <row r="149" spans="1:16" ht="15" outlineLevel="1">
      <c r="A149" s="17" t="s">
        <v>12</v>
      </c>
      <c r="B149" s="2"/>
      <c r="C149" s="23"/>
      <c r="D149" s="32" t="s">
        <v>5</v>
      </c>
      <c r="E149" s="32" t="s">
        <v>4</v>
      </c>
      <c r="F149" s="32" t="s">
        <v>3</v>
      </c>
      <c r="G149" s="32" t="s">
        <v>2</v>
      </c>
      <c r="H149" s="32" t="s">
        <v>1</v>
      </c>
      <c r="I149" s="32" t="s">
        <v>0</v>
      </c>
      <c r="J149" s="33" t="s">
        <v>13</v>
      </c>
      <c r="K149" s="13"/>
      <c r="L149" s="13"/>
      <c r="M149" s="13"/>
      <c r="N149" s="13"/>
      <c r="O149" s="13"/>
      <c r="P149" s="13"/>
    </row>
    <row r="150" spans="1:10" ht="15" outlineLevel="2">
      <c r="A150" s="24"/>
      <c r="B150" s="5">
        <v>1033970</v>
      </c>
      <c r="C150" s="25" t="s">
        <v>115</v>
      </c>
      <c r="D150" s="30">
        <v>10314.453680022583</v>
      </c>
      <c r="E150" s="30">
        <v>10939.62680585002</v>
      </c>
      <c r="F150" s="30"/>
      <c r="G150" s="30"/>
      <c r="H150" s="30"/>
      <c r="I150" s="30"/>
      <c r="J150" s="31">
        <f t="shared" si="7"/>
        <v>21254.080485872604</v>
      </c>
    </row>
    <row r="151" spans="1:10" ht="15" outlineLevel="2">
      <c r="A151" s="26"/>
      <c r="B151" s="5">
        <v>1033971</v>
      </c>
      <c r="C151" s="25" t="s">
        <v>116</v>
      </c>
      <c r="D151" s="30">
        <v>-294999.96</v>
      </c>
      <c r="E151" s="30"/>
      <c r="F151" s="30"/>
      <c r="G151" s="30"/>
      <c r="H151" s="30"/>
      <c r="I151" s="30"/>
      <c r="J151" s="31">
        <f t="shared" si="7"/>
        <v>-294999.96</v>
      </c>
    </row>
    <row r="152" spans="1:10" ht="15" outlineLevel="2">
      <c r="A152" s="26"/>
      <c r="B152" s="5">
        <v>1033976</v>
      </c>
      <c r="C152" s="25" t="s">
        <v>117</v>
      </c>
      <c r="D152" s="30">
        <v>68561.04000000001</v>
      </c>
      <c r="E152" s="30">
        <v>71679</v>
      </c>
      <c r="F152" s="30"/>
      <c r="G152" s="30"/>
      <c r="H152" s="30"/>
      <c r="I152" s="30"/>
      <c r="J152" s="31">
        <f t="shared" si="7"/>
        <v>140240.04</v>
      </c>
    </row>
    <row r="153" spans="1:10" ht="15" outlineLevel="1">
      <c r="A153" s="1"/>
      <c r="B153" s="2"/>
      <c r="C153" s="22" t="s">
        <v>125</v>
      </c>
      <c r="D153" s="32">
        <f aca="true" t="shared" si="9" ref="D153:I153">SUBTOTAL(9,D150:D152)</f>
        <v>-216124.46631997745</v>
      </c>
      <c r="E153" s="32">
        <f t="shared" si="9"/>
        <v>82618.62680585001</v>
      </c>
      <c r="F153" s="32">
        <f t="shared" si="9"/>
        <v>0</v>
      </c>
      <c r="G153" s="32">
        <f t="shared" si="9"/>
        <v>0</v>
      </c>
      <c r="H153" s="32">
        <f t="shared" si="9"/>
        <v>0</v>
      </c>
      <c r="I153" s="32">
        <f t="shared" si="9"/>
        <v>0</v>
      </c>
      <c r="J153" s="33">
        <f t="shared" si="7"/>
        <v>-133505.83951412744</v>
      </c>
    </row>
    <row r="154" spans="1:10" ht="15" outlineLevel="1">
      <c r="A154" s="4"/>
      <c r="B154" s="5"/>
      <c r="C154" s="6"/>
      <c r="D154" s="30"/>
      <c r="E154" s="30"/>
      <c r="F154" s="30"/>
      <c r="G154" s="30"/>
      <c r="H154" s="30"/>
      <c r="I154" s="30"/>
      <c r="J154" s="34"/>
    </row>
    <row r="155" spans="1:10" s="16" customFormat="1" ht="15" outlineLevel="1">
      <c r="A155" s="17" t="s">
        <v>9</v>
      </c>
      <c r="B155" s="18"/>
      <c r="C155" s="27"/>
      <c r="D155" s="32" t="s">
        <v>5</v>
      </c>
      <c r="E155" s="32" t="s">
        <v>4</v>
      </c>
      <c r="F155" s="32" t="s">
        <v>3</v>
      </c>
      <c r="G155" s="32" t="s">
        <v>2</v>
      </c>
      <c r="H155" s="32" t="s">
        <v>1</v>
      </c>
      <c r="I155" s="32" t="s">
        <v>0</v>
      </c>
      <c r="J155" s="33" t="s">
        <v>13</v>
      </c>
    </row>
    <row r="156" spans="1:16" ht="15" outlineLevel="2">
      <c r="A156" s="24"/>
      <c r="B156" s="5">
        <v>1116275</v>
      </c>
      <c r="C156" s="25" t="s">
        <v>118</v>
      </c>
      <c r="D156" s="30">
        <v>27792</v>
      </c>
      <c r="E156" s="30">
        <v>29184</v>
      </c>
      <c r="F156" s="30">
        <v>39999.96</v>
      </c>
      <c r="G156" s="30">
        <v>39999.96</v>
      </c>
      <c r="H156" s="30"/>
      <c r="I156" s="30"/>
      <c r="J156" s="31">
        <f t="shared" si="7"/>
        <v>136975.91999999998</v>
      </c>
      <c r="K156" s="13"/>
      <c r="L156" s="13"/>
      <c r="M156" s="13"/>
      <c r="N156" s="13"/>
      <c r="O156" s="13"/>
      <c r="P156" s="13"/>
    </row>
    <row r="157" spans="1:10" ht="15" outlineLevel="1">
      <c r="A157" s="1"/>
      <c r="B157" s="2"/>
      <c r="C157" s="22" t="s">
        <v>126</v>
      </c>
      <c r="D157" s="32">
        <f aca="true" t="shared" si="10" ref="D157:I157">SUBTOTAL(9,D156:D156)</f>
        <v>27792</v>
      </c>
      <c r="E157" s="32">
        <f t="shared" si="10"/>
        <v>29184</v>
      </c>
      <c r="F157" s="32">
        <f t="shared" si="10"/>
        <v>39999.96</v>
      </c>
      <c r="G157" s="32">
        <f t="shared" si="10"/>
        <v>39999.96</v>
      </c>
      <c r="H157" s="32">
        <f t="shared" si="10"/>
        <v>0</v>
      </c>
      <c r="I157" s="32">
        <f t="shared" si="10"/>
        <v>0</v>
      </c>
      <c r="J157" s="33">
        <f t="shared" si="7"/>
        <v>136975.91999999998</v>
      </c>
    </row>
    <row r="158" spans="1:10" ht="15" outlineLevel="1">
      <c r="A158" s="4"/>
      <c r="B158" s="5"/>
      <c r="C158" s="6"/>
      <c r="D158" s="30"/>
      <c r="E158" s="30"/>
      <c r="F158" s="30"/>
      <c r="G158" s="30"/>
      <c r="H158" s="30"/>
      <c r="I158" s="30"/>
      <c r="J158" s="34"/>
    </row>
    <row r="159" spans="1:10" ht="15" outlineLevel="1">
      <c r="A159" s="17" t="s">
        <v>11</v>
      </c>
      <c r="B159" s="2"/>
      <c r="C159" s="23"/>
      <c r="D159" s="32" t="s">
        <v>5</v>
      </c>
      <c r="E159" s="32" t="s">
        <v>4</v>
      </c>
      <c r="F159" s="32" t="s">
        <v>3</v>
      </c>
      <c r="G159" s="32" t="s">
        <v>2</v>
      </c>
      <c r="H159" s="32" t="s">
        <v>1</v>
      </c>
      <c r="I159" s="32" t="s">
        <v>0</v>
      </c>
      <c r="J159" s="33" t="s">
        <v>13</v>
      </c>
    </row>
    <row r="160" spans="1:16" ht="15" outlineLevel="2">
      <c r="A160" s="24"/>
      <c r="B160" s="5">
        <v>1026677</v>
      </c>
      <c r="C160" s="25" t="s">
        <v>119</v>
      </c>
      <c r="D160" s="30">
        <v>197000.00000000006</v>
      </c>
      <c r="E160" s="30">
        <v>195999.99999999997</v>
      </c>
      <c r="F160" s="30">
        <v>194000.00000000003</v>
      </c>
      <c r="G160" s="30">
        <v>186999.99999999997</v>
      </c>
      <c r="H160" s="30">
        <v>186000</v>
      </c>
      <c r="I160" s="30">
        <v>183999.99999999997</v>
      </c>
      <c r="J160" s="31">
        <f t="shared" si="7"/>
        <v>1144000</v>
      </c>
      <c r="K160" s="13"/>
      <c r="L160" s="13"/>
      <c r="M160" s="13"/>
      <c r="N160" s="13"/>
      <c r="O160" s="13"/>
      <c r="P160" s="13"/>
    </row>
    <row r="161" spans="1:10" ht="15" outlineLevel="2">
      <c r="A161" s="26"/>
      <c r="B161" s="5">
        <v>1114791</v>
      </c>
      <c r="C161" s="25" t="s">
        <v>120</v>
      </c>
      <c r="D161" s="30">
        <v>19815</v>
      </c>
      <c r="E161" s="30">
        <v>39502</v>
      </c>
      <c r="F161" s="30">
        <v>40000</v>
      </c>
      <c r="G161" s="30">
        <v>40000</v>
      </c>
      <c r="H161" s="30"/>
      <c r="I161" s="30"/>
      <c r="J161" s="31">
        <f t="shared" si="7"/>
        <v>139317</v>
      </c>
    </row>
    <row r="162" spans="1:16" ht="15" outlineLevel="1">
      <c r="A162" s="1"/>
      <c r="B162" s="2"/>
      <c r="C162" s="22" t="s">
        <v>127</v>
      </c>
      <c r="D162" s="32">
        <f aca="true" t="shared" si="11" ref="D162:I162">SUBTOTAL(9,D160:D161)</f>
        <v>216815.00000000006</v>
      </c>
      <c r="E162" s="32">
        <f t="shared" si="11"/>
        <v>235501.99999999997</v>
      </c>
      <c r="F162" s="32">
        <f t="shared" si="11"/>
        <v>234000.00000000003</v>
      </c>
      <c r="G162" s="32">
        <f t="shared" si="11"/>
        <v>226999.99999999997</v>
      </c>
      <c r="H162" s="32">
        <f t="shared" si="11"/>
        <v>186000</v>
      </c>
      <c r="I162" s="32">
        <f t="shared" si="11"/>
        <v>183999.99999999997</v>
      </c>
      <c r="J162" s="33">
        <f t="shared" si="7"/>
        <v>1283317</v>
      </c>
      <c r="K162" s="13"/>
      <c r="L162" s="13"/>
      <c r="M162" s="13"/>
      <c r="N162" s="13"/>
      <c r="O162" s="13"/>
      <c r="P162" s="13"/>
    </row>
    <row r="163" spans="1:16" ht="15" outlineLevel="1">
      <c r="A163" s="4"/>
      <c r="B163" s="5"/>
      <c r="C163" s="6"/>
      <c r="D163" s="30"/>
      <c r="E163" s="30"/>
      <c r="F163" s="30"/>
      <c r="G163" s="30"/>
      <c r="H163" s="30"/>
      <c r="I163" s="30"/>
      <c r="J163" s="34"/>
      <c r="K163" s="13"/>
      <c r="L163" s="13"/>
      <c r="M163" s="13"/>
      <c r="N163" s="13"/>
      <c r="O163" s="13"/>
      <c r="P163" s="13"/>
    </row>
    <row r="164" spans="1:16" ht="15">
      <c r="A164" s="1"/>
      <c r="B164" s="2"/>
      <c r="C164" s="22" t="s">
        <v>14</v>
      </c>
      <c r="D164" s="32">
        <f>SUM(D3:D163)/2</f>
        <v>372500890.0646953</v>
      </c>
      <c r="E164" s="32">
        <f aca="true" t="shared" si="12" ref="E164:J164">SUM(E3:E163)/2</f>
        <v>89965772.50869499</v>
      </c>
      <c r="F164" s="32">
        <f t="shared" si="12"/>
        <v>49402778.28019925</v>
      </c>
      <c r="G164" s="32">
        <f t="shared" si="12"/>
        <v>241273066.46019924</v>
      </c>
      <c r="H164" s="32">
        <f t="shared" si="12"/>
        <v>174617669.22019926</v>
      </c>
      <c r="I164" s="32">
        <f t="shared" si="12"/>
        <v>100335881.05034763</v>
      </c>
      <c r="J164" s="39">
        <f t="shared" si="12"/>
        <v>1022391567.584336</v>
      </c>
      <c r="K164" s="8"/>
      <c r="L164" s="8"/>
      <c r="M164" s="8"/>
      <c r="N164" s="8"/>
      <c r="O164" s="8"/>
      <c r="P164" s="8"/>
    </row>
    <row r="165" ht="15">
      <c r="P165" s="13"/>
    </row>
  </sheetData>
  <sheetProtection/>
  <printOptions/>
  <pageMargins left="0.7" right="0.7" top="0.75" bottom="0.75" header="0.55" footer="0.55"/>
  <pageSetup fitToHeight="0" fitToWidth="1" horizontalDpi="600" verticalDpi="600" orientation="landscape" scale="75" r:id="rId1"/>
  <headerFooter>
    <oddHeader>&amp;L&amp;"-,Bold"&amp;12Attachment H:  Biennial Capital Fund Budgets Excluding Flexible Budgeting Capital Programs dated September 24, 2012</oddHeader>
    <oddFooter>&amp;CAttachment H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Allende, Angel</cp:lastModifiedBy>
  <cp:lastPrinted>2012-09-23T23:21:51Z</cp:lastPrinted>
  <dcterms:created xsi:type="dcterms:W3CDTF">2012-08-01T20:14:58Z</dcterms:created>
  <dcterms:modified xsi:type="dcterms:W3CDTF">2012-09-24T19:24:35Z</dcterms:modified>
  <cp:category/>
  <cp:version/>
  <cp:contentType/>
  <cp:contentStatus/>
</cp:coreProperties>
</file>