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605" activeTab="0"/>
  </bookViews>
  <sheets>
    <sheet name="Attachment A" sheetId="1" r:id="rId1"/>
  </sheets>
  <definedNames>
    <definedName name="_xlnm.Print_Area" localSheetId="0">'Attachment A'!$A$1:$J$116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<sst xmlns="http://schemas.openxmlformats.org/spreadsheetml/2006/main" count="95" uniqueCount="77">
  <si>
    <t>Project Name</t>
  </si>
  <si>
    <t>Grand Total</t>
  </si>
  <si>
    <t>Project</t>
  </si>
  <si>
    <t>Fund Title</t>
  </si>
  <si>
    <t>3151/CONSERVATION FUTURES SUBFUND</t>
  </si>
  <si>
    <t>3151/CONSERVATION FUTURES SUBFUND Total</t>
  </si>
  <si>
    <t>RAINBOW BEND PH II</t>
  </si>
  <si>
    <t>CEDAR RIVER PRESERVATION</t>
  </si>
  <si>
    <t>12TH AVE URBAN CNTR</t>
  </si>
  <si>
    <t>URBAN CENTER PARK FIRS HI</t>
  </si>
  <si>
    <t>KENMORE CFL</t>
  </si>
  <si>
    <t>KNT-MCSORELY CRK</t>
  </si>
  <si>
    <t>GREEN RIVER TRAIL</t>
  </si>
  <si>
    <t>CEDAR RIVER TRAIL PAVING</t>
  </si>
  <si>
    <t>GREENWAY NATL HERITAGE ST</t>
  </si>
  <si>
    <t>3160/PARKS &amp; RECREATION - OPEN SPACE CONSTRUCTION</t>
  </si>
  <si>
    <t>3160/PARKS &amp; RECREATION - OPEN SPACE CONSTRUCTION Total</t>
  </si>
  <si>
    <t>KENT PEA PATCH CPG LEVY</t>
  </si>
  <si>
    <t>AUDUBON CENTER</t>
  </si>
  <si>
    <t>LWR CEDAR CONS AREA-PEL</t>
  </si>
  <si>
    <t>JAIL BILLING SYS REPLACE</t>
  </si>
  <si>
    <t>WEB-CRITERIA-DISPTCH GDLN</t>
  </si>
  <si>
    <t>E911 EQUIPMENT UPGRADE</t>
  </si>
  <si>
    <t>CBD/CAD INTEGRATION AT VA</t>
  </si>
  <si>
    <t>SECURITY AND PRIVACY EQUI</t>
  </si>
  <si>
    <t>LOWER GREEN APD</t>
  </si>
  <si>
    <t>MT PEAK MASTER</t>
  </si>
  <si>
    <t>ANIMAL CONTRL TRUCK BOX</t>
  </si>
  <si>
    <t>OFFICES BACKFILLING 5EH</t>
  </si>
  <si>
    <t>4WH RENOVATIONS</t>
  </si>
  <si>
    <t>VP 1 WATER DAMAGE RPR</t>
  </si>
  <si>
    <t>GEH INTERSTITIAL RENVTN</t>
  </si>
  <si>
    <t>3581/PARKS CAPITAL FUND</t>
  </si>
  <si>
    <t>3581/PARKS CAPITAL FUND Total</t>
  </si>
  <si>
    <t>3840/FARMLAND &amp; OPEN SPACE ACQ</t>
  </si>
  <si>
    <t>3842/FARMLAND CONSERVATN PROG</t>
  </si>
  <si>
    <t xml:space="preserve">3951/BLDG REPAIR/REPL SUBFUND </t>
  </si>
  <si>
    <t xml:space="preserve">3961/HMC REPAIR AND REPLAC FD </t>
  </si>
  <si>
    <t>3961/HMC REPAIR AND REPLAC FD Total</t>
  </si>
  <si>
    <t>3951/BLDG REPAIR/REPL SUBFUND Total</t>
  </si>
  <si>
    <t>3842/FARMLAND CONSERVATN PROG Total</t>
  </si>
  <si>
    <t>3840/FARMLAND &amp; OPEN SPACE ACQ Total</t>
  </si>
  <si>
    <t xml:space="preserve">GRAND RIDGE ADDITIONS </t>
  </si>
  <si>
    <t>RAGING RIVER UPPER PRESTON</t>
  </si>
  <si>
    <t>COUGAR-SQUAK CORRIDOR ADDITION</t>
  </si>
  <si>
    <t>TDR FARMER MARKET</t>
  </si>
  <si>
    <t>FARMLAND NEAR AMES CREEK</t>
  </si>
  <si>
    <t>COUGAR MOUNTAIN PRECIPICE</t>
  </si>
  <si>
    <t>SNOQUALMIE – FALL CITY REACH</t>
  </si>
  <si>
    <t xml:space="preserve">LFP-TOWNE CENTER NATURE PARK  </t>
  </si>
  <si>
    <t>FRIES FAMILY LLC (NORTH CREEK WOODS)</t>
  </si>
  <si>
    <t>UNIVERSITY DISTRICT/DENNY TRIANGLE UCP</t>
  </si>
  <si>
    <t xml:space="preserve">UNIVERSITY DISTRICT UCP   </t>
  </si>
  <si>
    <t>PATTERSON CREEK</t>
  </si>
  <si>
    <t>3691/TRNSF OF DEV CREDIT PROG</t>
  </si>
  <si>
    <t>3691/TRNSF OF DEV CREDIT PROG Total</t>
  </si>
  <si>
    <t>TDR/DOC GRANT -TDR/MITIGATION</t>
  </si>
  <si>
    <t>NORTH PH EMERGENCY LIGHTG</t>
  </si>
  <si>
    <t>REGIONAL JAIL PLAN PRE-D</t>
  </si>
  <si>
    <t>ANIMAL SHLTR ISOLATION</t>
  </si>
  <si>
    <t>CX Equipment Replacement</t>
  </si>
  <si>
    <t>IT Equipment Replacement</t>
  </si>
  <si>
    <t>Elections Equipment Replacement</t>
  </si>
  <si>
    <t>KCIT Property Assessmt Appeals</t>
  </si>
  <si>
    <t>KCIT Pub Criminal Case Studies</t>
  </si>
  <si>
    <t xml:space="preserve">1115922 Subscribers' Radio Replacement </t>
  </si>
  <si>
    <t>3473/TRANSFER CIP PROJECT FUNDS Total</t>
  </si>
  <si>
    <t>3473/RADIO COMM SRVS CIP FUND</t>
  </si>
  <si>
    <t>Bold, italicized, underlined numbers in yellow represent projects without an EBS project number.</t>
  </si>
  <si>
    <t>ATTACHMENT A GENERAL GOVERNMENT CAPITAL IMPROVEMENT PROGRAM, dated 06-05-12</t>
  </si>
  <si>
    <t xml:space="preserve">3771/KCIT CAPITAL PROJECTS    </t>
  </si>
  <si>
    <t>3781/KCIT ENTERPRISE SERVICES CAPITAL IMPROVEMENT</t>
  </si>
  <si>
    <t>3771/KCIT CAPITAL PROJECTS  Total</t>
  </si>
  <si>
    <t>3781/KCIT ENTERPRISE SERVICES CAPITAL IMPROVEMENTTotal</t>
  </si>
  <si>
    <t>Space Plan Implementation 2011</t>
  </si>
  <si>
    <t>Greenwood/Phinney Urban Center Park</t>
  </si>
  <si>
    <t>International District Urban Center Park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</si>
</sst>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;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/>
      <right style="thin">
        <color theme="0" tint="-0.24993999302387238"/>
      </right>
      <top style="thin"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>
        <color theme="0" tint="-0.24993999302387238"/>
      </right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>
        <color theme="0" tint="-0.24993999302387238"/>
      </right>
      <top/>
      <bottom style="thin"/>
    </border>
    <border>
      <left style="thin"/>
      <right style="thin"/>
      <top/>
      <bottom style="thin"/>
    </border>
    <border>
      <left/>
      <right style="thin">
        <color theme="0" tint="-0.24993999302387238"/>
      </right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>
        <color theme="0" tint="-0.24993999302387238"/>
      </right>
      <top style="medium"/>
      <bottom/>
    </border>
    <border>
      <left/>
      <right style="thin">
        <color theme="0" tint="-0.24993999302387238"/>
      </right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>
        <color theme="0" tint="-0.24993999302387238"/>
      </right>
      <top/>
      <bottom style="medium"/>
    </border>
    <border>
      <left/>
      <right style="thin">
        <color theme="0" tint="-0.24993999302387238"/>
      </right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left" indent="1"/>
    </xf>
    <xf numFmtId="0" fontId="41" fillId="33" borderId="0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38" fontId="41" fillId="33" borderId="0" xfId="0" applyNumberFormat="1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horizontal="left" indent="2"/>
    </xf>
    <xf numFmtId="0" fontId="40" fillId="33" borderId="13" xfId="0" applyFont="1" applyFill="1" applyBorder="1" applyAlignment="1">
      <alignment horizontal="left"/>
    </xf>
    <xf numFmtId="38" fontId="40" fillId="33" borderId="0" xfId="0" applyNumberFormat="1" applyFont="1" applyFill="1" applyBorder="1" applyAlignment="1">
      <alignment/>
    </xf>
    <xf numFmtId="0" fontId="40" fillId="33" borderId="11" xfId="0" applyFont="1" applyFill="1" applyBorder="1" applyAlignment="1">
      <alignment horizontal="left" indent="1"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38" fontId="40" fillId="33" borderId="14" xfId="0" applyNumberFormat="1" applyFont="1" applyFill="1" applyBorder="1" applyAlignment="1">
      <alignment/>
    </xf>
    <xf numFmtId="0" fontId="40" fillId="33" borderId="12" xfId="0" applyFont="1" applyFill="1" applyBorder="1" applyAlignment="1">
      <alignment horizontal="left" indent="1"/>
    </xf>
    <xf numFmtId="0" fontId="40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38" fontId="41" fillId="33" borderId="14" xfId="0" applyNumberFormat="1" applyFont="1" applyFill="1" applyBorder="1" applyAlignment="1">
      <alignment/>
    </xf>
    <xf numFmtId="0" fontId="40" fillId="33" borderId="16" xfId="0" applyFont="1" applyFill="1" applyBorder="1" applyAlignment="1">
      <alignment horizontal="left" indent="1"/>
    </xf>
    <xf numFmtId="0" fontId="40" fillId="33" borderId="17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38" fontId="40" fillId="33" borderId="17" xfId="0" applyNumberFormat="1" applyFont="1" applyFill="1" applyBorder="1" applyAlignment="1">
      <alignment/>
    </xf>
    <xf numFmtId="0" fontId="41" fillId="33" borderId="11" xfId="0" applyFont="1" applyFill="1" applyBorder="1" applyAlignment="1">
      <alignment horizontal="left"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38" fontId="41" fillId="33" borderId="20" xfId="0" applyNumberFormat="1" applyFont="1" applyFill="1" applyBorder="1" applyAlignment="1">
      <alignment/>
    </xf>
    <xf numFmtId="38" fontId="40" fillId="33" borderId="20" xfId="0" applyNumberFormat="1" applyFont="1" applyFill="1" applyBorder="1" applyAlignment="1">
      <alignment/>
    </xf>
    <xf numFmtId="38" fontId="40" fillId="33" borderId="19" xfId="0" applyNumberFormat="1" applyFont="1" applyFill="1" applyBorder="1" applyAlignment="1">
      <alignment/>
    </xf>
    <xf numFmtId="38" fontId="41" fillId="33" borderId="19" xfId="0" applyNumberFormat="1" applyFont="1" applyFill="1" applyBorder="1" applyAlignment="1">
      <alignment/>
    </xf>
    <xf numFmtId="38" fontId="40" fillId="33" borderId="21" xfId="0" applyNumberFormat="1" applyFont="1" applyFill="1" applyBorder="1" applyAlignment="1">
      <alignment/>
    </xf>
    <xf numFmtId="164" fontId="41" fillId="33" borderId="22" xfId="0" applyNumberFormat="1" applyFont="1" applyFill="1" applyBorder="1" applyAlignment="1">
      <alignment/>
    </xf>
    <xf numFmtId="164" fontId="40" fillId="33" borderId="22" xfId="0" applyNumberFormat="1" applyFont="1" applyFill="1" applyBorder="1" applyAlignment="1">
      <alignment/>
    </xf>
    <xf numFmtId="164" fontId="40" fillId="33" borderId="23" xfId="0" applyNumberFormat="1" applyFont="1" applyFill="1" applyBorder="1" applyAlignment="1">
      <alignment/>
    </xf>
    <xf numFmtId="164" fontId="41" fillId="33" borderId="23" xfId="0" applyNumberFormat="1" applyFont="1" applyFill="1" applyBorder="1" applyAlignment="1">
      <alignment/>
    </xf>
    <xf numFmtId="164" fontId="40" fillId="33" borderId="24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1" fillId="33" borderId="23" xfId="0" applyNumberFormat="1" applyFont="1" applyFill="1" applyBorder="1" applyAlignment="1">
      <alignment horizontal="center"/>
    </xf>
    <xf numFmtId="164" fontId="41" fillId="33" borderId="25" xfId="0" applyNumberFormat="1" applyFont="1" applyFill="1" applyBorder="1" applyAlignment="1">
      <alignment horizontal="center"/>
    </xf>
    <xf numFmtId="164" fontId="41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1" fillId="33" borderId="22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40" fillId="33" borderId="25" xfId="0" applyFont="1" applyFill="1" applyBorder="1" applyAlignment="1">
      <alignment horizontal="center"/>
    </xf>
    <xf numFmtId="164" fontId="40" fillId="33" borderId="25" xfId="0" applyNumberFormat="1" applyFont="1" applyFill="1" applyBorder="1" applyAlignment="1">
      <alignment horizontal="center"/>
    </xf>
    <xf numFmtId="164" fontId="40" fillId="3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0" fillId="0" borderId="12" xfId="0" applyFont="1" applyBorder="1" applyAlignment="1">
      <alignment/>
    </xf>
    <xf numFmtId="164" fontId="40" fillId="33" borderId="26" xfId="0" applyNumberFormat="1" applyFont="1" applyFill="1" applyBorder="1" applyAlignment="1">
      <alignment horizontal="center"/>
    </xf>
    <xf numFmtId="0" fontId="40" fillId="33" borderId="27" xfId="0" applyFont="1" applyFill="1" applyBorder="1" applyAlignment="1">
      <alignment/>
    </xf>
    <xf numFmtId="164" fontId="40" fillId="33" borderId="28" xfId="0" applyNumberFormat="1" applyFont="1" applyFill="1" applyBorder="1" applyAlignment="1">
      <alignment/>
    </xf>
    <xf numFmtId="164" fontId="40" fillId="33" borderId="29" xfId="0" applyNumberFormat="1" applyFont="1" applyFill="1" applyBorder="1" applyAlignment="1">
      <alignment horizontal="center"/>
    </xf>
    <xf numFmtId="38" fontId="40" fillId="33" borderId="30" xfId="0" applyNumberFormat="1" applyFont="1" applyFill="1" applyBorder="1" applyAlignment="1">
      <alignment/>
    </xf>
    <xf numFmtId="38" fontId="40" fillId="33" borderId="31" xfId="0" applyNumberFormat="1" applyFont="1" applyFill="1" applyBorder="1" applyAlignment="1">
      <alignment/>
    </xf>
    <xf numFmtId="0" fontId="40" fillId="33" borderId="32" xfId="0" applyFont="1" applyFill="1" applyBorder="1" applyAlignment="1">
      <alignment/>
    </xf>
    <xf numFmtId="0" fontId="40" fillId="33" borderId="33" xfId="0" applyFont="1" applyFill="1" applyBorder="1" applyAlignment="1">
      <alignment/>
    </xf>
    <xf numFmtId="164" fontId="40" fillId="33" borderId="34" xfId="0" applyNumberFormat="1" applyFont="1" applyFill="1" applyBorder="1" applyAlignment="1">
      <alignment/>
    </xf>
    <xf numFmtId="38" fontId="41" fillId="33" borderId="35" xfId="0" applyNumberFormat="1" applyFont="1" applyFill="1" applyBorder="1" applyAlignment="1">
      <alignment/>
    </xf>
    <xf numFmtId="38" fontId="41" fillId="33" borderId="36" xfId="0" applyNumberFormat="1" applyFont="1" applyFill="1" applyBorder="1" applyAlignment="1">
      <alignment/>
    </xf>
    <xf numFmtId="164" fontId="40" fillId="33" borderId="37" xfId="0" applyNumberFormat="1" applyFont="1" applyFill="1" applyBorder="1" applyAlignment="1">
      <alignment horizontal="center"/>
    </xf>
    <xf numFmtId="0" fontId="40" fillId="33" borderId="38" xfId="0" applyFont="1" applyFill="1" applyBorder="1" applyAlignment="1">
      <alignment/>
    </xf>
    <xf numFmtId="0" fontId="40" fillId="33" borderId="39" xfId="0" applyFont="1" applyFill="1" applyBorder="1" applyAlignment="1">
      <alignment/>
    </xf>
    <xf numFmtId="164" fontId="40" fillId="33" borderId="40" xfId="0" applyNumberFormat="1" applyFont="1" applyFill="1" applyBorder="1" applyAlignment="1">
      <alignment/>
    </xf>
    <xf numFmtId="38" fontId="41" fillId="33" borderId="41" xfId="0" applyNumberFormat="1" applyFont="1" applyFill="1" applyBorder="1" applyAlignment="1">
      <alignment/>
    </xf>
    <xf numFmtId="38" fontId="41" fillId="33" borderId="42" xfId="0" applyNumberFormat="1" applyFont="1" applyFill="1" applyBorder="1" applyAlignment="1">
      <alignment/>
    </xf>
    <xf numFmtId="164" fontId="40" fillId="33" borderId="43" xfId="0" applyNumberFormat="1" applyFont="1" applyFill="1" applyBorder="1" applyAlignment="1">
      <alignment horizontal="center"/>
    </xf>
    <xf numFmtId="0" fontId="40" fillId="33" borderId="44" xfId="0" applyFont="1" applyFill="1" applyBorder="1" applyAlignment="1">
      <alignment/>
    </xf>
    <xf numFmtId="164" fontId="40" fillId="33" borderId="45" xfId="0" applyNumberFormat="1" applyFont="1" applyFill="1" applyBorder="1" applyAlignment="1">
      <alignment horizontal="center"/>
    </xf>
    <xf numFmtId="38" fontId="40" fillId="33" borderId="35" xfId="0" applyNumberFormat="1" applyFont="1" applyFill="1" applyBorder="1" applyAlignment="1">
      <alignment/>
    </xf>
    <xf numFmtId="38" fontId="40" fillId="33" borderId="36" xfId="0" applyNumberFormat="1" applyFont="1" applyFill="1" applyBorder="1" applyAlignment="1">
      <alignment/>
    </xf>
    <xf numFmtId="38" fontId="40" fillId="33" borderId="41" xfId="0" applyNumberFormat="1" applyFont="1" applyFill="1" applyBorder="1" applyAlignment="1">
      <alignment/>
    </xf>
    <xf numFmtId="38" fontId="40" fillId="33" borderId="42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33" borderId="0" xfId="0" applyFont="1" applyFill="1" applyBorder="1" applyAlignment="1">
      <alignment horizontal="left" indent="1"/>
    </xf>
    <xf numFmtId="164" fontId="40" fillId="33" borderId="25" xfId="0" applyNumberFormat="1" applyFont="1" applyFill="1" applyBorder="1" applyAlignment="1">
      <alignment/>
    </xf>
    <xf numFmtId="0" fontId="40" fillId="33" borderId="31" xfId="0" applyFont="1" applyFill="1" applyBorder="1" applyAlignment="1">
      <alignment horizontal="left" indent="2"/>
    </xf>
    <xf numFmtId="0" fontId="40" fillId="33" borderId="46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2" fillId="34" borderId="0" xfId="0" applyNumberFormat="1" applyFont="1" applyFill="1" applyBorder="1" applyAlignment="1">
      <alignment horizontal="right"/>
    </xf>
    <xf numFmtId="0" fontId="42" fillId="34" borderId="0" xfId="0" applyFont="1" applyFill="1" applyBorder="1" applyAlignment="1">
      <alignment/>
    </xf>
    <xf numFmtId="0" fontId="40" fillId="33" borderId="32" xfId="0" applyFont="1" applyFill="1" applyBorder="1" applyAlignment="1">
      <alignment horizontal="right"/>
    </xf>
    <xf numFmtId="0" fontId="40" fillId="33" borderId="38" xfId="0" applyFont="1" applyFill="1" applyBorder="1" applyAlignment="1">
      <alignment horizontal="right"/>
    </xf>
    <xf numFmtId="0" fontId="40" fillId="33" borderId="33" xfId="0" applyFont="1" applyFill="1" applyBorder="1" applyAlignment="1">
      <alignment horizontal="left"/>
    </xf>
    <xf numFmtId="0" fontId="40" fillId="33" borderId="39" xfId="0" applyFont="1" applyFill="1" applyBorder="1" applyAlignment="1">
      <alignment horizontal="left"/>
    </xf>
    <xf numFmtId="0" fontId="40" fillId="33" borderId="31" xfId="0" applyFont="1" applyFill="1" applyBorder="1" applyAlignment="1">
      <alignment/>
    </xf>
    <xf numFmtId="0" fontId="40" fillId="33" borderId="46" xfId="0" applyFont="1" applyFill="1" applyBorder="1" applyAlignment="1">
      <alignment/>
    </xf>
    <xf numFmtId="0" fontId="42" fillId="34" borderId="32" xfId="0" applyFont="1" applyFill="1" applyBorder="1" applyAlignment="1">
      <alignment horizontal="right"/>
    </xf>
    <xf numFmtId="0" fontId="42" fillId="34" borderId="38" xfId="0" applyFont="1" applyFill="1" applyBorder="1" applyAlignment="1">
      <alignment horizontal="right"/>
    </xf>
    <xf numFmtId="0" fontId="41" fillId="0" borderId="12" xfId="0" applyFont="1" applyFill="1" applyBorder="1" applyAlignment="1">
      <alignment horizontal="left" indent="1"/>
    </xf>
    <xf numFmtId="0" fontId="40" fillId="0" borderId="32" xfId="0" applyFont="1" applyFill="1" applyBorder="1" applyAlignment="1">
      <alignment/>
    </xf>
    <xf numFmtId="0" fontId="40" fillId="0" borderId="33" xfId="0" applyFont="1" applyFill="1" applyBorder="1" applyAlignment="1">
      <alignment/>
    </xf>
    <xf numFmtId="164" fontId="40" fillId="0" borderId="34" xfId="0" applyNumberFormat="1" applyFont="1" applyFill="1" applyBorder="1" applyAlignment="1">
      <alignment/>
    </xf>
    <xf numFmtId="38" fontId="41" fillId="0" borderId="35" xfId="0" applyNumberFormat="1" applyFont="1" applyFill="1" applyBorder="1" applyAlignment="1">
      <alignment/>
    </xf>
    <xf numFmtId="38" fontId="41" fillId="0" borderId="36" xfId="0" applyNumberFormat="1" applyFont="1" applyFill="1" applyBorder="1" applyAlignment="1">
      <alignment/>
    </xf>
    <xf numFmtId="164" fontId="40" fillId="0" borderId="37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0" fillId="0" borderId="39" xfId="0" applyFont="1" applyFill="1" applyBorder="1" applyAlignment="1">
      <alignment/>
    </xf>
    <xf numFmtId="164" fontId="40" fillId="0" borderId="40" xfId="0" applyNumberFormat="1" applyFont="1" applyFill="1" applyBorder="1" applyAlignment="1">
      <alignment/>
    </xf>
    <xf numFmtId="38" fontId="41" fillId="0" borderId="41" xfId="0" applyNumberFormat="1" applyFont="1" applyFill="1" applyBorder="1" applyAlignment="1">
      <alignment/>
    </xf>
    <xf numFmtId="38" fontId="41" fillId="0" borderId="42" xfId="0" applyNumberFormat="1" applyFont="1" applyFill="1" applyBorder="1" applyAlignment="1">
      <alignment/>
    </xf>
    <xf numFmtId="164" fontId="40" fillId="0" borderId="43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indent="1"/>
    </xf>
    <xf numFmtId="0" fontId="40" fillId="0" borderId="13" xfId="0" applyFont="1" applyFill="1" applyBorder="1" applyAlignment="1">
      <alignment/>
    </xf>
    <xf numFmtId="164" fontId="40" fillId="0" borderId="22" xfId="0" applyNumberFormat="1" applyFont="1" applyFill="1" applyBorder="1" applyAlignment="1">
      <alignment/>
    </xf>
    <xf numFmtId="38" fontId="40" fillId="0" borderId="20" xfId="0" applyNumberFormat="1" applyFont="1" applyFill="1" applyBorder="1" applyAlignment="1">
      <alignment/>
    </xf>
    <xf numFmtId="38" fontId="40" fillId="0" borderId="0" xfId="0" applyNumberFormat="1" applyFont="1" applyFill="1" applyBorder="1" applyAlignment="1">
      <alignment/>
    </xf>
    <xf numFmtId="164" fontId="40" fillId="0" borderId="25" xfId="0" applyNumberFormat="1" applyFont="1" applyFill="1" applyBorder="1" applyAlignment="1">
      <alignment horizontal="center"/>
    </xf>
    <xf numFmtId="0" fontId="40" fillId="0" borderId="11" xfId="0" applyFont="1" applyFill="1" applyBorder="1" applyAlignment="1">
      <alignment horizontal="left" indent="1"/>
    </xf>
    <xf numFmtId="0" fontId="40" fillId="0" borderId="14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164" fontId="40" fillId="0" borderId="23" xfId="0" applyNumberFormat="1" applyFont="1" applyFill="1" applyBorder="1" applyAlignment="1">
      <alignment/>
    </xf>
    <xf numFmtId="38" fontId="40" fillId="0" borderId="19" xfId="0" applyNumberFormat="1" applyFont="1" applyFill="1" applyBorder="1" applyAlignment="1">
      <alignment/>
    </xf>
    <xf numFmtId="38" fontId="40" fillId="0" borderId="14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/>
    </xf>
    <xf numFmtId="38" fontId="41" fillId="0" borderId="20" xfId="0" applyNumberFormat="1" applyFont="1" applyFill="1" applyBorder="1" applyAlignment="1">
      <alignment/>
    </xf>
    <xf numFmtId="38" fontId="4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40" fillId="0" borderId="25" xfId="0" applyNumberFormat="1" applyFont="1" applyFill="1" applyBorder="1" applyAlignment="1">
      <alignment/>
    </xf>
    <xf numFmtId="0" fontId="40" fillId="0" borderId="44" xfId="0" applyFont="1" applyFill="1" applyBorder="1" applyAlignment="1">
      <alignment/>
    </xf>
    <xf numFmtId="0" fontId="40" fillId="0" borderId="38" xfId="0" applyFont="1" applyFill="1" applyBorder="1" applyAlignment="1">
      <alignment/>
    </xf>
    <xf numFmtId="0" fontId="43" fillId="34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tabSelected="1" view="pageLayout" workbookViewId="0" topLeftCell="A1">
      <selection activeCell="C13" sqref="C13"/>
    </sheetView>
  </sheetViews>
  <sheetFormatPr defaultColWidth="9.140625" defaultRowHeight="15"/>
  <cols>
    <col min="1" max="1" width="11.140625" style="3" customWidth="1"/>
    <col min="2" max="2" width="8.00390625" style="3" bestFit="1" customWidth="1"/>
    <col min="3" max="3" width="42.57421875" style="3" bestFit="1" customWidth="1"/>
    <col min="4" max="4" width="10.85156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1.57421875" style="3" bestFit="1" customWidth="1"/>
    <col min="11" max="11" width="19.57421875" style="3" bestFit="1" customWidth="1"/>
    <col min="12" max="16384" width="9.140625" style="3" customWidth="1"/>
  </cols>
  <sheetData>
    <row r="1" spans="1:11" s="1" customFormat="1" ht="12.75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56"/>
    </row>
    <row r="2" spans="1:11" s="2" customFormat="1" ht="15">
      <c r="A2" s="89"/>
      <c r="B2" s="89"/>
      <c r="C2" s="89"/>
      <c r="D2" s="89"/>
      <c r="E2" s="89"/>
      <c r="F2" s="89"/>
      <c r="G2" s="89"/>
      <c r="H2" s="89"/>
      <c r="I2" s="89"/>
      <c r="J2" s="89"/>
      <c r="K2" s="57"/>
    </row>
    <row r="3" spans="1:10" ht="12.75">
      <c r="A3" s="43" t="s">
        <v>3</v>
      </c>
      <c r="B3" s="43" t="s">
        <v>2</v>
      </c>
      <c r="C3" s="43" t="s">
        <v>0</v>
      </c>
      <c r="D3" s="44">
        <v>2012</v>
      </c>
      <c r="E3" s="31">
        <v>2013</v>
      </c>
      <c r="F3" s="31">
        <v>2014</v>
      </c>
      <c r="G3" s="31">
        <v>2015</v>
      </c>
      <c r="H3" s="31">
        <v>2016</v>
      </c>
      <c r="I3" s="6">
        <v>2017</v>
      </c>
      <c r="J3" s="5" t="s">
        <v>1</v>
      </c>
    </row>
    <row r="4" spans="1:10" ht="12.75">
      <c r="A4" s="47"/>
      <c r="B4" s="48"/>
      <c r="C4" s="49"/>
      <c r="D4" s="50"/>
      <c r="E4" s="32"/>
      <c r="F4" s="32"/>
      <c r="G4" s="32"/>
      <c r="H4" s="32"/>
      <c r="I4" s="8"/>
      <c r="J4" s="53"/>
    </row>
    <row r="5" spans="1:11" s="4" customFormat="1" ht="13.5" thickBot="1">
      <c r="A5" s="9" t="s">
        <v>4</v>
      </c>
      <c r="B5" s="10"/>
      <c r="C5" s="11"/>
      <c r="D5" s="38"/>
      <c r="E5" s="33"/>
      <c r="F5" s="33"/>
      <c r="G5" s="33"/>
      <c r="H5" s="33"/>
      <c r="I5" s="12"/>
      <c r="J5" s="54">
        <f aca="true" t="shared" si="0" ref="J5:J83">SUM(D5:I5)</f>
        <v>0</v>
      </c>
      <c r="K5" s="3"/>
    </row>
    <row r="6" spans="1:11" s="4" customFormat="1" ht="12.75">
      <c r="A6" s="9"/>
      <c r="B6" s="65">
        <v>1047190</v>
      </c>
      <c r="C6" s="66" t="s">
        <v>6</v>
      </c>
      <c r="D6" s="67">
        <v>-497801</v>
      </c>
      <c r="E6" s="68"/>
      <c r="F6" s="68"/>
      <c r="G6" s="68"/>
      <c r="H6" s="68"/>
      <c r="I6" s="69"/>
      <c r="J6" s="70">
        <f t="shared" si="0"/>
        <v>-497801</v>
      </c>
      <c r="K6" s="7"/>
    </row>
    <row r="7" spans="1:11" s="4" customFormat="1" ht="13.5" thickBot="1">
      <c r="A7" s="9"/>
      <c r="B7" s="77">
        <v>1047190</v>
      </c>
      <c r="C7" s="22" t="s">
        <v>6</v>
      </c>
      <c r="D7" s="39">
        <v>497801</v>
      </c>
      <c r="E7" s="33"/>
      <c r="F7" s="33"/>
      <c r="G7" s="33"/>
      <c r="H7" s="33"/>
      <c r="I7" s="12"/>
      <c r="J7" s="78">
        <f>SUM(D7:I7)</f>
        <v>497801</v>
      </c>
      <c r="K7" s="7"/>
    </row>
    <row r="8" spans="1:11" s="4" customFormat="1" ht="12.75">
      <c r="A8" s="9"/>
      <c r="B8" s="65">
        <v>1047191</v>
      </c>
      <c r="C8" s="66" t="s">
        <v>7</v>
      </c>
      <c r="D8" s="67">
        <v>-498986</v>
      </c>
      <c r="E8" s="68"/>
      <c r="F8" s="68"/>
      <c r="G8" s="68"/>
      <c r="H8" s="68"/>
      <c r="I8" s="69"/>
      <c r="J8" s="70">
        <f t="shared" si="0"/>
        <v>-498986</v>
      </c>
      <c r="K8" s="7"/>
    </row>
    <row r="9" spans="1:11" s="4" customFormat="1" ht="13.5" thickBot="1">
      <c r="A9" s="9"/>
      <c r="B9" s="77">
        <v>1047191</v>
      </c>
      <c r="C9" s="22" t="s">
        <v>7</v>
      </c>
      <c r="D9" s="39">
        <v>498986</v>
      </c>
      <c r="E9" s="33"/>
      <c r="F9" s="33"/>
      <c r="G9" s="33"/>
      <c r="H9" s="33"/>
      <c r="I9" s="12"/>
      <c r="J9" s="78">
        <f>SUM(D9:I9)</f>
        <v>498986</v>
      </c>
      <c r="K9" s="7"/>
    </row>
    <row r="10" spans="1:11" s="4" customFormat="1" ht="12.75">
      <c r="A10" s="9"/>
      <c r="B10" s="65">
        <v>1047210</v>
      </c>
      <c r="C10" s="66" t="s">
        <v>8</v>
      </c>
      <c r="D10" s="67">
        <v>-500000</v>
      </c>
      <c r="E10" s="68"/>
      <c r="F10" s="68"/>
      <c r="G10" s="68"/>
      <c r="H10" s="68"/>
      <c r="I10" s="69"/>
      <c r="J10" s="70">
        <f t="shared" si="0"/>
        <v>-500000</v>
      </c>
      <c r="K10" s="7"/>
    </row>
    <row r="11" spans="1:11" s="4" customFormat="1" ht="13.5" thickBot="1">
      <c r="A11" s="9"/>
      <c r="B11" s="71">
        <v>1047210</v>
      </c>
      <c r="C11" s="72" t="s">
        <v>8</v>
      </c>
      <c r="D11" s="73">
        <v>500000</v>
      </c>
      <c r="E11" s="74"/>
      <c r="F11" s="74"/>
      <c r="G11" s="74"/>
      <c r="H11" s="74"/>
      <c r="I11" s="75"/>
      <c r="J11" s="76">
        <f>SUM(D11:I11)</f>
        <v>500000</v>
      </c>
      <c r="K11" s="7"/>
    </row>
    <row r="12" spans="1:11" s="4" customFormat="1" ht="12.75">
      <c r="A12" s="9"/>
      <c r="B12" s="77">
        <v>1047212</v>
      </c>
      <c r="C12" s="22" t="s">
        <v>9</v>
      </c>
      <c r="D12" s="39">
        <v>-625000</v>
      </c>
      <c r="E12" s="33"/>
      <c r="F12" s="33"/>
      <c r="G12" s="33"/>
      <c r="H12" s="33"/>
      <c r="I12" s="12"/>
      <c r="J12" s="78">
        <f t="shared" si="0"/>
        <v>-625000</v>
      </c>
      <c r="K12" s="7"/>
    </row>
    <row r="13" spans="1:11" s="4" customFormat="1" ht="13.5" thickBot="1">
      <c r="A13" s="9"/>
      <c r="B13" s="71">
        <v>1047212</v>
      </c>
      <c r="C13" s="72" t="s">
        <v>9</v>
      </c>
      <c r="D13" s="73">
        <v>625000</v>
      </c>
      <c r="E13" s="74"/>
      <c r="F13" s="74"/>
      <c r="G13" s="74"/>
      <c r="H13" s="74"/>
      <c r="I13" s="75"/>
      <c r="J13" s="76">
        <f>SUM(D13:I13)</f>
        <v>625000</v>
      </c>
      <c r="K13" s="7"/>
    </row>
    <row r="14" spans="1:11" s="4" customFormat="1" ht="12.75">
      <c r="A14" s="9"/>
      <c r="B14" s="77">
        <v>1047223</v>
      </c>
      <c r="C14" s="22" t="s">
        <v>10</v>
      </c>
      <c r="D14" s="39">
        <v>-200000</v>
      </c>
      <c r="E14" s="33"/>
      <c r="F14" s="33"/>
      <c r="G14" s="33"/>
      <c r="H14" s="33"/>
      <c r="I14" s="12"/>
      <c r="J14" s="78">
        <f t="shared" si="0"/>
        <v>-200000</v>
      </c>
      <c r="K14" s="7"/>
    </row>
    <row r="15" spans="1:11" s="4" customFormat="1" ht="13.5" thickBot="1">
      <c r="A15" s="9"/>
      <c r="B15" s="71">
        <v>1047223</v>
      </c>
      <c r="C15" s="72" t="s">
        <v>10</v>
      </c>
      <c r="D15" s="73">
        <v>200000</v>
      </c>
      <c r="E15" s="74"/>
      <c r="F15" s="74"/>
      <c r="G15" s="74"/>
      <c r="H15" s="74"/>
      <c r="I15" s="75"/>
      <c r="J15" s="76">
        <f>SUM(D15:I15)</f>
        <v>200000</v>
      </c>
      <c r="K15" s="7"/>
    </row>
    <row r="16" spans="1:11" s="4" customFormat="1" ht="12.75">
      <c r="A16" s="9"/>
      <c r="B16" s="77">
        <v>1047234</v>
      </c>
      <c r="C16" s="22" t="s">
        <v>11</v>
      </c>
      <c r="D16" s="39">
        <v>-300000</v>
      </c>
      <c r="E16" s="33"/>
      <c r="F16" s="33"/>
      <c r="G16" s="33"/>
      <c r="H16" s="33"/>
      <c r="I16" s="12"/>
      <c r="J16" s="78">
        <f t="shared" si="0"/>
        <v>-300000</v>
      </c>
      <c r="K16" s="7"/>
    </row>
    <row r="17" spans="1:11" s="4" customFormat="1" ht="13.5" thickBot="1">
      <c r="A17" s="9"/>
      <c r="B17" s="71">
        <v>1047234</v>
      </c>
      <c r="C17" s="72" t="s">
        <v>11</v>
      </c>
      <c r="D17" s="73">
        <v>300000</v>
      </c>
      <c r="E17" s="74"/>
      <c r="F17" s="74"/>
      <c r="G17" s="74"/>
      <c r="H17" s="74"/>
      <c r="I17" s="75"/>
      <c r="J17" s="76">
        <f>SUM(D17:I17)</f>
        <v>300000</v>
      </c>
      <c r="K17" s="7"/>
    </row>
    <row r="18" spans="1:11" s="4" customFormat="1" ht="12.75">
      <c r="A18" s="9"/>
      <c r="B18" s="7">
        <v>1047193</v>
      </c>
      <c r="C18" s="22" t="s">
        <v>42</v>
      </c>
      <c r="D18" s="39">
        <v>-346568</v>
      </c>
      <c r="E18" s="33"/>
      <c r="F18" s="33"/>
      <c r="G18" s="33"/>
      <c r="H18" s="33"/>
      <c r="I18" s="12"/>
      <c r="J18" s="54">
        <f t="shared" si="0"/>
        <v>-346568</v>
      </c>
      <c r="K18" s="58"/>
    </row>
    <row r="19" spans="1:11" s="4" customFormat="1" ht="12.75">
      <c r="A19" s="9"/>
      <c r="B19" s="7">
        <v>1047195</v>
      </c>
      <c r="C19" s="22" t="s">
        <v>43</v>
      </c>
      <c r="D19" s="39">
        <v>-49000</v>
      </c>
      <c r="E19" s="33"/>
      <c r="F19" s="33"/>
      <c r="G19" s="33"/>
      <c r="H19" s="33"/>
      <c r="I19" s="12"/>
      <c r="J19" s="54">
        <f t="shared" si="0"/>
        <v>-49000</v>
      </c>
      <c r="K19" s="58"/>
    </row>
    <row r="20" spans="1:11" s="4" customFormat="1" ht="12.75">
      <c r="A20" s="9"/>
      <c r="B20" s="7">
        <v>1047196</v>
      </c>
      <c r="C20" s="22" t="s">
        <v>44</v>
      </c>
      <c r="D20" s="39">
        <v>-211000</v>
      </c>
      <c r="E20" s="33"/>
      <c r="F20" s="33"/>
      <c r="G20" s="33"/>
      <c r="H20" s="33"/>
      <c r="I20" s="12"/>
      <c r="J20" s="54">
        <f t="shared" si="0"/>
        <v>-211000</v>
      </c>
      <c r="K20" s="58"/>
    </row>
    <row r="21" spans="1:11" s="4" customFormat="1" ht="12.75">
      <c r="A21" s="9"/>
      <c r="B21" s="7">
        <v>1047200</v>
      </c>
      <c r="C21" s="22" t="s">
        <v>45</v>
      </c>
      <c r="D21" s="39">
        <v>235324</v>
      </c>
      <c r="E21" s="33"/>
      <c r="F21" s="33"/>
      <c r="G21" s="33"/>
      <c r="H21" s="33"/>
      <c r="I21" s="12"/>
      <c r="J21" s="54">
        <f t="shared" si="0"/>
        <v>235324</v>
      </c>
      <c r="K21" s="58"/>
    </row>
    <row r="22" spans="1:11" s="4" customFormat="1" ht="12.75">
      <c r="A22" s="9"/>
      <c r="B22" s="7">
        <v>1047202</v>
      </c>
      <c r="C22" s="22" t="s">
        <v>46</v>
      </c>
      <c r="D22" s="39">
        <v>-235324</v>
      </c>
      <c r="E22" s="33"/>
      <c r="F22" s="33"/>
      <c r="G22" s="33"/>
      <c r="H22" s="33"/>
      <c r="I22" s="12"/>
      <c r="J22" s="54">
        <f t="shared" si="0"/>
        <v>-235324</v>
      </c>
      <c r="K22" s="58"/>
    </row>
    <row r="23" spans="1:11" s="4" customFormat="1" ht="12.75">
      <c r="A23" s="9"/>
      <c r="B23" s="7">
        <v>1047203</v>
      </c>
      <c r="C23" s="22" t="s">
        <v>47</v>
      </c>
      <c r="D23" s="39">
        <v>211000</v>
      </c>
      <c r="E23" s="33"/>
      <c r="F23" s="33"/>
      <c r="G23" s="33"/>
      <c r="H23" s="33"/>
      <c r="I23" s="12"/>
      <c r="J23" s="54">
        <f t="shared" si="0"/>
        <v>211000</v>
      </c>
      <c r="K23" s="58"/>
    </row>
    <row r="24" spans="1:11" s="4" customFormat="1" ht="12.75">
      <c r="A24" s="9"/>
      <c r="B24" s="7">
        <v>1047204</v>
      </c>
      <c r="C24" s="22" t="s">
        <v>48</v>
      </c>
      <c r="D24" s="39">
        <v>49000</v>
      </c>
      <c r="E24" s="33"/>
      <c r="F24" s="33"/>
      <c r="G24" s="33"/>
      <c r="H24" s="33"/>
      <c r="I24" s="12"/>
      <c r="J24" s="54">
        <f t="shared" si="0"/>
        <v>49000</v>
      </c>
      <c r="K24" s="58"/>
    </row>
    <row r="25" spans="1:11" s="4" customFormat="1" ht="12.75">
      <c r="A25" s="9"/>
      <c r="B25" s="7">
        <v>1047235</v>
      </c>
      <c r="C25" s="22" t="s">
        <v>49</v>
      </c>
      <c r="D25" s="39">
        <v>-181694</v>
      </c>
      <c r="E25" s="33"/>
      <c r="F25" s="33"/>
      <c r="G25" s="33"/>
      <c r="H25" s="33"/>
      <c r="I25" s="12"/>
      <c r="J25" s="54">
        <f t="shared" si="0"/>
        <v>-181694</v>
      </c>
      <c r="K25" s="58"/>
    </row>
    <row r="26" spans="1:11" s="4" customFormat="1" ht="12.75">
      <c r="A26" s="9"/>
      <c r="B26" s="7">
        <v>1047239</v>
      </c>
      <c r="C26" s="22" t="s">
        <v>50</v>
      </c>
      <c r="D26" s="39">
        <v>181694</v>
      </c>
      <c r="E26" s="33"/>
      <c r="F26" s="33"/>
      <c r="G26" s="33"/>
      <c r="H26" s="33"/>
      <c r="I26" s="12"/>
      <c r="J26" s="54">
        <f t="shared" si="0"/>
        <v>181694</v>
      </c>
      <c r="K26" s="58"/>
    </row>
    <row r="27" spans="1:11" s="4" customFormat="1" ht="12.75">
      <c r="A27" s="9"/>
      <c r="B27" s="7">
        <v>1047348</v>
      </c>
      <c r="C27" s="22" t="s">
        <v>51</v>
      </c>
      <c r="D27" s="39">
        <v>-72846</v>
      </c>
      <c r="E27" s="33"/>
      <c r="F27" s="33"/>
      <c r="G27" s="33"/>
      <c r="H27" s="33"/>
      <c r="I27" s="12"/>
      <c r="J27" s="54">
        <f t="shared" si="0"/>
        <v>-72846</v>
      </c>
      <c r="K27" s="58"/>
    </row>
    <row r="28" spans="1:11" s="4" customFormat="1" ht="12.75">
      <c r="A28" s="9"/>
      <c r="B28" s="7">
        <v>1112180</v>
      </c>
      <c r="C28" s="22" t="s">
        <v>52</v>
      </c>
      <c r="D28" s="39">
        <v>72846</v>
      </c>
      <c r="E28" s="33"/>
      <c r="F28" s="33"/>
      <c r="G28" s="33"/>
      <c r="H28" s="33"/>
      <c r="I28" s="12"/>
      <c r="J28" s="54">
        <f t="shared" si="0"/>
        <v>72846</v>
      </c>
      <c r="K28" s="58"/>
    </row>
    <row r="29" spans="1:11" s="4" customFormat="1" ht="13.5" thickBot="1">
      <c r="A29" s="9"/>
      <c r="B29" s="7">
        <v>1113919</v>
      </c>
      <c r="C29" s="22" t="s">
        <v>53</v>
      </c>
      <c r="D29" s="39">
        <v>346568</v>
      </c>
      <c r="E29" s="33"/>
      <c r="F29" s="33"/>
      <c r="G29" s="33"/>
      <c r="H29" s="33"/>
      <c r="I29" s="12"/>
      <c r="J29" s="54">
        <f t="shared" si="0"/>
        <v>346568</v>
      </c>
      <c r="K29" s="58"/>
    </row>
    <row r="30" spans="1:11" s="107" customFormat="1" ht="12.75">
      <c r="A30" s="100"/>
      <c r="B30" s="101">
        <v>1047216</v>
      </c>
      <c r="C30" s="102" t="s">
        <v>75</v>
      </c>
      <c r="D30" s="103">
        <v>-500000</v>
      </c>
      <c r="E30" s="104"/>
      <c r="F30" s="104"/>
      <c r="G30" s="104"/>
      <c r="H30" s="104"/>
      <c r="I30" s="105"/>
      <c r="J30" s="106">
        <f t="shared" si="0"/>
        <v>-500000</v>
      </c>
      <c r="K30" s="83"/>
    </row>
    <row r="31" spans="1:11" s="107" customFormat="1" ht="13.5" thickBot="1">
      <c r="A31" s="100"/>
      <c r="B31" s="131">
        <v>1047216</v>
      </c>
      <c r="C31" s="108" t="s">
        <v>75</v>
      </c>
      <c r="D31" s="109">
        <v>500000</v>
      </c>
      <c r="E31" s="110"/>
      <c r="F31" s="110"/>
      <c r="G31" s="110"/>
      <c r="H31" s="110"/>
      <c r="I31" s="111"/>
      <c r="J31" s="112">
        <f t="shared" si="0"/>
        <v>500000</v>
      </c>
      <c r="K31" s="83"/>
    </row>
    <row r="32" spans="1:11" s="107" customFormat="1" ht="12.75">
      <c r="A32" s="100"/>
      <c r="B32" s="101">
        <v>1047211</v>
      </c>
      <c r="C32" s="102" t="s">
        <v>76</v>
      </c>
      <c r="D32" s="103">
        <v>-750000</v>
      </c>
      <c r="E32" s="104"/>
      <c r="F32" s="104"/>
      <c r="G32" s="104"/>
      <c r="H32" s="104"/>
      <c r="I32" s="105"/>
      <c r="J32" s="106">
        <f t="shared" si="0"/>
        <v>-750000</v>
      </c>
      <c r="K32" s="83"/>
    </row>
    <row r="33" spans="1:11" s="107" customFormat="1" ht="13.5" thickBot="1">
      <c r="A33" s="100"/>
      <c r="B33" s="132">
        <v>1047211</v>
      </c>
      <c r="C33" s="108" t="s">
        <v>76</v>
      </c>
      <c r="D33" s="109">
        <v>750000</v>
      </c>
      <c r="E33" s="110"/>
      <c r="F33" s="110"/>
      <c r="G33" s="110"/>
      <c r="H33" s="110"/>
      <c r="I33" s="111"/>
      <c r="J33" s="112">
        <f t="shared" si="0"/>
        <v>750000</v>
      </c>
      <c r="K33" s="83"/>
    </row>
    <row r="34" spans="1:18" ht="15">
      <c r="A34" s="13"/>
      <c r="B34" s="14"/>
      <c r="C34" s="15"/>
      <c r="D34" s="39"/>
      <c r="E34" s="34"/>
      <c r="F34" s="34"/>
      <c r="G34" s="34"/>
      <c r="H34" s="34"/>
      <c r="I34" s="16"/>
      <c r="J34" s="54">
        <f t="shared" si="0"/>
        <v>0</v>
      </c>
      <c r="L34" s="51"/>
      <c r="M34" s="51"/>
      <c r="N34" s="51"/>
      <c r="O34" s="51"/>
      <c r="P34" s="52"/>
      <c r="Q34" s="51"/>
      <c r="R34" s="51"/>
    </row>
    <row r="35" spans="1:18" ht="15">
      <c r="A35" s="17" t="s">
        <v>5</v>
      </c>
      <c r="B35" s="18"/>
      <c r="C35" s="19"/>
      <c r="D35" s="40">
        <f>SUM(D6:D34)</f>
        <v>0</v>
      </c>
      <c r="E35" s="35"/>
      <c r="F35" s="35"/>
      <c r="G35" s="35"/>
      <c r="H35" s="35"/>
      <c r="I35" s="20"/>
      <c r="J35" s="55">
        <f>SUM(D35:I35)</f>
        <v>0</v>
      </c>
      <c r="L35" s="51"/>
      <c r="M35" s="51"/>
      <c r="N35" s="51"/>
      <c r="O35" s="51"/>
      <c r="P35" s="52"/>
      <c r="Q35" s="51"/>
      <c r="R35" s="51"/>
    </row>
    <row r="36" spans="1:18" ht="15">
      <c r="A36" s="21"/>
      <c r="B36" s="7"/>
      <c r="C36" s="22"/>
      <c r="D36" s="39"/>
      <c r="E36" s="34"/>
      <c r="F36" s="34"/>
      <c r="G36" s="34"/>
      <c r="H36" s="34"/>
      <c r="I36" s="16"/>
      <c r="J36" s="54">
        <f t="shared" si="0"/>
        <v>0</v>
      </c>
      <c r="L36" s="51"/>
      <c r="M36" s="51"/>
      <c r="N36" s="51"/>
      <c r="O36" s="51"/>
      <c r="P36" s="52"/>
      <c r="Q36" s="51"/>
      <c r="R36" s="51"/>
    </row>
    <row r="37" spans="1:18" ht="15.75" thickBot="1">
      <c r="A37" s="9" t="s">
        <v>15</v>
      </c>
      <c r="B37" s="7"/>
      <c r="C37" s="22"/>
      <c r="D37" s="39"/>
      <c r="E37" s="34"/>
      <c r="F37" s="34"/>
      <c r="G37" s="34"/>
      <c r="H37" s="34"/>
      <c r="I37" s="16"/>
      <c r="J37" s="54">
        <f t="shared" si="0"/>
        <v>0</v>
      </c>
      <c r="L37" s="51"/>
      <c r="M37" s="51"/>
      <c r="N37" s="51"/>
      <c r="O37" s="51"/>
      <c r="P37" s="52"/>
      <c r="Q37" s="51"/>
      <c r="R37" s="51"/>
    </row>
    <row r="38" spans="1:18" ht="15">
      <c r="A38" s="9"/>
      <c r="B38" s="65">
        <v>1039557</v>
      </c>
      <c r="C38" s="66" t="s">
        <v>12</v>
      </c>
      <c r="D38" s="67">
        <v>-119421</v>
      </c>
      <c r="E38" s="79"/>
      <c r="F38" s="79"/>
      <c r="G38" s="79"/>
      <c r="H38" s="79"/>
      <c r="I38" s="80"/>
      <c r="J38" s="70">
        <f t="shared" si="0"/>
        <v>-119421</v>
      </c>
      <c r="K38" s="7"/>
      <c r="L38" s="51"/>
      <c r="M38" s="51"/>
      <c r="N38" s="51"/>
      <c r="O38" s="51"/>
      <c r="P38" s="52"/>
      <c r="Q38" s="51"/>
      <c r="R38" s="51"/>
    </row>
    <row r="39" spans="1:18" ht="15.75" thickBot="1">
      <c r="A39" s="9"/>
      <c r="B39" s="71">
        <v>1039557</v>
      </c>
      <c r="C39" s="72" t="s">
        <v>12</v>
      </c>
      <c r="D39" s="73">
        <v>119421</v>
      </c>
      <c r="E39" s="81"/>
      <c r="F39" s="81"/>
      <c r="G39" s="81"/>
      <c r="H39" s="81"/>
      <c r="I39" s="82"/>
      <c r="J39" s="76">
        <f>SUM(D39:I39)</f>
        <v>119421</v>
      </c>
      <c r="K39" s="7"/>
      <c r="L39" s="51"/>
      <c r="M39" s="51"/>
      <c r="N39" s="51"/>
      <c r="O39" s="51"/>
      <c r="P39" s="52"/>
      <c r="Q39" s="51"/>
      <c r="R39" s="51"/>
    </row>
    <row r="40" spans="1:18" ht="15">
      <c r="A40" s="9"/>
      <c r="B40" s="7">
        <v>1039581</v>
      </c>
      <c r="C40" s="22" t="s">
        <v>13</v>
      </c>
      <c r="D40" s="39">
        <v>-40690</v>
      </c>
      <c r="E40" s="34"/>
      <c r="F40" s="34"/>
      <c r="G40" s="34"/>
      <c r="H40" s="34"/>
      <c r="I40" s="16"/>
      <c r="J40" s="54">
        <f t="shared" si="0"/>
        <v>-40690</v>
      </c>
      <c r="L40" s="51"/>
      <c r="M40" s="51"/>
      <c r="N40" s="51"/>
      <c r="O40" s="51"/>
      <c r="P40" s="52"/>
      <c r="Q40" s="51"/>
      <c r="R40" s="51"/>
    </row>
    <row r="41" spans="1:10" ht="12.75">
      <c r="A41" s="9"/>
      <c r="B41" s="7">
        <v>1039791</v>
      </c>
      <c r="C41" s="22" t="s">
        <v>14</v>
      </c>
      <c r="D41" s="39">
        <v>-50000</v>
      </c>
      <c r="E41" s="34"/>
      <c r="F41" s="34"/>
      <c r="G41" s="34"/>
      <c r="H41" s="34"/>
      <c r="I41" s="16"/>
      <c r="J41" s="54">
        <f t="shared" si="0"/>
        <v>-50000</v>
      </c>
    </row>
    <row r="42" spans="1:10" ht="12.75">
      <c r="A42" s="13"/>
      <c r="B42" s="14"/>
      <c r="C42" s="15"/>
      <c r="D42" s="39"/>
      <c r="E42" s="34"/>
      <c r="F42" s="34"/>
      <c r="G42" s="34"/>
      <c r="H42" s="34"/>
      <c r="I42" s="16"/>
      <c r="J42" s="54">
        <f t="shared" si="0"/>
        <v>0</v>
      </c>
    </row>
    <row r="43" spans="1:10" ht="12.75">
      <c r="A43" s="17" t="s">
        <v>16</v>
      </c>
      <c r="B43" s="18"/>
      <c r="C43" s="19"/>
      <c r="D43" s="40">
        <f>SUM(D38:D42)</f>
        <v>-90690</v>
      </c>
      <c r="E43" s="35"/>
      <c r="F43" s="35"/>
      <c r="G43" s="35"/>
      <c r="H43" s="35"/>
      <c r="I43" s="20"/>
      <c r="J43" s="55">
        <f t="shared" si="0"/>
        <v>-90690</v>
      </c>
    </row>
    <row r="44" spans="1:10" ht="12.75">
      <c r="A44" s="21"/>
      <c r="B44" s="7"/>
      <c r="C44" s="22"/>
      <c r="D44" s="39"/>
      <c r="E44" s="34"/>
      <c r="F44" s="34"/>
      <c r="G44" s="34"/>
      <c r="H44" s="34"/>
      <c r="I44" s="16"/>
      <c r="J44" s="54"/>
    </row>
    <row r="45" spans="1:10" ht="12.75">
      <c r="A45" s="9" t="s">
        <v>67</v>
      </c>
      <c r="B45" s="7"/>
      <c r="C45" s="22"/>
      <c r="D45" s="39"/>
      <c r="E45" s="34"/>
      <c r="F45" s="34"/>
      <c r="G45" s="34"/>
      <c r="H45" s="34"/>
      <c r="I45" s="16"/>
      <c r="J45" s="54"/>
    </row>
    <row r="46" spans="1:10" ht="12.75">
      <c r="A46" s="21"/>
      <c r="B46" s="7" t="s">
        <v>65</v>
      </c>
      <c r="C46" s="22"/>
      <c r="D46" s="39">
        <v>1250000</v>
      </c>
      <c r="E46" s="34"/>
      <c r="F46" s="34"/>
      <c r="G46" s="34"/>
      <c r="H46" s="34"/>
      <c r="I46" s="16"/>
      <c r="J46" s="54">
        <f>SUM(D46:I46)</f>
        <v>1250000</v>
      </c>
    </row>
    <row r="47" spans="1:10" ht="12.75">
      <c r="A47" s="21"/>
      <c r="B47" s="7"/>
      <c r="C47" s="22"/>
      <c r="D47" s="39"/>
      <c r="E47" s="34"/>
      <c r="F47" s="34"/>
      <c r="G47" s="34"/>
      <c r="H47" s="34"/>
      <c r="I47" s="16"/>
      <c r="J47" s="54"/>
    </row>
    <row r="48" spans="1:10" ht="12.75">
      <c r="A48" s="17" t="s">
        <v>66</v>
      </c>
      <c r="B48" s="18"/>
      <c r="C48" s="19"/>
      <c r="D48" s="40">
        <f>SUM(D46:D47)</f>
        <v>1250000</v>
      </c>
      <c r="E48" s="35"/>
      <c r="F48" s="35"/>
      <c r="G48" s="35"/>
      <c r="H48" s="35"/>
      <c r="I48" s="20"/>
      <c r="J48" s="55">
        <f>SUM(D48:I48)</f>
        <v>1250000</v>
      </c>
    </row>
    <row r="49" spans="1:10" ht="12.75">
      <c r="A49" s="21"/>
      <c r="B49" s="7"/>
      <c r="C49" s="22"/>
      <c r="D49" s="39"/>
      <c r="E49" s="34"/>
      <c r="F49" s="34"/>
      <c r="G49" s="34"/>
      <c r="H49" s="34"/>
      <c r="I49" s="16"/>
      <c r="J49" s="54"/>
    </row>
    <row r="50" spans="1:26" ht="12" customHeight="1" thickBot="1">
      <c r="A50" s="9" t="s">
        <v>32</v>
      </c>
      <c r="B50" s="7"/>
      <c r="C50" s="22"/>
      <c r="D50" s="39"/>
      <c r="E50" s="34"/>
      <c r="F50" s="34"/>
      <c r="G50" s="34"/>
      <c r="H50" s="34"/>
      <c r="I50" s="16"/>
      <c r="J50" s="54"/>
      <c r="V50" s="4"/>
      <c r="W50" s="4"/>
      <c r="X50" s="4"/>
      <c r="Y50" s="4"/>
      <c r="Z50" s="4"/>
    </row>
    <row r="51" spans="1:10" ht="12.75">
      <c r="A51" s="9"/>
      <c r="B51" s="65">
        <v>1044678</v>
      </c>
      <c r="C51" s="66" t="s">
        <v>17</v>
      </c>
      <c r="D51" s="67">
        <v>-10000</v>
      </c>
      <c r="E51" s="79"/>
      <c r="F51" s="79"/>
      <c r="G51" s="79"/>
      <c r="H51" s="79"/>
      <c r="I51" s="80"/>
      <c r="J51" s="70">
        <f t="shared" si="0"/>
        <v>-10000</v>
      </c>
    </row>
    <row r="52" spans="1:10" ht="13.5" thickBot="1">
      <c r="A52" s="9"/>
      <c r="B52" s="71">
        <v>1044678</v>
      </c>
      <c r="C52" s="72" t="s">
        <v>17</v>
      </c>
      <c r="D52" s="73">
        <v>10000</v>
      </c>
      <c r="E52" s="81"/>
      <c r="F52" s="81"/>
      <c r="G52" s="81"/>
      <c r="H52" s="81"/>
      <c r="I52" s="82"/>
      <c r="J52" s="76">
        <f>SUM(D52:I52)</f>
        <v>10000</v>
      </c>
    </row>
    <row r="53" spans="1:11" s="4" customFormat="1" ht="13.5" customHeight="1">
      <c r="A53" s="9"/>
      <c r="B53" s="77">
        <v>1044743</v>
      </c>
      <c r="C53" s="22" t="s">
        <v>19</v>
      </c>
      <c r="D53" s="39">
        <v>-150000</v>
      </c>
      <c r="E53" s="33"/>
      <c r="F53" s="33"/>
      <c r="G53" s="33"/>
      <c r="H53" s="33"/>
      <c r="I53" s="12"/>
      <c r="J53" s="78">
        <f>SUM(D53:I53)</f>
        <v>-150000</v>
      </c>
      <c r="K53" s="3"/>
    </row>
    <row r="54" spans="1:11" s="4" customFormat="1" ht="13.5" customHeight="1" thickBot="1">
      <c r="A54" s="9"/>
      <c r="B54" s="71">
        <v>1044743</v>
      </c>
      <c r="C54" s="72" t="s">
        <v>19</v>
      </c>
      <c r="D54" s="73">
        <v>150000</v>
      </c>
      <c r="E54" s="74"/>
      <c r="F54" s="74"/>
      <c r="G54" s="74"/>
      <c r="H54" s="74"/>
      <c r="I54" s="75"/>
      <c r="J54" s="76">
        <f>SUM(D54:I54)</f>
        <v>150000</v>
      </c>
      <c r="K54" s="3"/>
    </row>
    <row r="55" spans="1:10" ht="12.75">
      <c r="A55" s="9"/>
      <c r="B55" s="7">
        <v>1044586</v>
      </c>
      <c r="C55" s="22" t="s">
        <v>18</v>
      </c>
      <c r="D55" s="39">
        <v>-100000</v>
      </c>
      <c r="E55" s="34"/>
      <c r="F55" s="34"/>
      <c r="G55" s="34"/>
      <c r="H55" s="34"/>
      <c r="I55" s="16"/>
      <c r="J55" s="54">
        <f t="shared" si="0"/>
        <v>-100000</v>
      </c>
    </row>
    <row r="56" spans="1:10" ht="12.75">
      <c r="A56" s="13"/>
      <c r="B56" s="14"/>
      <c r="C56" s="15"/>
      <c r="D56" s="39"/>
      <c r="E56" s="34"/>
      <c r="F56" s="34"/>
      <c r="G56" s="34"/>
      <c r="H56" s="34"/>
      <c r="I56" s="16"/>
      <c r="J56" s="54">
        <f t="shared" si="0"/>
        <v>0</v>
      </c>
    </row>
    <row r="57" spans="1:10" ht="12.75">
      <c r="A57" s="17" t="s">
        <v>33</v>
      </c>
      <c r="B57" s="18"/>
      <c r="C57" s="19"/>
      <c r="D57" s="40">
        <f>SUM(D51:D56)</f>
        <v>-100000</v>
      </c>
      <c r="E57" s="35"/>
      <c r="F57" s="35"/>
      <c r="G57" s="35"/>
      <c r="H57" s="35"/>
      <c r="I57" s="20"/>
      <c r="J57" s="55">
        <f t="shared" si="0"/>
        <v>-100000</v>
      </c>
    </row>
    <row r="58" spans="1:10" ht="12.75">
      <c r="A58" s="26"/>
      <c r="B58" s="27"/>
      <c r="C58" s="28"/>
      <c r="D58" s="42"/>
      <c r="E58" s="37"/>
      <c r="F58" s="37"/>
      <c r="G58" s="37"/>
      <c r="H58" s="37"/>
      <c r="I58" s="29"/>
      <c r="J58" s="54">
        <f t="shared" si="0"/>
        <v>0</v>
      </c>
    </row>
    <row r="59" spans="1:26" ht="12" customHeight="1">
      <c r="A59" s="9" t="s">
        <v>54</v>
      </c>
      <c r="B59" s="7"/>
      <c r="C59" s="22"/>
      <c r="D59" s="39"/>
      <c r="E59" s="34"/>
      <c r="F59" s="34"/>
      <c r="G59" s="34"/>
      <c r="H59" s="34"/>
      <c r="I59" s="16"/>
      <c r="J59" s="54"/>
      <c r="V59" s="4"/>
      <c r="W59" s="4"/>
      <c r="X59" s="4"/>
      <c r="Y59" s="4"/>
      <c r="Z59" s="4"/>
    </row>
    <row r="60" spans="1:11" ht="12.75">
      <c r="A60" s="21"/>
      <c r="B60" s="7">
        <v>1115549</v>
      </c>
      <c r="C60" s="22" t="s">
        <v>56</v>
      </c>
      <c r="D60" s="39">
        <v>200000</v>
      </c>
      <c r="E60" s="34"/>
      <c r="F60" s="34"/>
      <c r="G60" s="34"/>
      <c r="H60" s="34"/>
      <c r="I60" s="16"/>
      <c r="J60" s="54">
        <f t="shared" si="0"/>
        <v>200000</v>
      </c>
      <c r="K60" s="58"/>
    </row>
    <row r="61" spans="1:10" ht="12.75">
      <c r="A61" s="13"/>
      <c r="B61" s="14"/>
      <c r="C61" s="15"/>
      <c r="D61" s="39"/>
      <c r="E61" s="34"/>
      <c r="F61" s="34"/>
      <c r="G61" s="34"/>
      <c r="H61" s="34"/>
      <c r="I61" s="16"/>
      <c r="J61" s="54">
        <f>SUM(D61:I61)</f>
        <v>0</v>
      </c>
    </row>
    <row r="62" spans="1:10" ht="12.75">
      <c r="A62" s="17" t="s">
        <v>55</v>
      </c>
      <c r="B62" s="18"/>
      <c r="C62" s="19"/>
      <c r="D62" s="40">
        <f>SUM(D60:D61)</f>
        <v>200000</v>
      </c>
      <c r="E62" s="35"/>
      <c r="F62" s="35"/>
      <c r="G62" s="35"/>
      <c r="H62" s="35"/>
      <c r="I62" s="20"/>
      <c r="J62" s="55">
        <f>SUM(D62:I62)</f>
        <v>200000</v>
      </c>
    </row>
    <row r="63" spans="1:10" ht="12.75">
      <c r="A63" s="84"/>
      <c r="B63" s="7"/>
      <c r="C63" s="22"/>
      <c r="D63" s="39"/>
      <c r="E63" s="34"/>
      <c r="F63" s="34"/>
      <c r="G63" s="34"/>
      <c r="H63" s="34"/>
      <c r="I63" s="16"/>
      <c r="J63" s="54"/>
    </row>
    <row r="64" spans="1:10" s="83" customFormat="1" ht="12.75">
      <c r="A64" s="113" t="s">
        <v>70</v>
      </c>
      <c r="C64" s="114"/>
      <c r="D64" s="115"/>
      <c r="E64" s="116"/>
      <c r="F64" s="116"/>
      <c r="G64" s="116"/>
      <c r="H64" s="116"/>
      <c r="I64" s="117"/>
      <c r="J64" s="118">
        <f t="shared" si="0"/>
        <v>0</v>
      </c>
    </row>
    <row r="65" spans="1:10" ht="12.75">
      <c r="A65" s="9"/>
      <c r="B65" s="7">
        <v>1111960</v>
      </c>
      <c r="C65" s="22" t="s">
        <v>20</v>
      </c>
      <c r="D65" s="39">
        <v>-67505</v>
      </c>
      <c r="E65" s="34"/>
      <c r="F65" s="34"/>
      <c r="G65" s="34"/>
      <c r="H65" s="34"/>
      <c r="I65" s="16"/>
      <c r="J65" s="54">
        <f t="shared" si="0"/>
        <v>-67505</v>
      </c>
    </row>
    <row r="66" spans="1:10" ht="12.75">
      <c r="A66" s="9"/>
      <c r="B66" s="7">
        <v>1111655</v>
      </c>
      <c r="C66" s="22" t="s">
        <v>21</v>
      </c>
      <c r="D66" s="39">
        <v>-84690</v>
      </c>
      <c r="E66" s="34"/>
      <c r="F66" s="34"/>
      <c r="G66" s="34"/>
      <c r="H66" s="34"/>
      <c r="I66" s="16"/>
      <c r="J66" s="54">
        <f t="shared" si="0"/>
        <v>-84690</v>
      </c>
    </row>
    <row r="67" spans="1:10" ht="12.75">
      <c r="A67" s="9"/>
      <c r="B67" s="90">
        <v>377211</v>
      </c>
      <c r="C67" s="22" t="s">
        <v>22</v>
      </c>
      <c r="D67" s="39">
        <v>-2604281</v>
      </c>
      <c r="E67" s="34"/>
      <c r="F67" s="34"/>
      <c r="G67" s="34"/>
      <c r="H67" s="34"/>
      <c r="I67" s="16"/>
      <c r="J67" s="54">
        <f t="shared" si="0"/>
        <v>-2604281</v>
      </c>
    </row>
    <row r="68" spans="1:10" ht="12.75">
      <c r="A68" s="9"/>
      <c r="B68" s="7">
        <v>1113969</v>
      </c>
      <c r="C68" s="22" t="s">
        <v>23</v>
      </c>
      <c r="D68" s="39">
        <v>-152465</v>
      </c>
      <c r="E68" s="34"/>
      <c r="F68" s="34"/>
      <c r="G68" s="34"/>
      <c r="H68" s="34"/>
      <c r="I68" s="16"/>
      <c r="J68" s="54">
        <f t="shared" si="0"/>
        <v>-152465</v>
      </c>
    </row>
    <row r="69" spans="1:10" ht="12.75">
      <c r="A69" s="9"/>
      <c r="B69" s="7">
        <v>1111955</v>
      </c>
      <c r="C69" s="22" t="s">
        <v>61</v>
      </c>
      <c r="D69" s="39">
        <v>70000</v>
      </c>
      <c r="E69" s="34"/>
      <c r="F69" s="34"/>
      <c r="G69" s="34"/>
      <c r="H69" s="34"/>
      <c r="I69" s="16"/>
      <c r="J69" s="54">
        <f t="shared" si="0"/>
        <v>70000</v>
      </c>
    </row>
    <row r="70" spans="1:10" ht="12.75">
      <c r="A70" s="9"/>
      <c r="B70" s="7">
        <v>1111665</v>
      </c>
      <c r="C70" s="22" t="s">
        <v>63</v>
      </c>
      <c r="D70" s="39">
        <v>483000</v>
      </c>
      <c r="E70" s="34"/>
      <c r="F70" s="34"/>
      <c r="G70" s="34"/>
      <c r="H70" s="34"/>
      <c r="I70" s="16"/>
      <c r="J70" s="54">
        <f t="shared" si="0"/>
        <v>483000</v>
      </c>
    </row>
    <row r="71" spans="1:10" ht="12.75">
      <c r="A71" s="9"/>
      <c r="B71" s="7">
        <v>1111661</v>
      </c>
      <c r="C71" s="22" t="s">
        <v>64</v>
      </c>
      <c r="D71" s="39">
        <v>-483000</v>
      </c>
      <c r="E71" s="34"/>
      <c r="F71" s="34"/>
      <c r="G71" s="34"/>
      <c r="H71" s="34"/>
      <c r="I71" s="16"/>
      <c r="J71" s="54">
        <f t="shared" si="0"/>
        <v>-483000</v>
      </c>
    </row>
    <row r="72" spans="1:10" ht="12.75">
      <c r="A72" s="9"/>
      <c r="B72" s="7">
        <v>1115924</v>
      </c>
      <c r="C72" s="22" t="s">
        <v>62</v>
      </c>
      <c r="D72" s="39">
        <v>282842</v>
      </c>
      <c r="E72" s="34"/>
      <c r="F72" s="34"/>
      <c r="G72" s="34"/>
      <c r="H72" s="34"/>
      <c r="I72" s="16"/>
      <c r="J72" s="54">
        <f t="shared" si="0"/>
        <v>282842</v>
      </c>
    </row>
    <row r="73" spans="1:10" ht="12.75">
      <c r="A73" s="13"/>
      <c r="B73" s="14"/>
      <c r="C73" s="15"/>
      <c r="D73" s="39"/>
      <c r="E73" s="34"/>
      <c r="F73" s="34"/>
      <c r="G73" s="34"/>
      <c r="H73" s="34"/>
      <c r="I73" s="16"/>
      <c r="J73" s="54">
        <f t="shared" si="0"/>
        <v>0</v>
      </c>
    </row>
    <row r="74" spans="1:10" s="83" customFormat="1" ht="12.75">
      <c r="A74" s="119" t="s">
        <v>72</v>
      </c>
      <c r="B74" s="120"/>
      <c r="C74" s="121"/>
      <c r="D74" s="122">
        <f>SUM(D65:D73)</f>
        <v>-2556099</v>
      </c>
      <c r="E74" s="123"/>
      <c r="F74" s="123"/>
      <c r="G74" s="123"/>
      <c r="H74" s="123"/>
      <c r="I74" s="124"/>
      <c r="J74" s="125">
        <f t="shared" si="0"/>
        <v>-2556099</v>
      </c>
    </row>
    <row r="75" spans="1:18" ht="15">
      <c r="A75" s="21"/>
      <c r="B75" s="7"/>
      <c r="C75" s="22"/>
      <c r="D75" s="39"/>
      <c r="E75" s="34"/>
      <c r="F75" s="34"/>
      <c r="G75" s="34"/>
      <c r="H75" s="34"/>
      <c r="I75" s="16"/>
      <c r="J75" s="54">
        <f t="shared" si="0"/>
        <v>0</v>
      </c>
      <c r="L75" s="51"/>
      <c r="M75" s="51"/>
      <c r="N75" s="51"/>
      <c r="O75" s="51"/>
      <c r="P75" s="52"/>
      <c r="Q75" s="51"/>
      <c r="R75" s="51"/>
    </row>
    <row r="76" spans="1:21" s="107" customFormat="1" ht="15">
      <c r="A76" s="113" t="s">
        <v>71</v>
      </c>
      <c r="B76" s="113"/>
      <c r="C76" s="113"/>
      <c r="D76" s="115"/>
      <c r="E76" s="126"/>
      <c r="F76" s="126"/>
      <c r="G76" s="126"/>
      <c r="H76" s="126"/>
      <c r="I76" s="127"/>
      <c r="J76" s="118">
        <f t="shared" si="0"/>
        <v>0</v>
      </c>
      <c r="K76" s="83"/>
      <c r="L76" s="128"/>
      <c r="M76" s="128"/>
      <c r="N76" s="128"/>
      <c r="O76" s="128"/>
      <c r="P76" s="129"/>
      <c r="Q76" s="128"/>
      <c r="R76" s="128"/>
      <c r="S76" s="83"/>
      <c r="T76" s="83"/>
      <c r="U76" s="83"/>
    </row>
    <row r="77" spans="1:21" s="4" customFormat="1" ht="15">
      <c r="A77" s="9"/>
      <c r="B77" s="91">
        <v>378216</v>
      </c>
      <c r="C77" s="22" t="s">
        <v>24</v>
      </c>
      <c r="D77" s="39">
        <v>-10320</v>
      </c>
      <c r="E77" s="33"/>
      <c r="F77" s="33"/>
      <c r="G77" s="33"/>
      <c r="H77" s="33"/>
      <c r="I77" s="12"/>
      <c r="J77" s="54">
        <f t="shared" si="0"/>
        <v>-10320</v>
      </c>
      <c r="K77" s="3"/>
      <c r="L77" s="51"/>
      <c r="M77" s="51"/>
      <c r="N77" s="51"/>
      <c r="O77" s="51"/>
      <c r="P77" s="52"/>
      <c r="Q77" s="51"/>
      <c r="R77" s="51"/>
      <c r="S77" s="3"/>
      <c r="T77" s="3"/>
      <c r="U77" s="3"/>
    </row>
    <row r="78" spans="1:21" s="4" customFormat="1" ht="15">
      <c r="A78" s="9"/>
      <c r="B78" s="7">
        <v>1111669</v>
      </c>
      <c r="C78" s="22" t="s">
        <v>60</v>
      </c>
      <c r="D78" s="39">
        <v>184220</v>
      </c>
      <c r="E78" s="33"/>
      <c r="F78" s="33"/>
      <c r="G78" s="33"/>
      <c r="H78" s="33"/>
      <c r="I78" s="12"/>
      <c r="J78" s="54">
        <f t="shared" si="0"/>
        <v>184220</v>
      </c>
      <c r="K78" s="3"/>
      <c r="L78" s="51"/>
      <c r="M78" s="51"/>
      <c r="N78" s="51"/>
      <c r="O78" s="51"/>
      <c r="P78" s="52"/>
      <c r="Q78" s="51"/>
      <c r="R78" s="51"/>
      <c r="S78" s="3"/>
      <c r="T78" s="3"/>
      <c r="U78" s="3"/>
    </row>
    <row r="79" spans="1:21" ht="15">
      <c r="A79" s="13"/>
      <c r="B79" s="14"/>
      <c r="C79" s="15"/>
      <c r="D79" s="39"/>
      <c r="E79" s="34"/>
      <c r="F79" s="34"/>
      <c r="G79" s="34"/>
      <c r="H79" s="34"/>
      <c r="I79" s="16"/>
      <c r="J79" s="54">
        <f t="shared" si="0"/>
        <v>0</v>
      </c>
      <c r="L79" s="51"/>
      <c r="M79" s="51"/>
      <c r="N79" s="51"/>
      <c r="O79" s="51"/>
      <c r="P79" s="52"/>
      <c r="Q79" s="51"/>
      <c r="R79" s="51"/>
      <c r="S79" s="4"/>
      <c r="T79" s="4"/>
      <c r="U79" s="4"/>
    </row>
    <row r="80" spans="1:18" s="83" customFormat="1" ht="15">
      <c r="A80" s="119" t="s">
        <v>73</v>
      </c>
      <c r="B80" s="120"/>
      <c r="C80" s="121"/>
      <c r="D80" s="122">
        <f>SUM(D77:D79)</f>
        <v>173900</v>
      </c>
      <c r="E80" s="123"/>
      <c r="F80" s="123"/>
      <c r="G80" s="123"/>
      <c r="H80" s="123"/>
      <c r="I80" s="124"/>
      <c r="J80" s="125">
        <f t="shared" si="0"/>
        <v>173900</v>
      </c>
      <c r="L80" s="128"/>
      <c r="M80" s="128"/>
      <c r="N80" s="128"/>
      <c r="O80" s="128"/>
      <c r="P80" s="129"/>
      <c r="Q80" s="128"/>
      <c r="R80" s="128"/>
    </row>
    <row r="81" spans="1:10" ht="12.75">
      <c r="A81" s="21"/>
      <c r="B81" s="7"/>
      <c r="C81" s="22"/>
      <c r="D81" s="39"/>
      <c r="E81" s="34"/>
      <c r="F81" s="34"/>
      <c r="G81" s="34"/>
      <c r="H81" s="34"/>
      <c r="I81" s="16"/>
      <c r="J81" s="54">
        <f t="shared" si="0"/>
        <v>0</v>
      </c>
    </row>
    <row r="82" spans="1:11" s="4" customFormat="1" ht="13.5" thickBot="1">
      <c r="A82" s="9" t="s">
        <v>34</v>
      </c>
      <c r="B82" s="10"/>
      <c r="C82" s="11"/>
      <c r="D82" s="38"/>
      <c r="E82" s="33"/>
      <c r="F82" s="33"/>
      <c r="G82" s="33"/>
      <c r="H82" s="33"/>
      <c r="I82" s="12"/>
      <c r="J82" s="54">
        <f t="shared" si="0"/>
        <v>0</v>
      </c>
      <c r="K82" s="3"/>
    </row>
    <row r="83" spans="1:11" s="4" customFormat="1" ht="12.75">
      <c r="A83" s="9"/>
      <c r="B83" s="65">
        <v>1034867</v>
      </c>
      <c r="C83" s="66" t="s">
        <v>25</v>
      </c>
      <c r="D83" s="67">
        <v>-284777</v>
      </c>
      <c r="E83" s="68"/>
      <c r="F83" s="68"/>
      <c r="G83" s="68"/>
      <c r="H83" s="68"/>
      <c r="I83" s="69"/>
      <c r="J83" s="70">
        <f t="shared" si="0"/>
        <v>-284777</v>
      </c>
      <c r="K83" s="3"/>
    </row>
    <row r="84" spans="1:11" s="4" customFormat="1" ht="13.5" thickBot="1">
      <c r="A84" s="9"/>
      <c r="B84" s="71">
        <v>1034867</v>
      </c>
      <c r="C84" s="72" t="s">
        <v>25</v>
      </c>
      <c r="D84" s="73">
        <v>284777</v>
      </c>
      <c r="E84" s="74"/>
      <c r="F84" s="74"/>
      <c r="G84" s="74"/>
      <c r="H84" s="74"/>
      <c r="I84" s="75"/>
      <c r="J84" s="76">
        <f>SUM(D84:I84)</f>
        <v>284777</v>
      </c>
      <c r="K84" s="3"/>
    </row>
    <row r="85" spans="1:10" ht="12.75">
      <c r="A85" s="13"/>
      <c r="B85" s="14"/>
      <c r="C85" s="15"/>
      <c r="D85" s="39"/>
      <c r="E85" s="34"/>
      <c r="F85" s="34"/>
      <c r="G85" s="34"/>
      <c r="H85" s="34"/>
      <c r="I85" s="16"/>
      <c r="J85" s="54">
        <f aca="true" t="shared" si="1" ref="J85:J112">SUM(D85:I85)</f>
        <v>0</v>
      </c>
    </row>
    <row r="86" spans="1:10" ht="12.75">
      <c r="A86" s="17" t="s">
        <v>41</v>
      </c>
      <c r="B86" s="18"/>
      <c r="C86" s="19"/>
      <c r="D86" s="40">
        <f>SUM(D83:D85)</f>
        <v>0</v>
      </c>
      <c r="E86" s="35"/>
      <c r="F86" s="35"/>
      <c r="G86" s="35"/>
      <c r="H86" s="35"/>
      <c r="I86" s="20"/>
      <c r="J86" s="55">
        <f t="shared" si="1"/>
        <v>0</v>
      </c>
    </row>
    <row r="87" spans="1:10" ht="12.75">
      <c r="A87" s="21"/>
      <c r="B87" s="7"/>
      <c r="C87" s="22"/>
      <c r="D87" s="39"/>
      <c r="E87" s="34"/>
      <c r="F87" s="34"/>
      <c r="G87" s="34"/>
      <c r="H87" s="34"/>
      <c r="I87" s="16"/>
      <c r="J87" s="54">
        <f t="shared" si="1"/>
        <v>0</v>
      </c>
    </row>
    <row r="88" spans="1:11" s="4" customFormat="1" ht="12.75">
      <c r="A88" s="9" t="s">
        <v>35</v>
      </c>
      <c r="B88" s="10"/>
      <c r="C88" s="11"/>
      <c r="D88" s="38"/>
      <c r="E88" s="33"/>
      <c r="F88" s="33"/>
      <c r="G88" s="33"/>
      <c r="H88" s="33"/>
      <c r="I88" s="12"/>
      <c r="J88" s="54">
        <f t="shared" si="1"/>
        <v>0</v>
      </c>
      <c r="K88" s="3"/>
    </row>
    <row r="89" spans="1:11" s="4" customFormat="1" ht="12.75">
      <c r="A89" s="9"/>
      <c r="B89" s="7">
        <v>1034911</v>
      </c>
      <c r="C89" s="22" t="s">
        <v>26</v>
      </c>
      <c r="D89" s="39">
        <v>-400000</v>
      </c>
      <c r="E89" s="33"/>
      <c r="F89" s="33"/>
      <c r="G89" s="33"/>
      <c r="H89" s="33"/>
      <c r="I89" s="12"/>
      <c r="J89" s="54">
        <f t="shared" si="1"/>
        <v>-400000</v>
      </c>
      <c r="K89" s="3"/>
    </row>
    <row r="90" spans="1:10" ht="12.75">
      <c r="A90" s="13"/>
      <c r="B90" s="14"/>
      <c r="C90" s="15"/>
      <c r="D90" s="39"/>
      <c r="E90" s="34"/>
      <c r="F90" s="34"/>
      <c r="G90" s="34"/>
      <c r="H90" s="34"/>
      <c r="I90" s="16"/>
      <c r="J90" s="54">
        <f t="shared" si="1"/>
        <v>0</v>
      </c>
    </row>
    <row r="91" spans="1:10" ht="12.75">
      <c r="A91" s="17" t="s">
        <v>40</v>
      </c>
      <c r="B91" s="18"/>
      <c r="C91" s="19"/>
      <c r="D91" s="40">
        <f>SUM(D89:D90)</f>
        <v>-400000</v>
      </c>
      <c r="E91" s="35"/>
      <c r="F91" s="35"/>
      <c r="G91" s="35"/>
      <c r="H91" s="35"/>
      <c r="I91" s="20"/>
      <c r="J91" s="55">
        <f t="shared" si="1"/>
        <v>-400000</v>
      </c>
    </row>
    <row r="92" spans="1:10" ht="12.75">
      <c r="A92" s="26"/>
      <c r="B92" s="27"/>
      <c r="C92" s="27"/>
      <c r="D92" s="42"/>
      <c r="E92" s="37"/>
      <c r="F92" s="37"/>
      <c r="G92" s="37"/>
      <c r="H92" s="37"/>
      <c r="I92" s="29"/>
      <c r="J92" s="59">
        <f t="shared" si="1"/>
        <v>0</v>
      </c>
    </row>
    <row r="93" spans="1:11" s="4" customFormat="1" ht="13.5" thickBot="1">
      <c r="A93" s="9" t="s">
        <v>36</v>
      </c>
      <c r="B93" s="10"/>
      <c r="C93" s="10"/>
      <c r="D93" s="38"/>
      <c r="E93" s="33"/>
      <c r="F93" s="33"/>
      <c r="G93" s="33"/>
      <c r="H93" s="33"/>
      <c r="I93" s="12"/>
      <c r="J93" s="54">
        <f t="shared" si="1"/>
        <v>0</v>
      </c>
      <c r="K93" s="3"/>
    </row>
    <row r="94" spans="1:11" s="4" customFormat="1" ht="12.75">
      <c r="A94" s="9"/>
      <c r="B94" s="65">
        <v>1040828</v>
      </c>
      <c r="C94" s="66" t="s">
        <v>27</v>
      </c>
      <c r="D94" s="67">
        <v>-30000</v>
      </c>
      <c r="E94" s="68"/>
      <c r="F94" s="68"/>
      <c r="G94" s="68"/>
      <c r="H94" s="68"/>
      <c r="I94" s="69"/>
      <c r="J94" s="70">
        <f t="shared" si="1"/>
        <v>-30000</v>
      </c>
      <c r="K94" s="83"/>
    </row>
    <row r="95" spans="1:11" s="4" customFormat="1" ht="13.5" thickBot="1">
      <c r="A95" s="9"/>
      <c r="B95" s="71">
        <v>1040828</v>
      </c>
      <c r="C95" s="72" t="s">
        <v>27</v>
      </c>
      <c r="D95" s="73">
        <v>30000</v>
      </c>
      <c r="E95" s="74"/>
      <c r="F95" s="74"/>
      <c r="G95" s="74"/>
      <c r="H95" s="74"/>
      <c r="I95" s="75"/>
      <c r="J95" s="76">
        <f>SUM(D95:I95)</f>
        <v>30000</v>
      </c>
      <c r="K95" s="83"/>
    </row>
    <row r="96" spans="1:11" s="4" customFormat="1" ht="12.75">
      <c r="A96" s="9"/>
      <c r="B96" s="7">
        <v>1040962</v>
      </c>
      <c r="C96" s="22" t="s">
        <v>57</v>
      </c>
      <c r="D96" s="39">
        <v>-108</v>
      </c>
      <c r="E96" s="33"/>
      <c r="F96" s="33"/>
      <c r="G96" s="33"/>
      <c r="H96" s="33"/>
      <c r="I96" s="12"/>
      <c r="J96" s="85">
        <v>-108</v>
      </c>
      <c r="K96" s="83"/>
    </row>
    <row r="97" spans="1:11" s="4" customFormat="1" ht="12.75">
      <c r="A97" s="9"/>
      <c r="B97" s="7">
        <v>1040849</v>
      </c>
      <c r="C97" s="22" t="s">
        <v>58</v>
      </c>
      <c r="D97" s="39">
        <v>-3129</v>
      </c>
      <c r="E97" s="33"/>
      <c r="F97" s="33"/>
      <c r="G97" s="33"/>
      <c r="H97" s="33"/>
      <c r="I97" s="12"/>
      <c r="J97" s="85">
        <v>-3129</v>
      </c>
      <c r="K97" s="83"/>
    </row>
    <row r="98" spans="1:11" s="107" customFormat="1" ht="12.75">
      <c r="A98" s="100"/>
      <c r="B98" s="83">
        <v>1046138</v>
      </c>
      <c r="C98" s="114" t="s">
        <v>74</v>
      </c>
      <c r="D98" s="115">
        <v>327000</v>
      </c>
      <c r="E98" s="126"/>
      <c r="F98" s="126"/>
      <c r="G98" s="126"/>
      <c r="H98" s="126"/>
      <c r="I98" s="127"/>
      <c r="J98" s="130">
        <f>D98</f>
        <v>327000</v>
      </c>
      <c r="K98" s="83"/>
    </row>
    <row r="99" spans="1:11" s="4" customFormat="1" ht="12.75">
      <c r="A99" s="9"/>
      <c r="B99" s="7">
        <v>1039273</v>
      </c>
      <c r="C99" s="22" t="s">
        <v>59</v>
      </c>
      <c r="D99" s="39">
        <v>-74500</v>
      </c>
      <c r="E99" s="33"/>
      <c r="F99" s="33"/>
      <c r="G99" s="33"/>
      <c r="H99" s="33"/>
      <c r="I99" s="12"/>
      <c r="J99" s="85">
        <v>-74500</v>
      </c>
      <c r="K99" s="83"/>
    </row>
    <row r="100" spans="1:10" ht="12.75">
      <c r="A100" s="60"/>
      <c r="B100" s="86"/>
      <c r="C100" s="87"/>
      <c r="D100" s="61"/>
      <c r="E100" s="63"/>
      <c r="F100" s="63"/>
      <c r="G100" s="63"/>
      <c r="H100" s="63"/>
      <c r="I100" s="64"/>
      <c r="J100" s="62">
        <f t="shared" si="1"/>
        <v>0</v>
      </c>
    </row>
    <row r="101" spans="1:10" ht="12.75">
      <c r="A101" s="17" t="s">
        <v>39</v>
      </c>
      <c r="B101" s="18"/>
      <c r="C101" s="19"/>
      <c r="D101" s="40">
        <f>SUM(D94:D100)</f>
        <v>249263</v>
      </c>
      <c r="E101" s="35"/>
      <c r="F101" s="35"/>
      <c r="G101" s="35"/>
      <c r="H101" s="35"/>
      <c r="I101" s="20"/>
      <c r="J101" s="55">
        <f>SUM(J94:J100)</f>
        <v>249263</v>
      </c>
    </row>
    <row r="102" spans="1:10" ht="12.75">
      <c r="A102" s="21"/>
      <c r="B102" s="7"/>
      <c r="C102" s="22"/>
      <c r="D102" s="39"/>
      <c r="E102" s="34"/>
      <c r="F102" s="34"/>
      <c r="G102" s="34"/>
      <c r="H102" s="34"/>
      <c r="I102" s="16"/>
      <c r="J102" s="54">
        <f t="shared" si="1"/>
        <v>0</v>
      </c>
    </row>
    <row r="103" spans="1:11" s="4" customFormat="1" ht="13.5" thickBot="1">
      <c r="A103" s="9" t="s">
        <v>37</v>
      </c>
      <c r="B103" s="10"/>
      <c r="C103" s="11"/>
      <c r="D103" s="38"/>
      <c r="E103" s="33"/>
      <c r="F103" s="33"/>
      <c r="G103" s="33"/>
      <c r="H103" s="33"/>
      <c r="I103" s="12"/>
      <c r="J103" s="54">
        <f t="shared" si="1"/>
        <v>0</v>
      </c>
      <c r="K103" s="3"/>
    </row>
    <row r="104" spans="1:11" s="4" customFormat="1" ht="15" customHeight="1">
      <c r="A104" s="9"/>
      <c r="B104" s="92">
        <v>1040770</v>
      </c>
      <c r="C104" s="66" t="s">
        <v>28</v>
      </c>
      <c r="D104" s="67">
        <v>-200000</v>
      </c>
      <c r="E104" s="68"/>
      <c r="F104" s="68"/>
      <c r="G104" s="68"/>
      <c r="H104" s="68"/>
      <c r="I104" s="69"/>
      <c r="J104" s="70">
        <f t="shared" si="1"/>
        <v>-200000</v>
      </c>
      <c r="K104" s="3"/>
    </row>
    <row r="105" spans="1:11" s="4" customFormat="1" ht="15" customHeight="1" thickBot="1">
      <c r="A105" s="9"/>
      <c r="B105" s="93">
        <v>1040770</v>
      </c>
      <c r="C105" s="72" t="s">
        <v>28</v>
      </c>
      <c r="D105" s="73">
        <v>200000</v>
      </c>
      <c r="E105" s="74"/>
      <c r="F105" s="74"/>
      <c r="G105" s="74"/>
      <c r="H105" s="74"/>
      <c r="I105" s="75"/>
      <c r="J105" s="76">
        <f t="shared" si="1"/>
        <v>200000</v>
      </c>
      <c r="K105" s="3"/>
    </row>
    <row r="106" spans="1:11" s="4" customFormat="1" ht="12.75">
      <c r="A106" s="9"/>
      <c r="B106" s="92">
        <v>1040832</v>
      </c>
      <c r="C106" s="66" t="s">
        <v>29</v>
      </c>
      <c r="D106" s="67">
        <v>-114426</v>
      </c>
      <c r="E106" s="68"/>
      <c r="F106" s="68"/>
      <c r="G106" s="68"/>
      <c r="H106" s="68"/>
      <c r="I106" s="69"/>
      <c r="J106" s="70">
        <f t="shared" si="1"/>
        <v>-114426</v>
      </c>
      <c r="K106" s="3"/>
    </row>
    <row r="107" spans="1:11" s="4" customFormat="1" ht="13.5" thickBot="1">
      <c r="A107" s="9"/>
      <c r="B107" s="93">
        <v>1040832</v>
      </c>
      <c r="C107" s="72" t="s">
        <v>29</v>
      </c>
      <c r="D107" s="73">
        <v>114426</v>
      </c>
      <c r="E107" s="74"/>
      <c r="F107" s="74"/>
      <c r="G107" s="74"/>
      <c r="H107" s="74"/>
      <c r="I107" s="75"/>
      <c r="J107" s="76">
        <f t="shared" si="1"/>
        <v>114426</v>
      </c>
      <c r="K107" s="3"/>
    </row>
    <row r="108" spans="1:10" ht="12.75">
      <c r="A108" s="9"/>
      <c r="B108" s="92">
        <v>1040854</v>
      </c>
      <c r="C108" s="94" t="s">
        <v>30</v>
      </c>
      <c r="D108" s="67">
        <v>-59671</v>
      </c>
      <c r="E108" s="79"/>
      <c r="F108" s="79"/>
      <c r="G108" s="79"/>
      <c r="H108" s="79"/>
      <c r="I108" s="80"/>
      <c r="J108" s="70">
        <f t="shared" si="1"/>
        <v>-59671</v>
      </c>
    </row>
    <row r="109" spans="1:10" ht="13.5" thickBot="1">
      <c r="A109" s="9"/>
      <c r="B109" s="93">
        <v>1040854</v>
      </c>
      <c r="C109" s="95" t="s">
        <v>30</v>
      </c>
      <c r="D109" s="73">
        <v>59671</v>
      </c>
      <c r="E109" s="81"/>
      <c r="F109" s="81"/>
      <c r="G109" s="81"/>
      <c r="H109" s="81"/>
      <c r="I109" s="82"/>
      <c r="J109" s="76">
        <f t="shared" si="1"/>
        <v>59671</v>
      </c>
    </row>
    <row r="110" spans="1:10" ht="12.75">
      <c r="A110" s="9"/>
      <c r="B110" s="98">
        <v>678471</v>
      </c>
      <c r="C110" s="94" t="s">
        <v>31</v>
      </c>
      <c r="D110" s="67">
        <v>-50000</v>
      </c>
      <c r="E110" s="79"/>
      <c r="F110" s="79"/>
      <c r="G110" s="79"/>
      <c r="H110" s="79"/>
      <c r="I110" s="80"/>
      <c r="J110" s="70">
        <f t="shared" si="1"/>
        <v>-50000</v>
      </c>
    </row>
    <row r="111" spans="1:10" ht="13.5" thickBot="1">
      <c r="A111" s="13"/>
      <c r="B111" s="99">
        <v>678471</v>
      </c>
      <c r="C111" s="95" t="s">
        <v>31</v>
      </c>
      <c r="D111" s="73">
        <v>50000</v>
      </c>
      <c r="E111" s="81"/>
      <c r="F111" s="81"/>
      <c r="G111" s="81"/>
      <c r="H111" s="81"/>
      <c r="I111" s="82"/>
      <c r="J111" s="76">
        <f t="shared" si="1"/>
        <v>50000</v>
      </c>
    </row>
    <row r="112" spans="1:10" ht="12.75">
      <c r="A112" s="17" t="s">
        <v>38</v>
      </c>
      <c r="B112" s="96"/>
      <c r="C112" s="97"/>
      <c r="D112" s="61">
        <f>SUM(D104:D111)</f>
        <v>0</v>
      </c>
      <c r="E112" s="63"/>
      <c r="F112" s="63"/>
      <c r="G112" s="63"/>
      <c r="H112" s="63"/>
      <c r="I112" s="64"/>
      <c r="J112" s="62">
        <f t="shared" si="1"/>
        <v>0</v>
      </c>
    </row>
    <row r="113" spans="1:10" ht="12.75">
      <c r="A113" s="21"/>
      <c r="B113" s="7"/>
      <c r="C113" s="22"/>
      <c r="D113" s="39"/>
      <c r="E113" s="34"/>
      <c r="F113" s="34"/>
      <c r="G113" s="34"/>
      <c r="H113" s="34"/>
      <c r="I113" s="16"/>
      <c r="J113" s="45"/>
    </row>
    <row r="114" spans="1:11" s="4" customFormat="1" ht="12.75">
      <c r="A114" s="30" t="s">
        <v>1</v>
      </c>
      <c r="B114" s="23"/>
      <c r="C114" s="24"/>
      <c r="D114" s="41">
        <f>SUM(D4:D113)/2</f>
        <v>-1273626</v>
      </c>
      <c r="E114" s="36"/>
      <c r="F114" s="36"/>
      <c r="G114" s="36"/>
      <c r="H114" s="36"/>
      <c r="I114" s="25"/>
      <c r="J114" s="46">
        <f>SUM(J4:J113)/2</f>
        <v>-1273626</v>
      </c>
      <c r="K114" s="3"/>
    </row>
    <row r="116" spans="1:7" ht="12.75">
      <c r="A116" s="133" t="s">
        <v>68</v>
      </c>
      <c r="B116" s="133"/>
      <c r="C116" s="133"/>
      <c r="D116" s="133"/>
      <c r="E116" s="133"/>
      <c r="F116" s="133"/>
      <c r="G116" s="133"/>
    </row>
  </sheetData>
  <sheetProtection/>
  <mergeCells count="1">
    <mergeCell ref="A116:G116"/>
  </mergeCells>
  <printOptions/>
  <pageMargins left="0.7" right="0.7" top="0.75" bottom="0.75" header="0.3" footer="0.3"/>
  <pageSetup fitToHeight="0" fitToWidth="1" horizontalDpi="600" verticalDpi="600" orientation="landscape" scale="86" r:id="rId1"/>
  <headerFooter>
    <oddHeader>&amp;C17349</oddHead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Blossey, Linda</cp:lastModifiedBy>
  <cp:lastPrinted>2012-06-19T15:19:13Z</cp:lastPrinted>
  <dcterms:created xsi:type="dcterms:W3CDTF">2011-09-16T21:58:34Z</dcterms:created>
  <dcterms:modified xsi:type="dcterms:W3CDTF">2012-06-19T15:19:28Z</dcterms:modified>
  <cp:category/>
  <cp:version/>
  <cp:contentType/>
  <cp:contentStatus/>
</cp:coreProperties>
</file>