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7635" yWindow="65521" windowWidth="7680" windowHeight="8175" activeTab="0"/>
  </bookViews>
  <sheets>
    <sheet name="Summary" sheetId="3" r:id="rId1"/>
  </sheets>
  <definedNames>
    <definedName name="_xlnm.Print_Area" localSheetId="0">'Summary'!$A$1:$N$46</definedName>
    <definedName name="_xlnm.Print_Titles" localSheetId="0">'Summary'!$1:$2</definedName>
  </definedNames>
  <calcPr calcId="125725"/>
</workbook>
</file>

<file path=xl/sharedStrings.xml><?xml version="1.0" encoding="utf-8"?>
<sst xmlns="http://schemas.openxmlformats.org/spreadsheetml/2006/main" count="73" uniqueCount="24">
  <si>
    <t>All</t>
  </si>
  <si>
    <t>Rides/PlatHr</t>
  </si>
  <si>
    <t>Night</t>
  </si>
  <si>
    <t>OffPeak</t>
  </si>
  <si>
    <t>Peak</t>
  </si>
  <si>
    <t>Route</t>
  </si>
  <si>
    <t>14S</t>
  </si>
  <si>
    <t>9EX</t>
  </si>
  <si>
    <t>48S</t>
  </si>
  <si>
    <t>7EX</t>
  </si>
  <si>
    <t>32EX</t>
  </si>
  <si>
    <t>34EX</t>
  </si>
  <si>
    <t>42EX</t>
  </si>
  <si>
    <t>Rides</t>
  </si>
  <si>
    <t>PlatHrs</t>
  </si>
  <si>
    <t>PassMi/PlatMi</t>
  </si>
  <si>
    <t>SignRt</t>
  </si>
  <si>
    <t>Period</t>
  </si>
  <si>
    <t>Fall 2008</t>
  </si>
  <si>
    <t>Fall 2010</t>
  </si>
  <si>
    <t>TOTAL</t>
  </si>
  <si>
    <t>Link</t>
  </si>
  <si>
    <t>Net Difference 2008-2010</t>
  </si>
  <si>
    <t>Metro only systemwide productivity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</si>
</sst>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0"/>
      <name val="Helv"/>
      <family val="2"/>
    </font>
    <font>
      <sz val="10"/>
      <name val="Arial"/>
      <family val="2"/>
    </font>
    <font>
      <sz val="8"/>
      <name val="Helv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10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left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3" fontId="3" fillId="24" borderId="0" xfId="0" applyNumberFormat="1" applyFont="1" applyFill="1" applyBorder="1" applyAlignment="1">
      <alignment horizontal="center"/>
    </xf>
    <xf numFmtId="164" fontId="3" fillId="24" borderId="0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3" fontId="3" fillId="24" borderId="14" xfId="0" applyNumberFormat="1" applyFont="1" applyFill="1" applyBorder="1" applyAlignment="1">
      <alignment horizontal="center"/>
    </xf>
    <xf numFmtId="164" fontId="3" fillId="24" borderId="13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164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24" borderId="13" xfId="0" applyNumberFormat="1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3" fillId="0" borderId="0" xfId="0" applyFont="1" applyBorder="1"/>
    <xf numFmtId="0" fontId="22" fillId="0" borderId="0" xfId="0" applyFont="1"/>
    <xf numFmtId="165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dxfs count="1">
    <dxf>
      <fill>
        <patternFill>
          <bgColor indexed="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view="pageLayout" workbookViewId="0" topLeftCell="A1">
      <selection activeCell="F6" sqref="F6"/>
    </sheetView>
  </sheetViews>
  <sheetFormatPr defaultColWidth="9.140625" defaultRowHeight="12.75"/>
  <cols>
    <col min="1" max="1" width="9.28125" style="20" bestFit="1" customWidth="1"/>
    <col min="2" max="2" width="9.140625" style="20" hidden="1" customWidth="1"/>
    <col min="3" max="3" width="9.57421875" style="20" customWidth="1"/>
    <col min="4" max="4" width="14.28125" style="21" customWidth="1"/>
    <col min="5" max="5" width="11.00390625" style="21" customWidth="1"/>
    <col min="6" max="6" width="12.28125" style="21" bestFit="1" customWidth="1"/>
    <col min="7" max="7" width="13.421875" style="22" hidden="1" customWidth="1"/>
    <col min="8" max="8" width="12.8515625" style="21" customWidth="1"/>
    <col min="9" max="9" width="11.00390625" style="21" bestFit="1" customWidth="1"/>
    <col min="10" max="10" width="12.28125" style="25" bestFit="1" customWidth="1"/>
    <col min="11" max="11" width="13.421875" style="22" hidden="1" customWidth="1"/>
    <col min="12" max="12" width="13.00390625" style="2" bestFit="1" customWidth="1"/>
    <col min="13" max="13" width="9.8515625" style="2" bestFit="1" customWidth="1"/>
    <col min="14" max="14" width="11.28125" style="2" bestFit="1" customWidth="1"/>
    <col min="15" max="16384" width="9.140625" style="2" customWidth="1"/>
  </cols>
  <sheetData>
    <row r="1" spans="1:14" ht="12.75">
      <c r="A1" s="42" t="s">
        <v>5</v>
      </c>
      <c r="B1" s="1"/>
      <c r="C1" s="44" t="s">
        <v>17</v>
      </c>
      <c r="D1" s="39" t="s">
        <v>18</v>
      </c>
      <c r="E1" s="39"/>
      <c r="F1" s="39"/>
      <c r="G1" s="39"/>
      <c r="H1" s="40" t="s">
        <v>19</v>
      </c>
      <c r="I1" s="39"/>
      <c r="J1" s="39"/>
      <c r="K1" s="41"/>
      <c r="L1" s="46" t="s">
        <v>22</v>
      </c>
      <c r="M1" s="47"/>
      <c r="N1" s="48"/>
    </row>
    <row r="2" spans="1:14" ht="12.75">
      <c r="A2" s="43"/>
      <c r="B2" s="18" t="s">
        <v>16</v>
      </c>
      <c r="C2" s="45"/>
      <c r="D2" s="4" t="s">
        <v>13</v>
      </c>
      <c r="E2" s="5" t="s">
        <v>14</v>
      </c>
      <c r="F2" s="5" t="s">
        <v>1</v>
      </c>
      <c r="G2" s="6" t="s">
        <v>15</v>
      </c>
      <c r="H2" s="4" t="s">
        <v>13</v>
      </c>
      <c r="I2" s="5" t="s">
        <v>14</v>
      </c>
      <c r="J2" s="26" t="s">
        <v>1</v>
      </c>
      <c r="K2" s="19" t="s">
        <v>15</v>
      </c>
      <c r="L2" s="4" t="s">
        <v>13</v>
      </c>
      <c r="M2" s="5" t="s">
        <v>14</v>
      </c>
      <c r="N2" s="26" t="s">
        <v>1</v>
      </c>
    </row>
    <row r="3" spans="1:14" ht="12.75">
      <c r="A3" s="9">
        <v>7</v>
      </c>
      <c r="B3" s="3"/>
      <c r="C3" s="10" t="s">
        <v>2</v>
      </c>
      <c r="D3" s="13">
        <v>431859.1938043757</v>
      </c>
      <c r="E3" s="14">
        <v>15207.9</v>
      </c>
      <c r="F3" s="14">
        <v>28.3970300833366</v>
      </c>
      <c r="G3" s="15"/>
      <c r="H3" s="13">
        <v>671654.1276246374</v>
      </c>
      <c r="I3" s="14">
        <v>26765.04</v>
      </c>
      <c r="J3" s="25">
        <v>25.09445633649856</v>
      </c>
      <c r="K3" s="7"/>
      <c r="L3" s="14">
        <f aca="true" t="shared" si="0" ref="L3:N43">H3-D3</f>
        <v>239794.93382026174</v>
      </c>
      <c r="M3" s="14">
        <f aca="true" t="shared" si="1" ref="M3:M43">I3-E3</f>
        <v>11557.140000000001</v>
      </c>
      <c r="N3" s="25">
        <f t="shared" si="0"/>
        <v>-3.302573746838039</v>
      </c>
    </row>
    <row r="4" spans="1:14" ht="12.75">
      <c r="A4" s="9">
        <v>7</v>
      </c>
      <c r="B4" s="3"/>
      <c r="C4" s="10" t="s">
        <v>3</v>
      </c>
      <c r="D4" s="13">
        <v>1865370.392459724</v>
      </c>
      <c r="E4" s="14">
        <v>37253.3</v>
      </c>
      <c r="F4" s="14">
        <v>50.07262155190876</v>
      </c>
      <c r="G4" s="8"/>
      <c r="H4" s="13">
        <v>1751743.8523215891</v>
      </c>
      <c r="I4" s="14">
        <v>34548.1</v>
      </c>
      <c r="J4" s="25">
        <v>50.704491775860006</v>
      </c>
      <c r="K4" s="7"/>
      <c r="L4" s="14">
        <f t="shared" si="0"/>
        <v>-113626.54013813497</v>
      </c>
      <c r="M4" s="14">
        <f t="shared" si="1"/>
        <v>-2705.2000000000044</v>
      </c>
      <c r="N4" s="25">
        <f t="shared" si="0"/>
        <v>0.6318702239512461</v>
      </c>
    </row>
    <row r="5" spans="1:14" ht="12.75">
      <c r="A5" s="9">
        <v>7</v>
      </c>
      <c r="B5" s="3"/>
      <c r="C5" s="10" t="s">
        <v>4</v>
      </c>
      <c r="D5" s="13">
        <v>1054932</v>
      </c>
      <c r="E5" s="14">
        <v>24618.5</v>
      </c>
      <c r="F5" s="14">
        <v>42.85118914637366</v>
      </c>
      <c r="G5" s="8"/>
      <c r="H5" s="13">
        <v>855171.93</v>
      </c>
      <c r="I5" s="14">
        <v>19130.82</v>
      </c>
      <c r="J5" s="25">
        <v>44.701268947175286</v>
      </c>
      <c r="K5" s="7"/>
      <c r="L5" s="14">
        <f t="shared" si="0"/>
        <v>-199760.06999999995</v>
      </c>
      <c r="M5" s="14">
        <f t="shared" si="1"/>
        <v>-5487.68</v>
      </c>
      <c r="N5" s="25">
        <f t="shared" si="0"/>
        <v>1.8500798008016233</v>
      </c>
    </row>
    <row r="6" spans="1:14" ht="12.75">
      <c r="A6" s="9" t="s">
        <v>9</v>
      </c>
      <c r="B6" s="3">
        <v>7</v>
      </c>
      <c r="C6" s="10" t="s">
        <v>4</v>
      </c>
      <c r="D6" s="14">
        <v>221559</v>
      </c>
      <c r="E6" s="14">
        <v>6244.98333333333</v>
      </c>
      <c r="F6" s="14">
        <v>35.47791694133159</v>
      </c>
      <c r="G6" s="8">
        <v>11.3334775967613</v>
      </c>
      <c r="H6" s="13">
        <v>91558.53</v>
      </c>
      <c r="I6" s="14">
        <v>3659.73</v>
      </c>
      <c r="J6" s="25">
        <v>25.01783738144617</v>
      </c>
      <c r="K6" s="7">
        <v>6.404189308823496</v>
      </c>
      <c r="L6" s="14">
        <f t="shared" si="0"/>
        <v>-130000.47</v>
      </c>
      <c r="M6" s="14">
        <f t="shared" si="1"/>
        <v>-2585.25333333333</v>
      </c>
      <c r="N6" s="25">
        <f t="shared" si="0"/>
        <v>-10.460079559885422</v>
      </c>
    </row>
    <row r="7" spans="1:14" ht="12.75">
      <c r="A7" s="9">
        <v>8</v>
      </c>
      <c r="B7" s="3">
        <v>8</v>
      </c>
      <c r="C7" s="10" t="s">
        <v>2</v>
      </c>
      <c r="D7" s="23">
        <v>132806.4</v>
      </c>
      <c r="E7" s="23">
        <v>4438.38333333333</v>
      </c>
      <c r="F7" s="23">
        <v>29.9222464636148</v>
      </c>
      <c r="G7" s="12"/>
      <c r="H7" s="13">
        <v>511585.7256673713</v>
      </c>
      <c r="I7" s="14">
        <v>18730.75</v>
      </c>
      <c r="J7" s="25">
        <v>27.3126129849243</v>
      </c>
      <c r="K7" s="7">
        <v>6.456928701704223</v>
      </c>
      <c r="L7" s="14">
        <f t="shared" si="0"/>
        <v>378779.3256673713</v>
      </c>
      <c r="M7" s="14">
        <f t="shared" si="1"/>
        <v>14292.36666666667</v>
      </c>
      <c r="N7" s="25">
        <f t="shared" si="0"/>
        <v>-2.609633478690501</v>
      </c>
    </row>
    <row r="8" spans="1:14" ht="12.75">
      <c r="A8" s="9">
        <v>8</v>
      </c>
      <c r="B8" s="3">
        <v>8</v>
      </c>
      <c r="C8" s="10" t="s">
        <v>3</v>
      </c>
      <c r="D8" s="14">
        <v>391946.617597694</v>
      </c>
      <c r="E8" s="14">
        <v>9459.13333333333</v>
      </c>
      <c r="F8" s="14">
        <v>40.969162995594715</v>
      </c>
      <c r="G8" s="15">
        <v>9.87599019238024</v>
      </c>
      <c r="H8" s="13">
        <v>1082458.3324063967</v>
      </c>
      <c r="I8" s="14">
        <v>25936.21</v>
      </c>
      <c r="J8" s="25">
        <v>41.735409005648734</v>
      </c>
      <c r="K8" s="7">
        <v>11.79902851475822</v>
      </c>
      <c r="L8" s="14">
        <f t="shared" si="0"/>
        <v>690511.7148087027</v>
      </c>
      <c r="M8" s="14">
        <f t="shared" si="1"/>
        <v>16477.076666666668</v>
      </c>
      <c r="N8" s="25">
        <f t="shared" si="0"/>
        <v>0.7662460100540187</v>
      </c>
    </row>
    <row r="9" spans="1:14" ht="12.75">
      <c r="A9" s="9">
        <v>8</v>
      </c>
      <c r="B9" s="3">
        <v>8</v>
      </c>
      <c r="C9" s="10" t="s">
        <v>4</v>
      </c>
      <c r="D9" s="14">
        <v>490365</v>
      </c>
      <c r="E9" s="14">
        <v>10786.5</v>
      </c>
      <c r="F9" s="14">
        <v>46.7871259175607</v>
      </c>
      <c r="G9" s="15">
        <v>10.1547143676064</v>
      </c>
      <c r="H9" s="13">
        <v>931493.95</v>
      </c>
      <c r="I9" s="14">
        <v>17565.25</v>
      </c>
      <c r="J9" s="25">
        <v>53.03049771566018</v>
      </c>
      <c r="K9" s="7">
        <v>12.787246626633426</v>
      </c>
      <c r="L9" s="14">
        <f t="shared" si="0"/>
        <v>441128.94999999995</v>
      </c>
      <c r="M9" s="14">
        <f t="shared" si="1"/>
        <v>6778.75</v>
      </c>
      <c r="N9" s="25">
        <f t="shared" si="0"/>
        <v>6.243371798099481</v>
      </c>
    </row>
    <row r="10" spans="1:14" ht="12.75">
      <c r="A10" s="9" t="s">
        <v>7</v>
      </c>
      <c r="B10" s="3">
        <v>9</v>
      </c>
      <c r="C10" s="10" t="s">
        <v>3</v>
      </c>
      <c r="D10" s="14">
        <v>163761</v>
      </c>
      <c r="E10" s="14">
        <v>3499.16666666667</v>
      </c>
      <c r="F10" s="14">
        <v>46.8</v>
      </c>
      <c r="G10" s="15">
        <v>17.253038606591</v>
      </c>
      <c r="H10" s="13">
        <v>283321.61</v>
      </c>
      <c r="I10" s="14">
        <v>7621.65</v>
      </c>
      <c r="J10" s="25">
        <v>37.1732643194059</v>
      </c>
      <c r="K10" s="7">
        <v>14.966976160213632</v>
      </c>
      <c r="L10" s="14">
        <f t="shared" si="0"/>
        <v>119560.60999999999</v>
      </c>
      <c r="M10" s="14">
        <f t="shared" si="1"/>
        <v>4122.48333333333</v>
      </c>
      <c r="N10" s="25">
        <f t="shared" si="0"/>
        <v>-9.626735680594095</v>
      </c>
    </row>
    <row r="11" spans="1:14" ht="12.75">
      <c r="A11" s="9" t="s">
        <v>7</v>
      </c>
      <c r="B11" s="3">
        <v>9</v>
      </c>
      <c r="C11" s="10" t="s">
        <v>4</v>
      </c>
      <c r="D11" s="14">
        <v>284791</v>
      </c>
      <c r="E11" s="14">
        <v>6990.1</v>
      </c>
      <c r="F11" s="14">
        <v>40.74204946996466</v>
      </c>
      <c r="G11" s="15">
        <v>11.5232941289086</v>
      </c>
      <c r="H11" s="13">
        <v>320966.16</v>
      </c>
      <c r="I11" s="14">
        <v>8167.62</v>
      </c>
      <c r="J11" s="25">
        <v>39.29739140655417</v>
      </c>
      <c r="K11" s="7">
        <v>12.031594863553037</v>
      </c>
      <c r="L11" s="14">
        <f t="shared" si="0"/>
        <v>36175.159999999974</v>
      </c>
      <c r="M11" s="14">
        <f t="shared" si="1"/>
        <v>1177.5199999999995</v>
      </c>
      <c r="N11" s="25">
        <f t="shared" si="0"/>
        <v>-1.4446580634104933</v>
      </c>
    </row>
    <row r="12" spans="1:14" ht="12.75">
      <c r="A12" s="9" t="s">
        <v>6</v>
      </c>
      <c r="B12" s="3">
        <v>14</v>
      </c>
      <c r="C12" s="10" t="s">
        <v>2</v>
      </c>
      <c r="D12" s="14">
        <v>159835</v>
      </c>
      <c r="E12" s="14">
        <v>5367.86666666667</v>
      </c>
      <c r="F12" s="14">
        <v>29.776261208673816</v>
      </c>
      <c r="G12" s="15">
        <v>8.31573181593401</v>
      </c>
      <c r="H12" s="13">
        <v>141503.49</v>
      </c>
      <c r="I12" s="14">
        <v>6552.36</v>
      </c>
      <c r="J12" s="25">
        <v>21.595805175539805</v>
      </c>
      <c r="K12" s="7">
        <v>2.424233566094418</v>
      </c>
      <c r="L12" s="14">
        <f t="shared" si="0"/>
        <v>-18331.51000000001</v>
      </c>
      <c r="M12" s="14">
        <f t="shared" si="1"/>
        <v>1184.4933333333292</v>
      </c>
      <c r="N12" s="25">
        <f t="shared" si="0"/>
        <v>-8.18045603313401</v>
      </c>
    </row>
    <row r="13" spans="1:14" ht="12.75">
      <c r="A13" s="9" t="s">
        <v>6</v>
      </c>
      <c r="B13" s="3">
        <v>14</v>
      </c>
      <c r="C13" s="10" t="s">
        <v>3</v>
      </c>
      <c r="D13" s="14">
        <v>495021</v>
      </c>
      <c r="E13" s="14">
        <v>7643.91666666667</v>
      </c>
      <c r="F13" s="14">
        <v>64.76012515398953</v>
      </c>
      <c r="G13" s="15">
        <v>17.3765119774226</v>
      </c>
      <c r="H13" s="13">
        <v>338103.93</v>
      </c>
      <c r="I13" s="14">
        <v>8717.97</v>
      </c>
      <c r="J13" s="25">
        <v>38.78241494292823</v>
      </c>
      <c r="K13" s="7">
        <v>8.414811304763472</v>
      </c>
      <c r="L13" s="14">
        <f t="shared" si="0"/>
        <v>-156917.07</v>
      </c>
      <c r="M13" s="14">
        <f t="shared" si="1"/>
        <v>1074.0533333333296</v>
      </c>
      <c r="N13" s="25">
        <f t="shared" si="0"/>
        <v>-25.977710211061307</v>
      </c>
    </row>
    <row r="14" spans="1:14" ht="12.75">
      <c r="A14" s="9" t="s">
        <v>6</v>
      </c>
      <c r="B14" s="3">
        <v>14</v>
      </c>
      <c r="C14" s="10" t="s">
        <v>4</v>
      </c>
      <c r="D14" s="14">
        <v>399998</v>
      </c>
      <c r="E14" s="14">
        <v>8140.63333333334</v>
      </c>
      <c r="F14" s="14">
        <v>49.13598041102449</v>
      </c>
      <c r="G14" s="15">
        <v>12.6419638644954</v>
      </c>
      <c r="H14" s="13">
        <v>279621.06</v>
      </c>
      <c r="I14" s="14">
        <v>7835.77</v>
      </c>
      <c r="J14" s="25">
        <v>35.68520515533253</v>
      </c>
      <c r="K14" s="7">
        <v>7.288845021985144</v>
      </c>
      <c r="L14" s="14">
        <f t="shared" si="0"/>
        <v>-120376.94</v>
      </c>
      <c r="M14" s="14">
        <f t="shared" si="1"/>
        <v>-304.86333333333914</v>
      </c>
      <c r="N14" s="25">
        <f t="shared" si="0"/>
        <v>-13.450775255691958</v>
      </c>
    </row>
    <row r="15" spans="1:14" ht="12.75">
      <c r="A15" s="9" t="s">
        <v>10</v>
      </c>
      <c r="B15" s="3">
        <v>32</v>
      </c>
      <c r="C15" s="10" t="s">
        <v>4</v>
      </c>
      <c r="D15" s="14">
        <v>97318</v>
      </c>
      <c r="E15" s="14">
        <v>2717</v>
      </c>
      <c r="F15" s="14">
        <v>35.81818181818182</v>
      </c>
      <c r="G15" s="15">
        <v>13.4287362782444</v>
      </c>
      <c r="H15" s="16"/>
      <c r="I15" s="11"/>
      <c r="J15" s="24" t="e">
        <v>#DIV/0!</v>
      </c>
      <c r="K15" s="17"/>
      <c r="L15" s="14">
        <f t="shared" si="0"/>
        <v>-97318</v>
      </c>
      <c r="M15" s="14">
        <f t="shared" si="1"/>
        <v>-2717</v>
      </c>
      <c r="N15" s="25"/>
    </row>
    <row r="16" spans="1:14" ht="12.75">
      <c r="A16" s="9" t="s">
        <v>11</v>
      </c>
      <c r="B16" s="3">
        <v>34</v>
      </c>
      <c r="C16" s="10" t="s">
        <v>4</v>
      </c>
      <c r="D16" s="14">
        <v>64467</v>
      </c>
      <c r="E16" s="14">
        <v>2877.55</v>
      </c>
      <c r="F16" s="14">
        <v>22.40343347639485</v>
      </c>
      <c r="G16" s="15">
        <v>7.98963599974191</v>
      </c>
      <c r="H16" s="13">
        <v>41319.56</v>
      </c>
      <c r="I16" s="14">
        <v>1774.28</v>
      </c>
      <c r="J16" s="25">
        <v>23.28807178122957</v>
      </c>
      <c r="K16" s="7">
        <v>5.865686304428998</v>
      </c>
      <c r="L16" s="14">
        <f t="shared" si="0"/>
        <v>-23147.440000000002</v>
      </c>
      <c r="M16" s="14">
        <f t="shared" si="1"/>
        <v>-1103.2700000000002</v>
      </c>
      <c r="N16" s="25">
        <f t="shared" si="0"/>
        <v>0.88463830483472</v>
      </c>
    </row>
    <row r="17" spans="1:14" ht="12.75">
      <c r="A17" s="9">
        <v>36</v>
      </c>
      <c r="B17" s="3">
        <v>36</v>
      </c>
      <c r="C17" s="10" t="s">
        <v>2</v>
      </c>
      <c r="D17" s="14">
        <v>293788.3474877347</v>
      </c>
      <c r="E17" s="14">
        <v>11938.183333333329</v>
      </c>
      <c r="F17" s="14">
        <v>24.609133507560596</v>
      </c>
      <c r="G17" s="15"/>
      <c r="H17" s="13">
        <v>490787.1199889423</v>
      </c>
      <c r="I17" s="14">
        <v>20301.99</v>
      </c>
      <c r="J17" s="25">
        <v>24.174335618771472</v>
      </c>
      <c r="K17" s="7"/>
      <c r="L17" s="14">
        <f t="shared" si="0"/>
        <v>196998.7725012076</v>
      </c>
      <c r="M17" s="14">
        <f t="shared" si="1"/>
        <v>8363.806666666673</v>
      </c>
      <c r="N17" s="25">
        <f t="shared" si="0"/>
        <v>-0.43479788878912373</v>
      </c>
    </row>
    <row r="18" spans="1:14" ht="12.75">
      <c r="A18" s="9">
        <v>36</v>
      </c>
      <c r="B18" s="3">
        <v>36</v>
      </c>
      <c r="C18" s="10" t="s">
        <v>3</v>
      </c>
      <c r="D18" s="14">
        <v>1574366.625548298</v>
      </c>
      <c r="E18" s="14">
        <v>30245.95</v>
      </c>
      <c r="F18" s="14">
        <v>52.052146669167215</v>
      </c>
      <c r="G18" s="15">
        <v>20.5294072137253</v>
      </c>
      <c r="H18" s="13">
        <v>1445727.022122089</v>
      </c>
      <c r="I18" s="14">
        <v>30695.42</v>
      </c>
      <c r="J18" s="25">
        <v>47.09911192360584</v>
      </c>
      <c r="K18" s="7">
        <v>13.637940827984</v>
      </c>
      <c r="L18" s="14">
        <f t="shared" si="0"/>
        <v>-128639.60342620895</v>
      </c>
      <c r="M18" s="14">
        <f t="shared" si="1"/>
        <v>449.4699999999975</v>
      </c>
      <c r="N18" s="25">
        <f t="shared" si="0"/>
        <v>-4.953034745561375</v>
      </c>
    </row>
    <row r="19" spans="1:14" ht="12.75">
      <c r="A19" s="9">
        <v>36</v>
      </c>
      <c r="B19" s="3">
        <v>36</v>
      </c>
      <c r="C19" s="10" t="s">
        <v>4</v>
      </c>
      <c r="D19" s="14">
        <v>1154467</v>
      </c>
      <c r="E19" s="14">
        <v>24438.01666666663</v>
      </c>
      <c r="F19" s="14">
        <v>47.24061758967081</v>
      </c>
      <c r="G19" s="15">
        <v>15.601257618675</v>
      </c>
      <c r="H19" s="13">
        <v>872453.65</v>
      </c>
      <c r="I19" s="14">
        <v>19582.53</v>
      </c>
      <c r="J19" s="25">
        <v>44.55265228752363</v>
      </c>
      <c r="K19" s="7">
        <v>11.887706677376956</v>
      </c>
      <c r="L19" s="14">
        <f t="shared" si="0"/>
        <v>-282013.35</v>
      </c>
      <c r="M19" s="14">
        <f t="shared" si="1"/>
        <v>-4855.486666666631</v>
      </c>
      <c r="N19" s="25">
        <f t="shared" si="0"/>
        <v>-2.687965302147184</v>
      </c>
    </row>
    <row r="20" spans="1:14" ht="12.75">
      <c r="A20" s="9">
        <v>38</v>
      </c>
      <c r="B20" s="3">
        <v>38</v>
      </c>
      <c r="C20" s="10" t="s">
        <v>2</v>
      </c>
      <c r="D20" s="14">
        <v>7156</v>
      </c>
      <c r="E20" s="14">
        <v>1040.25</v>
      </c>
      <c r="F20" s="14">
        <v>6.879115597212208</v>
      </c>
      <c r="G20" s="15">
        <v>1.23531254876907</v>
      </c>
      <c r="H20" s="16"/>
      <c r="I20" s="11"/>
      <c r="J20" s="24" t="e">
        <v>#DIV/0!</v>
      </c>
      <c r="K20" s="17"/>
      <c r="L20" s="14">
        <f t="shared" si="0"/>
        <v>-7156</v>
      </c>
      <c r="M20" s="14">
        <f t="shared" si="1"/>
        <v>-1040.25</v>
      </c>
      <c r="N20" s="25"/>
    </row>
    <row r="21" spans="1:14" ht="12.75">
      <c r="A21" s="9">
        <v>38</v>
      </c>
      <c r="B21" s="3">
        <v>38</v>
      </c>
      <c r="C21" s="10" t="s">
        <v>3</v>
      </c>
      <c r="D21" s="14">
        <v>63873</v>
      </c>
      <c r="E21" s="14">
        <v>2792.08333333333</v>
      </c>
      <c r="F21" s="14">
        <v>22.876466199074795</v>
      </c>
      <c r="G21" s="15">
        <v>4.4904215896793</v>
      </c>
      <c r="H21" s="13">
        <v>35587.93</v>
      </c>
      <c r="I21" s="14">
        <v>2302.18</v>
      </c>
      <c r="J21" s="25">
        <v>15.458361205466124</v>
      </c>
      <c r="K21" s="7">
        <v>1.537527494853336</v>
      </c>
      <c r="L21" s="14">
        <f t="shared" si="0"/>
        <v>-28285.07</v>
      </c>
      <c r="M21" s="14">
        <f t="shared" si="1"/>
        <v>-489.90333333333</v>
      </c>
      <c r="N21" s="25">
        <f t="shared" si="0"/>
        <v>-7.4181049936086705</v>
      </c>
    </row>
    <row r="22" spans="1:14" ht="12.75">
      <c r="A22" s="9">
        <v>38</v>
      </c>
      <c r="B22" s="3">
        <v>38</v>
      </c>
      <c r="C22" s="10" t="s">
        <v>4</v>
      </c>
      <c r="D22" s="14">
        <v>50235</v>
      </c>
      <c r="E22" s="14">
        <v>1929.5</v>
      </c>
      <c r="F22" s="14">
        <v>26.035242290748897</v>
      </c>
      <c r="G22" s="15">
        <v>3.75068047868213</v>
      </c>
      <c r="H22" s="16"/>
      <c r="I22" s="11"/>
      <c r="J22" s="24" t="e">
        <v>#DIV/0!</v>
      </c>
      <c r="K22" s="17"/>
      <c r="L22" s="14">
        <f t="shared" si="0"/>
        <v>-50235</v>
      </c>
      <c r="M22" s="14">
        <f t="shared" si="1"/>
        <v>-1929.5</v>
      </c>
      <c r="N22" s="25"/>
    </row>
    <row r="23" spans="1:14" ht="12.75">
      <c r="A23" s="9">
        <v>39</v>
      </c>
      <c r="B23" s="3">
        <v>39</v>
      </c>
      <c r="C23" s="10" t="s">
        <v>2</v>
      </c>
      <c r="D23" s="11"/>
      <c r="E23" s="11"/>
      <c r="F23" s="11" t="e">
        <v>#DIV/0!</v>
      </c>
      <c r="G23" s="12"/>
      <c r="H23" s="13">
        <v>41287.09</v>
      </c>
      <c r="I23" s="14">
        <v>3842.37</v>
      </c>
      <c r="J23" s="25">
        <v>10.745214542066485</v>
      </c>
      <c r="K23" s="7">
        <v>4.081740951987982</v>
      </c>
      <c r="L23" s="14">
        <f t="shared" si="0"/>
        <v>41287.09</v>
      </c>
      <c r="M23" s="14">
        <f t="shared" si="1"/>
        <v>3842.37</v>
      </c>
      <c r="N23" s="25"/>
    </row>
    <row r="24" spans="1:14" ht="12.75">
      <c r="A24" s="9">
        <v>39</v>
      </c>
      <c r="B24" s="3">
        <v>39</v>
      </c>
      <c r="C24" s="10" t="s">
        <v>3</v>
      </c>
      <c r="D24" s="14">
        <v>283181</v>
      </c>
      <c r="E24" s="14">
        <v>11285.4666666667</v>
      </c>
      <c r="F24" s="14">
        <v>25.092537895346155</v>
      </c>
      <c r="G24" s="15">
        <v>11.1481279919528</v>
      </c>
      <c r="H24" s="13">
        <v>157017.59</v>
      </c>
      <c r="I24" s="14">
        <v>6934.690000000006</v>
      </c>
      <c r="J24" s="25">
        <v>22.642337292654734</v>
      </c>
      <c r="K24" s="7">
        <v>8.37722887132825</v>
      </c>
      <c r="L24" s="14">
        <f t="shared" si="0"/>
        <v>-126163.41</v>
      </c>
      <c r="M24" s="14">
        <f t="shared" si="1"/>
        <v>-4350.776666666694</v>
      </c>
      <c r="N24" s="25">
        <f t="shared" si="0"/>
        <v>-2.450200602691421</v>
      </c>
    </row>
    <row r="25" spans="1:14" ht="12.75">
      <c r="A25" s="9">
        <v>39</v>
      </c>
      <c r="B25" s="3">
        <v>39</v>
      </c>
      <c r="C25" s="10" t="s">
        <v>4</v>
      </c>
      <c r="D25" s="14">
        <v>240720</v>
      </c>
      <c r="E25" s="14">
        <v>8449</v>
      </c>
      <c r="F25" s="14">
        <v>28.490945674044266</v>
      </c>
      <c r="G25" s="15">
        <v>9.7365104248828</v>
      </c>
      <c r="H25" s="13">
        <v>169058.38</v>
      </c>
      <c r="I25" s="14">
        <v>6104.9</v>
      </c>
      <c r="J25" s="25">
        <v>27.692243935199595</v>
      </c>
      <c r="K25" s="7">
        <v>7.3738114915258635</v>
      </c>
      <c r="L25" s="14">
        <f t="shared" si="0"/>
        <v>-71661.62</v>
      </c>
      <c r="M25" s="14">
        <f t="shared" si="1"/>
        <v>-2344.1000000000004</v>
      </c>
      <c r="N25" s="25">
        <f t="shared" si="0"/>
        <v>-0.7987017388446702</v>
      </c>
    </row>
    <row r="26" spans="1:14" ht="12.75">
      <c r="A26" s="9">
        <v>42</v>
      </c>
      <c r="B26" s="3">
        <v>42</v>
      </c>
      <c r="C26" s="10" t="s">
        <v>2</v>
      </c>
      <c r="D26" s="14">
        <v>178359</v>
      </c>
      <c r="E26" s="14">
        <v>6616.85</v>
      </c>
      <c r="F26" s="14">
        <v>26.95527327958167</v>
      </c>
      <c r="G26" s="15">
        <v>12.1790425724947</v>
      </c>
      <c r="H26" s="16"/>
      <c r="I26" s="11"/>
      <c r="J26" s="24" t="e">
        <v>#DIV/0!</v>
      </c>
      <c r="K26" s="17"/>
      <c r="L26" s="14">
        <f t="shared" si="0"/>
        <v>-178359</v>
      </c>
      <c r="M26" s="14">
        <f t="shared" si="1"/>
        <v>-6616.85</v>
      </c>
      <c r="N26" s="25"/>
    </row>
    <row r="27" spans="1:14" ht="12.75">
      <c r="A27" s="9">
        <v>42</v>
      </c>
      <c r="B27" s="3">
        <v>42</v>
      </c>
      <c r="C27" s="10" t="s">
        <v>3</v>
      </c>
      <c r="D27" s="14">
        <v>555190</v>
      </c>
      <c r="E27" s="14">
        <v>12753.1</v>
      </c>
      <c r="F27" s="14">
        <v>43.53372905411229</v>
      </c>
      <c r="G27" s="15">
        <v>17.0512738535402</v>
      </c>
      <c r="H27" s="13">
        <v>30863.5</v>
      </c>
      <c r="I27" s="14">
        <v>2890</v>
      </c>
      <c r="J27" s="25">
        <v>10.679411764705883</v>
      </c>
      <c r="K27" s="7">
        <v>2.3310675543815975</v>
      </c>
      <c r="L27" s="14">
        <f t="shared" si="0"/>
        <v>-524326.5</v>
      </c>
      <c r="M27" s="14">
        <f t="shared" si="1"/>
        <v>-9863.1</v>
      </c>
      <c r="N27" s="25">
        <f t="shared" si="0"/>
        <v>-32.85431728940641</v>
      </c>
    </row>
    <row r="28" spans="1:14" ht="12.75">
      <c r="A28" s="9">
        <v>42</v>
      </c>
      <c r="B28" s="3">
        <v>42</v>
      </c>
      <c r="C28" s="10" t="s">
        <v>4</v>
      </c>
      <c r="D28" s="14">
        <v>479329</v>
      </c>
      <c r="E28" s="14">
        <v>10542.21666666667</v>
      </c>
      <c r="F28" s="14">
        <v>45.46757244286067</v>
      </c>
      <c r="G28" s="15">
        <v>14.9263218711809</v>
      </c>
      <c r="H28" s="16"/>
      <c r="I28" s="11"/>
      <c r="J28" s="24" t="e">
        <v>#DIV/0!</v>
      </c>
      <c r="K28" s="17"/>
      <c r="L28" s="14">
        <f t="shared" si="0"/>
        <v>-479329</v>
      </c>
      <c r="M28" s="14">
        <f t="shared" si="1"/>
        <v>-10542.21666666667</v>
      </c>
      <c r="N28" s="25"/>
    </row>
    <row r="29" spans="1:14" ht="12.75">
      <c r="A29" s="9" t="s">
        <v>12</v>
      </c>
      <c r="B29" s="3"/>
      <c r="C29" s="10" t="s">
        <v>4</v>
      </c>
      <c r="D29" s="14">
        <v>127182</v>
      </c>
      <c r="E29" s="14">
        <v>3052.8</v>
      </c>
      <c r="F29" s="14">
        <v>41.66077044025157</v>
      </c>
      <c r="G29" s="15"/>
      <c r="H29" s="16"/>
      <c r="I29" s="11"/>
      <c r="J29" s="24"/>
      <c r="K29" s="17"/>
      <c r="L29" s="14">
        <f t="shared" si="0"/>
        <v>-127182</v>
      </c>
      <c r="M29" s="14">
        <f t="shared" si="1"/>
        <v>-3052.8</v>
      </c>
      <c r="N29" s="25">
        <f t="shared" si="0"/>
        <v>-41.66077044025157</v>
      </c>
    </row>
    <row r="30" spans="1:14" ht="12.75">
      <c r="A30" s="9" t="s">
        <v>8</v>
      </c>
      <c r="B30" s="3">
        <v>48</v>
      </c>
      <c r="C30" s="10" t="s">
        <v>2</v>
      </c>
      <c r="D30" s="14">
        <v>178102</v>
      </c>
      <c r="E30" s="14">
        <v>5223.76666666667</v>
      </c>
      <c r="F30" s="14">
        <v>34.09455501458077</v>
      </c>
      <c r="G30" s="12"/>
      <c r="H30" s="13">
        <v>381762.4360088144</v>
      </c>
      <c r="I30" s="14">
        <v>10599.34</v>
      </c>
      <c r="J30" s="25">
        <v>36.01756675498799</v>
      </c>
      <c r="K30" s="7">
        <v>7.893838024173327</v>
      </c>
      <c r="L30" s="14">
        <f t="shared" si="0"/>
        <v>203660.43600881437</v>
      </c>
      <c r="M30" s="14">
        <f t="shared" si="1"/>
        <v>5375.57333333333</v>
      </c>
      <c r="N30" s="25">
        <f t="shared" si="0"/>
        <v>1.923011740407219</v>
      </c>
    </row>
    <row r="31" spans="1:14" ht="12.75">
      <c r="A31" s="9" t="s">
        <v>8</v>
      </c>
      <c r="B31" s="3">
        <v>48</v>
      </c>
      <c r="C31" s="10" t="s">
        <v>3</v>
      </c>
      <c r="D31" s="14">
        <v>1219891</v>
      </c>
      <c r="E31" s="14">
        <v>20373.866666666658</v>
      </c>
      <c r="F31" s="14">
        <v>59.87528140624594</v>
      </c>
      <c r="G31" s="15">
        <v>15.6935770080635</v>
      </c>
      <c r="H31" s="13">
        <v>855876.158074316</v>
      </c>
      <c r="I31" s="14">
        <v>13421.09</v>
      </c>
      <c r="J31" s="25">
        <v>63.77098716082792</v>
      </c>
      <c r="K31" s="7">
        <v>13.366568222285526</v>
      </c>
      <c r="L31" s="14">
        <f t="shared" si="0"/>
        <v>-364014.841925684</v>
      </c>
      <c r="M31" s="14">
        <f t="shared" si="1"/>
        <v>-6952.776666666658</v>
      </c>
      <c r="N31" s="25">
        <f t="shared" si="0"/>
        <v>3.895705754581982</v>
      </c>
    </row>
    <row r="32" spans="1:14" ht="12.75">
      <c r="A32" s="9" t="s">
        <v>8</v>
      </c>
      <c r="B32" s="3">
        <v>48</v>
      </c>
      <c r="C32" s="10" t="s">
        <v>4</v>
      </c>
      <c r="D32" s="14">
        <v>1227056</v>
      </c>
      <c r="E32" s="14">
        <v>17514.73333333334</v>
      </c>
      <c r="F32" s="14">
        <v>70.05850312689124</v>
      </c>
      <c r="G32" s="15">
        <v>16.3162600606853</v>
      </c>
      <c r="H32" s="13">
        <v>899516.1</v>
      </c>
      <c r="I32" s="14">
        <v>12846.99</v>
      </c>
      <c r="J32" s="25">
        <v>70.01765394072852</v>
      </c>
      <c r="K32" s="19">
        <v>15.268110489886258</v>
      </c>
      <c r="L32" s="14">
        <f t="shared" si="0"/>
        <v>-327539.9</v>
      </c>
      <c r="M32" s="14">
        <f t="shared" si="1"/>
        <v>-4667.743333333341</v>
      </c>
      <c r="N32" s="25">
        <f t="shared" si="0"/>
        <v>-0.04084918616271693</v>
      </c>
    </row>
    <row r="33" spans="1:14" ht="12.75">
      <c r="A33" s="9">
        <v>60</v>
      </c>
      <c r="B33" s="3">
        <v>60</v>
      </c>
      <c r="C33" s="10" t="s">
        <v>2</v>
      </c>
      <c r="D33" s="14">
        <v>48705</v>
      </c>
      <c r="E33" s="14">
        <v>2346</v>
      </c>
      <c r="F33" s="14">
        <v>20.76086956521739</v>
      </c>
      <c r="G33" s="15">
        <v>6.58424906872325</v>
      </c>
      <c r="H33" s="13">
        <v>146931.96</v>
      </c>
      <c r="I33" s="14">
        <v>8686.75</v>
      </c>
      <c r="J33" s="25">
        <v>16.91449161078654</v>
      </c>
      <c r="K33" s="7">
        <v>4.397385068525211</v>
      </c>
      <c r="L33" s="14">
        <f t="shared" si="0"/>
        <v>98226.95999999999</v>
      </c>
      <c r="M33" s="14">
        <f t="shared" si="1"/>
        <v>6340.75</v>
      </c>
      <c r="N33" s="25">
        <f t="shared" si="0"/>
        <v>-3.8463779544308494</v>
      </c>
    </row>
    <row r="34" spans="1:14" ht="12.75">
      <c r="A34" s="9">
        <v>60</v>
      </c>
      <c r="B34" s="3">
        <v>60</v>
      </c>
      <c r="C34" s="10" t="s">
        <v>3</v>
      </c>
      <c r="D34" s="14">
        <v>588627</v>
      </c>
      <c r="E34" s="14">
        <v>14052.51666666667</v>
      </c>
      <c r="F34" s="14">
        <v>41.887657133775555</v>
      </c>
      <c r="G34" s="15">
        <v>16.55931077152</v>
      </c>
      <c r="H34" s="13">
        <v>635392.2606522258</v>
      </c>
      <c r="I34" s="14">
        <v>21662.13</v>
      </c>
      <c r="J34" s="25">
        <v>29.331938302107215</v>
      </c>
      <c r="K34" s="7">
        <v>7.97359222159392</v>
      </c>
      <c r="L34" s="14">
        <f t="shared" si="0"/>
        <v>46765.260652225814</v>
      </c>
      <c r="M34" s="14">
        <f t="shared" si="1"/>
        <v>7609.613333333331</v>
      </c>
      <c r="N34" s="25">
        <f t="shared" si="0"/>
        <v>-12.55571883166834</v>
      </c>
    </row>
    <row r="35" spans="1:14" ht="12.75">
      <c r="A35" s="9">
        <v>60</v>
      </c>
      <c r="B35" s="3">
        <v>60</v>
      </c>
      <c r="C35" s="10" t="s">
        <v>4</v>
      </c>
      <c r="D35" s="14">
        <v>467636</v>
      </c>
      <c r="E35" s="14">
        <v>10076.1666666667</v>
      </c>
      <c r="F35" s="14">
        <v>46.410109664720224</v>
      </c>
      <c r="G35" s="15">
        <v>14.7003057065276</v>
      </c>
      <c r="H35" s="13">
        <v>472746.87</v>
      </c>
      <c r="I35" s="14">
        <v>14138.83</v>
      </c>
      <c r="J35" s="25">
        <v>33.43606719933686</v>
      </c>
      <c r="K35" s="7">
        <v>9.257619409639775</v>
      </c>
      <c r="L35" s="14">
        <f t="shared" si="0"/>
        <v>5110.869999999995</v>
      </c>
      <c r="M35" s="14">
        <f t="shared" si="1"/>
        <v>4062.6633333332993</v>
      </c>
      <c r="N35" s="25">
        <f t="shared" si="0"/>
        <v>-12.974042465383363</v>
      </c>
    </row>
    <row r="36" spans="1:14" ht="12.75">
      <c r="A36" s="9">
        <v>106</v>
      </c>
      <c r="B36" s="3">
        <v>106</v>
      </c>
      <c r="C36" s="10" t="s">
        <v>2</v>
      </c>
      <c r="D36" s="14">
        <v>224932</v>
      </c>
      <c r="E36" s="14">
        <v>8977.1</v>
      </c>
      <c r="F36" s="14">
        <v>25.05619854964298</v>
      </c>
      <c r="G36" s="15">
        <v>12.5102889893416</v>
      </c>
      <c r="H36" s="13">
        <v>260470.65010200057</v>
      </c>
      <c r="I36" s="14">
        <v>13017.84</v>
      </c>
      <c r="J36" s="25">
        <v>20.00874569836475</v>
      </c>
      <c r="K36" s="7">
        <v>7.462390450566738</v>
      </c>
      <c r="L36" s="14">
        <f t="shared" si="0"/>
        <v>35538.65010200057</v>
      </c>
      <c r="M36" s="14">
        <f t="shared" si="1"/>
        <v>4040.74</v>
      </c>
      <c r="N36" s="25">
        <f t="shared" si="0"/>
        <v>-5.04745285127823</v>
      </c>
    </row>
    <row r="37" spans="1:14" ht="12.75">
      <c r="A37" s="9">
        <v>106</v>
      </c>
      <c r="B37" s="3">
        <v>106</v>
      </c>
      <c r="C37" s="10" t="s">
        <v>3</v>
      </c>
      <c r="D37" s="14">
        <v>601740</v>
      </c>
      <c r="E37" s="14">
        <v>15132.5666666667</v>
      </c>
      <c r="F37" s="14">
        <v>39.764569570705035</v>
      </c>
      <c r="G37" s="15">
        <v>22.5764515877853</v>
      </c>
      <c r="H37" s="13">
        <v>567589.93725422</v>
      </c>
      <c r="I37" s="14">
        <v>17118.94</v>
      </c>
      <c r="J37" s="25">
        <v>33.1556706930581</v>
      </c>
      <c r="K37" s="7">
        <v>9.449886003199191</v>
      </c>
      <c r="L37" s="14">
        <f t="shared" si="0"/>
        <v>-34150.062745779986</v>
      </c>
      <c r="M37" s="14">
        <f t="shared" si="1"/>
        <v>1986.3733333332984</v>
      </c>
      <c r="N37" s="25">
        <f t="shared" si="0"/>
        <v>-6.608898877646936</v>
      </c>
    </row>
    <row r="38" spans="1:14" ht="12.75">
      <c r="A38" s="9">
        <v>106</v>
      </c>
      <c r="B38" s="3">
        <v>106</v>
      </c>
      <c r="C38" s="10" t="s">
        <v>4</v>
      </c>
      <c r="D38" s="14">
        <v>566865</v>
      </c>
      <c r="E38" s="14">
        <v>11904.25</v>
      </c>
      <c r="F38" s="14">
        <v>47.61870760442699</v>
      </c>
      <c r="G38" s="15">
        <v>20.7624647935125</v>
      </c>
      <c r="H38" s="13">
        <v>427098.69</v>
      </c>
      <c r="I38" s="14">
        <v>12754.25</v>
      </c>
      <c r="J38" s="25">
        <v>33.486774212517396</v>
      </c>
      <c r="K38" s="7">
        <v>10.458111808403864</v>
      </c>
      <c r="L38" s="14">
        <f t="shared" si="0"/>
        <v>-139766.31</v>
      </c>
      <c r="M38" s="14">
        <f t="shared" si="1"/>
        <v>850</v>
      </c>
      <c r="N38" s="25">
        <f t="shared" si="0"/>
        <v>-14.131933391909591</v>
      </c>
    </row>
    <row r="39" spans="1:14" ht="12.75">
      <c r="A39" s="9">
        <v>107</v>
      </c>
      <c r="B39" s="3">
        <v>107</v>
      </c>
      <c r="C39" s="10" t="s">
        <v>2</v>
      </c>
      <c r="D39" s="14">
        <v>30004</v>
      </c>
      <c r="E39" s="14">
        <v>2611.81666666667</v>
      </c>
      <c r="F39" s="14">
        <v>11.487789469653931</v>
      </c>
      <c r="G39" s="15">
        <v>3.05169647715555</v>
      </c>
      <c r="H39" s="13">
        <v>99540.05</v>
      </c>
      <c r="I39" s="14">
        <v>6503.94</v>
      </c>
      <c r="J39" s="25">
        <v>15.30457691799125</v>
      </c>
      <c r="K39" s="7">
        <v>4.949256666097634</v>
      </c>
      <c r="L39" s="14">
        <f t="shared" si="0"/>
        <v>69536.05</v>
      </c>
      <c r="M39" s="14">
        <f t="shared" si="1"/>
        <v>3892.12333333333</v>
      </c>
      <c r="N39" s="25">
        <f t="shared" si="0"/>
        <v>3.816787448337319</v>
      </c>
    </row>
    <row r="40" spans="1:14" ht="12.75">
      <c r="A40" s="9">
        <v>107</v>
      </c>
      <c r="B40" s="3">
        <v>107</v>
      </c>
      <c r="C40" s="10" t="s">
        <v>3</v>
      </c>
      <c r="D40" s="14">
        <v>122555</v>
      </c>
      <c r="E40" s="14">
        <v>4324.7</v>
      </c>
      <c r="F40" s="14">
        <v>28.338381853076516</v>
      </c>
      <c r="G40" s="15">
        <v>8.92203211512788</v>
      </c>
      <c r="H40" s="13">
        <v>183664.29824328862</v>
      </c>
      <c r="I40" s="14">
        <v>7671.24</v>
      </c>
      <c r="J40" s="25">
        <v>23.94193093206426</v>
      </c>
      <c r="K40" s="7">
        <v>7.980198294838634</v>
      </c>
      <c r="L40" s="14">
        <f t="shared" si="0"/>
        <v>61109.29824328862</v>
      </c>
      <c r="M40" s="14">
        <f t="shared" si="1"/>
        <v>3346.54</v>
      </c>
      <c r="N40" s="25">
        <f t="shared" si="0"/>
        <v>-4.396450921012256</v>
      </c>
    </row>
    <row r="41" spans="1:14" ht="12.75">
      <c r="A41" s="9">
        <v>107</v>
      </c>
      <c r="B41" s="3">
        <v>107</v>
      </c>
      <c r="C41" s="10" t="s">
        <v>4</v>
      </c>
      <c r="D41" s="14">
        <v>125967</v>
      </c>
      <c r="E41" s="14">
        <v>4020</v>
      </c>
      <c r="F41" s="14">
        <v>31.335074626865673</v>
      </c>
      <c r="G41" s="15">
        <v>7.85305882859106</v>
      </c>
      <c r="H41" s="13">
        <v>179927.01</v>
      </c>
      <c r="I41" s="14">
        <v>7005.92</v>
      </c>
      <c r="J41" s="25">
        <v>25.68213881974102</v>
      </c>
      <c r="K41" s="7">
        <v>7.219725906701965</v>
      </c>
      <c r="L41" s="14">
        <f t="shared" si="0"/>
        <v>53960.01000000001</v>
      </c>
      <c r="M41" s="14">
        <f t="shared" si="1"/>
        <v>2985.92</v>
      </c>
      <c r="N41" s="25">
        <f t="shared" si="0"/>
        <v>-5.652935807124653</v>
      </c>
    </row>
    <row r="42" spans="1:14" ht="12.75">
      <c r="A42" s="9">
        <v>126</v>
      </c>
      <c r="B42" s="3">
        <v>126</v>
      </c>
      <c r="C42" s="10" t="s">
        <v>4</v>
      </c>
      <c r="D42" s="14">
        <v>50141</v>
      </c>
      <c r="E42" s="14">
        <v>5668.65</v>
      </c>
      <c r="F42" s="14">
        <v>8.845315904139435</v>
      </c>
      <c r="G42" s="15">
        <v>2.67523477056165</v>
      </c>
      <c r="H42" s="16"/>
      <c r="I42" s="11"/>
      <c r="J42" s="24" t="e">
        <v>#DIV/0!</v>
      </c>
      <c r="K42" s="17"/>
      <c r="L42" s="14">
        <f t="shared" si="0"/>
        <v>-50141</v>
      </c>
      <c r="M42" s="14">
        <f t="shared" si="1"/>
        <v>-5668.65</v>
      </c>
      <c r="N42" s="25"/>
    </row>
    <row r="43" spans="1:14" ht="12.75">
      <c r="A43" s="9" t="s">
        <v>21</v>
      </c>
      <c r="B43" s="3"/>
      <c r="C43" s="10" t="s">
        <v>0</v>
      </c>
      <c r="D43" s="11"/>
      <c r="E43" s="11"/>
      <c r="F43" s="11"/>
      <c r="G43" s="12"/>
      <c r="H43" s="31">
        <v>7045790.150347024</v>
      </c>
      <c r="I43" s="23">
        <v>80246.92</v>
      </c>
      <c r="J43" s="32">
        <v>87.80137792636808</v>
      </c>
      <c r="K43" s="7"/>
      <c r="L43" s="14">
        <f t="shared" si="0"/>
        <v>7045790.150347024</v>
      </c>
      <c r="M43" s="14">
        <f t="shared" si="1"/>
        <v>80246.92</v>
      </c>
      <c r="N43" s="25">
        <f t="shared" si="0"/>
        <v>87.80137792636808</v>
      </c>
    </row>
    <row r="44" spans="1:14" ht="12.75">
      <c r="A44" s="33" t="s">
        <v>20</v>
      </c>
      <c r="B44" s="34"/>
      <c r="C44" s="34"/>
      <c r="D44" s="38">
        <f>SUM(D3:D43)</f>
        <v>16714097.576897826</v>
      </c>
      <c r="E44" s="35">
        <f>SUM(E3:E43)</f>
        <v>392554.4833333334</v>
      </c>
      <c r="F44" s="37">
        <f>D44/E44</f>
        <v>42.57777782837148</v>
      </c>
      <c r="G44" s="36"/>
      <c r="H44" s="38">
        <f>SUM(H3:H43)</f>
        <v>22699591.110812917</v>
      </c>
      <c r="I44" s="35">
        <f>SUM(I3:I43)</f>
        <v>505333.81000000006</v>
      </c>
      <c r="J44" s="37">
        <f>H44/I44</f>
        <v>44.91999280794791</v>
      </c>
      <c r="K44" s="6"/>
      <c r="L44" s="38">
        <f>H44-D44</f>
        <v>5985493.533915091</v>
      </c>
      <c r="M44" s="35">
        <f>I44-E44</f>
        <v>112779.32666666666</v>
      </c>
      <c r="N44" s="37">
        <f>J44-F44</f>
        <v>2.3422149795764255</v>
      </c>
    </row>
    <row r="45" spans="1:15" ht="12.75">
      <c r="A45" s="3"/>
      <c r="B45" s="3"/>
      <c r="C45" s="3"/>
      <c r="E45" s="2"/>
      <c r="F45" s="2"/>
      <c r="G45" s="2"/>
      <c r="H45" s="2"/>
      <c r="I45" s="2"/>
      <c r="J45" s="2"/>
      <c r="L45" s="27"/>
      <c r="O45" s="28"/>
    </row>
    <row r="46" spans="1:15" ht="12.75">
      <c r="A46" s="3"/>
      <c r="B46" s="3"/>
      <c r="C46" s="3"/>
      <c r="E46" s="30" t="s">
        <v>23</v>
      </c>
      <c r="F46" s="29">
        <v>32.6</v>
      </c>
      <c r="G46" s="15"/>
      <c r="H46" s="14"/>
      <c r="I46" s="14"/>
      <c r="J46" s="14">
        <v>30.2</v>
      </c>
      <c r="L46" s="27"/>
      <c r="O46" s="28"/>
    </row>
  </sheetData>
  <mergeCells count="5">
    <mergeCell ref="D1:G1"/>
    <mergeCell ref="H1:K1"/>
    <mergeCell ref="A1:A2"/>
    <mergeCell ref="C1:C2"/>
    <mergeCell ref="L1:N1"/>
  </mergeCells>
  <conditionalFormatting sqref="J47:J60804 D47:D1048576 K1:K1048576 L2:N2 E46:G1048576 D1:J44 I46:I1048576 H47:H60804">
    <cfRule type="cellIs" priority="2" dxfId="0" operator="equal" stopIfTrue="1">
      <formula>"'#N/A'"</formula>
    </cfRule>
  </conditionalFormatting>
  <printOptions horizontalCentered="1" verticalCentered="1"/>
  <pageMargins left="0.75" right="0.75" top="1" bottom="1" header="0.5" footer="0.5"/>
  <pageSetup fitToHeight="1" fitToWidth="1" horizontalDpi="600" verticalDpi="600" orientation="landscape" scale="79" r:id="rId1"/>
  <headerFooter alignWithMargins="0">
    <oddHeader>&amp;L&amp;"Calibri,Bold"&amp;14Central Link Restructure
Ridership Before and After the Restructure&amp;R2011-0495 Attachment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fichtej</dc:creator>
  <cp:keywords/>
  <dc:description/>
  <cp:lastModifiedBy>John Resha</cp:lastModifiedBy>
  <cp:lastPrinted>2012-01-06T16:40:21Z</cp:lastPrinted>
  <dcterms:created xsi:type="dcterms:W3CDTF">2011-12-20T16:28:58Z</dcterms:created>
  <dcterms:modified xsi:type="dcterms:W3CDTF">2012-01-06T17:02:41Z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-1516739744</vt:i4>
  </property>
  <property fmtid="{D5CDD505-2E9C-101B-9397-08002B2CF9AE}" pid="3" name="_NewReviewCycle">
    <vt:lpwstr/>
  </property>
  <property fmtid="{D5CDD505-2E9C-101B-9397-08002B2CF9AE}" pid="4" name="_EmailSubject">
    <vt:lpwstr>LinkRestructureRts_Prod_083-103.xls</vt:lpwstr>
  </property>
  <property fmtid="{D5CDD505-2E9C-101B-9397-08002B2CF9AE}" pid="5" name="_AuthorEmail">
    <vt:lpwstr>Jeremy.Fichter@kingcounty.gov</vt:lpwstr>
  </property>
  <property fmtid="{D5CDD505-2E9C-101B-9397-08002B2CF9AE}" pid="6" name="_AuthorEmailDisplayName">
    <vt:lpwstr>Fichter, Jeremy</vt:lpwstr>
  </property>
  <property fmtid="{D5CDD505-2E9C-101B-9397-08002B2CF9AE}" pid="7" name="_PreviousAdHocReviewCycleID">
    <vt:i4>-1970966088</vt:i4>
  </property>
  <property fmtid="{D5CDD505-2E9C-101B-9397-08002B2CF9AE}" pid="8" name="_ReviewingToolsShownOnce">
    <vt:lpwstr/>
  </property>
</Properties>
</file>