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65416" yWindow="65416" windowWidth="29040" windowHeight="15840" activeTab="0"/>
  </bookViews>
  <sheets>
    <sheet name="Fiscal Note" sheetId="1" r:id="rId1"/>
  </sheets>
  <definedNames>
    <definedName name="_xlnm.Print_Area" localSheetId="0">'Fiscal Note'!$A$1:$G$54</definedName>
  </definedNames>
  <calcPr calcId="191028"/>
  <extLst/>
</workbook>
</file>

<file path=xl/comments1.xml><?xml version="1.0" encoding="utf-8"?>
<comments xmlns="http://schemas.openxmlformats.org/spreadsheetml/2006/main">
  <authors>
    <author>Reich, David</author>
  </authors>
  <commentList>
    <comment ref="E17" authorId="0">
      <text>
        <r>
          <rPr>
            <b/>
            <sz val="9"/>
            <rFont val="Tahoma"/>
            <family val="2"/>
          </rPr>
          <t>Reich, David:</t>
        </r>
        <r>
          <rPr>
            <sz val="9"/>
            <rFont val="Tahoma"/>
            <family val="2"/>
          </rPr>
          <t xml:space="preserve">
Removed NC per TY 2021 method</t>
        </r>
      </text>
    </comment>
    <comment ref="B35" authorId="0">
      <text>
        <r>
          <rPr>
            <b/>
            <sz val="9"/>
            <rFont val="Tahoma"/>
            <family val="2"/>
          </rPr>
          <t>Reich, David:</t>
        </r>
        <r>
          <rPr>
            <sz val="9"/>
            <rFont val="Tahoma"/>
            <family val="2"/>
          </rPr>
          <t xml:space="preserve">
subtracts out the ICRI 
levy. </t>
        </r>
      </text>
    </comment>
    <comment ref="E35" authorId="0">
      <text>
        <r>
          <rPr>
            <b/>
            <sz val="9"/>
            <rFont val="Tahoma"/>
            <family val="2"/>
          </rPr>
          <t>Reich, David:</t>
        </r>
        <r>
          <rPr>
            <sz val="9"/>
            <rFont val="Tahoma"/>
            <family val="2"/>
          </rPr>
          <t xml:space="preserve">
Includes the new AFIS levy
</t>
        </r>
      </text>
    </comment>
  </commentList>
</comments>
</file>

<file path=xl/sharedStrings.xml><?xml version="1.0" encoding="utf-8"?>
<sst xmlns="http://schemas.openxmlformats.org/spreadsheetml/2006/main" count="73" uniqueCount="54">
  <si>
    <t>2023-2024 FISCAL NOTE</t>
  </si>
  <si>
    <t>Ordinance/Motion:  2023-2024 Executive Proposed Biennial Budget</t>
  </si>
  <si>
    <r>
      <t xml:space="preserve">Title: 2023 Property Tax Ordinance </t>
    </r>
    <r>
      <rPr>
        <b/>
        <sz val="10.5"/>
        <rFont val="Univers"/>
        <family val="2"/>
      </rPr>
      <t>Including</t>
    </r>
    <r>
      <rPr>
        <sz val="10.5"/>
        <rFont val="Univers"/>
        <family val="2"/>
      </rPr>
      <t xml:space="preserve"> Conservation Futures Levy Lid Lift</t>
    </r>
  </si>
  <si>
    <t>Affected Agency and/or Agencies:  General Fund Departments, DNRP, DPH, DCHS, KCIT, DLS, METRO</t>
  </si>
  <si>
    <t>2Note Prepared By:  James Walsh 9/08/22</t>
  </si>
  <si>
    <t>Note Reviewed By:  Aaron Rubardt 9/13/22</t>
  </si>
  <si>
    <t xml:space="preserve">  Impact of the above legislation on the fiscal affairs of King County is estimated to be: </t>
  </si>
  <si>
    <t>Revenue to:</t>
  </si>
  <si>
    <t>Fund/Agency</t>
  </si>
  <si>
    <t>Fund Code</t>
  </si>
  <si>
    <t>Revenue Source</t>
  </si>
  <si>
    <t>2023-2024</t>
  </si>
  <si>
    <t>2025-2026</t>
  </si>
  <si>
    <t>2027-2028</t>
  </si>
  <si>
    <r>
      <t>Regular Levy Agencies</t>
    </r>
    <r>
      <rPr>
        <vertAlign val="superscript"/>
        <sz val="10.5"/>
        <rFont val="Univers"/>
        <family val="2"/>
      </rPr>
      <t>2</t>
    </r>
  </si>
  <si>
    <t>Multiple</t>
  </si>
  <si>
    <t>Property Tax</t>
  </si>
  <si>
    <t>Transit</t>
  </si>
  <si>
    <t>Roads</t>
  </si>
  <si>
    <t>Conservation Futures</t>
  </si>
  <si>
    <t>Emergency Medical Services</t>
  </si>
  <si>
    <t>Marine</t>
  </si>
  <si>
    <t xml:space="preserve">TOTAL </t>
  </si>
  <si>
    <t>Expenditures from:</t>
  </si>
  <si>
    <t>Department</t>
  </si>
  <si>
    <t>TOTAL</t>
  </si>
  <si>
    <t>Expenditures by Categories</t>
  </si>
  <si>
    <t>Assumptions:</t>
  </si>
  <si>
    <t>Title</t>
  </si>
  <si>
    <t>RCW 84.55 levy value</t>
  </si>
  <si>
    <t xml:space="preserve">Limit Factor multiplied by RCW 84.55 value </t>
  </si>
  <si>
    <t>2022 levy</t>
  </si>
  <si>
    <t>2023 Forecasted Levy</t>
  </si>
  <si>
    <t>Difference</t>
  </si>
  <si>
    <t>% diff</t>
  </si>
  <si>
    <t>Regular Levy</t>
  </si>
  <si>
    <t>CF-2023 Lift</t>
  </si>
  <si>
    <t>N/A</t>
  </si>
  <si>
    <t>EMS</t>
  </si>
  <si>
    <t>Marine levy</t>
  </si>
  <si>
    <r>
      <rPr>
        <vertAlign val="superscript"/>
        <sz val="10.5"/>
        <color indexed="8"/>
        <rFont val="Univers"/>
        <family val="2"/>
      </rPr>
      <t>2</t>
    </r>
    <r>
      <rPr>
        <sz val="10.5"/>
        <color indexed="8"/>
        <rFont val="Univers"/>
        <family val="2"/>
      </rPr>
      <t xml:space="preserve"> Components of Regular Levy</t>
    </r>
  </si>
  <si>
    <t>Current Expense</t>
  </si>
  <si>
    <t>Developmental Disabilities &amp; Mental Health</t>
  </si>
  <si>
    <t>Veterans</t>
  </si>
  <si>
    <t>Inter-County River Improvement</t>
  </si>
  <si>
    <t>AFIS</t>
  </si>
  <si>
    <t>Parks</t>
  </si>
  <si>
    <t>Children &amp; Family Justice Center</t>
  </si>
  <si>
    <t>Veterans, Seniors and Human Services</t>
  </si>
  <si>
    <t>PSERN</t>
  </si>
  <si>
    <t>Best Start for Kids</t>
  </si>
  <si>
    <t>Total Regular Levy</t>
  </si>
  <si>
    <t>Total Less Relevy</t>
  </si>
  <si>
    <t>The property tax legislation and levy certification ordinance will be transmitted concurrently.
2023 totals are based on the property tax forecast adopted by the Forecast Council in August. These figures are included in the Property Tax Ordinance as the Estimated Total Levy.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</si>
</sst>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_(* #,##0_);_(* \(#,##0\);_(* &quot;-&quot;??_);_(@_)"/>
    <numFmt numFmtId="166" formatCode="&quot;$&quot;#,##0"/>
    <numFmt numFmtId="167" formatCode="_(&quot;$&quot;* #,##0_);_(&quot;$&quot;* \(#,##0\);_(&quot;$&quot;* &quot;-&quot;??_);_(@_)"/>
  </numFmts>
  <fonts count="18">
    <font>
      <sz val="10"/>
      <name val="Arial"/>
      <family val="2"/>
    </font>
    <font>
      <sz val="10.5"/>
      <name val="Univers"/>
      <family val="2"/>
    </font>
    <font>
      <sz val="8"/>
      <name val="Univers"/>
      <family val="2"/>
    </font>
    <font>
      <b/>
      <sz val="10.5"/>
      <name val="Univers"/>
      <family val="2"/>
    </font>
    <font>
      <b/>
      <sz val="12"/>
      <name val="Univers"/>
      <family val="2"/>
    </font>
    <font>
      <i/>
      <u val="single"/>
      <sz val="10"/>
      <name val="Univers"/>
      <family val="2"/>
    </font>
    <font>
      <sz val="10.5"/>
      <name val="Arial"/>
      <family val="2"/>
    </font>
    <font>
      <b/>
      <sz val="9"/>
      <name val="Tahoma"/>
      <family val="2"/>
    </font>
    <font>
      <sz val="9"/>
      <name val="Tahoma"/>
      <family val="2"/>
    </font>
    <font>
      <sz val="10.5"/>
      <color indexed="8"/>
      <name val="Univers"/>
      <family val="2"/>
    </font>
    <font>
      <vertAlign val="superscript"/>
      <sz val="10.5"/>
      <color indexed="8"/>
      <name val="Univers"/>
      <family val="2"/>
    </font>
    <font>
      <vertAlign val="superscript"/>
      <sz val="10.5"/>
      <name val="Univers"/>
      <family val="2"/>
    </font>
    <font>
      <b/>
      <sz val="10.5"/>
      <color theme="1"/>
      <name val="Univers"/>
      <family val="2"/>
    </font>
    <font>
      <sz val="10.5"/>
      <color theme="1"/>
      <name val="Univers"/>
      <family val="2"/>
    </font>
    <font>
      <sz val="11"/>
      <name val="Calibri"/>
      <family val="2"/>
      <scheme val="minor"/>
    </font>
    <font>
      <sz val="11"/>
      <name val="Calibri"/>
      <family val="2"/>
    </font>
    <font>
      <sz val="10"/>
      <name val="Univers"/>
      <family val="2"/>
    </font>
    <font>
      <b/>
      <sz val="8"/>
      <name val="Arial"/>
      <family val="2"/>
    </font>
  </fonts>
  <fills count="2">
    <fill>
      <patternFill/>
    </fill>
    <fill>
      <patternFill patternType="gray125"/>
    </fill>
  </fills>
  <borders count="29">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medium"/>
      <top style="thin"/>
      <bottom style="medium"/>
    </border>
    <border>
      <left style="thin"/>
      <right style="thin"/>
      <top style="thin"/>
      <bottom style="thin"/>
    </border>
    <border>
      <left/>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8">
    <xf numFmtId="0" fontId="0" fillId="0" borderId="0" xfId="0"/>
    <xf numFmtId="0" fontId="0" fillId="0" borderId="0" xfId="0" applyAlignment="1">
      <alignment/>
    </xf>
    <xf numFmtId="0" fontId="1" fillId="0" borderId="0" xfId="0" applyFont="1"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0" xfId="0" applyNumberFormat="1" applyFont="1"/>
    <xf numFmtId="0" fontId="1" fillId="0" borderId="10" xfId="0" applyFont="1" applyBorder="1"/>
    <xf numFmtId="0" fontId="0" fillId="0" borderId="0" xfId="0" applyBorder="1"/>
    <xf numFmtId="3" fontId="0" fillId="0" borderId="0" xfId="0" applyNumberFormat="1"/>
    <xf numFmtId="0" fontId="2" fillId="0" borderId="0" xfId="0" applyFont="1" applyAlignment="1">
      <alignment horizontal="left"/>
    </xf>
    <xf numFmtId="0" fontId="1" fillId="0" borderId="11" xfId="0" applyFont="1" applyBorder="1"/>
    <xf numFmtId="0" fontId="1" fillId="0" borderId="12" xfId="0" applyFont="1" applyBorder="1"/>
    <xf numFmtId="0" fontId="1" fillId="0" borderId="13" xfId="0" applyFont="1" applyBorder="1" applyAlignment="1">
      <alignment horizontal="center"/>
    </xf>
    <xf numFmtId="0" fontId="1" fillId="0" borderId="14" xfId="0" applyFont="1" applyBorder="1"/>
    <xf numFmtId="3" fontId="1" fillId="0" borderId="15" xfId="0" applyNumberFormat="1" applyFont="1" applyBorder="1"/>
    <xf numFmtId="3" fontId="1" fillId="0" borderId="15" xfId="0" applyNumberFormat="1" applyFont="1" applyBorder="1" applyAlignment="1">
      <alignment horizontal="right"/>
    </xf>
    <xf numFmtId="0" fontId="1" fillId="0" borderId="16" xfId="0" applyFont="1" applyBorder="1"/>
    <xf numFmtId="0" fontId="1" fillId="0" borderId="17" xfId="0" applyFont="1" applyBorder="1"/>
    <xf numFmtId="0" fontId="1" fillId="0" borderId="18" xfId="0" applyFont="1" applyBorder="1"/>
    <xf numFmtId="0" fontId="1" fillId="0" borderId="12" xfId="0" applyFont="1" applyBorder="1" applyAlignment="1">
      <alignment horizontal="center"/>
    </xf>
    <xf numFmtId="0" fontId="1" fillId="0" borderId="19" xfId="0" applyFont="1" applyBorder="1" applyAlignment="1">
      <alignment horizontal="center"/>
    </xf>
    <xf numFmtId="0" fontId="1" fillId="0" borderId="20" xfId="0" applyFont="1" applyBorder="1"/>
    <xf numFmtId="0" fontId="3" fillId="0" borderId="0" xfId="0" applyFont="1" applyBorder="1"/>
    <xf numFmtId="0" fontId="3" fillId="0" borderId="0" xfId="0" applyFont="1"/>
    <xf numFmtId="0" fontId="4" fillId="0" borderId="0" xfId="0" applyFont="1" applyAlignment="1">
      <alignment horizontal="centerContinuous"/>
    </xf>
    <xf numFmtId="0" fontId="1" fillId="0" borderId="21" xfId="0" applyFont="1" applyBorder="1"/>
    <xf numFmtId="0" fontId="1" fillId="0" borderId="22" xfId="0" applyFont="1" applyBorder="1"/>
    <xf numFmtId="0" fontId="1" fillId="0" borderId="23" xfId="0" applyFont="1" applyBorder="1"/>
    <xf numFmtId="3" fontId="1" fillId="0" borderId="24" xfId="0" applyNumberFormat="1" applyFont="1" applyBorder="1"/>
    <xf numFmtId="3" fontId="1" fillId="0" borderId="25" xfId="0" applyNumberFormat="1" applyFont="1" applyBorder="1"/>
    <xf numFmtId="3" fontId="1" fillId="0" borderId="0" xfId="0" applyNumberFormat="1" applyFont="1" applyBorder="1"/>
    <xf numFmtId="0" fontId="5" fillId="0" borderId="15" xfId="0" applyFont="1" applyBorder="1" applyAlignment="1">
      <alignment horizontal="center"/>
    </xf>
    <xf numFmtId="3" fontId="3" fillId="0" borderId="18" xfId="0" applyNumberFormat="1" applyFont="1" applyBorder="1"/>
    <xf numFmtId="0" fontId="1" fillId="0" borderId="13" xfId="0" applyFont="1" applyBorder="1" applyAlignment="1">
      <alignment horizontal="center" wrapText="1"/>
    </xf>
    <xf numFmtId="3" fontId="3" fillId="0" borderId="26" xfId="0" applyNumberFormat="1" applyFont="1" applyBorder="1"/>
    <xf numFmtId="0" fontId="1" fillId="0" borderId="18" xfId="0" applyFont="1" applyBorder="1" applyAlignment="1">
      <alignment horizontal="center"/>
    </xf>
    <xf numFmtId="0" fontId="6" fillId="0" borderId="0" xfId="0" applyFont="1" applyFill="1"/>
    <xf numFmtId="0" fontId="1" fillId="0" borderId="0" xfId="0" applyFont="1" applyFill="1" applyBorder="1" applyAlignment="1">
      <alignment horizontal="left"/>
    </xf>
    <xf numFmtId="0" fontId="6" fillId="0" borderId="0" xfId="0" applyFont="1" applyFill="1" applyBorder="1"/>
    <xf numFmtId="167" fontId="6" fillId="0" borderId="0" xfId="0" applyNumberFormat="1" applyFont="1" applyFill="1"/>
    <xf numFmtId="167" fontId="0" fillId="0" borderId="0" xfId="0" applyNumberFormat="1"/>
    <xf numFmtId="166" fontId="0" fillId="0" borderId="0" xfId="0" applyNumberFormat="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166" fontId="0" fillId="0" borderId="0" xfId="0" applyNumberFormat="1" applyBorder="1" applyAlignment="1">
      <alignment horizontal="center"/>
    </xf>
    <xf numFmtId="0" fontId="0" fillId="0" borderId="0" xfId="0" applyBorder="1" applyAlignment="1">
      <alignment horizontal="center"/>
    </xf>
    <xf numFmtId="0" fontId="15" fillId="0" borderId="0" xfId="0" applyFont="1" applyBorder="1" applyAlignment="1">
      <alignment vertical="center"/>
    </xf>
    <xf numFmtId="166" fontId="0" fillId="0" borderId="0" xfId="0" applyNumberFormat="1" applyFill="1" applyAlignment="1">
      <alignment horizontal="center"/>
    </xf>
    <xf numFmtId="166" fontId="0" fillId="0" borderId="0" xfId="0" applyNumberFormat="1" applyFill="1" applyBorder="1"/>
    <xf numFmtId="10" fontId="14" fillId="0" borderId="27" xfId="0" applyNumberFormat="1" applyFont="1" applyBorder="1" applyAlignment="1">
      <alignment horizontal="center"/>
    </xf>
    <xf numFmtId="166" fontId="14" fillId="0" borderId="27" xfId="0" applyNumberFormat="1" applyFont="1" applyBorder="1" applyAlignment="1">
      <alignment horizontal="right"/>
    </xf>
    <xf numFmtId="0" fontId="16" fillId="0" borderId="0" xfId="0" applyFont="1" applyFill="1"/>
    <xf numFmtId="166" fontId="14" fillId="0" borderId="0" xfId="0" applyNumberFormat="1" applyFont="1" applyAlignment="1">
      <alignment horizontal="right"/>
    </xf>
    <xf numFmtId="166" fontId="0" fillId="0" borderId="0" xfId="0" applyNumberFormat="1" applyFill="1" applyAlignment="1">
      <alignment horizontal="right"/>
    </xf>
    <xf numFmtId="166" fontId="0" fillId="0" borderId="28" xfId="0" applyNumberFormat="1" applyFill="1" applyBorder="1" applyAlignment="1">
      <alignment horizontal="right"/>
    </xf>
    <xf numFmtId="3" fontId="1" fillId="0" borderId="18" xfId="0" applyNumberFormat="1" applyFont="1" applyBorder="1"/>
    <xf numFmtId="0" fontId="1" fillId="0" borderId="27" xfId="0" applyFont="1" applyBorder="1" applyAlignment="1">
      <alignment horizontal="center"/>
    </xf>
    <xf numFmtId="0" fontId="5" fillId="0" borderId="27" xfId="0" applyFont="1" applyBorder="1" applyAlignment="1">
      <alignment horizontal="center"/>
    </xf>
    <xf numFmtId="164" fontId="1" fillId="0" borderId="27" xfId="0" applyNumberFormat="1" applyFont="1" applyBorder="1" applyAlignment="1">
      <alignment horizontal="center"/>
    </xf>
    <xf numFmtId="3" fontId="1" fillId="0" borderId="27" xfId="0" applyNumberFormat="1" applyFont="1" applyBorder="1"/>
    <xf numFmtId="3" fontId="1" fillId="0" borderId="27" xfId="0" applyNumberFormat="1" applyFont="1" applyBorder="1" applyAlignment="1">
      <alignment horizontal="right"/>
    </xf>
    <xf numFmtId="0" fontId="1" fillId="0" borderId="27" xfId="0" applyFont="1" applyBorder="1"/>
    <xf numFmtId="165" fontId="1" fillId="0" borderId="27" xfId="18" applyNumberFormat="1" applyFont="1" applyBorder="1"/>
    <xf numFmtId="0" fontId="12" fillId="0" borderId="27" xfId="0" applyFont="1" applyFill="1" applyBorder="1" applyAlignment="1">
      <alignment wrapText="1"/>
    </xf>
    <xf numFmtId="0" fontId="12" fillId="0" borderId="27" xfId="0" applyFont="1" applyFill="1" applyBorder="1" applyAlignment="1">
      <alignment horizontal="center" wrapText="1"/>
    </xf>
    <xf numFmtId="0" fontId="1" fillId="0" borderId="27" xfId="0" applyFont="1" applyFill="1" applyBorder="1"/>
    <xf numFmtId="166" fontId="0" fillId="0" borderId="27" xfId="0" applyNumberFormat="1" applyBorder="1" applyAlignment="1">
      <alignment horizontal="right"/>
    </xf>
    <xf numFmtId="0" fontId="13" fillId="0" borderId="27" xfId="0" applyFont="1" applyFill="1" applyBorder="1" applyAlignment="1">
      <alignment/>
    </xf>
    <xf numFmtId="0" fontId="13" fillId="0" borderId="27" xfId="0" applyFont="1" applyFill="1" applyBorder="1" applyAlignment="1">
      <alignment horizontal="center" wrapText="1"/>
    </xf>
    <xf numFmtId="0" fontId="1" fillId="0" borderId="0" xfId="0" applyFont="1" applyAlignment="1">
      <alignment horizontal="left" vertical="top" wrapText="1"/>
    </xf>
    <xf numFmtId="0" fontId="0" fillId="0" borderId="0" xfId="0"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5"/>
  <sheetViews>
    <sheetView tabSelected="1" workbookViewId="0" topLeftCell="A1"/>
  </sheetViews>
  <sheetFormatPr defaultColWidth="9.140625" defaultRowHeight="12.75"/>
  <cols>
    <col min="1" max="1" width="16.00390625" style="0" customWidth="1"/>
    <col min="2" max="2" width="12.28125" style="0" customWidth="1"/>
    <col min="3" max="3" width="12.140625" style="0" bestFit="1" customWidth="1"/>
    <col min="4" max="4" width="17.00390625" style="0" customWidth="1"/>
    <col min="5" max="7" width="14.8515625" style="0" customWidth="1"/>
  </cols>
  <sheetData>
    <row r="1" spans="1:9" ht="15.75">
      <c r="A1" s="1"/>
      <c r="B1" s="2"/>
      <c r="C1" s="2"/>
      <c r="D1" s="40" t="s">
        <v>0</v>
      </c>
      <c r="E1" s="3"/>
      <c r="F1" s="2"/>
      <c r="G1" s="2"/>
      <c r="H1" s="1"/>
      <c r="I1" s="1"/>
    </row>
    <row r="2" spans="1:8" ht="15" thickBot="1">
      <c r="A2" s="25"/>
      <c r="B2" s="3"/>
      <c r="C2" s="3"/>
      <c r="D2" s="3"/>
      <c r="E2" s="3"/>
      <c r="F2" s="3"/>
      <c r="G2" s="3"/>
      <c r="H2" s="4"/>
    </row>
    <row r="3" spans="1:8" ht="18" customHeight="1" thickTop="1">
      <c r="A3" s="5" t="s">
        <v>1</v>
      </c>
      <c r="B3" s="6"/>
      <c r="C3" s="7"/>
      <c r="D3" s="7"/>
      <c r="E3" s="7"/>
      <c r="F3" s="7"/>
      <c r="G3" s="8"/>
      <c r="H3" s="4"/>
    </row>
    <row r="4" spans="1:8" ht="18" customHeight="1">
      <c r="A4" s="9" t="s">
        <v>2</v>
      </c>
      <c r="B4" s="10"/>
      <c r="C4" s="11"/>
      <c r="D4" s="11"/>
      <c r="E4" s="11"/>
      <c r="F4" s="11"/>
      <c r="G4" s="12"/>
      <c r="H4" s="4"/>
    </row>
    <row r="5" spans="1:7" ht="18" customHeight="1">
      <c r="A5" s="13" t="s">
        <v>3</v>
      </c>
      <c r="B5" s="14"/>
      <c r="C5" s="14"/>
      <c r="D5" s="14"/>
      <c r="E5" s="14"/>
      <c r="F5" s="14"/>
      <c r="G5" s="15"/>
    </row>
    <row r="6" spans="1:7" ht="18" customHeight="1">
      <c r="A6" s="13" t="s">
        <v>4</v>
      </c>
      <c r="B6" s="14"/>
      <c r="C6" s="14"/>
      <c r="D6" s="14"/>
      <c r="E6" s="14"/>
      <c r="F6" s="14"/>
      <c r="G6" s="15"/>
    </row>
    <row r="7" spans="1:7" ht="18" customHeight="1" thickBot="1">
      <c r="A7" s="16" t="s">
        <v>5</v>
      </c>
      <c r="B7" s="17"/>
      <c r="C7" s="17"/>
      <c r="D7" s="17"/>
      <c r="E7" s="17"/>
      <c r="F7" s="17"/>
      <c r="G7" s="18"/>
    </row>
    <row r="8" spans="1:7" ht="18" customHeight="1" thickTop="1">
      <c r="A8" s="19"/>
      <c r="C8" s="19"/>
      <c r="D8" s="14"/>
      <c r="E8" s="14"/>
      <c r="F8" s="14"/>
      <c r="G8" s="14"/>
    </row>
    <row r="9" spans="1:7" ht="18" customHeight="1">
      <c r="A9" s="14" t="s">
        <v>6</v>
      </c>
      <c r="C9" s="19"/>
      <c r="D9" s="19"/>
      <c r="E9" s="19"/>
      <c r="F9" s="19"/>
      <c r="G9" s="19"/>
    </row>
    <row r="10" spans="1:7" ht="18" customHeight="1" thickBot="1">
      <c r="A10" s="39" t="s">
        <v>7</v>
      </c>
      <c r="B10" s="14"/>
      <c r="C10" s="19"/>
      <c r="D10" s="19"/>
      <c r="E10" s="19"/>
      <c r="F10" s="19"/>
      <c r="G10" s="19"/>
    </row>
    <row r="11" spans="1:7" ht="14.25">
      <c r="A11" s="26" t="s">
        <v>8</v>
      </c>
      <c r="B11" s="27"/>
      <c r="C11" s="49" t="s">
        <v>9</v>
      </c>
      <c r="D11" s="49" t="s">
        <v>10</v>
      </c>
      <c r="E11" s="28" t="s">
        <v>11</v>
      </c>
      <c r="F11" s="28" t="s">
        <v>12</v>
      </c>
      <c r="G11" s="28" t="s">
        <v>13</v>
      </c>
    </row>
    <row r="12" spans="1:7" ht="18" customHeight="1">
      <c r="A12" s="29" t="s">
        <v>14</v>
      </c>
      <c r="B12" s="20"/>
      <c r="C12" s="73" t="s">
        <v>15</v>
      </c>
      <c r="D12" s="73" t="s">
        <v>16</v>
      </c>
      <c r="E12" s="67">
        <v>841442905</v>
      </c>
      <c r="F12" s="74"/>
      <c r="G12" s="47"/>
    </row>
    <row r="13" spans="1:7" ht="18" customHeight="1">
      <c r="A13" s="29" t="s">
        <v>17</v>
      </c>
      <c r="B13" s="20"/>
      <c r="C13" s="73">
        <v>4640</v>
      </c>
      <c r="D13" s="73" t="s">
        <v>16</v>
      </c>
      <c r="E13" s="67">
        <v>32595023</v>
      </c>
      <c r="F13" s="74"/>
      <c r="G13" s="47"/>
    </row>
    <row r="14" spans="1:7" ht="18" customHeight="1">
      <c r="A14" s="29" t="s">
        <v>18</v>
      </c>
      <c r="B14" s="20"/>
      <c r="C14" s="73">
        <v>1030</v>
      </c>
      <c r="D14" s="73" t="s">
        <v>16</v>
      </c>
      <c r="E14" s="67">
        <v>98203702</v>
      </c>
      <c r="F14" s="74"/>
      <c r="G14" s="47"/>
    </row>
    <row r="15" spans="1:7" ht="18" customHeight="1">
      <c r="A15" s="29" t="s">
        <v>19</v>
      </c>
      <c r="B15" s="20"/>
      <c r="C15" s="75">
        <v>3151</v>
      </c>
      <c r="D15" s="73" t="s">
        <v>16</v>
      </c>
      <c r="E15" s="67">
        <v>52651838</v>
      </c>
      <c r="F15" s="76"/>
      <c r="G15" s="30"/>
    </row>
    <row r="16" spans="1:7" ht="18" customHeight="1">
      <c r="A16" s="29" t="s">
        <v>20</v>
      </c>
      <c r="B16" s="20"/>
      <c r="C16" s="75">
        <v>1190</v>
      </c>
      <c r="D16" s="73" t="s">
        <v>16</v>
      </c>
      <c r="E16" s="67">
        <v>183147327</v>
      </c>
      <c r="F16" s="76"/>
      <c r="G16" s="30"/>
    </row>
    <row r="17" spans="1:7" ht="18" customHeight="1">
      <c r="A17" s="29" t="s">
        <v>21</v>
      </c>
      <c r="B17" s="20"/>
      <c r="C17" s="75">
        <v>4591</v>
      </c>
      <c r="D17" s="73" t="s">
        <v>16</v>
      </c>
      <c r="E17" s="67">
        <v>6591101.43</v>
      </c>
      <c r="F17" s="77"/>
      <c r="G17" s="31"/>
    </row>
    <row r="18" spans="1:7" ht="18" customHeight="1" thickBot="1">
      <c r="A18" s="32"/>
      <c r="B18" s="33" t="s">
        <v>22</v>
      </c>
      <c r="C18" s="51"/>
      <c r="D18" s="34"/>
      <c r="E18" s="72">
        <f>SUM(E12:E17)</f>
        <v>1214631896.43</v>
      </c>
      <c r="F18" s="48">
        <f>SUM(F12:F17)</f>
        <v>0</v>
      </c>
      <c r="G18" s="50">
        <f>SUM(G12:G17)</f>
        <v>0</v>
      </c>
    </row>
    <row r="19" spans="1:7" ht="18" customHeight="1">
      <c r="A19" s="19"/>
      <c r="B19" s="19"/>
      <c r="C19" s="19"/>
      <c r="D19" s="19"/>
      <c r="E19" s="21"/>
      <c r="F19" s="21"/>
      <c r="G19" s="21"/>
    </row>
    <row r="20" spans="1:7" ht="18" customHeight="1" thickBot="1">
      <c r="A20" s="38" t="s">
        <v>23</v>
      </c>
      <c r="B20" s="14"/>
      <c r="C20" s="14"/>
      <c r="D20" s="19"/>
      <c r="E20" s="19"/>
      <c r="F20" s="19"/>
      <c r="G20" s="19"/>
    </row>
    <row r="21" spans="1:7" ht="14.25">
      <c r="A21" s="26" t="s">
        <v>8</v>
      </c>
      <c r="B21" s="27"/>
      <c r="C21" s="49" t="s">
        <v>9</v>
      </c>
      <c r="D21" s="28" t="s">
        <v>24</v>
      </c>
      <c r="E21" s="28" t="s">
        <v>11</v>
      </c>
      <c r="F21" s="28" t="s">
        <v>12</v>
      </c>
      <c r="G21" s="28" t="s">
        <v>13</v>
      </c>
    </row>
    <row r="22" spans="1:7" ht="18" customHeight="1">
      <c r="A22" s="29"/>
      <c r="B22" s="22"/>
      <c r="C22" s="73"/>
      <c r="D22" s="73"/>
      <c r="E22" s="74"/>
      <c r="F22" s="74"/>
      <c r="G22" s="47"/>
    </row>
    <row r="23" spans="1:7" ht="18" customHeight="1">
      <c r="A23" s="29"/>
      <c r="B23" s="22"/>
      <c r="C23" s="78"/>
      <c r="D23" s="78"/>
      <c r="E23" s="76"/>
      <c r="F23" s="76"/>
      <c r="G23" s="30"/>
    </row>
    <row r="24" spans="1:8" ht="18" customHeight="1" thickBot="1">
      <c r="A24" s="32"/>
      <c r="B24" s="33" t="s">
        <v>25</v>
      </c>
      <c r="C24" s="34"/>
      <c r="D24" s="34"/>
      <c r="E24" s="48">
        <f>SUM(E22:E23)</f>
        <v>0</v>
      </c>
      <c r="F24" s="48">
        <f>SUM(F22:F23)</f>
        <v>0</v>
      </c>
      <c r="G24" s="50">
        <f>SUM(G22:G23)</f>
        <v>0</v>
      </c>
      <c r="H24" s="46"/>
    </row>
    <row r="25" spans="1:7" ht="18" customHeight="1">
      <c r="A25" s="19"/>
      <c r="B25" s="19"/>
      <c r="C25" s="19"/>
      <c r="D25" s="19"/>
      <c r="E25" s="21"/>
      <c r="F25" s="21"/>
      <c r="G25" s="21"/>
    </row>
    <row r="26" spans="1:7" ht="18" customHeight="1" thickBot="1">
      <c r="A26" s="38" t="s">
        <v>26</v>
      </c>
      <c r="B26" s="14"/>
      <c r="C26" s="14"/>
      <c r="D26" s="14"/>
      <c r="E26" s="19"/>
      <c r="F26" s="19"/>
      <c r="G26" s="19"/>
    </row>
    <row r="27" spans="1:9" ht="18" customHeight="1">
      <c r="A27" s="26" t="s">
        <v>8</v>
      </c>
      <c r="B27" s="27"/>
      <c r="C27" s="35"/>
      <c r="D27" s="36"/>
      <c r="E27" s="28" t="s">
        <v>11</v>
      </c>
      <c r="F27" s="28" t="s">
        <v>12</v>
      </c>
      <c r="G27" s="28" t="s">
        <v>13</v>
      </c>
      <c r="H27" s="23"/>
      <c r="I27" s="23"/>
    </row>
    <row r="28" spans="1:7" ht="18" customHeight="1">
      <c r="A28" s="29"/>
      <c r="B28" s="20"/>
      <c r="C28" s="20"/>
      <c r="D28" s="22"/>
      <c r="E28" s="79"/>
      <c r="F28" s="76"/>
      <c r="G28" s="30"/>
    </row>
    <row r="29" spans="1:7" ht="18" customHeight="1">
      <c r="A29" s="41"/>
      <c r="B29" s="42"/>
      <c r="C29" s="42"/>
      <c r="D29" s="43"/>
      <c r="E29" s="44"/>
      <c r="F29" s="44"/>
      <c r="G29" s="45"/>
    </row>
    <row r="30" spans="1:9" ht="18" customHeight="1" thickBot="1">
      <c r="A30" s="32" t="s">
        <v>25</v>
      </c>
      <c r="B30" s="33"/>
      <c r="C30" s="33"/>
      <c r="D30" s="37"/>
      <c r="E30" s="48">
        <f>SUM(E28:E29)</f>
        <v>0</v>
      </c>
      <c r="F30" s="48">
        <f>SUM(F28:F29)</f>
        <v>0</v>
      </c>
      <c r="G30" s="50">
        <f>SUM(G28:G29)</f>
        <v>0</v>
      </c>
      <c r="H30" s="24"/>
      <c r="I30" s="24"/>
    </row>
    <row r="31" spans="1:9" ht="18" customHeight="1">
      <c r="A31" s="19" t="s">
        <v>27</v>
      </c>
      <c r="B31" s="19"/>
      <c r="C31" s="19"/>
      <c r="D31" s="19"/>
      <c r="E31" s="21"/>
      <c r="F31" s="21"/>
      <c r="G31" s="21"/>
      <c r="H31" s="24"/>
      <c r="I31" s="24"/>
    </row>
    <row r="32" spans="1:9" ht="41.25" customHeight="1">
      <c r="A32" s="86" t="s">
        <v>53</v>
      </c>
      <c r="B32" s="87"/>
      <c r="C32" s="87"/>
      <c r="D32" s="87"/>
      <c r="E32" s="87"/>
      <c r="F32" s="87"/>
      <c r="G32" s="87"/>
      <c r="H32" s="24"/>
      <c r="I32" s="24"/>
    </row>
    <row r="33" spans="1:9" ht="14.25">
      <c r="A33" s="19"/>
      <c r="C33" s="19"/>
      <c r="D33" s="19"/>
      <c r="E33" s="21"/>
      <c r="F33" s="21"/>
      <c r="G33" s="21"/>
      <c r="H33" s="24"/>
      <c r="I33" s="24"/>
    </row>
    <row r="34" spans="1:7" ht="71.25">
      <c r="A34" s="80" t="s">
        <v>28</v>
      </c>
      <c r="B34" s="81" t="s">
        <v>29</v>
      </c>
      <c r="C34" s="81" t="s">
        <v>30</v>
      </c>
      <c r="D34" s="81" t="s">
        <v>31</v>
      </c>
      <c r="E34" s="81" t="s">
        <v>32</v>
      </c>
      <c r="F34" s="81" t="s">
        <v>33</v>
      </c>
      <c r="G34" s="81" t="s">
        <v>34</v>
      </c>
    </row>
    <row r="35" spans="1:7" ht="15">
      <c r="A35" s="82" t="s">
        <v>35</v>
      </c>
      <c r="B35" s="67">
        <v>804144116</v>
      </c>
      <c r="C35" s="67">
        <v>828020415.6676018</v>
      </c>
      <c r="D35" s="83">
        <v>805377353</v>
      </c>
      <c r="E35" s="83">
        <v>841442905</v>
      </c>
      <c r="F35" s="83">
        <f>C35-D35</f>
        <v>22643062.667601824</v>
      </c>
      <c r="G35" s="66">
        <f aca="true" t="shared" si="0" ref="G35:G40">+F35/D35</f>
        <v>0.028114848999984017</v>
      </c>
    </row>
    <row r="36" spans="1:7" ht="15">
      <c r="A36" s="82" t="s">
        <v>17</v>
      </c>
      <c r="B36" s="67">
        <v>31737969</v>
      </c>
      <c r="C36" s="67">
        <v>32055348.69</v>
      </c>
      <c r="D36" s="83">
        <v>31794564</v>
      </c>
      <c r="E36" s="83">
        <v>32595023</v>
      </c>
      <c r="F36" s="83">
        <f aca="true" t="shared" si="1" ref="F36:F39">C36-D36</f>
        <v>260784.69000000134</v>
      </c>
      <c r="G36" s="66">
        <f t="shared" si="0"/>
        <v>0.008202178523347618</v>
      </c>
    </row>
    <row r="37" spans="1:7" ht="15">
      <c r="A37" s="82" t="s">
        <v>18</v>
      </c>
      <c r="B37" s="67">
        <v>96366259</v>
      </c>
      <c r="C37" s="67">
        <v>97329921.59</v>
      </c>
      <c r="D37" s="83">
        <v>96531490</v>
      </c>
      <c r="E37" s="83">
        <v>98203702</v>
      </c>
      <c r="F37" s="83">
        <f t="shared" si="1"/>
        <v>798431.5900000036</v>
      </c>
      <c r="G37" s="66">
        <f t="shared" si="0"/>
        <v>0.008271203417661983</v>
      </c>
    </row>
    <row r="38" spans="1:15" ht="15">
      <c r="A38" s="82" t="s">
        <v>36</v>
      </c>
      <c r="B38" s="67" t="s">
        <v>37</v>
      </c>
      <c r="C38" s="67" t="s">
        <v>37</v>
      </c>
      <c r="D38" s="83">
        <v>22426573</v>
      </c>
      <c r="E38" s="83">
        <v>52651838</v>
      </c>
      <c r="F38" s="83">
        <v>30225265</v>
      </c>
      <c r="G38" s="66">
        <f t="shared" si="0"/>
        <v>1.3477433667640615</v>
      </c>
      <c r="O38" s="59"/>
    </row>
    <row r="39" spans="1:7" ht="15">
      <c r="A39" s="82" t="s">
        <v>38</v>
      </c>
      <c r="B39" s="67">
        <v>178345270</v>
      </c>
      <c r="C39" s="67">
        <v>180128722.7</v>
      </c>
      <c r="D39" s="83">
        <v>178625807</v>
      </c>
      <c r="E39" s="83">
        <v>183147327</v>
      </c>
      <c r="F39" s="83">
        <f t="shared" si="1"/>
        <v>1502915.699999988</v>
      </c>
      <c r="G39" s="66">
        <f t="shared" si="0"/>
        <v>0.008413765766779647</v>
      </c>
    </row>
    <row r="40" spans="1:7" ht="15">
      <c r="A40" s="82" t="s">
        <v>39</v>
      </c>
      <c r="B40" s="67">
        <v>257587215</v>
      </c>
      <c r="C40" s="67">
        <v>260163087.15</v>
      </c>
      <c r="D40" s="83">
        <v>6525843</v>
      </c>
      <c r="E40" s="83">
        <v>6591101.43</v>
      </c>
      <c r="F40" s="83">
        <f>E40-D40</f>
        <v>65258.4299999997</v>
      </c>
      <c r="G40" s="66">
        <f t="shared" si="0"/>
        <v>0.009999999999999955</v>
      </c>
    </row>
    <row r="41" spans="1:7" ht="13.5">
      <c r="A41" s="52"/>
      <c r="B41" s="52"/>
      <c r="C41" s="52"/>
      <c r="D41" s="52"/>
      <c r="E41" s="52"/>
      <c r="F41" s="52"/>
      <c r="G41" s="52"/>
    </row>
    <row r="42" spans="1:8" ht="28.5">
      <c r="A42" s="84" t="s">
        <v>40</v>
      </c>
      <c r="B42" s="80"/>
      <c r="C42" s="80"/>
      <c r="D42" s="85" t="s">
        <v>32</v>
      </c>
      <c r="E42" s="52"/>
      <c r="F42" s="59"/>
      <c r="G42" s="60"/>
      <c r="H42" s="60"/>
    </row>
    <row r="43" spans="1:10" ht="15">
      <c r="A43" s="68" t="s">
        <v>41</v>
      </c>
      <c r="B43" s="64"/>
      <c r="C43" s="52"/>
      <c r="D43" s="69">
        <v>410236432</v>
      </c>
      <c r="E43" s="64"/>
      <c r="F43" s="65"/>
      <c r="G43" s="61"/>
      <c r="H43" s="62"/>
      <c r="I43" s="23"/>
      <c r="J43" s="23"/>
    </row>
    <row r="44" spans="1:10" ht="15">
      <c r="A44" s="68" t="s">
        <v>42</v>
      </c>
      <c r="B44" s="64"/>
      <c r="C44" s="52"/>
      <c r="D44" s="69">
        <v>7747829</v>
      </c>
      <c r="E44" s="64"/>
      <c r="F44" s="65"/>
      <c r="G44" s="63"/>
      <c r="H44" s="62"/>
      <c r="I44" s="23"/>
      <c r="J44" s="23"/>
    </row>
    <row r="45" spans="1:10" ht="15">
      <c r="A45" s="68" t="s">
        <v>43</v>
      </c>
      <c r="B45" s="64"/>
      <c r="C45" s="52"/>
      <c r="D45" s="69">
        <v>3452257</v>
      </c>
      <c r="E45" s="64"/>
      <c r="F45" s="65"/>
      <c r="G45" s="63"/>
      <c r="H45" s="62"/>
      <c r="I45" s="23"/>
      <c r="J45" s="23"/>
    </row>
    <row r="46" spans="1:10" ht="15">
      <c r="A46" s="68" t="s">
        <v>44</v>
      </c>
      <c r="B46" s="64"/>
      <c r="C46" s="52"/>
      <c r="D46" s="69">
        <v>0</v>
      </c>
      <c r="E46" s="64"/>
      <c r="F46" s="65"/>
      <c r="G46" s="63"/>
      <c r="H46" s="62"/>
      <c r="I46" s="23"/>
      <c r="J46" s="23"/>
    </row>
    <row r="47" spans="1:10" ht="15">
      <c r="A47" s="68" t="s">
        <v>45</v>
      </c>
      <c r="B47" s="64"/>
      <c r="C47" s="52"/>
      <c r="D47" s="69">
        <v>23504071</v>
      </c>
      <c r="E47" s="64"/>
      <c r="F47" s="65"/>
      <c r="G47" s="63"/>
      <c r="H47" s="62"/>
      <c r="I47" s="23"/>
      <c r="J47" s="23"/>
    </row>
    <row r="48" spans="1:10" ht="15">
      <c r="A48" s="68" t="s">
        <v>46</v>
      </c>
      <c r="B48" s="64"/>
      <c r="C48" s="52"/>
      <c r="D48" s="69">
        <v>149482910</v>
      </c>
      <c r="E48" s="64"/>
      <c r="F48" s="65"/>
      <c r="G48" s="63"/>
      <c r="H48" s="62"/>
      <c r="I48" s="23"/>
      <c r="J48" s="23"/>
    </row>
    <row r="49" spans="1:8" ht="15">
      <c r="A49" s="68" t="s">
        <v>47</v>
      </c>
      <c r="B49" s="64"/>
      <c r="C49" s="52"/>
      <c r="D49" s="69">
        <v>0</v>
      </c>
      <c r="E49" s="64"/>
      <c r="F49" s="65"/>
      <c r="G49" s="57"/>
      <c r="H49" s="58"/>
    </row>
    <row r="50" spans="1:8" ht="15">
      <c r="A50" s="68" t="s">
        <v>48</v>
      </c>
      <c r="B50" s="64"/>
      <c r="C50" s="52"/>
      <c r="D50" s="69">
        <v>68708783</v>
      </c>
      <c r="E50" s="64"/>
      <c r="F50" s="65"/>
      <c r="G50" s="57"/>
      <c r="H50" s="58"/>
    </row>
    <row r="51" spans="1:8" ht="15">
      <c r="A51" s="68" t="s">
        <v>49</v>
      </c>
      <c r="B51" s="64"/>
      <c r="C51" s="52"/>
      <c r="D51" s="69">
        <v>36208984</v>
      </c>
      <c r="E51" s="64"/>
      <c r="F51" s="65"/>
      <c r="G51" s="57"/>
      <c r="H51" s="58"/>
    </row>
    <row r="52" spans="1:8" ht="15">
      <c r="A52" s="68" t="s">
        <v>50</v>
      </c>
      <c r="B52" s="64"/>
      <c r="C52" s="52"/>
      <c r="D52" s="69">
        <v>142101639</v>
      </c>
      <c r="E52" s="64"/>
      <c r="F52" s="65"/>
      <c r="G52" s="57"/>
      <c r="H52" s="58"/>
    </row>
    <row r="53" spans="1:8" ht="15" thickBot="1">
      <c r="A53" s="53" t="s">
        <v>51</v>
      </c>
      <c r="B53" s="64"/>
      <c r="C53" s="54"/>
      <c r="D53" s="71">
        <f>+SUM(D43:D52)</f>
        <v>841442905</v>
      </c>
      <c r="E53" s="52"/>
      <c r="F53" s="59"/>
      <c r="G53" s="57"/>
      <c r="H53" s="58"/>
    </row>
    <row r="54" spans="1:6" ht="15" thickTop="1">
      <c r="A54" s="53" t="s">
        <v>52</v>
      </c>
      <c r="B54" s="54"/>
      <c r="C54" s="52"/>
      <c r="D54" s="70">
        <f>D53-1000000</f>
        <v>840442905</v>
      </c>
      <c r="E54" s="55"/>
      <c r="F54" s="59"/>
    </row>
    <row r="55" spans="4:5" ht="12.75">
      <c r="D55" s="24"/>
      <c r="E55" s="56"/>
    </row>
  </sheetData>
  <mergeCells count="1">
    <mergeCell ref="A32:G32"/>
  </mergeCells>
  <printOptions horizontalCentered="1" verticalCentered="1"/>
  <pageMargins left="0.25" right="0.25" top="0.75" bottom="0.75" header="0.3" footer="0.3"/>
  <pageSetup fitToHeight="1" fitToWidth="1" horizontalDpi="600" verticalDpi="600" orientation="portrait" scale="74" r:id="rId3"/>
  <headerFooter alignWithMargins="0">
    <oddFooter>&amp;CPage &amp;P</oddFooter>
  </headerFooter>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8D3BEDCC8B934DBDE78CCF088EFF37" ma:contentTypeVersion="14" ma:contentTypeDescription="Create a new document." ma:contentTypeScope="" ma:versionID="21a3a7adacf3a3070ca1f19d78f0ea7c">
  <xsd:schema xmlns:xsd="http://www.w3.org/2001/XMLSchema" xmlns:xs="http://www.w3.org/2001/XMLSchema" xmlns:p="http://schemas.microsoft.com/office/2006/metadata/properties" xmlns:ns2="7e2aceee-b130-49c7-9ac9-b26cc173b916" xmlns:ns3="b26352fe-bbc0-46d5-84bb-ca8805f801b3" targetNamespace="http://schemas.microsoft.com/office/2006/metadata/properties" ma:root="true" ma:fieldsID="67fa82109f23653f1aa5d62175ee82f5" ns2:_="" ns3:_="">
    <xsd:import namespace="7e2aceee-b130-49c7-9ac9-b26cc173b916"/>
    <xsd:import namespace="b26352fe-bbc0-46d5-84bb-ca8805f801b3"/>
    <xsd:element name="properties">
      <xsd:complexType>
        <xsd:sequence>
          <xsd:element name="documentManagement">
            <xsd:complexType>
              <xsd:all>
                <xsd:element ref="ns2:DocType" minOccurs="0"/>
                <xsd:element ref="ns2:PHASE" minOccurs="0"/>
                <xsd:element ref="ns2:Analyst" minOccurs="0"/>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BookSection" minOccurs="0"/>
                <xsd:element ref="ns2:PSB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2aceee-b130-49c7-9ac9-b26cc173b916" elementFormDefault="qualified">
    <xsd:import namespace="http://schemas.microsoft.com/office/2006/documentManagement/types"/>
    <xsd:import namespace="http://schemas.microsoft.com/office/infopath/2007/PartnerControls"/>
    <xsd:element name="DocType" ma:index="8" nillable="true" ma:displayName="File Type" ma:format="Dropdown" ma:internalName="DocType">
      <xsd:simpleType>
        <xsd:restriction base="dms:Choice">
          <xsd:enumeration value="BOOK SUMMARY"/>
          <xsd:enumeration value="DETAILED PAGES"/>
          <xsd:enumeration value="CAP SUMMARY"/>
          <xsd:enumeration value="FIN PLAN"/>
          <xsd:enumeration value="LEGISLATION"/>
          <xsd:enumeration value="REPORT"/>
          <xsd:enumeration value="BRIEFING"/>
          <xsd:enumeration value="COMMUNICATIONS"/>
          <xsd:enumeration value="PROCESS STEPS"/>
          <xsd:enumeration value="ASSUMPTIONS"/>
          <xsd:enumeration value="INSTRUCTIONS"/>
          <xsd:enumeration value="TEMPLATE"/>
          <xsd:enumeration value="TRACKER"/>
          <xsd:enumeration value="CHECK/ADJUST"/>
          <xsd:enumeration value="PROVISO"/>
        </xsd:restriction>
      </xsd:simpleType>
    </xsd:element>
    <xsd:element name="PHASE" ma:index="9" nillable="true" ma:displayName="Status" ma:format="Dropdown" ma:internalName="PHASE">
      <xsd:simpleType>
        <xsd:restriction base="dms:Choice">
          <xsd:enumeration value="Katie Review"/>
          <xsd:enumeration value="ANALYST Review"/>
          <xsd:enumeration value="MANAGER Review"/>
          <xsd:enumeration value="FINPLAN TEAM Review"/>
          <xsd:enumeration value="Aaron Review"/>
          <xsd:enumeration value="Dwight Review"/>
          <xsd:enumeration value="TECH TEAM Review"/>
          <xsd:enumeration value="Ready to PUBLISH"/>
          <xsd:enumeration value="PUBLISHED"/>
          <xsd:enumeration value="WORKING"/>
          <xsd:enumeration value="OUTSIDE Review"/>
          <xsd:enumeration value="Transmitted to Exec_Leg"/>
        </xsd:restriction>
      </xsd:simpleType>
    </xsd:element>
    <xsd:element name="Analyst" ma:index="10"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BookSection" ma:index="18" nillable="true" ma:displayName="Book Section" ma:format="Dropdown" ma:internalName="BookSection">
      <xsd:simpleType>
        <xsd:restriction base="dms:Choice">
          <xsd:enumeration value="Intro"/>
          <xsd:enumeration value="GF &amp; Fin Activities"/>
          <xsd:enumeration value="Exec Summary"/>
          <xsd:enumeration value="Local Services"/>
          <xsd:enumeration value="Natural Resources &amp; Pks"/>
          <xsd:enumeration value="GG"/>
          <xsd:enumeration value="Local Services"/>
          <xsd:enumeration value="LSJ"/>
          <xsd:enumeration value="Transit"/>
          <xsd:enumeration value="HHS"/>
          <xsd:enumeration value="PE"/>
          <xsd:enumeration value="TT"/>
        </xsd:restriction>
      </xsd:simpleType>
    </xsd:element>
    <xsd:element name="PSBSection" ma:index="19" nillable="true" ma:displayName="PSB Section" ma:description="Folder Level Metadata only" ma:format="Dropdown" ma:internalName="PSBSection">
      <xsd:simpleType>
        <xsd:restriction base="dms:Choice">
          <xsd:enumeration value="TT"/>
          <xsd:enumeration value="GG"/>
          <xsd:enumeration value="PE"/>
          <xsd:enumeration value="CJ_HHS"/>
          <xsd:enumeration value="CIP"/>
        </xsd:restriction>
      </xsd:simpleType>
    </xsd:element>
  </xsd:schema>
  <xsd:schema xmlns:xsd="http://www.w3.org/2001/XMLSchema" xmlns:xs="http://www.w3.org/2001/XMLSchema" xmlns:dms="http://schemas.microsoft.com/office/2006/documentManagement/types" xmlns:pc="http://schemas.microsoft.com/office/infopath/2007/PartnerControls" targetNamespace="b26352fe-bbc0-46d5-84bb-ca8805f801b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HASE xmlns="7e2aceee-b130-49c7-9ac9-b26cc173b916" xsi:nil="true"/>
    <Analyst xmlns="7e2aceee-b130-49c7-9ac9-b26cc173b916">
      <UserInfo>
        <DisplayName/>
        <AccountId xsi:nil="true"/>
        <AccountType/>
      </UserInfo>
    </Analyst>
    <PSBSection xmlns="7e2aceee-b130-49c7-9ac9-b26cc173b916" xsi:nil="true"/>
    <BookSection xmlns="7e2aceee-b130-49c7-9ac9-b26cc173b916" xsi:nil="true"/>
    <DocType xmlns="7e2aceee-b130-49c7-9ac9-b26cc173b91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130B7A-1F9A-46B9-AC25-5A39D6158A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2aceee-b130-49c7-9ac9-b26cc173b916"/>
    <ds:schemaRef ds:uri="b26352fe-bbc0-46d5-84bb-ca8805f801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46661155-6E1D-4EC1-860C-0137A99EFEB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26352fe-bbc0-46d5-84bb-ca8805f801b3"/>
    <ds:schemaRef ds:uri="http://purl.org/dc/elements/1.1/"/>
    <ds:schemaRef ds:uri="http://schemas.microsoft.com/office/2006/metadata/properties"/>
    <ds:schemaRef ds:uri="7e2aceee-b130-49c7-9ac9-b26cc173b916"/>
    <ds:schemaRef ds:uri="http://www.w3.org/XML/1998/namespace"/>
    <ds:schemaRef ds:uri="http://purl.org/dc/dcmitype/"/>
  </ds:schemaRefs>
</ds:datastoreItem>
</file>

<file path=customXml/itemProps4.xml><?xml version="1.0" encoding="utf-8"?>
<ds:datastoreItem xmlns:ds="http://schemas.openxmlformats.org/officeDocument/2006/customXml" ds:itemID="{4A06DE6A-8150-4E04-AB28-4C0C060C4F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Dwight</cp:lastModifiedBy>
  <dcterms:created xsi:type="dcterms:W3CDTF">1999-06-02T23:29:55Z</dcterms:created>
  <dcterms:modified xsi:type="dcterms:W3CDTF">2022-09-19T22:39:52Z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0x010100768D3BEDCC8B934DBDE78CCF088EFF37</vt:lpwstr>
  </property>
</Properties>
</file>