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40" windowHeight="4545" activeTab="0"/>
  </bookViews>
  <sheets>
    <sheet name="DOC" sheetId="1" r:id="rId1"/>
  </sheets>
  <definedNames>
    <definedName name="_xlnm.Print_Area" localSheetId="0">'DOC'!$A$1:$G$41</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<sst xmlns="http://schemas.openxmlformats.org/spreadsheetml/2006/main" count="48" uniqueCount="37">
  <si>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</si>
  <si>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</si>
  <si>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</si>
  <si>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</si>
  <si>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</si>
  <si>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</si>
  <si>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Fund/Agency</t>
  </si>
  <si>
    <t xml:space="preserve">Fund </t>
  </si>
  <si>
    <t xml:space="preserve">Revenue </t>
  </si>
  <si>
    <t>Current Year</t>
  </si>
  <si>
    <t>1st Year</t>
  </si>
  <si>
    <t>2nd Year</t>
  </si>
  <si>
    <t>3rd Year</t>
  </si>
  <si>
    <t>Code</t>
  </si>
  <si>
    <t>Source</t>
  </si>
  <si>
    <t xml:space="preserve">TOTAL </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</si>
  <si>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</si>
  <si>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</si>
  <si>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</si>
  <si>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</si>
  <si>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</si>
  <si>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</si>
  <si>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</si>
  <si>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</si>
  <si>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</si>
  <si>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</si>
  <si>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</si>
  <si>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</si>
  <si>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</si>
  <si>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Kate Davis</t>
  </si>
  <si>
    <t>Washington Department of Corrections Transport Agreement</t>
  </si>
  <si>
    <t>This is an Agreement between the King County Sheriff's Office (KCSO) and the Washington State Department of Corrections to provide reimbursement to King County for prisoner transports.   This agreement results in net new revenue for work that previously not reimbursed and requires no new appropriation to implement.</t>
  </si>
  <si>
    <r>
      <t>*</t>
    </r>
    <r>
      <rPr>
        <sz val="9"/>
        <rFont val="Arial"/>
        <family val="2"/>
      </rPr>
      <t>Outyear expenditures and revenues are inflated by 4%</t>
    </r>
  </si>
  <si>
    <t>*Expenditures from:</t>
  </si>
  <si>
    <t>*Revenue to:</t>
  </si>
  <si>
    <t>Dept. of Corrections</t>
  </si>
  <si>
    <t>Expenditures are fully backed by revenues from the State of Washington.  Revenue estimate for current year reflects 1/2 year billings from the July contract start date.  Outyears assume full year's revenue.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</si>
</sst>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12">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b/>
      <sz val="9"/>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8" fillId="0" borderId="0" xfId="0" applyFont="1" applyAlignment="1">
      <alignment/>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0" fontId="4" fillId="0" borderId="0" xfId="0" applyNumberFormat="1"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workbookViewId="0" topLeftCell="A1">
      <selection activeCell="I13" sqref="I13"/>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8.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19</v>
      </c>
      <c r="B3" s="16"/>
      <c r="C3" s="70"/>
      <c r="D3" s="16"/>
      <c r="E3" s="16"/>
      <c r="F3" s="16"/>
      <c r="G3" s="17"/>
      <c r="H3" s="14"/>
    </row>
    <row r="4" spans="1:8" s="12" customFormat="1" ht="21.75" customHeight="1">
      <c r="A4" s="18" t="s">
        <v>1</v>
      </c>
      <c r="B4" s="20"/>
      <c r="C4" s="19" t="s">
        <v>30</v>
      </c>
      <c r="D4" s="20"/>
      <c r="E4" s="20"/>
      <c r="F4" s="20"/>
      <c r="G4" s="21"/>
      <c r="H4" s="14"/>
    </row>
    <row r="5" spans="1:7" s="12" customFormat="1" ht="21.75" customHeight="1">
      <c r="A5" s="22" t="s">
        <v>2</v>
      </c>
      <c r="C5" s="6" t="s">
        <v>26</v>
      </c>
      <c r="D5" s="6"/>
      <c r="E5" s="6"/>
      <c r="F5" s="6"/>
      <c r="G5" s="23"/>
    </row>
    <row r="6" spans="1:7" s="12" customFormat="1" ht="21.75" customHeight="1">
      <c r="A6" s="22" t="s">
        <v>3</v>
      </c>
      <c r="B6" s="6"/>
      <c r="C6" s="6" t="s">
        <v>28</v>
      </c>
      <c r="D6" s="6"/>
      <c r="E6" s="6"/>
      <c r="F6" s="6"/>
      <c r="G6" s="23"/>
    </row>
    <row r="7" spans="1:7" s="12" customFormat="1" ht="21.75" customHeight="1" thickBot="1">
      <c r="A7" s="24" t="s">
        <v>4</v>
      </c>
      <c r="B7" s="25"/>
      <c r="C7" s="25" t="s">
        <v>29</v>
      </c>
      <c r="D7" s="25"/>
      <c r="E7" s="25"/>
      <c r="F7" s="25"/>
      <c r="G7" s="26"/>
    </row>
    <row r="8" spans="1:7" s="12" customFormat="1" ht="15.75" customHeight="1" thickTop="1">
      <c r="A8" s="3"/>
      <c r="B8" s="3"/>
      <c r="C8" s="6"/>
      <c r="D8" s="6"/>
      <c r="E8" s="6"/>
      <c r="F8" s="6"/>
      <c r="G8" s="6"/>
    </row>
    <row r="9" spans="1:7" s="12" customFormat="1" ht="17.25" customHeight="1">
      <c r="A9" s="74" t="s">
        <v>5</v>
      </c>
      <c r="B9" s="74"/>
      <c r="C9" s="74"/>
      <c r="D9" s="74"/>
      <c r="E9" s="74"/>
      <c r="F9" s="74"/>
      <c r="G9" s="74"/>
    </row>
    <row r="10" spans="1:7" s="12" customFormat="1" ht="45" customHeight="1">
      <c r="A10" s="75" t="s">
        <v>31</v>
      </c>
      <c r="B10" s="75"/>
      <c r="C10" s="75"/>
      <c r="D10" s="75"/>
      <c r="E10" s="75"/>
      <c r="F10" s="75"/>
      <c r="G10" s="75"/>
    </row>
    <row r="11" spans="1:7" s="12" customFormat="1" ht="33" customHeight="1">
      <c r="A11" s="76" t="s">
        <v>36</v>
      </c>
      <c r="B11" s="76"/>
      <c r="C11" s="76"/>
      <c r="D11" s="76"/>
      <c r="E11" s="76"/>
      <c r="F11" s="76"/>
      <c r="G11" s="76"/>
    </row>
    <row r="12" spans="1:7" s="12" customFormat="1" ht="22.5" customHeight="1" thickBot="1">
      <c r="A12" s="2" t="s">
        <v>34</v>
      </c>
      <c r="B12" s="3"/>
      <c r="C12" s="3"/>
      <c r="D12" s="3"/>
      <c r="E12" s="3"/>
      <c r="F12" s="3"/>
      <c r="G12" s="3"/>
    </row>
    <row r="13" spans="1:7" s="12" customFormat="1" ht="21.75" customHeight="1">
      <c r="A13" s="27" t="s">
        <v>6</v>
      </c>
      <c r="B13" s="28" t="s">
        <v>7</v>
      </c>
      <c r="C13" s="28" t="s">
        <v>8</v>
      </c>
      <c r="D13" s="28" t="s">
        <v>9</v>
      </c>
      <c r="E13" s="28" t="s">
        <v>10</v>
      </c>
      <c r="F13" s="29" t="s">
        <v>11</v>
      </c>
      <c r="G13" s="30" t="s">
        <v>12</v>
      </c>
    </row>
    <row r="14" spans="1:7" s="12" customFormat="1" ht="21.75" customHeight="1">
      <c r="A14" s="31"/>
      <c r="B14" s="33" t="s">
        <v>13</v>
      </c>
      <c r="C14" s="33" t="s">
        <v>14</v>
      </c>
      <c r="D14" s="34"/>
      <c r="E14" s="34"/>
      <c r="F14" s="35"/>
      <c r="G14" s="36"/>
    </row>
    <row r="15" spans="1:7" s="12" customFormat="1" ht="27" customHeight="1">
      <c r="A15" s="31" t="s">
        <v>24</v>
      </c>
      <c r="B15" s="37">
        <v>10</v>
      </c>
      <c r="C15" s="71" t="s">
        <v>35</v>
      </c>
      <c r="D15" s="62">
        <f>36979/2</f>
        <v>18489.5</v>
      </c>
      <c r="E15" s="62">
        <f>(D15*2)*1.04</f>
        <v>38458.16</v>
      </c>
      <c r="F15" s="62">
        <f>E15*1.04</f>
        <v>39996.4864</v>
      </c>
      <c r="G15" s="62">
        <f>F15*1.04</f>
        <v>41596.345856</v>
      </c>
    </row>
    <row r="16" spans="1:7" s="12" customFormat="1" ht="30.75" customHeight="1">
      <c r="A16" s="31"/>
      <c r="B16" s="37"/>
      <c r="C16" s="59"/>
      <c r="D16" s="65"/>
      <c r="E16" s="62"/>
      <c r="F16" s="63"/>
      <c r="G16" s="64"/>
    </row>
    <row r="17" spans="1:7" s="12" customFormat="1" ht="21.75" customHeight="1" thickBot="1">
      <c r="A17" s="61"/>
      <c r="B17" s="40" t="s">
        <v>15</v>
      </c>
      <c r="C17" s="60"/>
      <c r="D17" s="66">
        <f>SUM(D15:D16)</f>
        <v>18489.5</v>
      </c>
      <c r="E17" s="66">
        <f>SUM(E15:E16)</f>
        <v>38458.16</v>
      </c>
      <c r="F17" s="66">
        <f>SUM(F15:F16)</f>
        <v>39996.4864</v>
      </c>
      <c r="G17" s="66">
        <f>SUM(G15:G16)</f>
        <v>41596.345856</v>
      </c>
    </row>
    <row r="18" spans="1:7" s="12" customFormat="1" ht="21.75" customHeight="1">
      <c r="A18" s="49"/>
      <c r="B18" s="6"/>
      <c r="C18" s="49"/>
      <c r="D18" s="42"/>
      <c r="E18" s="42"/>
      <c r="F18" s="42"/>
      <c r="G18" s="42"/>
    </row>
    <row r="19" spans="1:7" s="12" customFormat="1" ht="18" customHeight="1">
      <c r="A19" s="6"/>
      <c r="B19" s="6"/>
      <c r="C19" s="6"/>
      <c r="D19" s="42"/>
      <c r="E19" s="42"/>
      <c r="F19" s="42"/>
      <c r="G19" s="42"/>
    </row>
    <row r="20" spans="1:7" s="12" customFormat="1" ht="21.75" customHeight="1" thickBot="1">
      <c r="A20" s="5" t="s">
        <v>33</v>
      </c>
      <c r="B20" s="6"/>
      <c r="C20" s="3"/>
      <c r="D20" s="3"/>
      <c r="E20" s="3"/>
      <c r="F20" s="3"/>
      <c r="G20" s="3"/>
    </row>
    <row r="21" spans="1:7" s="12" customFormat="1" ht="21.75" customHeight="1">
      <c r="A21" s="27" t="s">
        <v>6</v>
      </c>
      <c r="B21" s="28" t="s">
        <v>7</v>
      </c>
      <c r="C21" s="28" t="s">
        <v>16</v>
      </c>
      <c r="D21" s="28" t="s">
        <v>9</v>
      </c>
      <c r="E21" s="28" t="s">
        <v>10</v>
      </c>
      <c r="F21" s="29" t="s">
        <v>11</v>
      </c>
      <c r="G21" s="30" t="s">
        <v>12</v>
      </c>
    </row>
    <row r="22" spans="1:7" s="12" customFormat="1" ht="21.75" customHeight="1">
      <c r="A22" s="31"/>
      <c r="B22" s="33" t="s">
        <v>13</v>
      </c>
      <c r="C22" s="33"/>
      <c r="D22" s="34"/>
      <c r="E22" s="34"/>
      <c r="F22" s="35"/>
      <c r="G22" s="36"/>
    </row>
    <row r="23" spans="1:7" s="12" customFormat="1" ht="21.75" customHeight="1">
      <c r="A23" s="31" t="s">
        <v>23</v>
      </c>
      <c r="B23" s="37">
        <v>10</v>
      </c>
      <c r="C23" s="33" t="s">
        <v>27</v>
      </c>
      <c r="D23" s="62">
        <f>D15</f>
        <v>18489.5</v>
      </c>
      <c r="E23" s="62">
        <f>E15</f>
        <v>38458.16</v>
      </c>
      <c r="F23" s="62">
        <f>E23*1.04</f>
        <v>39996.4864</v>
      </c>
      <c r="G23" s="62">
        <f>F23*1.04</f>
        <v>41596.345856</v>
      </c>
    </row>
    <row r="24" spans="1:7" s="12" customFormat="1" ht="21.75" customHeight="1">
      <c r="A24" s="31"/>
      <c r="B24" s="37"/>
      <c r="C24" s="33"/>
      <c r="D24" s="65"/>
      <c r="E24" s="62"/>
      <c r="F24" s="63"/>
      <c r="G24" s="64"/>
    </row>
    <row r="25" spans="1:7" s="12" customFormat="1" ht="21.75" customHeight="1">
      <c r="A25" s="31"/>
      <c r="B25" s="38"/>
      <c r="C25" s="33"/>
      <c r="D25" s="62"/>
      <c r="E25" s="62"/>
      <c r="F25" s="63"/>
      <c r="G25" s="64"/>
    </row>
    <row r="26" spans="1:8" s="12" customFormat="1" ht="21.75" customHeight="1" thickBot="1">
      <c r="A26" s="39"/>
      <c r="B26" s="41"/>
      <c r="C26" s="41"/>
      <c r="D26" s="66">
        <f>D23+D24+D25</f>
        <v>18489.5</v>
      </c>
      <c r="E26" s="66">
        <f>E23+E24+E25</f>
        <v>38458.16</v>
      </c>
      <c r="F26" s="66">
        <f>F23+F24+F25</f>
        <v>39996.4864</v>
      </c>
      <c r="G26" s="66">
        <f>G23+G24+G25</f>
        <v>41596.345856</v>
      </c>
      <c r="H26" s="44"/>
    </row>
    <row r="27" spans="1:8" s="12" customFormat="1" ht="21.75" customHeight="1">
      <c r="A27" s="6"/>
      <c r="B27" s="6"/>
      <c r="C27" s="6"/>
      <c r="D27" s="42"/>
      <c r="E27" s="42"/>
      <c r="F27" s="42"/>
      <c r="G27" s="42"/>
      <c r="H27" s="44"/>
    </row>
    <row r="28" spans="1:7" s="12" customFormat="1" ht="15" customHeight="1">
      <c r="A28" s="3"/>
      <c r="B28" s="3"/>
      <c r="C28" s="3"/>
      <c r="D28" s="7"/>
      <c r="E28" s="7"/>
      <c r="F28" s="7"/>
      <c r="G28" s="7"/>
    </row>
    <row r="29" spans="1:7" s="12" customFormat="1" ht="21.75" customHeight="1" thickBot="1">
      <c r="A29" s="45" t="s">
        <v>18</v>
      </c>
      <c r="B29" s="6"/>
      <c r="C29" s="6"/>
      <c r="D29" s="3"/>
      <c r="E29" s="3"/>
      <c r="F29" s="3"/>
      <c r="G29" s="3"/>
    </row>
    <row r="30" spans="1:9" s="12" customFormat="1" ht="21.75" customHeight="1">
      <c r="A30" s="46"/>
      <c r="B30" s="47"/>
      <c r="C30" s="48"/>
      <c r="D30" s="28" t="s">
        <v>9</v>
      </c>
      <c r="E30" s="28" t="s">
        <v>10</v>
      </c>
      <c r="F30" s="29" t="s">
        <v>11</v>
      </c>
      <c r="G30" s="30" t="s">
        <v>12</v>
      </c>
      <c r="H30" s="49"/>
      <c r="I30" s="49"/>
    </row>
    <row r="31" spans="1:9" s="12" customFormat="1" ht="21.75" customHeight="1">
      <c r="A31" s="1" t="s">
        <v>20</v>
      </c>
      <c r="B31" s="51"/>
      <c r="C31" s="52"/>
      <c r="D31" s="62">
        <f>(36979)/2-D32</f>
        <v>16742</v>
      </c>
      <c r="E31" s="62">
        <f>(D31*2)*1.04</f>
        <v>34823.36</v>
      </c>
      <c r="F31" s="62">
        <f>E31*1.04</f>
        <v>36216.2944</v>
      </c>
      <c r="G31" s="62">
        <f>F31*1.04</f>
        <v>37664.946176</v>
      </c>
      <c r="H31" s="49"/>
      <c r="I31" s="49"/>
    </row>
    <row r="32" spans="1:9" s="12" customFormat="1" ht="21.75" customHeight="1">
      <c r="A32" s="1" t="s">
        <v>25</v>
      </c>
      <c r="B32" s="50"/>
      <c r="C32" s="43"/>
      <c r="D32" s="62">
        <f>3495/2</f>
        <v>1747.5</v>
      </c>
      <c r="E32" s="62">
        <f>(D32*2)*1.04</f>
        <v>3634.8</v>
      </c>
      <c r="F32" s="62">
        <f>E32*1.04</f>
        <v>3780.1920000000005</v>
      </c>
      <c r="G32" s="62">
        <f>F32*1.04</f>
        <v>3931.3996800000004</v>
      </c>
      <c r="H32" s="53"/>
      <c r="I32" s="53"/>
    </row>
    <row r="33" spans="1:9" s="12" customFormat="1" ht="21.75" customHeight="1">
      <c r="A33" s="1" t="s">
        <v>21</v>
      </c>
      <c r="B33" s="50"/>
      <c r="C33" s="43"/>
      <c r="D33" s="62"/>
      <c r="E33" s="62"/>
      <c r="F33" s="63"/>
      <c r="G33" s="64"/>
      <c r="H33" s="53"/>
      <c r="I33" s="53"/>
    </row>
    <row r="34" spans="1:7" s="12" customFormat="1" ht="21.75" customHeight="1">
      <c r="A34" s="1" t="s">
        <v>22</v>
      </c>
      <c r="B34" s="32"/>
      <c r="C34" s="43"/>
      <c r="D34" s="62"/>
      <c r="E34" s="62"/>
      <c r="F34" s="63"/>
      <c r="G34" s="64"/>
    </row>
    <row r="35" spans="1:7" s="12" customFormat="1" ht="21.75" customHeight="1">
      <c r="A35" s="54"/>
      <c r="B35" s="55"/>
      <c r="C35" s="56"/>
      <c r="D35" s="67"/>
      <c r="E35" s="67"/>
      <c r="F35" s="68"/>
      <c r="G35" s="69"/>
    </row>
    <row r="36" spans="1:9" s="12" customFormat="1" ht="21.75" customHeight="1" thickBot="1">
      <c r="A36" s="39" t="s">
        <v>17</v>
      </c>
      <c r="B36" s="40"/>
      <c r="C36" s="57"/>
      <c r="D36" s="66">
        <f>SUM(D31:D35)</f>
        <v>18489.5</v>
      </c>
      <c r="E36" s="66">
        <f>SUM(E31:E35)</f>
        <v>38458.16</v>
      </c>
      <c r="F36" s="66">
        <f>SUM(F31:F35)</f>
        <v>39996.4864</v>
      </c>
      <c r="G36" s="66">
        <f>SUM(G31:G35)</f>
        <v>41596.345856</v>
      </c>
      <c r="H36" s="58"/>
      <c r="I36" s="58"/>
    </row>
    <row r="37" spans="1:9" s="12" customFormat="1" ht="18" customHeight="1">
      <c r="A37" s="72" t="s">
        <v>32</v>
      </c>
      <c r="B37" s="3"/>
      <c r="C37" s="3"/>
      <c r="D37" s="4"/>
      <c r="E37" s="4"/>
      <c r="F37" s="4"/>
      <c r="G37" s="4"/>
      <c r="H37" s="58"/>
      <c r="I37" s="58"/>
    </row>
    <row r="38" spans="1:7" ht="12.75" customHeight="1">
      <c r="A38" s="73"/>
      <c r="B38" s="73"/>
      <c r="C38" s="73"/>
      <c r="D38" s="73"/>
      <c r="E38" s="73"/>
      <c r="F38" s="73"/>
      <c r="G38" s="73"/>
    </row>
  </sheetData>
  <mergeCells count="4">
    <mergeCell ref="A38:G38"/>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2007-07-19T18:04:20Z</cp:lastPrinted>
  <dcterms:created xsi:type="dcterms:W3CDTF">1999-06-02T23:29:55Z</dcterms:created>
  <dcterms:modified xsi:type="dcterms:W3CDTF">2007-08-13T17:51:42Z</dcterms:modified>
  <cp:category/>
  <cp:version/>
  <cp:contentType/>
  <cp:contentStatus/>
</cp:coreProperties>
</file>