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25260" windowHeight="11232" activeTab="0"/>
  </bookViews>
  <sheets>
    <sheet name="Fiscal Note" sheetId="1" r:id="rId1"/>
    <sheet name="Sheet1" sheetId="2" state="hidden" r:id="rId2"/>
  </sheets>
  <definedNames>
    <definedName name="_xlnm.Print_Area" localSheetId="0">'Fiscal Note'!$A$1:$H$33</definedName>
    <definedName name="_xlnm.Print_Titles" localSheetId="0">'Fiscal Note'!$3:$11</definedName>
  </definedNames>
  <calcPr calcId="125725"/>
</workbook>
</file>

<file path=xl/sharedStrings.xml><?xml version="1.0" encoding="utf-8"?>
<sst xmlns="http://schemas.openxmlformats.org/spreadsheetml/2006/main" count="252" uniqueCount="131">
  <si>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</si>
  <si>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</si>
  <si>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</si>
  <si>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</si>
  <si>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</si>
  <si>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</si>
  <si>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</si>
  <si>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</si>
  <si>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</si>
  <si>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</si>
  <si>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</si>
  <si>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</si>
  <si>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</si>
  <si>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</si>
  <si>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</si>
  <si>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</si>
  <si>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</si>
  <si>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</si>
  <si>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</si>
  <si>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</si>
  <si>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0.5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</si>
  <si>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</si>
  <si>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</si>
  <si>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2</t>
    </r>
  </si>
  <si>
    <t>0200</t>
  </si>
  <si>
    <t>0401</t>
  </si>
  <si>
    <t>0417</t>
  </si>
  <si>
    <t>0420</t>
  </si>
  <si>
    <t>0440</t>
  </si>
  <si>
    <t>0470</t>
  </si>
  <si>
    <t>0500</t>
  </si>
  <si>
    <t>0510</t>
  </si>
  <si>
    <t>0530</t>
  </si>
  <si>
    <t>0535</t>
  </si>
  <si>
    <t>0540</t>
  </si>
  <si>
    <t>0670</t>
  </si>
  <si>
    <t>0820</t>
  </si>
  <si>
    <t>0950</t>
  </si>
  <si>
    <t>T.J. Stutman</t>
  </si>
  <si>
    <t>0429</t>
  </si>
  <si>
    <t>1460M</t>
  </si>
  <si>
    <t>1550M</t>
  </si>
  <si>
    <t>2140</t>
  </si>
  <si>
    <t>3180M</t>
  </si>
  <si>
    <t>4000M</t>
  </si>
  <si>
    <t>5000M</t>
  </si>
  <si>
    <t>5010M</t>
  </si>
  <si>
    <t>Veterans and Family Levy</t>
  </si>
  <si>
    <t>Human Services Levy</t>
  </si>
  <si>
    <t>Finance and Business Operations Division</t>
  </si>
  <si>
    <t>Risk Management</t>
  </si>
  <si>
    <t>Business Resource Center</t>
  </si>
  <si>
    <t>Sheriff</t>
  </si>
  <si>
    <t>Drug Enforcement Forefiets</t>
  </si>
  <si>
    <t>AFIS</t>
  </si>
  <si>
    <t>Radio Copmmunication Serivces</t>
  </si>
  <si>
    <t>DDES</t>
  </si>
  <si>
    <t>FHCD</t>
  </si>
  <si>
    <t>Youth Sports Facilities</t>
  </si>
  <si>
    <t>DNRP Administration</t>
  </si>
  <si>
    <t>Noxious Weed Control Program</t>
  </si>
  <si>
    <t>Office of Emergency Management</t>
  </si>
  <si>
    <t>Executive Services - Admin</t>
  </si>
  <si>
    <t>Human Resources</t>
  </si>
  <si>
    <t>Employee Benefits</t>
  </si>
  <si>
    <t>E911</t>
  </si>
  <si>
    <t>KCIT Serivces</t>
  </si>
  <si>
    <t>KCIT Telecom</t>
  </si>
  <si>
    <t>Cable Communications</t>
  </si>
  <si>
    <t>Real Estate Services</t>
  </si>
  <si>
    <t>Records and Licensing</t>
  </si>
  <si>
    <t>Recorders O&amp;M</t>
  </si>
  <si>
    <t>Veterans Services</t>
  </si>
  <si>
    <t>INET</t>
  </si>
  <si>
    <t>Prosecuting Attorney</t>
  </si>
  <si>
    <t>Superior Court</t>
  </si>
  <si>
    <t>District Court</t>
  </si>
  <si>
    <t>Regional Animal Services</t>
  </si>
  <si>
    <t>Elections</t>
  </si>
  <si>
    <t>Judicial Admin</t>
  </si>
  <si>
    <t>King County Flood Control Contract</t>
  </si>
  <si>
    <t>Judicial Administration MIDD</t>
  </si>
  <si>
    <t>Facilities Management ISF</t>
  </si>
  <si>
    <t>Boundary Review Board</t>
  </si>
  <si>
    <t>Parks and Recreation</t>
  </si>
  <si>
    <t>Safety and Claims Management</t>
  </si>
  <si>
    <t>Assessments</t>
  </si>
  <si>
    <t>Prosecuting Attorney MIDD</t>
  </si>
  <si>
    <t>Airport</t>
  </si>
  <si>
    <t>Solid Waste Post-Closure Landfill Maintenance</t>
  </si>
  <si>
    <t>Solid Waste</t>
  </si>
  <si>
    <t>Roads</t>
  </si>
  <si>
    <t>Water and Land Resources Shared Services</t>
  </si>
  <si>
    <t>Equipment Rental and Revolving</t>
  </si>
  <si>
    <t>Motor Pool</t>
  </si>
  <si>
    <t>Superior Court MIDD</t>
  </si>
  <si>
    <t>Medical Examiner</t>
  </si>
  <si>
    <t>Jail Health Services</t>
  </si>
  <si>
    <t>Surface Water Mangement Local Drainage Services</t>
  </si>
  <si>
    <t>Children and Family Services Community Services</t>
  </si>
  <si>
    <t>0910</t>
  </si>
  <si>
    <t>Adult and Juvenile Detention</t>
  </si>
  <si>
    <t>Developmental Disabilities</t>
  </si>
  <si>
    <t>MCHADS Mental Health</t>
  </si>
  <si>
    <t>Community and Human Services Administration</t>
  </si>
  <si>
    <t>Work Training Program</t>
  </si>
  <si>
    <t>Public Defender</t>
  </si>
  <si>
    <t>MCHADS Alcoholish and Substance Abuse</t>
  </si>
  <si>
    <t>District Court MIDD</t>
  </si>
  <si>
    <t>Jail Health Services MIDD</t>
  </si>
  <si>
    <t>Mental Health and Substance Abuse MIDD</t>
  </si>
  <si>
    <t>Mental Illness and Drug Dependency MIDD</t>
  </si>
  <si>
    <t>Grants</t>
  </si>
  <si>
    <t>Marine Division</t>
  </si>
  <si>
    <t>KCIT Policy and Strategy</t>
  </si>
  <si>
    <t>Geographic Information Systems</t>
  </si>
  <si>
    <t>Wastewater Treatment</t>
  </si>
  <si>
    <t>Transit</t>
  </si>
  <si>
    <t>DOT Director's Office</t>
  </si>
  <si>
    <t>0010</t>
  </si>
  <si>
    <t>Benefits Claim Expenditures Disappropriation</t>
  </si>
  <si>
    <t>rates</t>
  </si>
  <si>
    <t>Helene Ellickson</t>
  </si>
  <si>
    <r>
      <t>1st Year</t>
    </r>
    <r>
      <rPr>
        <vertAlign val="superscript"/>
        <sz val="10.5"/>
        <rFont val="Calibri"/>
        <family val="2"/>
        <scheme val="minor"/>
      </rPr>
      <t xml:space="preserve"> 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</si>
  <si>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</si>
  <si>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</t>
    </r>
  </si>
  <si>
    <r>
      <t>Current Year</t>
    </r>
    <r>
      <rPr>
        <vertAlign val="superscript"/>
        <sz val="10.5"/>
        <rFont val="Calibri"/>
        <family val="2"/>
        <scheme val="minor"/>
      </rPr>
      <t xml:space="preserve"> 1,</t>
    </r>
  </si>
  <si>
    <r>
      <t>Current Year</t>
    </r>
    <r>
      <rPr>
        <vertAlign val="superscript"/>
        <sz val="10.5"/>
        <rFont val="Calibri"/>
        <family val="2"/>
        <scheme val="minor"/>
      </rPr>
      <t xml:space="preserve"> </t>
    </r>
  </si>
  <si>
    <t>53000  Services &amp; Other Charges</t>
  </si>
  <si>
    <t>3rd Omnibus Supplemental Ordinance 2011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</si>
  <si>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The budgeted Employee Benefits monthly contribution rate is reduced to reflect claims payments that are less than originally projected. The monthly contribution rate for the regular Flex rate declines from $1,343 to an effective rate of $1,194 per employee per month. The Sheriff Deputy flex rate declines from $1,596 to an effective rate of $1,419 per employee per month.</t>
    </r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</si>
</sst>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4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i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3" fillId="0" borderId="0" xfId="0" applyFont="1" applyFill="1"/>
    <xf numFmtId="6" fontId="4" fillId="0" borderId="0" xfId="0" applyNumberFormat="1" applyFont="1" applyFill="1"/>
    <xf numFmtId="0" fontId="7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6" fontId="4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4" fillId="0" borderId="12" xfId="0" applyNumberFormat="1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9" xfId="0" applyFont="1" applyFill="1" applyBorder="1" applyAlignment="1">
      <alignment horizontal="left" wrapText="1"/>
    </xf>
    <xf numFmtId="6" fontId="3" fillId="0" borderId="9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12" fillId="0" borderId="0" xfId="0" applyFont="1" applyFill="1"/>
    <xf numFmtId="166" fontId="3" fillId="0" borderId="9" xfId="18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66" fontId="4" fillId="0" borderId="9" xfId="18" applyNumberFormat="1" applyFont="1" applyFill="1" applyBorder="1"/>
    <xf numFmtId="166" fontId="4" fillId="0" borderId="10" xfId="18" applyNumberFormat="1" applyFont="1" applyFill="1" applyBorder="1"/>
    <xf numFmtId="166" fontId="4" fillId="0" borderId="11" xfId="18" applyNumberFormat="1" applyFont="1" applyFill="1" applyBorder="1" applyAlignment="1">
      <alignment horizontal="center"/>
    </xf>
    <xf numFmtId="166" fontId="3" fillId="0" borderId="12" xfId="18" applyNumberFormat="1" applyFont="1" applyFill="1" applyBorder="1" applyAlignment="1">
      <alignment horizontal="center"/>
    </xf>
    <xf numFmtId="166" fontId="4" fillId="0" borderId="11" xfId="18" applyNumberFormat="1" applyFont="1" applyFill="1" applyBorder="1"/>
    <xf numFmtId="166" fontId="7" fillId="0" borderId="11" xfId="18" applyNumberFormat="1" applyFont="1" applyFill="1" applyBorder="1" applyAlignment="1">
      <alignment horizontal="center"/>
    </xf>
    <xf numFmtId="166" fontId="4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6" fontId="3" fillId="0" borderId="0" xfId="18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6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 quotePrefix="1">
      <alignment horizontal="left" wrapText="1"/>
    </xf>
    <xf numFmtId="0" fontId="0" fillId="0" borderId="0" xfId="0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165" fontId="3" fillId="0" borderId="11" xfId="0" applyNumberFormat="1" applyFont="1" applyFill="1" applyBorder="1" applyAlignment="1" quotePrefix="1">
      <alignment horizontal="left"/>
    </xf>
    <xf numFmtId="0" fontId="11" fillId="0" borderId="11" xfId="0" applyFont="1" applyFill="1" applyBorder="1" applyAlignment="1">
      <alignment horizontal="left"/>
    </xf>
    <xf numFmtId="0" fontId="13" fillId="0" borderId="0" xfId="0" applyFont="1"/>
    <xf numFmtId="49" fontId="3" fillId="0" borderId="11" xfId="18" applyNumberFormat="1" applyFont="1" applyFill="1" applyBorder="1" applyAlignment="1" quotePrefix="1">
      <alignment horizontal="center" wrapText="1"/>
    </xf>
    <xf numFmtId="166" fontId="11" fillId="0" borderId="11" xfId="1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44.7109375" style="0" customWidth="1"/>
    <col min="2" max="2" width="11.57421875" style="0" customWidth="1"/>
    <col min="3" max="3" width="8.8515625" style="66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1.00390625" style="0" customWidth="1"/>
  </cols>
  <sheetData>
    <row r="1" spans="1:8" ht="25.8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5" thickBot="1">
      <c r="A2" s="3"/>
      <c r="B2" s="2"/>
      <c r="C2" s="62"/>
      <c r="D2" s="2"/>
      <c r="E2" s="2"/>
      <c r="F2" s="2"/>
      <c r="G2" s="2"/>
      <c r="H2" s="2"/>
    </row>
    <row r="3" spans="1:8" ht="15" thickTop="1">
      <c r="A3" s="4" t="s">
        <v>15</v>
      </c>
      <c r="B3" s="5" t="s">
        <v>129</v>
      </c>
      <c r="C3" s="5"/>
      <c r="D3" s="6"/>
      <c r="E3" s="6"/>
      <c r="F3" s="6"/>
      <c r="G3" s="6"/>
      <c r="H3" s="7"/>
    </row>
    <row r="4" spans="1:8" ht="14.4">
      <c r="A4" s="8" t="s">
        <v>16</v>
      </c>
      <c r="B4" s="70" t="s">
        <v>120</v>
      </c>
      <c r="C4" s="9"/>
      <c r="D4" s="10"/>
      <c r="E4" s="10"/>
      <c r="F4" s="10"/>
      <c r="G4" s="10"/>
      <c r="H4" s="11"/>
    </row>
    <row r="5" spans="1:8" ht="14.4">
      <c r="A5" s="12" t="s">
        <v>17</v>
      </c>
      <c r="B5" s="13" t="s">
        <v>64</v>
      </c>
      <c r="C5" s="9"/>
      <c r="D5" s="13"/>
      <c r="E5" s="13"/>
      <c r="F5" s="13"/>
      <c r="G5" s="13"/>
      <c r="H5" s="14"/>
    </row>
    <row r="6" spans="1:8" ht="14.4">
      <c r="A6" s="12" t="s">
        <v>18</v>
      </c>
      <c r="B6" s="13" t="s">
        <v>38</v>
      </c>
      <c r="C6" s="9"/>
      <c r="D6" s="13"/>
      <c r="E6" s="13"/>
      <c r="F6" s="13"/>
      <c r="G6" s="13"/>
      <c r="H6" s="14"/>
    </row>
    <row r="7" spans="1:8" ht="15" thickBot="1">
      <c r="A7" s="15" t="s">
        <v>19</v>
      </c>
      <c r="B7" s="16" t="s">
        <v>122</v>
      </c>
      <c r="C7" s="63"/>
      <c r="D7" s="16"/>
      <c r="E7" s="16"/>
      <c r="F7" s="16"/>
      <c r="G7" s="16"/>
      <c r="H7" s="17"/>
    </row>
    <row r="8" spans="1:8" ht="15" thickTop="1">
      <c r="A8" s="18"/>
      <c r="B8" s="19"/>
      <c r="C8" s="62"/>
      <c r="D8" s="13"/>
      <c r="E8" s="13"/>
      <c r="F8" s="13"/>
      <c r="G8" s="13"/>
      <c r="H8" s="13"/>
    </row>
    <row r="9" spans="1:8" ht="14.4">
      <c r="A9" s="13" t="s">
        <v>1</v>
      </c>
      <c r="B9" s="19"/>
      <c r="C9" s="62"/>
      <c r="D9" s="18"/>
      <c r="E9" s="18"/>
      <c r="F9" s="52">
        <f>E22</f>
        <v>-23465856</v>
      </c>
      <c r="G9" s="20"/>
      <c r="H9" s="18"/>
    </row>
    <row r="10" spans="1:8" ht="14.4">
      <c r="A10" s="21" t="s">
        <v>2</v>
      </c>
      <c r="B10" s="13"/>
      <c r="C10" s="62"/>
      <c r="D10" s="18"/>
      <c r="E10" s="18"/>
      <c r="F10" s="18"/>
      <c r="G10" s="18"/>
      <c r="H10" s="18"/>
    </row>
    <row r="11" spans="1:8" ht="16.2">
      <c r="A11" s="22" t="s">
        <v>3</v>
      </c>
      <c r="B11" s="23"/>
      <c r="C11" s="24" t="s">
        <v>4</v>
      </c>
      <c r="D11" s="24" t="s">
        <v>5</v>
      </c>
      <c r="E11" s="24" t="s">
        <v>20</v>
      </c>
      <c r="F11" s="24" t="s">
        <v>123</v>
      </c>
      <c r="G11" s="24" t="s">
        <v>124</v>
      </c>
      <c r="H11" s="24" t="s">
        <v>125</v>
      </c>
    </row>
    <row r="12" spans="1:8" ht="14.4">
      <c r="A12" s="22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4.4">
      <c r="A13" s="22" t="s">
        <v>64</v>
      </c>
      <c r="B13" s="23"/>
      <c r="C13" s="45">
        <v>5500</v>
      </c>
      <c r="D13" s="45" t="s">
        <v>121</v>
      </c>
      <c r="E13" s="44">
        <v>-23456856</v>
      </c>
      <c r="F13" s="26"/>
      <c r="G13" s="26"/>
      <c r="H13" s="25"/>
    </row>
    <row r="14" spans="1:8" ht="14.4">
      <c r="A14" s="22"/>
      <c r="B14" s="23"/>
      <c r="C14" s="65"/>
      <c r="D14" s="28"/>
      <c r="E14" s="29"/>
      <c r="F14" s="29"/>
      <c r="G14" s="29"/>
      <c r="H14" s="29"/>
    </row>
    <row r="15" spans="1:8" ht="14.4">
      <c r="A15" s="22"/>
      <c r="B15" s="23" t="s">
        <v>8</v>
      </c>
      <c r="C15" s="64"/>
      <c r="D15" s="24"/>
      <c r="E15" s="51">
        <f>SUM(E13:E14)</f>
        <v>-23456856</v>
      </c>
      <c r="F15" s="30">
        <f>SUM(F13:F14)</f>
        <v>0</v>
      </c>
      <c r="G15" s="30">
        <f>SUM(G13:G14)</f>
        <v>0</v>
      </c>
      <c r="H15" s="30">
        <f>SUM(H13:H14)</f>
        <v>0</v>
      </c>
    </row>
    <row r="16" spans="1:8" ht="14.4">
      <c r="A16" s="18"/>
      <c r="B16" s="18"/>
      <c r="C16" s="62"/>
      <c r="D16" s="31"/>
      <c r="E16" s="32"/>
      <c r="F16" s="33"/>
      <c r="G16" s="32"/>
      <c r="H16" s="32"/>
    </row>
    <row r="17" spans="1:8" ht="14.4">
      <c r="A17" s="34" t="s">
        <v>9</v>
      </c>
      <c r="B17" s="13"/>
      <c r="C17" s="9"/>
      <c r="D17" s="31"/>
      <c r="E17" s="18"/>
      <c r="F17" s="18"/>
      <c r="G17" s="18"/>
      <c r="H17" s="18"/>
    </row>
    <row r="18" spans="1:8" ht="16.2">
      <c r="A18" s="22" t="s">
        <v>3</v>
      </c>
      <c r="B18" s="23"/>
      <c r="C18" s="24" t="s">
        <v>4</v>
      </c>
      <c r="D18" s="24" t="s">
        <v>10</v>
      </c>
      <c r="E18" s="24" t="s">
        <v>126</v>
      </c>
      <c r="F18" s="24" t="s">
        <v>123</v>
      </c>
      <c r="G18" s="24" t="s">
        <v>124</v>
      </c>
      <c r="H18" s="24" t="s">
        <v>125</v>
      </c>
    </row>
    <row r="19" spans="1:8" ht="14.4">
      <c r="A19" s="22"/>
      <c r="B19" s="23" t="s">
        <v>11</v>
      </c>
      <c r="C19" s="24" t="s">
        <v>6</v>
      </c>
      <c r="D19" s="35"/>
      <c r="E19" s="25">
        <v>2011</v>
      </c>
      <c r="F19" s="26">
        <v>2012</v>
      </c>
      <c r="G19" s="26">
        <v>2013</v>
      </c>
      <c r="H19" s="25">
        <v>2014</v>
      </c>
    </row>
    <row r="20" spans="1:8" ht="14.4">
      <c r="A20" s="22" t="str">
        <f>VLOOKUP(D20,Sheet1!$K$2:$N$72,2,TRUE)</f>
        <v>Employee Benefits</v>
      </c>
      <c r="B20" s="23"/>
      <c r="C20" s="45">
        <f>VLOOKUP(D20,Sheet1!$K$2:$N$72,4,TRUE)</f>
        <v>5500</v>
      </c>
      <c r="D20" s="45" t="s">
        <v>39</v>
      </c>
      <c r="E20" s="44">
        <v>-23465856</v>
      </c>
      <c r="F20" s="26"/>
      <c r="G20" s="26"/>
      <c r="H20" s="25"/>
    </row>
    <row r="21" spans="1:8" ht="14.4">
      <c r="A21" s="46"/>
      <c r="B21" s="47"/>
      <c r="C21" s="71"/>
      <c r="D21" s="49"/>
      <c r="E21" s="48"/>
      <c r="F21" s="48"/>
      <c r="G21" s="48"/>
      <c r="H21" s="48"/>
    </row>
    <row r="22" spans="1:8" ht="14.4">
      <c r="A22" s="46"/>
      <c r="B22" s="47" t="s">
        <v>12</v>
      </c>
      <c r="C22" s="72"/>
      <c r="D22" s="50"/>
      <c r="E22" s="51">
        <f>SUM(E20:E20)</f>
        <v>-23465856</v>
      </c>
      <c r="F22" s="51">
        <f>SUM(F21:F21)</f>
        <v>0</v>
      </c>
      <c r="G22" s="51">
        <f>SUM(G21:G21)</f>
        <v>0</v>
      </c>
      <c r="H22" s="51">
        <f>SUM(H21:H21)</f>
        <v>0</v>
      </c>
    </row>
    <row r="23" spans="1:8" ht="14.4">
      <c r="A23" s="18"/>
      <c r="B23" s="18"/>
      <c r="C23" s="31"/>
      <c r="D23" s="18"/>
      <c r="E23" s="32"/>
      <c r="F23" s="32"/>
      <c r="G23" s="32"/>
      <c r="H23" s="32"/>
    </row>
    <row r="24" spans="1:8" ht="14.4">
      <c r="A24" s="34" t="s">
        <v>13</v>
      </c>
      <c r="B24" s="13"/>
      <c r="C24" s="73"/>
      <c r="D24" s="13"/>
      <c r="E24" s="18"/>
      <c r="F24" s="18"/>
      <c r="G24" s="18"/>
      <c r="H24" s="18"/>
    </row>
    <row r="25" spans="1:8" ht="16.2">
      <c r="A25" s="22"/>
      <c r="B25" s="23"/>
      <c r="C25" s="24" t="s">
        <v>4</v>
      </c>
      <c r="D25" s="24" t="s">
        <v>10</v>
      </c>
      <c r="E25" s="24" t="s">
        <v>127</v>
      </c>
      <c r="F25" s="24" t="s">
        <v>21</v>
      </c>
      <c r="G25" s="24" t="s">
        <v>22</v>
      </c>
      <c r="H25" s="24" t="s">
        <v>23</v>
      </c>
    </row>
    <row r="26" spans="1:8" ht="14.4">
      <c r="A26" s="22"/>
      <c r="B26" s="23"/>
      <c r="C26" s="24" t="s">
        <v>6</v>
      </c>
      <c r="D26" s="24"/>
      <c r="E26" s="25">
        <v>2011</v>
      </c>
      <c r="F26" s="26">
        <v>2012</v>
      </c>
      <c r="G26" s="26">
        <v>2013</v>
      </c>
      <c r="H26" s="25">
        <v>2014</v>
      </c>
    </row>
    <row r="27" spans="1:8" ht="14.4">
      <c r="A27" s="22" t="s">
        <v>128</v>
      </c>
      <c r="B27" s="23"/>
      <c r="C27" s="74">
        <v>5500</v>
      </c>
      <c r="D27" s="45" t="s">
        <v>39</v>
      </c>
      <c r="E27" s="44">
        <v>-23465856</v>
      </c>
      <c r="F27" s="26"/>
      <c r="G27" s="26"/>
      <c r="H27" s="25"/>
    </row>
    <row r="28" spans="1:8" ht="14.4">
      <c r="A28" s="22"/>
      <c r="B28" s="23"/>
      <c r="C28" s="67"/>
      <c r="D28" s="35"/>
      <c r="E28" s="27"/>
      <c r="F28" s="26"/>
      <c r="G28" s="26"/>
      <c r="H28" s="25"/>
    </row>
    <row r="29" spans="1:8" ht="14.4">
      <c r="A29" s="22"/>
      <c r="B29" s="23"/>
      <c r="C29" s="67"/>
      <c r="D29" s="35"/>
      <c r="E29" s="27"/>
      <c r="F29" s="26"/>
      <c r="G29" s="26"/>
      <c r="H29" s="25"/>
    </row>
    <row r="30" spans="1:8" ht="14.4">
      <c r="A30" s="38"/>
      <c r="B30" s="23"/>
      <c r="C30" s="68"/>
      <c r="D30" s="36"/>
      <c r="E30" s="29"/>
      <c r="F30" s="29"/>
      <c r="G30" s="39"/>
      <c r="H30" s="40"/>
    </row>
    <row r="31" spans="1:8" ht="14.4">
      <c r="A31" s="41"/>
      <c r="B31" s="42" t="s">
        <v>12</v>
      </c>
      <c r="C31" s="69"/>
      <c r="D31" s="37"/>
      <c r="E31" s="51">
        <f>SUM(E27:E30)</f>
        <v>-23465856</v>
      </c>
      <c r="F31" s="30">
        <f>SUM(F27:F30)</f>
        <v>0</v>
      </c>
      <c r="G31" s="30">
        <f>SUM(G27:G30)</f>
        <v>0</v>
      </c>
      <c r="H31" s="30">
        <f>SUM(H27:H30)</f>
        <v>0</v>
      </c>
    </row>
    <row r="32" spans="1:8" ht="14.4">
      <c r="A32" s="21" t="s">
        <v>14</v>
      </c>
      <c r="B32" s="18"/>
      <c r="C32" s="62"/>
      <c r="D32" s="18"/>
      <c r="E32" s="32"/>
      <c r="F32" s="32"/>
      <c r="G32" s="32"/>
      <c r="H32" s="32"/>
    </row>
    <row r="33" spans="1:8" ht="42" customHeight="1">
      <c r="A33" s="77" t="s">
        <v>130</v>
      </c>
      <c r="B33" s="78"/>
      <c r="C33" s="78"/>
      <c r="D33" s="78"/>
      <c r="E33" s="78"/>
      <c r="F33" s="78"/>
      <c r="G33" s="78"/>
      <c r="H33" s="78"/>
    </row>
    <row r="34" spans="1:8" ht="29.25" customHeight="1">
      <c r="A34" s="75"/>
      <c r="B34" s="76"/>
      <c r="C34" s="76"/>
      <c r="D34" s="76"/>
      <c r="E34" s="76"/>
      <c r="F34" s="76"/>
      <c r="G34" s="76"/>
      <c r="H34" s="76"/>
    </row>
    <row r="35" ht="15">
      <c r="A35" s="43"/>
    </row>
    <row r="36" ht="15.6">
      <c r="A36" s="1"/>
    </row>
  </sheetData>
  <mergeCells count="3">
    <mergeCell ref="A34:H34"/>
    <mergeCell ref="A33:H33"/>
    <mergeCell ref="A1:H1"/>
  </mergeCells>
  <printOptions horizontalCentered="1"/>
  <pageMargins left="0.88" right="0.68" top="1.21" bottom="1" header="0.5" footer="0.5"/>
  <pageSetup fitToHeight="4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workbookViewId="0" topLeftCell="A39">
      <selection activeCell="N1" sqref="N1"/>
    </sheetView>
  </sheetViews>
  <sheetFormatPr defaultColWidth="9.140625" defaultRowHeight="12.75"/>
  <cols>
    <col min="1" max="1" width="6.57421875" style="59" bestFit="1" customWidth="1"/>
    <col min="2" max="2" width="10.57421875" style="56" hidden="1" customWidth="1"/>
    <col min="3" max="6" width="9.140625" style="56" hidden="1" customWidth="1"/>
    <col min="7" max="7" width="43.421875" style="56" bestFit="1" customWidth="1"/>
    <col min="8" max="8" width="9.140625" style="56" customWidth="1"/>
    <col min="9" max="9" width="5.00390625" style="56" bestFit="1" customWidth="1"/>
    <col min="11" max="11" width="9.140625" style="60" customWidth="1"/>
    <col min="14" max="14" width="9.140625" style="60" customWidth="1"/>
  </cols>
  <sheetData>
    <row r="2" spans="1:14" ht="14.4">
      <c r="A2" s="58">
        <v>117</v>
      </c>
      <c r="B2" s="54">
        <v>-6664</v>
      </c>
      <c r="C2" s="55"/>
      <c r="D2" s="55"/>
      <c r="E2" s="55"/>
      <c r="G2" s="13" t="s">
        <v>47</v>
      </c>
      <c r="I2" s="53">
        <v>1141</v>
      </c>
      <c r="K2" s="60" t="str">
        <f>CONCATENATE("0",A2)</f>
        <v>0117</v>
      </c>
      <c r="L2" s="13" t="s">
        <v>47</v>
      </c>
      <c r="M2" s="56"/>
      <c r="N2" s="58">
        <v>1141</v>
      </c>
    </row>
    <row r="3" spans="1:14" ht="14.4">
      <c r="A3" s="58">
        <v>118</v>
      </c>
      <c r="B3" s="54">
        <v>-2838</v>
      </c>
      <c r="C3" s="55"/>
      <c r="D3" s="55"/>
      <c r="E3" s="55"/>
      <c r="G3" s="13" t="s">
        <v>48</v>
      </c>
      <c r="I3" s="53">
        <v>1142</v>
      </c>
      <c r="K3" s="60" t="str">
        <f aca="true" t="shared" si="0" ref="K3:K65">CONCATENATE("0",A3)</f>
        <v>0118</v>
      </c>
      <c r="L3" s="13" t="s">
        <v>48</v>
      </c>
      <c r="M3" s="56"/>
      <c r="N3" s="58">
        <v>1142</v>
      </c>
    </row>
    <row r="4" spans="1:14" ht="14.4">
      <c r="A4" s="58">
        <v>138</v>
      </c>
      <c r="B4" s="54">
        <v>-112191</v>
      </c>
      <c r="C4" s="55"/>
      <c r="D4" s="55"/>
      <c r="E4" s="55"/>
      <c r="G4" s="13" t="s">
        <v>49</v>
      </c>
      <c r="I4" s="53">
        <v>5450</v>
      </c>
      <c r="K4" s="60" t="str">
        <f t="shared" si="0"/>
        <v>0138</v>
      </c>
      <c r="L4" s="13" t="s">
        <v>49</v>
      </c>
      <c r="M4" s="56"/>
      <c r="N4" s="58">
        <v>5450</v>
      </c>
    </row>
    <row r="5" spans="1:14" ht="14.4">
      <c r="A5" s="58">
        <v>154</v>
      </c>
      <c r="B5" s="54">
        <v>-13505</v>
      </c>
      <c r="C5" s="55"/>
      <c r="D5" s="55"/>
      <c r="E5" s="55"/>
      <c r="G5" s="13" t="s">
        <v>50</v>
      </c>
      <c r="H5" s="13"/>
      <c r="I5" s="53">
        <v>5520</v>
      </c>
      <c r="K5" s="60" t="str">
        <f t="shared" si="0"/>
        <v>0154</v>
      </c>
      <c r="L5" s="13" t="s">
        <v>50</v>
      </c>
      <c r="M5" s="13"/>
      <c r="N5" s="58">
        <v>5520</v>
      </c>
    </row>
    <row r="6" spans="1:14" ht="14.4">
      <c r="A6" s="58">
        <v>187</v>
      </c>
      <c r="B6" s="54">
        <v>-14737</v>
      </c>
      <c r="C6" s="55"/>
      <c r="D6" s="55"/>
      <c r="E6" s="55"/>
      <c r="G6" s="13" t="s">
        <v>51</v>
      </c>
      <c r="H6" s="13"/>
      <c r="I6" s="53">
        <v>5490</v>
      </c>
      <c r="K6" s="60" t="str">
        <f t="shared" si="0"/>
        <v>0187</v>
      </c>
      <c r="L6" s="13" t="s">
        <v>51</v>
      </c>
      <c r="M6" s="13"/>
      <c r="N6" s="58">
        <v>5490</v>
      </c>
    </row>
    <row r="7" spans="1:14" ht="14.4">
      <c r="A7" s="58" t="s">
        <v>24</v>
      </c>
      <c r="B7" s="54">
        <v>-141023</v>
      </c>
      <c r="C7" s="55"/>
      <c r="D7" s="55"/>
      <c r="E7" s="55"/>
      <c r="G7" s="13" t="s">
        <v>52</v>
      </c>
      <c r="H7" s="13"/>
      <c r="I7" s="53">
        <v>10</v>
      </c>
      <c r="K7" s="61" t="s">
        <v>24</v>
      </c>
      <c r="L7" s="13" t="s">
        <v>52</v>
      </c>
      <c r="M7" s="13"/>
      <c r="N7" s="58" t="s">
        <v>119</v>
      </c>
    </row>
    <row r="8" spans="1:14" ht="13.8">
      <c r="A8" s="58">
        <v>205</v>
      </c>
      <c r="B8" s="54">
        <v>-2737</v>
      </c>
      <c r="C8" s="55"/>
      <c r="D8" s="55"/>
      <c r="E8" s="55"/>
      <c r="G8" s="56" t="s">
        <v>53</v>
      </c>
      <c r="I8" s="53">
        <v>10</v>
      </c>
      <c r="K8" s="60" t="str">
        <f t="shared" si="0"/>
        <v>0205</v>
      </c>
      <c r="L8" s="56" t="s">
        <v>53</v>
      </c>
      <c r="M8" s="56"/>
      <c r="N8" s="58" t="s">
        <v>119</v>
      </c>
    </row>
    <row r="9" spans="1:14" ht="14.4">
      <c r="A9" s="58">
        <v>208</v>
      </c>
      <c r="B9" s="54">
        <v>-52195</v>
      </c>
      <c r="C9" s="55"/>
      <c r="D9" s="55"/>
      <c r="E9" s="55"/>
      <c r="G9" s="13" t="s">
        <v>54</v>
      </c>
      <c r="H9" s="13"/>
      <c r="I9" s="53">
        <v>1220</v>
      </c>
      <c r="K9" s="60" t="str">
        <f t="shared" si="0"/>
        <v>0208</v>
      </c>
      <c r="L9" s="13" t="s">
        <v>54</v>
      </c>
      <c r="M9" s="13"/>
      <c r="N9" s="58">
        <v>1220</v>
      </c>
    </row>
    <row r="10" spans="1:14" ht="14.4">
      <c r="A10" s="58">
        <v>213</v>
      </c>
      <c r="B10" s="54">
        <v>-8497</v>
      </c>
      <c r="C10" s="55"/>
      <c r="D10" s="55"/>
      <c r="E10" s="55"/>
      <c r="G10" s="13" t="s">
        <v>55</v>
      </c>
      <c r="H10" s="13"/>
      <c r="I10" s="53">
        <v>4501</v>
      </c>
      <c r="K10" s="60" t="str">
        <f t="shared" si="0"/>
        <v>0213</v>
      </c>
      <c r="L10" s="13" t="s">
        <v>55</v>
      </c>
      <c r="M10" s="13"/>
      <c r="N10" s="58">
        <v>4501</v>
      </c>
    </row>
    <row r="11" spans="1:14" ht="14.4">
      <c r="A11" s="58">
        <v>325</v>
      </c>
      <c r="B11" s="54">
        <v>-81199</v>
      </c>
      <c r="C11" s="55"/>
      <c r="D11" s="55"/>
      <c r="E11" s="55"/>
      <c r="G11" s="13" t="s">
        <v>56</v>
      </c>
      <c r="H11" s="13"/>
      <c r="I11" s="53">
        <v>1340</v>
      </c>
      <c r="K11" s="60" t="str">
        <f t="shared" si="0"/>
        <v>0325</v>
      </c>
      <c r="L11" s="13" t="s">
        <v>56</v>
      </c>
      <c r="M11" s="13"/>
      <c r="N11" s="58">
        <v>1340</v>
      </c>
    </row>
    <row r="12" spans="1:14" ht="14.4">
      <c r="A12" s="58">
        <v>350</v>
      </c>
      <c r="B12" s="54">
        <v>-20659</v>
      </c>
      <c r="C12" s="55"/>
      <c r="D12" s="55"/>
      <c r="E12" s="55"/>
      <c r="G12" s="13" t="s">
        <v>57</v>
      </c>
      <c r="H12" s="13"/>
      <c r="I12" s="53">
        <v>2460</v>
      </c>
      <c r="K12" s="60" t="str">
        <f t="shared" si="0"/>
        <v>0350</v>
      </c>
      <c r="L12" s="13" t="s">
        <v>57</v>
      </c>
      <c r="M12" s="13"/>
      <c r="N12" s="58">
        <v>2460</v>
      </c>
    </row>
    <row r="13" spans="1:14" ht="14.4">
      <c r="A13" s="58">
        <v>355</v>
      </c>
      <c r="B13" s="54">
        <v>-699</v>
      </c>
      <c r="C13" s="55"/>
      <c r="D13" s="55"/>
      <c r="E13" s="55"/>
      <c r="G13" s="13" t="s">
        <v>58</v>
      </c>
      <c r="H13" s="13"/>
      <c r="I13" s="53">
        <v>1290</v>
      </c>
      <c r="K13" s="60" t="str">
        <f t="shared" si="0"/>
        <v>0355</v>
      </c>
      <c r="L13" s="13" t="s">
        <v>58</v>
      </c>
      <c r="M13" s="13"/>
      <c r="N13" s="58">
        <v>1290</v>
      </c>
    </row>
    <row r="14" spans="1:14" ht="14.4">
      <c r="A14" s="58">
        <v>381</v>
      </c>
      <c r="B14" s="54">
        <v>-27776</v>
      </c>
      <c r="C14" s="55"/>
      <c r="D14" s="55"/>
      <c r="E14" s="55"/>
      <c r="G14" s="13" t="s">
        <v>59</v>
      </c>
      <c r="H14" s="13"/>
      <c r="I14" s="53">
        <v>4040</v>
      </c>
      <c r="K14" s="60" t="str">
        <f t="shared" si="0"/>
        <v>0381</v>
      </c>
      <c r="L14" s="13" t="s">
        <v>59</v>
      </c>
      <c r="M14" s="13"/>
      <c r="N14" s="58">
        <v>4040</v>
      </c>
    </row>
    <row r="15" spans="1:14" ht="14.4">
      <c r="A15" s="58">
        <v>384</v>
      </c>
      <c r="B15" s="54">
        <v>-5488</v>
      </c>
      <c r="C15" s="55"/>
      <c r="D15" s="55"/>
      <c r="E15" s="55"/>
      <c r="G15" s="13" t="s">
        <v>60</v>
      </c>
      <c r="H15" s="13"/>
      <c r="I15" s="53">
        <v>1311</v>
      </c>
      <c r="K15" s="60" t="str">
        <f t="shared" si="0"/>
        <v>0384</v>
      </c>
      <c r="L15" s="13" t="s">
        <v>60</v>
      </c>
      <c r="M15" s="13"/>
      <c r="N15" s="58">
        <v>1311</v>
      </c>
    </row>
    <row r="16" spans="1:14" ht="14.4">
      <c r="A16" s="58" t="s">
        <v>25</v>
      </c>
      <c r="B16" s="54">
        <v>-2942</v>
      </c>
      <c r="C16" s="55"/>
      <c r="D16" s="55"/>
      <c r="E16" s="55"/>
      <c r="G16" s="13" t="s">
        <v>61</v>
      </c>
      <c r="H16" s="13"/>
      <c r="I16" s="53">
        <v>10</v>
      </c>
      <c r="K16" s="61" t="s">
        <v>25</v>
      </c>
      <c r="L16" s="13" t="s">
        <v>61</v>
      </c>
      <c r="M16" s="13"/>
      <c r="N16" s="58" t="s">
        <v>119</v>
      </c>
    </row>
    <row r="17" spans="1:14" ht="14.4">
      <c r="A17" s="58" t="s">
        <v>26</v>
      </c>
      <c r="B17" s="54">
        <v>-17533</v>
      </c>
      <c r="C17" s="55"/>
      <c r="D17" s="55"/>
      <c r="E17" s="55"/>
      <c r="G17" s="13" t="s">
        <v>62</v>
      </c>
      <c r="H17" s="13"/>
      <c r="I17" s="53">
        <v>10</v>
      </c>
      <c r="K17" s="61" t="s">
        <v>26</v>
      </c>
      <c r="L17" s="13" t="s">
        <v>62</v>
      </c>
      <c r="M17" s="13"/>
      <c r="N17" s="58" t="s">
        <v>119</v>
      </c>
    </row>
    <row r="18" spans="1:14" ht="14.4">
      <c r="A18" s="58" t="s">
        <v>27</v>
      </c>
      <c r="B18" s="54">
        <v>-24508</v>
      </c>
      <c r="C18" s="55"/>
      <c r="D18" s="55"/>
      <c r="E18" s="55"/>
      <c r="G18" s="13" t="s">
        <v>63</v>
      </c>
      <c r="H18" s="13"/>
      <c r="I18" s="53">
        <v>10</v>
      </c>
      <c r="K18" s="60" t="str">
        <f t="shared" si="0"/>
        <v>00420</v>
      </c>
      <c r="L18" s="13" t="s">
        <v>63</v>
      </c>
      <c r="M18" s="13"/>
      <c r="N18" s="58" t="s">
        <v>119</v>
      </c>
    </row>
    <row r="19" spans="1:14" ht="14.4">
      <c r="A19" s="58">
        <v>429</v>
      </c>
      <c r="B19" s="54">
        <v>-8404</v>
      </c>
      <c r="C19" s="55"/>
      <c r="D19" s="55"/>
      <c r="E19" s="55"/>
      <c r="G19" s="13" t="s">
        <v>64</v>
      </c>
      <c r="H19" s="13"/>
      <c r="I19" s="53">
        <v>5500</v>
      </c>
      <c r="K19" s="60" t="str">
        <f t="shared" si="0"/>
        <v>0429</v>
      </c>
      <c r="L19" s="13" t="s">
        <v>64</v>
      </c>
      <c r="M19" s="13"/>
      <c r="N19" s="58">
        <v>5500</v>
      </c>
    </row>
    <row r="20" spans="1:14" ht="14.4">
      <c r="A20" s="58">
        <v>431</v>
      </c>
      <c r="B20" s="54">
        <v>-7245</v>
      </c>
      <c r="C20" s="55"/>
      <c r="D20" s="55"/>
      <c r="E20" s="55"/>
      <c r="G20" s="13" t="s">
        <v>65</v>
      </c>
      <c r="H20" s="13"/>
      <c r="I20" s="53">
        <v>1110</v>
      </c>
      <c r="K20" s="60" t="str">
        <f t="shared" si="0"/>
        <v>0431</v>
      </c>
      <c r="L20" s="13" t="s">
        <v>65</v>
      </c>
      <c r="M20" s="13"/>
      <c r="N20" s="58">
        <v>1110</v>
      </c>
    </row>
    <row r="21" spans="1:14" ht="14.4">
      <c r="A21" s="58">
        <v>432</v>
      </c>
      <c r="B21" s="54">
        <v>-82467</v>
      </c>
      <c r="C21" s="55"/>
      <c r="D21" s="55"/>
      <c r="E21" s="55"/>
      <c r="G21" s="13" t="s">
        <v>66</v>
      </c>
      <c r="H21" s="13"/>
      <c r="I21" s="53">
        <v>5531</v>
      </c>
      <c r="K21" s="60" t="str">
        <f t="shared" si="0"/>
        <v>0432</v>
      </c>
      <c r="L21" s="13" t="s">
        <v>66</v>
      </c>
      <c r="M21" s="13"/>
      <c r="N21" s="58">
        <v>5531</v>
      </c>
    </row>
    <row r="22" spans="1:14" ht="14.4">
      <c r="A22" s="58">
        <v>433</v>
      </c>
      <c r="B22" s="54">
        <v>-5749</v>
      </c>
      <c r="C22" s="57"/>
      <c r="D22" s="57"/>
      <c r="E22" s="57"/>
      <c r="G22" s="13" t="s">
        <v>67</v>
      </c>
      <c r="H22" s="13"/>
      <c r="I22" s="53">
        <v>5532</v>
      </c>
      <c r="K22" s="60" t="str">
        <f t="shared" si="0"/>
        <v>0433</v>
      </c>
      <c r="L22" s="13" t="s">
        <v>67</v>
      </c>
      <c r="M22" s="13"/>
      <c r="N22" s="58">
        <v>5532</v>
      </c>
    </row>
    <row r="23" spans="1:14" ht="14.4">
      <c r="A23" s="58">
        <v>437</v>
      </c>
      <c r="B23" s="54">
        <v>-652</v>
      </c>
      <c r="C23" s="57"/>
      <c r="D23" s="57"/>
      <c r="E23" s="57"/>
      <c r="G23" s="13" t="s">
        <v>68</v>
      </c>
      <c r="H23" s="13"/>
      <c r="I23" s="53">
        <v>10</v>
      </c>
      <c r="K23" s="60" t="str">
        <f t="shared" si="0"/>
        <v>0437</v>
      </c>
      <c r="L23" s="13" t="s">
        <v>68</v>
      </c>
      <c r="M23" s="13"/>
      <c r="N23" s="58" t="s">
        <v>119</v>
      </c>
    </row>
    <row r="24" spans="1:14" ht="14.4">
      <c r="A24" s="58" t="s">
        <v>28</v>
      </c>
      <c r="B24" s="54">
        <v>-17611</v>
      </c>
      <c r="C24" s="57"/>
      <c r="D24" s="57"/>
      <c r="E24" s="57"/>
      <c r="G24" s="13" t="s">
        <v>69</v>
      </c>
      <c r="H24" s="13"/>
      <c r="I24" s="53">
        <v>10</v>
      </c>
      <c r="K24" s="61" t="s">
        <v>28</v>
      </c>
      <c r="L24" s="13" t="s">
        <v>69</v>
      </c>
      <c r="M24" s="13"/>
      <c r="N24" s="58" t="s">
        <v>119</v>
      </c>
    </row>
    <row r="25" spans="1:14" ht="14.4">
      <c r="A25" s="58" t="s">
        <v>29</v>
      </c>
      <c r="B25" s="54">
        <v>-29588</v>
      </c>
      <c r="C25" s="57"/>
      <c r="D25" s="57"/>
      <c r="E25" s="57"/>
      <c r="G25" s="13" t="s">
        <v>70</v>
      </c>
      <c r="H25" s="13"/>
      <c r="I25" s="53">
        <v>10</v>
      </c>
      <c r="K25" s="61" t="s">
        <v>29</v>
      </c>
      <c r="L25" s="13" t="s">
        <v>70</v>
      </c>
      <c r="M25" s="13"/>
      <c r="N25" s="58" t="s">
        <v>119</v>
      </c>
    </row>
    <row r="26" spans="1:14" ht="14.4">
      <c r="A26" s="58">
        <v>471</v>
      </c>
      <c r="B26" s="54">
        <v>-4196</v>
      </c>
      <c r="C26" s="57"/>
      <c r="D26" s="57"/>
      <c r="E26" s="57"/>
      <c r="G26" s="13" t="s">
        <v>71</v>
      </c>
      <c r="H26" s="13"/>
      <c r="I26" s="53">
        <v>1090</v>
      </c>
      <c r="K26" s="60" t="str">
        <f t="shared" si="0"/>
        <v>0471</v>
      </c>
      <c r="L26" s="13" t="s">
        <v>71</v>
      </c>
      <c r="M26" s="13"/>
      <c r="N26" s="58">
        <v>1090</v>
      </c>
    </row>
    <row r="27" spans="1:14" ht="14.4">
      <c r="A27" s="58">
        <v>480</v>
      </c>
      <c r="B27" s="54">
        <v>-3927</v>
      </c>
      <c r="C27" s="57"/>
      <c r="D27" s="57"/>
      <c r="E27" s="57"/>
      <c r="G27" s="13" t="s">
        <v>72</v>
      </c>
      <c r="H27" s="13"/>
      <c r="I27" s="53">
        <v>1060</v>
      </c>
      <c r="K27" s="60" t="str">
        <f t="shared" si="0"/>
        <v>0480</v>
      </c>
      <c r="L27" s="13" t="s">
        <v>72</v>
      </c>
      <c r="M27" s="13"/>
      <c r="N27" s="58">
        <v>1060</v>
      </c>
    </row>
    <row r="28" spans="1:14" ht="14.4">
      <c r="A28" s="58">
        <v>490</v>
      </c>
      <c r="B28" s="54">
        <v>-6393</v>
      </c>
      <c r="C28" s="57"/>
      <c r="D28" s="57"/>
      <c r="E28" s="57"/>
      <c r="G28" s="13" t="s">
        <v>73</v>
      </c>
      <c r="H28" s="13"/>
      <c r="I28" s="53">
        <v>4531</v>
      </c>
      <c r="K28" s="60" t="str">
        <f t="shared" si="0"/>
        <v>0490</v>
      </c>
      <c r="L28" s="13" t="s">
        <v>73</v>
      </c>
      <c r="M28" s="13"/>
      <c r="N28" s="58">
        <v>4531</v>
      </c>
    </row>
    <row r="29" spans="1:14" ht="14.4">
      <c r="A29" s="58" t="s">
        <v>30</v>
      </c>
      <c r="B29" s="54">
        <v>-287049</v>
      </c>
      <c r="C29" s="57"/>
      <c r="D29" s="57"/>
      <c r="E29" s="57"/>
      <c r="G29" s="13" t="s">
        <v>74</v>
      </c>
      <c r="H29" s="13"/>
      <c r="I29" s="53">
        <v>10</v>
      </c>
      <c r="K29" s="61" t="s">
        <v>30</v>
      </c>
      <c r="L29" s="13" t="s">
        <v>74</v>
      </c>
      <c r="M29" s="13"/>
      <c r="N29" s="58" t="s">
        <v>119</v>
      </c>
    </row>
    <row r="30" spans="1:14" ht="14.4">
      <c r="A30" s="58" t="s">
        <v>31</v>
      </c>
      <c r="B30" s="54">
        <v>-158122</v>
      </c>
      <c r="C30" s="57"/>
      <c r="D30" s="57"/>
      <c r="E30" s="57"/>
      <c r="G30" s="13" t="s">
        <v>75</v>
      </c>
      <c r="H30" s="13"/>
      <c r="I30" s="53">
        <v>10</v>
      </c>
      <c r="K30" s="61" t="s">
        <v>31</v>
      </c>
      <c r="L30" s="13" t="s">
        <v>75</v>
      </c>
      <c r="M30" s="13"/>
      <c r="N30" s="58" t="s">
        <v>119</v>
      </c>
    </row>
    <row r="31" spans="1:14" ht="14.4">
      <c r="A31" s="58" t="s">
        <v>32</v>
      </c>
      <c r="B31" s="54">
        <v>-123056</v>
      </c>
      <c r="C31" s="57"/>
      <c r="D31" s="57"/>
      <c r="E31" s="57"/>
      <c r="G31" s="13" t="s">
        <v>76</v>
      </c>
      <c r="H31" s="13"/>
      <c r="I31" s="53">
        <v>10</v>
      </c>
      <c r="K31" s="61" t="s">
        <v>32</v>
      </c>
      <c r="L31" s="13" t="s">
        <v>76</v>
      </c>
      <c r="M31" s="13"/>
      <c r="N31" s="58" t="s">
        <v>119</v>
      </c>
    </row>
    <row r="32" spans="1:14" ht="14.4">
      <c r="A32" s="58">
        <v>534</v>
      </c>
      <c r="B32" s="54">
        <v>-22753</v>
      </c>
      <c r="C32" s="57"/>
      <c r="D32" s="57"/>
      <c r="E32" s="57"/>
      <c r="G32" s="13" t="s">
        <v>77</v>
      </c>
      <c r="H32" s="13"/>
      <c r="I32" s="53">
        <v>1431</v>
      </c>
      <c r="K32" s="60" t="str">
        <f t="shared" si="0"/>
        <v>0534</v>
      </c>
      <c r="L32" s="13" t="s">
        <v>77</v>
      </c>
      <c r="M32" s="13"/>
      <c r="N32" s="58">
        <v>1431</v>
      </c>
    </row>
    <row r="33" spans="1:14" ht="14.4">
      <c r="A33" s="58" t="s">
        <v>33</v>
      </c>
      <c r="B33" s="54">
        <v>-39735</v>
      </c>
      <c r="C33" s="57"/>
      <c r="D33" s="57"/>
      <c r="E33" s="57"/>
      <c r="G33" s="13" t="s">
        <v>78</v>
      </c>
      <c r="H33" s="13"/>
      <c r="I33" s="53">
        <v>10</v>
      </c>
      <c r="K33" s="61" t="s">
        <v>33</v>
      </c>
      <c r="L33" s="13" t="s">
        <v>78</v>
      </c>
      <c r="M33" s="13"/>
      <c r="N33" s="58" t="s">
        <v>119</v>
      </c>
    </row>
    <row r="34" spans="1:14" ht="14.4">
      <c r="A34" s="58" t="s">
        <v>34</v>
      </c>
      <c r="B34" s="54">
        <v>-87050</v>
      </c>
      <c r="C34" s="57"/>
      <c r="D34" s="57"/>
      <c r="E34" s="57"/>
      <c r="G34" s="13" t="s">
        <v>79</v>
      </c>
      <c r="H34" s="13"/>
      <c r="I34" s="53">
        <v>10</v>
      </c>
      <c r="K34" s="61" t="s">
        <v>34</v>
      </c>
      <c r="L34" s="13" t="s">
        <v>79</v>
      </c>
      <c r="M34" s="13"/>
      <c r="N34" s="58" t="s">
        <v>119</v>
      </c>
    </row>
    <row r="35" spans="1:14" ht="14.4">
      <c r="A35" s="58">
        <v>561</v>
      </c>
      <c r="B35" s="54">
        <v>-22809</v>
      </c>
      <c r="C35" s="57"/>
      <c r="D35" s="57"/>
      <c r="E35" s="57"/>
      <c r="G35" s="13" t="s">
        <v>80</v>
      </c>
      <c r="H35" s="13"/>
      <c r="I35" s="53">
        <v>1561</v>
      </c>
      <c r="K35" s="60" t="str">
        <f t="shared" si="0"/>
        <v>0561</v>
      </c>
      <c r="L35" s="13" t="s">
        <v>80</v>
      </c>
      <c r="M35" s="13"/>
      <c r="N35" s="58">
        <v>1561</v>
      </c>
    </row>
    <row r="36" spans="1:14" ht="14.4">
      <c r="A36" s="58">
        <v>583</v>
      </c>
      <c r="B36" s="54">
        <v>-6538</v>
      </c>
      <c r="C36" s="57"/>
      <c r="D36" s="57"/>
      <c r="E36" s="57"/>
      <c r="G36" s="13" t="s">
        <v>81</v>
      </c>
      <c r="H36" s="13"/>
      <c r="I36" s="53">
        <v>1135</v>
      </c>
      <c r="K36" s="60" t="str">
        <f t="shared" si="0"/>
        <v>0583</v>
      </c>
      <c r="L36" s="13" t="s">
        <v>81</v>
      </c>
      <c r="M36" s="13"/>
      <c r="N36" s="58">
        <v>1135</v>
      </c>
    </row>
    <row r="37" spans="1:14" ht="14.4">
      <c r="A37" s="58">
        <v>601</v>
      </c>
      <c r="B37" s="54">
        <v>-152514</v>
      </c>
      <c r="C37" s="57"/>
      <c r="D37" s="57"/>
      <c r="E37" s="57"/>
      <c r="G37" s="13" t="s">
        <v>82</v>
      </c>
      <c r="H37" s="13"/>
      <c r="I37" s="53">
        <v>5511</v>
      </c>
      <c r="K37" s="60" t="str">
        <f t="shared" si="0"/>
        <v>0601</v>
      </c>
      <c r="L37" s="13" t="s">
        <v>82</v>
      </c>
      <c r="M37" s="13"/>
      <c r="N37" s="58">
        <v>5511</v>
      </c>
    </row>
    <row r="38" spans="1:14" ht="14.4">
      <c r="A38" s="58">
        <v>630</v>
      </c>
      <c r="B38" s="54">
        <v>-1265</v>
      </c>
      <c r="C38" s="57"/>
      <c r="D38" s="57"/>
      <c r="E38" s="57"/>
      <c r="G38" s="13" t="s">
        <v>83</v>
      </c>
      <c r="H38" s="13"/>
      <c r="I38" s="53">
        <v>10</v>
      </c>
      <c r="K38" s="60" t="str">
        <f t="shared" si="0"/>
        <v>0630</v>
      </c>
      <c r="L38" s="13" t="s">
        <v>83</v>
      </c>
      <c r="M38" s="13"/>
      <c r="N38" s="58" t="s">
        <v>119</v>
      </c>
    </row>
    <row r="39" spans="1:14" ht="14.4">
      <c r="A39" s="58">
        <v>640</v>
      </c>
      <c r="B39" s="54">
        <v>-95782</v>
      </c>
      <c r="C39" s="57"/>
      <c r="D39" s="57"/>
      <c r="E39" s="57"/>
      <c r="G39" s="13" t="s">
        <v>84</v>
      </c>
      <c r="H39" s="13"/>
      <c r="I39" s="53">
        <v>1451</v>
      </c>
      <c r="K39" s="60" t="str">
        <f t="shared" si="0"/>
        <v>0640</v>
      </c>
      <c r="L39" s="13" t="s">
        <v>84</v>
      </c>
      <c r="M39" s="13"/>
      <c r="N39" s="58">
        <v>1451</v>
      </c>
    </row>
    <row r="40" spans="1:14" ht="14.4">
      <c r="A40" s="58">
        <v>666</v>
      </c>
      <c r="B40" s="54">
        <v>-17448</v>
      </c>
      <c r="C40" s="57"/>
      <c r="D40" s="57"/>
      <c r="E40" s="57"/>
      <c r="G40" s="13" t="s">
        <v>85</v>
      </c>
      <c r="H40" s="13"/>
      <c r="I40" s="53">
        <v>5420</v>
      </c>
      <c r="K40" s="60" t="str">
        <f t="shared" si="0"/>
        <v>0666</v>
      </c>
      <c r="L40" s="13" t="s">
        <v>85</v>
      </c>
      <c r="M40" s="13"/>
      <c r="N40" s="58">
        <v>5420</v>
      </c>
    </row>
    <row r="41" spans="1:14" ht="14.4">
      <c r="A41" s="58" t="s">
        <v>35</v>
      </c>
      <c r="B41" s="54">
        <v>-104901</v>
      </c>
      <c r="C41" s="57"/>
      <c r="D41" s="57"/>
      <c r="E41" s="57"/>
      <c r="G41" s="13" t="s">
        <v>86</v>
      </c>
      <c r="H41" s="13"/>
      <c r="I41" s="53">
        <v>10</v>
      </c>
      <c r="K41" s="61" t="s">
        <v>35</v>
      </c>
      <c r="L41" s="13" t="s">
        <v>86</v>
      </c>
      <c r="M41" s="13"/>
      <c r="N41" s="58" t="s">
        <v>119</v>
      </c>
    </row>
    <row r="42" spans="1:14" ht="14.4">
      <c r="A42" s="58">
        <v>688</v>
      </c>
      <c r="B42" s="54">
        <v>-4135</v>
      </c>
      <c r="C42" s="57"/>
      <c r="D42" s="57"/>
      <c r="E42" s="57"/>
      <c r="G42" s="13" t="s">
        <v>87</v>
      </c>
      <c r="H42" s="13"/>
      <c r="I42" s="53">
        <v>1135</v>
      </c>
      <c r="K42" s="60" t="str">
        <f t="shared" si="0"/>
        <v>0688</v>
      </c>
      <c r="L42" s="13" t="s">
        <v>87</v>
      </c>
      <c r="M42" s="13"/>
      <c r="N42" s="58">
        <v>1135</v>
      </c>
    </row>
    <row r="43" spans="1:14" ht="14.4">
      <c r="A43" s="58">
        <v>710</v>
      </c>
      <c r="B43" s="54">
        <v>-27068</v>
      </c>
      <c r="C43" s="57"/>
      <c r="D43" s="57"/>
      <c r="E43" s="57"/>
      <c r="G43" s="13" t="s">
        <v>88</v>
      </c>
      <c r="H43" s="13"/>
      <c r="I43" s="53">
        <v>4290</v>
      </c>
      <c r="K43" s="60" t="str">
        <f t="shared" si="0"/>
        <v>0710</v>
      </c>
      <c r="L43" s="13" t="s">
        <v>88</v>
      </c>
      <c r="M43" s="13"/>
      <c r="N43" s="58">
        <v>4290</v>
      </c>
    </row>
    <row r="44" spans="1:14" ht="14.4">
      <c r="A44" s="58">
        <v>715</v>
      </c>
      <c r="B44" s="54">
        <v>-394</v>
      </c>
      <c r="C44" s="57"/>
      <c r="D44" s="57"/>
      <c r="E44" s="57"/>
      <c r="G44" s="13" t="s">
        <v>89</v>
      </c>
      <c r="H44" s="13"/>
      <c r="I44" s="53">
        <v>1040</v>
      </c>
      <c r="K44" s="60" t="str">
        <f t="shared" si="0"/>
        <v>0715</v>
      </c>
      <c r="L44" s="13" t="s">
        <v>89</v>
      </c>
      <c r="M44" s="13"/>
      <c r="N44" s="58">
        <v>1040</v>
      </c>
    </row>
    <row r="45" spans="1:14" ht="14.4">
      <c r="A45" s="58">
        <v>720</v>
      </c>
      <c r="B45" s="54">
        <v>-176462</v>
      </c>
      <c r="C45" s="57"/>
      <c r="D45" s="57"/>
      <c r="E45" s="57"/>
      <c r="G45" s="13" t="s">
        <v>90</v>
      </c>
      <c r="H45" s="13"/>
      <c r="I45" s="53">
        <v>4040</v>
      </c>
      <c r="K45" s="60" t="str">
        <f t="shared" si="0"/>
        <v>0720</v>
      </c>
      <c r="L45" s="13" t="s">
        <v>90</v>
      </c>
      <c r="M45" s="13"/>
      <c r="N45" s="58">
        <v>4040</v>
      </c>
    </row>
    <row r="46" spans="1:14" ht="14.4">
      <c r="A46" s="58">
        <v>730</v>
      </c>
      <c r="B46" s="54">
        <v>-260110</v>
      </c>
      <c r="C46" s="57"/>
      <c r="D46" s="57"/>
      <c r="E46" s="57"/>
      <c r="G46" s="13" t="s">
        <v>91</v>
      </c>
      <c r="H46" s="13"/>
      <c r="I46" s="53">
        <v>1030</v>
      </c>
      <c r="K46" s="60" t="str">
        <f t="shared" si="0"/>
        <v>0730</v>
      </c>
      <c r="L46" s="13" t="s">
        <v>91</v>
      </c>
      <c r="M46" s="13"/>
      <c r="N46" s="58">
        <v>1030</v>
      </c>
    </row>
    <row r="47" spans="1:14" ht="14.4">
      <c r="A47" s="58">
        <v>741</v>
      </c>
      <c r="B47" s="54">
        <v>-119868</v>
      </c>
      <c r="C47" s="57"/>
      <c r="D47" s="57"/>
      <c r="E47" s="57"/>
      <c r="G47" s="13" t="s">
        <v>92</v>
      </c>
      <c r="H47" s="13"/>
      <c r="I47" s="53">
        <v>1210</v>
      </c>
      <c r="K47" s="60" t="str">
        <f t="shared" si="0"/>
        <v>0741</v>
      </c>
      <c r="L47" s="13" t="s">
        <v>92</v>
      </c>
      <c r="M47" s="13"/>
      <c r="N47" s="58">
        <v>1210</v>
      </c>
    </row>
    <row r="48" spans="1:14" ht="14.4">
      <c r="A48" s="58">
        <v>750</v>
      </c>
      <c r="B48" s="54">
        <v>-31925</v>
      </c>
      <c r="C48" s="57"/>
      <c r="D48" s="57"/>
      <c r="E48" s="57"/>
      <c r="G48" s="13" t="s">
        <v>93</v>
      </c>
      <c r="H48" s="13"/>
      <c r="I48" s="53">
        <v>5570</v>
      </c>
      <c r="K48" s="60" t="str">
        <f t="shared" si="0"/>
        <v>0750</v>
      </c>
      <c r="L48" s="13" t="s">
        <v>93</v>
      </c>
      <c r="M48" s="13"/>
      <c r="N48" s="58">
        <v>5570</v>
      </c>
    </row>
    <row r="49" spans="1:14" ht="14.4">
      <c r="A49" s="58">
        <v>780</v>
      </c>
      <c r="B49" s="54">
        <v>-9366</v>
      </c>
      <c r="C49" s="57"/>
      <c r="D49" s="57"/>
      <c r="E49" s="57"/>
      <c r="G49" s="13" t="s">
        <v>94</v>
      </c>
      <c r="H49" s="13"/>
      <c r="I49" s="53">
        <v>5580</v>
      </c>
      <c r="K49" s="60" t="str">
        <f t="shared" si="0"/>
        <v>0780</v>
      </c>
      <c r="L49" s="13" t="s">
        <v>94</v>
      </c>
      <c r="M49" s="13"/>
      <c r="N49" s="58">
        <v>5580</v>
      </c>
    </row>
    <row r="50" spans="1:14" ht="14.4">
      <c r="A50" s="58">
        <v>783</v>
      </c>
      <c r="B50" s="54">
        <v>-5575</v>
      </c>
      <c r="C50" s="57"/>
      <c r="D50" s="57"/>
      <c r="E50" s="57"/>
      <c r="G50" s="13" t="s">
        <v>95</v>
      </c>
      <c r="H50" s="13"/>
      <c r="I50" s="53">
        <v>1135</v>
      </c>
      <c r="K50" s="60" t="str">
        <f t="shared" si="0"/>
        <v>0783</v>
      </c>
      <c r="L50" s="13" t="s">
        <v>95</v>
      </c>
      <c r="M50" s="13"/>
      <c r="N50" s="58">
        <v>1135</v>
      </c>
    </row>
    <row r="51" spans="1:14" ht="14.4">
      <c r="A51" s="58">
        <v>810</v>
      </c>
      <c r="B51" s="54">
        <v>-68357</v>
      </c>
      <c r="C51" s="57"/>
      <c r="D51" s="57"/>
      <c r="E51" s="57"/>
      <c r="G51" s="13" t="s">
        <v>96</v>
      </c>
      <c r="H51" s="13"/>
      <c r="I51" s="53">
        <v>1800</v>
      </c>
      <c r="K51" s="60" t="str">
        <f t="shared" si="0"/>
        <v>0810</v>
      </c>
      <c r="L51" s="13" t="s">
        <v>96</v>
      </c>
      <c r="M51" s="13"/>
      <c r="N51" s="58">
        <v>1800</v>
      </c>
    </row>
    <row r="52" spans="1:14" ht="14.4">
      <c r="A52" s="58" t="s">
        <v>36</v>
      </c>
      <c r="B52" s="54">
        <v>-95032</v>
      </c>
      <c r="C52" s="57"/>
      <c r="D52" s="57"/>
      <c r="E52" s="57"/>
      <c r="G52" s="13" t="s">
        <v>97</v>
      </c>
      <c r="H52" s="13"/>
      <c r="I52" s="53">
        <v>10</v>
      </c>
      <c r="K52" s="61" t="s">
        <v>36</v>
      </c>
      <c r="L52" s="13" t="s">
        <v>97</v>
      </c>
      <c r="M52" s="13"/>
      <c r="N52" s="58" t="s">
        <v>119</v>
      </c>
    </row>
    <row r="53" spans="1:14" ht="14.4">
      <c r="A53" s="58">
        <v>845</v>
      </c>
      <c r="B53" s="54">
        <v>-69199</v>
      </c>
      <c r="C53" s="57"/>
      <c r="D53" s="57"/>
      <c r="E53" s="57"/>
      <c r="G53" s="13" t="s">
        <v>98</v>
      </c>
      <c r="H53" s="13"/>
      <c r="I53" s="53">
        <v>1211</v>
      </c>
      <c r="K53" s="60" t="str">
        <f t="shared" si="0"/>
        <v>0845</v>
      </c>
      <c r="L53" s="13" t="s">
        <v>98</v>
      </c>
      <c r="M53" s="13"/>
      <c r="N53" s="58">
        <v>1211</v>
      </c>
    </row>
    <row r="54" spans="1:14" ht="14.4">
      <c r="A54" s="58">
        <v>888</v>
      </c>
      <c r="B54" s="54">
        <v>-8806</v>
      </c>
      <c r="C54" s="57"/>
      <c r="D54" s="57"/>
      <c r="E54" s="57"/>
      <c r="G54" s="13" t="s">
        <v>99</v>
      </c>
      <c r="H54" s="13"/>
      <c r="I54" s="53">
        <v>1421</v>
      </c>
      <c r="K54" s="60" t="str">
        <f t="shared" si="0"/>
        <v>0888</v>
      </c>
      <c r="L54" s="13" t="s">
        <v>99</v>
      </c>
      <c r="M54" s="13"/>
      <c r="N54" s="58">
        <v>1421</v>
      </c>
    </row>
    <row r="55" spans="1:14" ht="14.4">
      <c r="A55" s="58" t="s">
        <v>100</v>
      </c>
      <c r="B55" s="54">
        <v>-533215</v>
      </c>
      <c r="C55" s="57"/>
      <c r="D55" s="57"/>
      <c r="E55" s="57"/>
      <c r="G55" s="13" t="s">
        <v>101</v>
      </c>
      <c r="H55" s="13"/>
      <c r="I55" s="53">
        <v>10</v>
      </c>
      <c r="K55" s="61" t="s">
        <v>100</v>
      </c>
      <c r="L55" s="13" t="s">
        <v>101</v>
      </c>
      <c r="M55" s="13"/>
      <c r="N55" s="58" t="s">
        <v>119</v>
      </c>
    </row>
    <row r="56" spans="1:14" ht="14.4">
      <c r="A56" s="58">
        <v>920</v>
      </c>
      <c r="B56" s="54">
        <v>-9595</v>
      </c>
      <c r="C56" s="57"/>
      <c r="D56" s="57"/>
      <c r="E56" s="57"/>
      <c r="G56" s="13" t="s">
        <v>102</v>
      </c>
      <c r="H56" s="13"/>
      <c r="I56" s="53">
        <v>1070</v>
      </c>
      <c r="K56" s="60" t="str">
        <f t="shared" si="0"/>
        <v>0920</v>
      </c>
      <c r="L56" s="13" t="s">
        <v>102</v>
      </c>
      <c r="M56" s="13"/>
      <c r="N56" s="58">
        <v>1070</v>
      </c>
    </row>
    <row r="57" spans="1:14" ht="14.4">
      <c r="A57" s="58">
        <v>924</v>
      </c>
      <c r="B57" s="54">
        <v>-47847</v>
      </c>
      <c r="C57" s="57"/>
      <c r="D57" s="57"/>
      <c r="E57" s="57"/>
      <c r="G57" s="13" t="s">
        <v>103</v>
      </c>
      <c r="H57" s="13"/>
      <c r="I57" s="53">
        <v>1120</v>
      </c>
      <c r="K57" s="60" t="str">
        <f t="shared" si="0"/>
        <v>0924</v>
      </c>
      <c r="L57" s="13" t="s">
        <v>103</v>
      </c>
      <c r="M57" s="13"/>
      <c r="N57" s="58">
        <v>1120</v>
      </c>
    </row>
    <row r="58" spans="1:14" ht="14.4">
      <c r="A58" s="58">
        <v>935</v>
      </c>
      <c r="B58" s="54">
        <v>-25190</v>
      </c>
      <c r="C58" s="57"/>
      <c r="D58" s="57"/>
      <c r="E58" s="57"/>
      <c r="G58" s="13" t="s">
        <v>104</v>
      </c>
      <c r="H58" s="13"/>
      <c r="I58" s="53">
        <v>1070</v>
      </c>
      <c r="K58" s="60" t="str">
        <f t="shared" si="0"/>
        <v>0935</v>
      </c>
      <c r="L58" s="13" t="s">
        <v>104</v>
      </c>
      <c r="M58" s="13"/>
      <c r="N58" s="58">
        <v>1070</v>
      </c>
    </row>
    <row r="59" spans="1:14" ht="14.4">
      <c r="A59" s="58">
        <v>936</v>
      </c>
      <c r="B59" s="54">
        <v>-38758</v>
      </c>
      <c r="C59" s="57"/>
      <c r="D59" s="57"/>
      <c r="E59" s="57"/>
      <c r="G59" s="13" t="s">
        <v>105</v>
      </c>
      <c r="H59" s="13"/>
      <c r="I59" s="53">
        <v>2240</v>
      </c>
      <c r="K59" s="60" t="str">
        <f t="shared" si="0"/>
        <v>0936</v>
      </c>
      <c r="L59" s="13" t="s">
        <v>105</v>
      </c>
      <c r="M59" s="13"/>
      <c r="N59" s="58">
        <v>2240</v>
      </c>
    </row>
    <row r="60" spans="1:14" ht="14.4">
      <c r="A60" s="58" t="s">
        <v>37</v>
      </c>
      <c r="B60" s="54">
        <v>-9540</v>
      </c>
      <c r="C60" s="57"/>
      <c r="D60" s="57"/>
      <c r="E60" s="57"/>
      <c r="G60" s="13" t="s">
        <v>106</v>
      </c>
      <c r="H60" s="13"/>
      <c r="I60" s="53">
        <v>10</v>
      </c>
      <c r="K60" s="61" t="s">
        <v>37</v>
      </c>
      <c r="L60" s="13" t="s">
        <v>106</v>
      </c>
      <c r="M60" s="13"/>
      <c r="N60" s="58" t="s">
        <v>119</v>
      </c>
    </row>
    <row r="61" spans="1:14" ht="14.4">
      <c r="A61" s="58">
        <v>960</v>
      </c>
      <c r="B61" s="54">
        <v>-19156</v>
      </c>
      <c r="C61" s="57"/>
      <c r="D61" s="57"/>
      <c r="E61" s="57"/>
      <c r="G61" s="13" t="s">
        <v>107</v>
      </c>
      <c r="H61" s="13"/>
      <c r="I61" s="53">
        <v>1260</v>
      </c>
      <c r="K61" s="60" t="str">
        <f t="shared" si="0"/>
        <v>0960</v>
      </c>
      <c r="L61" s="13" t="s">
        <v>107</v>
      </c>
      <c r="M61" s="13"/>
      <c r="N61" s="58">
        <v>1260</v>
      </c>
    </row>
    <row r="62" spans="1:14" ht="14.4">
      <c r="A62" s="58">
        <v>984</v>
      </c>
      <c r="B62" s="54">
        <v>-4655</v>
      </c>
      <c r="C62" s="57"/>
      <c r="D62" s="57"/>
      <c r="E62" s="57"/>
      <c r="G62" s="13" t="s">
        <v>108</v>
      </c>
      <c r="H62" s="13"/>
      <c r="I62" s="53">
        <v>1135</v>
      </c>
      <c r="K62" s="60" t="str">
        <f t="shared" si="0"/>
        <v>0984</v>
      </c>
      <c r="L62" s="13" t="s">
        <v>108</v>
      </c>
      <c r="M62" s="13"/>
      <c r="N62" s="58">
        <v>1135</v>
      </c>
    </row>
    <row r="63" spans="1:14" ht="14.4">
      <c r="A63" s="58">
        <v>986</v>
      </c>
      <c r="B63" s="54">
        <v>-15935</v>
      </c>
      <c r="C63" s="57"/>
      <c r="D63" s="57"/>
      <c r="E63" s="57"/>
      <c r="G63" s="13" t="s">
        <v>109</v>
      </c>
      <c r="H63" s="13"/>
      <c r="I63" s="53">
        <v>1135</v>
      </c>
      <c r="K63" s="60" t="str">
        <f t="shared" si="0"/>
        <v>0986</v>
      </c>
      <c r="L63" s="13" t="s">
        <v>109</v>
      </c>
      <c r="M63" s="13"/>
      <c r="N63" s="58">
        <v>1135</v>
      </c>
    </row>
    <row r="64" spans="1:14" ht="14.4">
      <c r="A64" s="58">
        <v>987</v>
      </c>
      <c r="B64" s="54">
        <v>-2890</v>
      </c>
      <c r="C64" s="57"/>
      <c r="D64" s="57"/>
      <c r="E64" s="57"/>
      <c r="G64" s="13" t="s">
        <v>110</v>
      </c>
      <c r="H64" s="13"/>
      <c r="I64" s="53">
        <v>1135</v>
      </c>
      <c r="K64" s="60" t="str">
        <f t="shared" si="0"/>
        <v>0987</v>
      </c>
      <c r="L64" s="13" t="s">
        <v>110</v>
      </c>
      <c r="M64" s="13"/>
      <c r="N64" s="58">
        <v>1135</v>
      </c>
    </row>
    <row r="65" spans="1:14" ht="14.4">
      <c r="A65" s="58">
        <v>990</v>
      </c>
      <c r="B65" s="54">
        <v>-7522</v>
      </c>
      <c r="C65" s="57"/>
      <c r="D65" s="57"/>
      <c r="E65" s="57"/>
      <c r="G65" s="13" t="s">
        <v>111</v>
      </c>
      <c r="H65" s="13"/>
      <c r="I65" s="53">
        <v>1135</v>
      </c>
      <c r="K65" s="60" t="str">
        <f t="shared" si="0"/>
        <v>0990</v>
      </c>
      <c r="L65" s="13" t="s">
        <v>111</v>
      </c>
      <c r="M65" s="13"/>
      <c r="N65" s="58">
        <v>1135</v>
      </c>
    </row>
    <row r="66" spans="1:14" ht="14.4">
      <c r="A66" s="58">
        <v>2140</v>
      </c>
      <c r="B66" s="54">
        <v>-34438</v>
      </c>
      <c r="C66" s="57"/>
      <c r="D66" s="57"/>
      <c r="E66" s="57"/>
      <c r="G66" s="13" t="s">
        <v>112</v>
      </c>
      <c r="H66" s="13"/>
      <c r="I66" s="53">
        <v>2140</v>
      </c>
      <c r="K66" s="61" t="s">
        <v>42</v>
      </c>
      <c r="L66" s="13" t="s">
        <v>112</v>
      </c>
      <c r="M66" s="13"/>
      <c r="N66" s="58">
        <v>2140</v>
      </c>
    </row>
    <row r="67" spans="1:14" ht="14.4">
      <c r="A67" s="58" t="s">
        <v>40</v>
      </c>
      <c r="B67" s="54">
        <v>-13563</v>
      </c>
      <c r="C67" s="57"/>
      <c r="D67" s="57"/>
      <c r="E67" s="57"/>
      <c r="G67" s="13" t="s">
        <v>113</v>
      </c>
      <c r="H67" s="13"/>
      <c r="I67" s="53">
        <v>1590</v>
      </c>
      <c r="K67" s="58" t="s">
        <v>40</v>
      </c>
      <c r="L67" s="13" t="s">
        <v>113</v>
      </c>
      <c r="M67" s="13"/>
      <c r="N67" s="58">
        <v>1590</v>
      </c>
    </row>
    <row r="68" spans="1:14" ht="14.4">
      <c r="A68" s="58" t="s">
        <v>41</v>
      </c>
      <c r="B68" s="54">
        <v>-21858</v>
      </c>
      <c r="C68" s="57"/>
      <c r="D68" s="57"/>
      <c r="E68" s="57"/>
      <c r="G68" s="13" t="s">
        <v>114</v>
      </c>
      <c r="H68" s="13"/>
      <c r="I68" s="53">
        <v>5471</v>
      </c>
      <c r="K68" s="58" t="s">
        <v>41</v>
      </c>
      <c r="L68" s="13" t="s">
        <v>114</v>
      </c>
      <c r="M68" s="13"/>
      <c r="N68" s="58">
        <v>5471</v>
      </c>
    </row>
    <row r="69" spans="1:14" ht="14.4">
      <c r="A69" s="58" t="s">
        <v>43</v>
      </c>
      <c r="B69" s="54">
        <v>-20642</v>
      </c>
      <c r="C69" s="57"/>
      <c r="D69" s="57"/>
      <c r="E69" s="57"/>
      <c r="G69" s="13" t="s">
        <v>115</v>
      </c>
      <c r="H69" s="13"/>
      <c r="I69" s="53">
        <v>5481</v>
      </c>
      <c r="K69" s="58" t="s">
        <v>43</v>
      </c>
      <c r="L69" s="13" t="s">
        <v>115</v>
      </c>
      <c r="M69" s="13"/>
      <c r="N69" s="58">
        <v>5481</v>
      </c>
    </row>
    <row r="70" spans="1:14" ht="14.4">
      <c r="A70" s="58" t="s">
        <v>44</v>
      </c>
      <c r="B70" s="54">
        <v>-248061</v>
      </c>
      <c r="C70" s="57"/>
      <c r="D70" s="57"/>
      <c r="E70" s="57"/>
      <c r="G70" s="13" t="s">
        <v>116</v>
      </c>
      <c r="H70" s="13"/>
      <c r="I70" s="53">
        <v>4610</v>
      </c>
      <c r="K70" s="58" t="s">
        <v>44</v>
      </c>
      <c r="L70" s="13" t="s">
        <v>116</v>
      </c>
      <c r="M70" s="13"/>
      <c r="N70" s="58">
        <v>4610</v>
      </c>
    </row>
    <row r="71" spans="1:14" ht="14.4">
      <c r="A71" s="58" t="s">
        <v>45</v>
      </c>
      <c r="B71" s="54">
        <v>-1042760</v>
      </c>
      <c r="C71" s="57"/>
      <c r="D71" s="57"/>
      <c r="E71" s="57"/>
      <c r="G71" s="13" t="s">
        <v>117</v>
      </c>
      <c r="H71" s="13"/>
      <c r="I71" s="53">
        <v>4640</v>
      </c>
      <c r="K71" s="58" t="s">
        <v>45</v>
      </c>
      <c r="L71" s="13" t="s">
        <v>117</v>
      </c>
      <c r="M71" s="13"/>
      <c r="N71" s="58">
        <v>4640</v>
      </c>
    </row>
    <row r="72" spans="1:14" ht="14.4">
      <c r="A72" s="58" t="s">
        <v>46</v>
      </c>
      <c r="B72" s="54">
        <v>-71921</v>
      </c>
      <c r="C72" s="57"/>
      <c r="D72" s="57"/>
      <c r="E72" s="57"/>
      <c r="G72" s="13" t="s">
        <v>118</v>
      </c>
      <c r="H72" s="13"/>
      <c r="I72" s="53">
        <v>4640</v>
      </c>
      <c r="K72" s="58" t="s">
        <v>46</v>
      </c>
      <c r="L72" s="13" t="s">
        <v>118</v>
      </c>
      <c r="M72" s="13"/>
      <c r="N72" s="58">
        <v>4640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2011-10-10T21:30:59Z</cp:lastPrinted>
  <dcterms:created xsi:type="dcterms:W3CDTF">2005-07-14T18:19:00Z</dcterms:created>
  <dcterms:modified xsi:type="dcterms:W3CDTF">2011-10-11T19:05:42Z</dcterms:modified>
  <cp:category/>
  <cp:version/>
  <cp:contentType/>
  <cp:contentStatus/>
</cp:coreProperties>
</file>