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kwilliams\AppData\Local\Microsoft\Windows\INetCache\Content.Outlook\YM1GVEGA\"/>
    </mc:Choice>
  </mc:AlternateContent>
  <xr:revisionPtr revIDLastSave="1" documentId="13_ncr:1_{6C9A7CBD-505C-4827-907F-4909645E29B1}" xr6:coauthVersionLast="47" xr6:coauthVersionMax="47" xr10:uidLastSave="{20B4161D-0C05-47EA-9064-C2EED0B1ADE9}"/>
  <bookViews>
    <workbookView xWindow="-120" yWindow="-120" windowWidth="29040" windowHeight="15720" xr2:uid="{00000000-000D-0000-FFFF-FFFF00000000}"/>
  </bookViews>
  <sheets>
    <sheet name="OrdinanceAttachment" sheetId="1" r:id="rId1"/>
  </sheets>
  <definedNames>
    <definedName name="_xlnm.Print_Titles" localSheetId="0">OrdinanceAttachment!$1:$4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2" i="1" l="1"/>
  <c r="J312" i="1"/>
  <c r="K312" i="1"/>
  <c r="L312" i="1"/>
  <c r="M312" i="1"/>
  <c r="N312" i="1"/>
  <c r="I312" i="1"/>
  <c r="O304" i="1"/>
  <c r="O307" i="1"/>
  <c r="O301" i="1"/>
  <c r="O310" i="1"/>
  <c r="J310" i="1"/>
  <c r="K310" i="1"/>
  <c r="L310" i="1"/>
  <c r="M310" i="1"/>
  <c r="N310" i="1"/>
  <c r="I310" i="1"/>
  <c r="O282" i="1"/>
  <c r="O285" i="1"/>
  <c r="O288" i="1"/>
  <c r="O291" i="1"/>
  <c r="O294" i="1"/>
  <c r="O279" i="1"/>
  <c r="O297" i="1"/>
  <c r="J297" i="1"/>
  <c r="K297" i="1"/>
  <c r="L297" i="1"/>
  <c r="M297" i="1"/>
  <c r="N297" i="1"/>
  <c r="I297" i="1"/>
  <c r="O272" i="1"/>
  <c r="O275" i="1"/>
  <c r="J275" i="1"/>
  <c r="K275" i="1"/>
  <c r="L275" i="1"/>
  <c r="M275" i="1"/>
  <c r="N275" i="1"/>
  <c r="I275" i="1"/>
  <c r="O265" i="1"/>
  <c r="O268" i="1"/>
  <c r="J268" i="1"/>
  <c r="K268" i="1"/>
  <c r="L268" i="1"/>
  <c r="M268" i="1"/>
  <c r="N268" i="1"/>
  <c r="I268" i="1"/>
  <c r="O258" i="1"/>
  <c r="O255" i="1"/>
  <c r="O261" i="1"/>
  <c r="J261" i="1"/>
  <c r="K261" i="1"/>
  <c r="L261" i="1"/>
  <c r="M261" i="1"/>
  <c r="N261" i="1"/>
  <c r="I261" i="1"/>
  <c r="O248" i="1"/>
  <c r="O251" i="1"/>
  <c r="J251" i="1"/>
  <c r="K251" i="1"/>
  <c r="L251" i="1"/>
  <c r="M251" i="1"/>
  <c r="N251" i="1"/>
  <c r="I251" i="1"/>
  <c r="O241" i="1"/>
  <c r="O244" i="1"/>
  <c r="J244" i="1"/>
  <c r="K244" i="1"/>
  <c r="L244" i="1"/>
  <c r="M244" i="1"/>
  <c r="N244" i="1"/>
  <c r="I244" i="1"/>
  <c r="O213" i="1"/>
  <c r="O216" i="1"/>
  <c r="O219" i="1"/>
  <c r="O222" i="1"/>
  <c r="O225" i="1"/>
  <c r="O228" i="1"/>
  <c r="O231" i="1"/>
  <c r="O234" i="1"/>
  <c r="O210" i="1"/>
  <c r="O237" i="1"/>
  <c r="J237" i="1"/>
  <c r="K237" i="1"/>
  <c r="L237" i="1"/>
  <c r="M237" i="1"/>
  <c r="N237" i="1"/>
  <c r="I237" i="1"/>
  <c r="O173" i="1"/>
  <c r="O176" i="1"/>
  <c r="O179" i="1"/>
  <c r="O182" i="1"/>
  <c r="O185" i="1"/>
  <c r="O188" i="1"/>
  <c r="O191" i="1"/>
  <c r="O194" i="1"/>
  <c r="O197" i="1"/>
  <c r="O200" i="1"/>
  <c r="O203" i="1"/>
  <c r="O170" i="1"/>
  <c r="O206" i="1"/>
  <c r="J206" i="1"/>
  <c r="K206" i="1"/>
  <c r="L206" i="1"/>
  <c r="M206" i="1"/>
  <c r="N206" i="1"/>
  <c r="I206" i="1"/>
  <c r="O163" i="1"/>
  <c r="O166" i="1"/>
  <c r="J166" i="1"/>
  <c r="K166" i="1"/>
  <c r="L166" i="1"/>
  <c r="M166" i="1"/>
  <c r="N166" i="1"/>
  <c r="I166" i="1"/>
  <c r="O138" i="1"/>
  <c r="O141" i="1"/>
  <c r="O144" i="1"/>
  <c r="O147" i="1"/>
  <c r="O150" i="1"/>
  <c r="O153" i="1"/>
  <c r="O156" i="1"/>
  <c r="O135" i="1"/>
  <c r="O159" i="1"/>
  <c r="J159" i="1"/>
  <c r="K159" i="1"/>
  <c r="L159" i="1"/>
  <c r="M159" i="1"/>
  <c r="N159" i="1"/>
  <c r="I159" i="1"/>
  <c r="O125" i="1"/>
  <c r="O128" i="1"/>
  <c r="O122" i="1"/>
  <c r="O131" i="1"/>
  <c r="J131" i="1"/>
  <c r="K131" i="1"/>
  <c r="L131" i="1"/>
  <c r="M131" i="1"/>
  <c r="N131" i="1"/>
  <c r="I131" i="1"/>
  <c r="O115" i="1"/>
  <c r="O116" i="1"/>
  <c r="O117" i="1"/>
  <c r="O118" i="1"/>
  <c r="J118" i="1"/>
  <c r="K118" i="1"/>
  <c r="L118" i="1"/>
  <c r="M118" i="1"/>
  <c r="N118" i="1"/>
  <c r="I118" i="1"/>
  <c r="O108" i="1"/>
  <c r="O111" i="1"/>
  <c r="J111" i="1"/>
  <c r="K111" i="1"/>
  <c r="L111" i="1"/>
  <c r="M111" i="1"/>
  <c r="N111" i="1"/>
  <c r="I111" i="1"/>
  <c r="O11" i="1"/>
  <c r="O14" i="1"/>
  <c r="O17" i="1"/>
  <c r="O20" i="1"/>
  <c r="O23" i="1"/>
  <c r="O26" i="1"/>
  <c r="O29" i="1"/>
  <c r="O32" i="1"/>
  <c r="O35" i="1"/>
  <c r="O38" i="1"/>
  <c r="O41" i="1"/>
  <c r="O44" i="1"/>
  <c r="O47" i="1"/>
  <c r="O50" i="1"/>
  <c r="O53" i="1"/>
  <c r="O56" i="1"/>
  <c r="O59" i="1"/>
  <c r="O62" i="1"/>
  <c r="O65" i="1"/>
  <c r="O68" i="1"/>
  <c r="O71" i="1"/>
  <c r="O74" i="1"/>
  <c r="O77" i="1"/>
  <c r="O80" i="1"/>
  <c r="O83" i="1"/>
  <c r="O86" i="1"/>
  <c r="O89" i="1"/>
  <c r="O92" i="1"/>
  <c r="O95" i="1"/>
  <c r="O98" i="1"/>
  <c r="O101" i="1"/>
  <c r="O8" i="1"/>
  <c r="O104" i="1"/>
  <c r="J104" i="1"/>
  <c r="K104" i="1"/>
  <c r="L104" i="1"/>
  <c r="M104" i="1"/>
  <c r="N104" i="1"/>
  <c r="I104" i="1"/>
</calcChain>
</file>

<file path=xl/sharedStrings.xml><?xml version="1.0" encoding="utf-8"?>
<sst xmlns="http://schemas.openxmlformats.org/spreadsheetml/2006/main" count="419" uniqueCount="214">
  <si>
    <t>Attachment A: 2025 Capital Improvement Program 5/20/2025</t>
  </si>
  <si>
    <t>2025 Omnibus - Executive Proposed</t>
  </si>
  <si>
    <t>Project
Number</t>
  </si>
  <si>
    <t>Project Name
Class Code</t>
  </si>
  <si>
    <t>Tech
Adj</t>
  </si>
  <si>
    <t>IT
Proj</t>
  </si>
  <si>
    <t>FY25</t>
  </si>
  <si>
    <t>FY26</t>
  </si>
  <si>
    <t>FY27</t>
  </si>
  <si>
    <t>FY28</t>
  </si>
  <si>
    <t>FY29</t>
  </si>
  <si>
    <t>FY30</t>
  </si>
  <si>
    <t>Total 6-Year Budget</t>
  </si>
  <si>
    <t>3151 CONSERVATION FUTURES SUBFUND</t>
  </si>
  <si>
    <r>
      <rPr>
        <sz val="10"/>
        <color rgb="FF000000"/>
        <rFont val="Calibri"/>
        <family val="2"/>
      </rPr>
      <t xml:space="preserve">Project
</t>
    </r>
    <r>
      <rPr>
        <sz val="10"/>
        <color rgb="FF000000"/>
        <rFont val="Calibri"/>
        <family val="2"/>
      </rPr>
      <t>Number</t>
    </r>
  </si>
  <si>
    <r>
      <rPr>
        <sz val="10"/>
        <color rgb="FF000000"/>
        <rFont val="Calibri"/>
        <family val="2"/>
      </rPr>
      <t xml:space="preserve">Project Name
</t>
    </r>
    <r>
      <rPr>
        <sz val="10"/>
        <color rgb="FF000000"/>
        <rFont val="Calibri"/>
        <family val="2"/>
      </rPr>
      <t>Class Code</t>
    </r>
  </si>
  <si>
    <r>
      <rPr>
        <sz val="10"/>
        <color rgb="FF000000"/>
        <rFont val="Calibri"/>
        <family val="2"/>
      </rPr>
      <t xml:space="preserve">Tech
</t>
    </r>
    <r>
      <rPr>
        <sz val="10"/>
        <color rgb="FF000000"/>
        <rFont val="Calibri"/>
        <family val="2"/>
      </rPr>
      <t>Adj</t>
    </r>
  </si>
  <si>
    <r>
      <rPr>
        <sz val="10"/>
        <color rgb="FF000000"/>
        <rFont val="Calibri"/>
        <family val="2"/>
      </rPr>
      <t xml:space="preserve">IT
</t>
    </r>
    <r>
      <rPr>
        <sz val="10"/>
        <color rgb="FF000000"/>
        <rFont val="Calibri"/>
        <family val="2"/>
      </rPr>
      <t>Proj</t>
    </r>
  </si>
  <si>
    <t>1134923</t>
  </si>
  <si>
    <r>
      <rPr>
        <b/>
        <sz val="9"/>
        <color rgb="FF000000"/>
        <rFont val="Calibri"/>
        <family val="2"/>
      </rPr>
      <t xml:space="preserve">Conservation Futures 2020 Bond
</t>
    </r>
    <r>
      <rPr>
        <sz val="8"/>
        <color rgb="FF000000"/>
        <rFont val="Calibri"/>
        <family val="2"/>
      </rPr>
      <t>PROGRAMMATIC</t>
    </r>
  </si>
  <si>
    <t>1136838</t>
  </si>
  <si>
    <r>
      <rPr>
        <b/>
        <sz val="9"/>
        <color rgb="FF000000"/>
        <rFont val="Calibri"/>
        <family val="2"/>
      </rPr>
      <t xml:space="preserve">Seattle - Bitter Lake Urban Village Park (Match Waiver)
</t>
    </r>
    <r>
      <rPr>
        <sz val="8"/>
        <color rgb="FF000000"/>
        <rFont val="Calibri"/>
        <family val="2"/>
      </rPr>
      <t>STANDALONE</t>
    </r>
  </si>
  <si>
    <t>1138968</t>
  </si>
  <si>
    <r>
      <rPr>
        <b/>
        <sz val="9"/>
        <color rgb="FF000000"/>
        <rFont val="Calibri"/>
        <family val="2"/>
      </rPr>
      <t xml:space="preserve">Non Profit - Forterra Kenmore Arrowhead
</t>
    </r>
    <r>
      <rPr>
        <sz val="8"/>
        <color rgb="FF000000"/>
        <rFont val="Calibri"/>
        <family val="2"/>
      </rPr>
      <t>STANDALONE</t>
    </r>
  </si>
  <si>
    <t>1138972</t>
  </si>
  <si>
    <r>
      <rPr>
        <b/>
        <sz val="9"/>
        <color rgb="FF000000"/>
        <rFont val="Calibri"/>
        <family val="2"/>
      </rPr>
      <t xml:space="preserve">Seattle - East Duwamish Greenbelt Brick Pits (Match Waiver)
</t>
    </r>
    <r>
      <rPr>
        <sz val="8"/>
        <color rgb="FF000000"/>
        <rFont val="Calibri"/>
        <family val="2"/>
      </rPr>
      <t>STANDALONE</t>
    </r>
  </si>
  <si>
    <t>1138974</t>
  </si>
  <si>
    <r>
      <rPr>
        <b/>
        <sz val="9"/>
        <color rgb="FF000000"/>
        <rFont val="Calibri"/>
        <family val="2"/>
      </rPr>
      <t xml:space="preserve">Seattle - Lakeridge Park Addition
</t>
    </r>
    <r>
      <rPr>
        <sz val="8"/>
        <color rgb="FF000000"/>
        <rFont val="Calibri"/>
        <family val="2"/>
      </rPr>
      <t>STANDALONE</t>
    </r>
  </si>
  <si>
    <t>1138976</t>
  </si>
  <si>
    <r>
      <rPr>
        <b/>
        <sz val="9"/>
        <color rgb="FF000000"/>
        <rFont val="Calibri"/>
        <family val="2"/>
      </rPr>
      <t xml:space="preserve">King County - Eastrail Woodinville
</t>
    </r>
    <r>
      <rPr>
        <sz val="8"/>
        <color rgb="FF000000"/>
        <rFont val="Calibri"/>
        <family val="2"/>
      </rPr>
      <t>STANDALONE</t>
    </r>
  </si>
  <si>
    <t>1138977</t>
  </si>
  <si>
    <r>
      <rPr>
        <b/>
        <sz val="9"/>
        <color rgb="FF000000"/>
        <rFont val="Calibri"/>
        <family val="2"/>
      </rPr>
      <t xml:space="preserve">King County - Hollywood Hills
</t>
    </r>
    <r>
      <rPr>
        <sz val="8"/>
        <color rgb="FF000000"/>
        <rFont val="Calibri"/>
        <family val="2"/>
      </rPr>
      <t>STANDALONE</t>
    </r>
  </si>
  <si>
    <t>1139013</t>
  </si>
  <si>
    <r>
      <rPr>
        <b/>
        <sz val="9"/>
        <color rgb="FF000000"/>
        <rFont val="Calibri"/>
        <family val="2"/>
      </rPr>
      <t xml:space="preserve">Conservation Futures 2022 Bond
</t>
    </r>
    <r>
      <rPr>
        <sz val="8"/>
        <color rgb="FF000000"/>
        <rFont val="Calibri"/>
        <family val="2"/>
      </rPr>
      <t>PROGRAMMATIC</t>
    </r>
  </si>
  <si>
    <t>1141757</t>
  </si>
  <si>
    <r>
      <rPr>
        <b/>
        <sz val="9"/>
        <color rgb="FF000000"/>
        <rFont val="Calibri"/>
        <family val="2"/>
      </rPr>
      <t xml:space="preserve">Conservation Futures 2023 Bond
</t>
    </r>
    <r>
      <rPr>
        <sz val="8"/>
        <color rgb="FF000000"/>
        <rFont val="Calibri"/>
        <family val="2"/>
      </rPr>
      <t>PROGRAMMATIC</t>
    </r>
  </si>
  <si>
    <t>1143299</t>
  </si>
  <si>
    <r>
      <rPr>
        <b/>
        <sz val="9"/>
        <color rgb="FF000000"/>
        <rFont val="Calibri"/>
        <family val="2"/>
      </rPr>
      <t xml:space="preserve">King County - Vashon Park District
</t>
    </r>
    <r>
      <rPr>
        <sz val="8"/>
        <color rgb="FF000000"/>
        <rFont val="Calibri"/>
        <family val="2"/>
      </rPr>
      <t>STANDALONE</t>
    </r>
  </si>
  <si>
    <t>1143684</t>
  </si>
  <si>
    <r>
      <rPr>
        <b/>
        <sz val="9"/>
        <color rgb="FF000000"/>
        <rFont val="Calibri"/>
        <family val="2"/>
      </rPr>
      <t xml:space="preserve">Non Profit - GROW Ching Community Gardens (Match Waiver)
</t>
    </r>
    <r>
      <rPr>
        <sz val="8"/>
        <color rgb="FF000000"/>
        <rFont val="Calibri"/>
        <family val="2"/>
      </rPr>
      <t>STANDALONE</t>
    </r>
  </si>
  <si>
    <t>1143799</t>
  </si>
  <si>
    <r>
      <rPr>
        <b/>
        <sz val="9"/>
        <color rgb="FF000000"/>
        <rFont val="Calibri"/>
        <family val="2"/>
      </rPr>
      <t xml:space="preserve">Conservation Futures Parent 2024 Bond
</t>
    </r>
    <r>
      <rPr>
        <sz val="8"/>
        <color rgb="FF000000"/>
        <rFont val="Calibri"/>
        <family val="2"/>
      </rPr>
      <t>PROGRAMMATIC</t>
    </r>
  </si>
  <si>
    <t>1145669</t>
  </si>
  <si>
    <r>
      <rPr>
        <b/>
        <sz val="9"/>
        <color rgb="FF000000"/>
        <rFont val="Calibri"/>
        <family val="2"/>
      </rPr>
      <t xml:space="preserve">Bellevue - Bellevue Cougar Mountain Connections 25
</t>
    </r>
    <r>
      <rPr>
        <sz val="8"/>
        <color rgb="FF000000"/>
        <rFont val="Calibri"/>
        <family val="2"/>
      </rPr>
      <t>STANDALONE</t>
    </r>
  </si>
  <si>
    <t>1145683</t>
  </si>
  <si>
    <r>
      <rPr>
        <b/>
        <sz val="9"/>
        <color rgb="FF000000"/>
        <rFont val="Calibri"/>
        <family val="2"/>
      </rPr>
      <t xml:space="preserve">Covington - Jenkins Creek Open Space 25
</t>
    </r>
    <r>
      <rPr>
        <sz val="8"/>
        <color rgb="FF000000"/>
        <rFont val="Calibri"/>
        <family val="2"/>
      </rPr>
      <t>STANDALONE</t>
    </r>
  </si>
  <si>
    <t>1145684</t>
  </si>
  <si>
    <r>
      <rPr>
        <b/>
        <sz val="9"/>
        <color rgb="FF000000"/>
        <rFont val="Calibri"/>
        <family val="2"/>
      </rPr>
      <t xml:space="preserve">Duvall - Big Rock Park Expansion 25
</t>
    </r>
    <r>
      <rPr>
        <sz val="8"/>
        <color rgb="FF000000"/>
        <rFont val="Calibri"/>
        <family val="2"/>
      </rPr>
      <t>STANDALONE</t>
    </r>
  </si>
  <si>
    <t>1145697</t>
  </si>
  <si>
    <r>
      <rPr>
        <b/>
        <sz val="9"/>
        <color rgb="FF000000"/>
        <rFont val="Calibri"/>
        <family val="2"/>
      </rPr>
      <t xml:space="preserve">Shoreline - West Echo Lake (Match Waiver)
</t>
    </r>
    <r>
      <rPr>
        <sz val="8"/>
        <color rgb="FF000000"/>
        <rFont val="Calibri"/>
        <family val="2"/>
      </rPr>
      <t>STANDALONE</t>
    </r>
  </si>
  <si>
    <t>1145704</t>
  </si>
  <si>
    <r>
      <rPr>
        <b/>
        <sz val="9"/>
        <color rgb="FF000000"/>
        <rFont val="Calibri"/>
        <family val="2"/>
      </rPr>
      <t xml:space="preserve">King County - Griffin Creek Natural Area 25
</t>
    </r>
    <r>
      <rPr>
        <sz val="8"/>
        <color rgb="FF000000"/>
        <rFont val="Calibri"/>
        <family val="2"/>
      </rPr>
      <t>STANDALONE</t>
    </r>
  </si>
  <si>
    <t>1145732</t>
  </si>
  <si>
    <r>
      <rPr>
        <b/>
        <sz val="9"/>
        <color rgb="FF000000"/>
        <rFont val="Calibri"/>
        <family val="2"/>
      </rPr>
      <t xml:space="preserve">King County - North Highline Urban Greenspace - Seola Pond (Match Waiver)
</t>
    </r>
    <r>
      <rPr>
        <sz val="8"/>
        <color rgb="FF000000"/>
        <rFont val="Calibri"/>
        <family val="2"/>
      </rPr>
      <t>STANDALONE</t>
    </r>
  </si>
  <si>
    <t>1145734</t>
  </si>
  <si>
    <r>
      <rPr>
        <b/>
        <sz val="9"/>
        <color rgb="FF000000"/>
        <rFont val="Calibri"/>
        <family val="2"/>
      </rPr>
      <t xml:space="preserve">King County - Frog Holler Forest Additions 25
</t>
    </r>
    <r>
      <rPr>
        <sz val="8"/>
        <color rgb="FF000000"/>
        <rFont val="Calibri"/>
        <family val="2"/>
      </rPr>
      <t>STANDALONE</t>
    </r>
  </si>
  <si>
    <t>1147973</t>
  </si>
  <si>
    <r>
      <rPr>
        <b/>
        <sz val="9"/>
        <color rgb="FF000000"/>
        <rFont val="Calibri"/>
        <family val="2"/>
      </rPr>
      <t xml:space="preserve">Auburn - Downtown Auburn Open Space Acquisition 25 (Match Waiver)
</t>
    </r>
    <r>
      <rPr>
        <sz val="8"/>
        <color rgb="FF000000"/>
        <rFont val="Calibri"/>
        <family val="2"/>
      </rPr>
      <t>STANDALONE</t>
    </r>
  </si>
  <si>
    <t>1147976</t>
  </si>
  <si>
    <r>
      <rPr>
        <b/>
        <sz val="9"/>
        <color rgb="FF000000"/>
        <rFont val="Calibri"/>
        <family val="2"/>
      </rPr>
      <t xml:space="preserve">Covington - Covington Community Park Expansion 25
</t>
    </r>
    <r>
      <rPr>
        <sz val="8"/>
        <color rgb="FF000000"/>
        <rFont val="Calibri"/>
        <family val="2"/>
      </rPr>
      <t>STANDALONE</t>
    </r>
  </si>
  <si>
    <t>1147980</t>
  </si>
  <si>
    <r>
      <rPr>
        <b/>
        <sz val="9"/>
        <color rgb="FF000000"/>
        <rFont val="Calibri"/>
        <family val="2"/>
      </rPr>
      <t xml:space="preserve">Seattle - Beacon Hill / Mount Baker Urban Villages 25 (Match Waiver)
</t>
    </r>
    <r>
      <rPr>
        <sz val="8"/>
        <color rgb="FF000000"/>
        <rFont val="Calibri"/>
        <family val="2"/>
      </rPr>
      <t>STANDALONE</t>
    </r>
  </si>
  <si>
    <t>1147981</t>
  </si>
  <si>
    <r>
      <rPr>
        <b/>
        <sz val="9"/>
        <color rgb="FF000000"/>
        <rFont val="Calibri"/>
        <family val="2"/>
      </rPr>
      <t xml:space="preserve">Seattle - Westwood-Highland Park Gap Acquisition 25 (Match Waiver)
</t>
    </r>
    <r>
      <rPr>
        <sz val="8"/>
        <color rgb="FF000000"/>
        <rFont val="Calibri"/>
        <family val="2"/>
      </rPr>
      <t>STANDALONE</t>
    </r>
  </si>
  <si>
    <t>1147991</t>
  </si>
  <si>
    <r>
      <rPr>
        <b/>
        <sz val="9"/>
        <color rgb="FF000000"/>
        <rFont val="Calibri"/>
        <family val="2"/>
      </rPr>
      <t xml:space="preserve">Non Profit - Watershed Community Development Bend Live/Work 25 (Match Waiver)
</t>
    </r>
    <r>
      <rPr>
        <sz val="8"/>
        <color rgb="FF000000"/>
        <rFont val="Calibri"/>
        <family val="2"/>
      </rPr>
      <t>STANDALONE</t>
    </r>
  </si>
  <si>
    <t>1148040</t>
  </si>
  <si>
    <r>
      <rPr>
        <b/>
        <sz val="9"/>
        <color rgb="FF000000"/>
        <rFont val="Calibri"/>
        <family val="2"/>
      </rPr>
      <t xml:space="preserve">Non Profit - Watershed Community Develop Bend Live/Work SSC (Match Waiver)
</t>
    </r>
    <r>
      <rPr>
        <sz val="8"/>
        <color rgb="FF000000"/>
        <rFont val="Calibri"/>
        <family val="2"/>
      </rPr>
      <t>STANDALONE</t>
    </r>
  </si>
  <si>
    <t>1149055</t>
  </si>
  <si>
    <r>
      <rPr>
        <b/>
        <sz val="9"/>
        <color rgb="FF000000"/>
        <rFont val="Calibri"/>
        <family val="2"/>
      </rPr>
      <t xml:space="preserve">Duvall - Big Rock Park Expansion SSC
</t>
    </r>
    <r>
      <rPr>
        <sz val="8"/>
        <color rgb="FF000000"/>
        <rFont val="Calibri"/>
        <family val="2"/>
      </rPr>
      <t>STANDALONE</t>
    </r>
  </si>
  <si>
    <t>1149056</t>
  </si>
  <si>
    <r>
      <rPr>
        <b/>
        <sz val="9"/>
        <color rgb="FF000000"/>
        <rFont val="Calibri"/>
        <family val="2"/>
      </rPr>
      <t xml:space="preserve">Non Profit - Forterra Rockdale 25
</t>
    </r>
    <r>
      <rPr>
        <sz val="8"/>
        <color rgb="FF000000"/>
        <rFont val="Calibri"/>
        <family val="2"/>
      </rPr>
      <t>STANDALONE</t>
    </r>
  </si>
  <si>
    <t>1149057</t>
  </si>
  <si>
    <r>
      <rPr>
        <b/>
        <sz val="9"/>
        <color rgb="FF000000"/>
        <rFont val="Calibri"/>
        <family val="2"/>
      </rPr>
      <t xml:space="preserve">Non Profit - GROW Ching Community Gardens SSC (Match Waiver)
</t>
    </r>
    <r>
      <rPr>
        <sz val="8"/>
        <color rgb="FF000000"/>
        <rFont val="Calibri"/>
        <family val="2"/>
      </rPr>
      <t>STANDALONE</t>
    </r>
  </si>
  <si>
    <t>1149058</t>
  </si>
  <si>
    <r>
      <rPr>
        <b/>
        <sz val="9"/>
        <color rgb="FF000000"/>
        <rFont val="Calibri"/>
        <family val="2"/>
      </rPr>
      <t xml:space="preserve">Seattle - Longfellow Creek SSC
</t>
    </r>
    <r>
      <rPr>
        <sz val="8"/>
        <color rgb="FF000000"/>
        <rFont val="Calibri"/>
        <family val="2"/>
      </rPr>
      <t>STANDALONE</t>
    </r>
  </si>
  <si>
    <t>1149059</t>
  </si>
  <si>
    <r>
      <rPr>
        <b/>
        <sz val="9"/>
        <color rgb="FF000000"/>
        <rFont val="Calibri"/>
        <family val="2"/>
      </rPr>
      <t xml:space="preserve">Seattle - Beacon Hill 17th/Walker SSC (Match Waiver)
</t>
    </r>
    <r>
      <rPr>
        <sz val="8"/>
        <color rgb="FF000000"/>
        <rFont val="Calibri"/>
        <family val="2"/>
      </rPr>
      <t>STANDALONE</t>
    </r>
  </si>
  <si>
    <t>1149060</t>
  </si>
  <si>
    <r>
      <rPr>
        <b/>
        <sz val="9"/>
        <color rgb="FF000000"/>
        <rFont val="Calibri"/>
        <family val="2"/>
      </rPr>
      <t xml:space="preserve">King County/Seattle North Highline Seola Pond 25 match waiver
</t>
    </r>
    <r>
      <rPr>
        <sz val="8"/>
        <color rgb="FF000000"/>
        <rFont val="Calibri"/>
        <family val="2"/>
      </rPr>
      <t>STANDALONE</t>
    </r>
  </si>
  <si>
    <t>1149110</t>
  </si>
  <si>
    <r>
      <rPr>
        <b/>
        <sz val="9"/>
        <color rgb="FF000000"/>
        <rFont val="Calibri"/>
        <family val="2"/>
      </rPr>
      <t xml:space="preserve">King County - North Green River 25
</t>
    </r>
    <r>
      <rPr>
        <sz val="8"/>
        <color rgb="FF000000"/>
        <rFont val="Calibri"/>
        <family val="2"/>
      </rPr>
      <t>STANDALONE</t>
    </r>
  </si>
  <si>
    <t>3151 - CONSERVATION FUTURES SUBFUND</t>
  </si>
  <si>
    <t>Total</t>
  </si>
  <si>
    <t/>
  </si>
  <si>
    <t>3230 DEPARTMENT OF PUBLIC HEALTH TECHNOLOGY CAPITAL</t>
  </si>
  <si>
    <t>1143842</t>
  </si>
  <si>
    <r>
      <rPr>
        <b/>
        <sz val="9"/>
        <color rgb="FF000000"/>
        <rFont val="Calibri"/>
        <family val="2"/>
      </rPr>
      <t xml:space="preserve">Access and Outreach Database
</t>
    </r>
    <r>
      <rPr>
        <sz val="8"/>
        <color rgb="FF000000"/>
        <rFont val="Calibri"/>
        <family val="2"/>
      </rPr>
      <t>STANDALONE</t>
    </r>
  </si>
  <si>
    <t>3230 - DEPARTMENT OF PUBLIC HEALTH TECHNOLOGY CAPITAL</t>
  </si>
  <si>
    <t>3280 GENERAL TECHNOLOGY CAPITAL</t>
  </si>
  <si>
    <t>1150119</t>
  </si>
  <si>
    <r>
      <rPr>
        <b/>
        <sz val="9"/>
        <color rgb="FF000000"/>
        <rFont val="Calibri"/>
        <family val="2"/>
      </rPr>
      <t xml:space="preserve">KCSO CJIS Network Upgrade
</t>
    </r>
  </si>
  <si>
    <t>3280 - GENERAL TECHNOLOGY CAPITAL</t>
  </si>
  <si>
    <t>3292 SURFACE WATER MANAGEMENT CONSTRUCTION SUBFUND</t>
  </si>
  <si>
    <t>1129385</t>
  </si>
  <si>
    <r>
      <rPr>
        <b/>
        <sz val="9"/>
        <color rgb="FF000000"/>
        <rFont val="Calibri"/>
        <family val="2"/>
      </rPr>
      <t xml:space="preserve">Water Quality Program
</t>
    </r>
    <r>
      <rPr>
        <sz val="8"/>
        <color rgb="FF000000"/>
        <rFont val="Calibri"/>
        <family val="2"/>
      </rPr>
      <t>PROGRAMMATIC</t>
    </r>
  </si>
  <si>
    <t>1129388</t>
  </si>
  <si>
    <r>
      <rPr>
        <b/>
        <sz val="9"/>
        <color rgb="FF000000"/>
        <rFont val="Calibri"/>
        <family val="2"/>
      </rPr>
      <t xml:space="preserve">Stormwater Asset Preservation Program
</t>
    </r>
    <r>
      <rPr>
        <sz val="8"/>
        <color rgb="FF000000"/>
        <rFont val="Calibri"/>
        <family val="2"/>
      </rPr>
      <t>PROGRAMMATIC</t>
    </r>
  </si>
  <si>
    <t>1129498</t>
  </si>
  <si>
    <r>
      <rPr>
        <b/>
        <sz val="9"/>
        <color rgb="FF000000"/>
        <rFont val="Calibri"/>
        <family val="2"/>
      </rPr>
      <t xml:space="preserve">Water Quality May Creek Tributary 291A Cemetery
</t>
    </r>
    <r>
      <rPr>
        <sz val="8"/>
        <color rgb="FF000000"/>
        <rFont val="Calibri"/>
        <family val="2"/>
      </rPr>
      <t>STANDALONE</t>
    </r>
  </si>
  <si>
    <t>3292 - SURFACE WATER MANAGEMENT CONSTRUCTION SUBFUND</t>
  </si>
  <si>
    <t>3421 MAJOR MAINTENANCE RESERVE SUBFUND</t>
  </si>
  <si>
    <t>1129784</t>
  </si>
  <si>
    <r>
      <rPr>
        <b/>
        <sz val="9"/>
        <color rgb="FF000000"/>
        <rFont val="Calibri"/>
        <family val="2"/>
      </rPr>
      <t xml:space="preserve">KCSO Precinct 4 Electrical System Maintenance
</t>
    </r>
    <r>
      <rPr>
        <sz val="8"/>
        <color rgb="FF000000"/>
        <rFont val="Calibri"/>
        <family val="2"/>
      </rPr>
      <t>STANDALONE</t>
    </r>
  </si>
  <si>
    <t>1132356</t>
  </si>
  <si>
    <r>
      <rPr>
        <b/>
        <sz val="9"/>
        <color rgb="FF000000"/>
        <rFont val="Calibri"/>
        <family val="2"/>
      </rPr>
      <t xml:space="preserve">DES FMD MMRF EARLINGTON BUILDING MEZZANINE FLOOR STRUCTURAL REPAIRS
</t>
    </r>
    <r>
      <rPr>
        <sz val="8"/>
        <color rgb="FF000000"/>
        <rFont val="Calibri"/>
        <family val="2"/>
      </rPr>
      <t>STANDALONE</t>
    </r>
  </si>
  <si>
    <t>1137228</t>
  </si>
  <si>
    <r>
      <rPr>
        <b/>
        <sz val="9"/>
        <color rgb="FF000000"/>
        <rFont val="Calibri"/>
        <family val="2"/>
      </rPr>
      <t xml:space="preserve">Earlington Building Security System
</t>
    </r>
    <r>
      <rPr>
        <sz val="8"/>
        <color rgb="FF000000"/>
        <rFont val="Calibri"/>
        <family val="2"/>
      </rPr>
      <t>STANDALONE</t>
    </r>
  </si>
  <si>
    <t>1139498</t>
  </si>
  <si>
    <r>
      <rPr>
        <b/>
        <sz val="9"/>
        <color rgb="FF000000"/>
        <rFont val="Calibri"/>
        <family val="2"/>
      </rPr>
      <t xml:space="preserve">KCSO Precinct 3 HVAC Repairs
</t>
    </r>
    <r>
      <rPr>
        <sz val="8"/>
        <color rgb="FF000000"/>
        <rFont val="Calibri"/>
        <family val="2"/>
      </rPr>
      <t>STANDALONE</t>
    </r>
  </si>
  <si>
    <t>1139505</t>
  </si>
  <si>
    <r>
      <rPr>
        <b/>
        <sz val="9"/>
        <color rgb="FF000000"/>
        <rFont val="Calibri"/>
        <family val="2"/>
      </rPr>
      <t xml:space="preserve">KCSO 4 Standby Power Generation
</t>
    </r>
    <r>
      <rPr>
        <sz val="8"/>
        <color rgb="FF000000"/>
        <rFont val="Calibri"/>
        <family val="2"/>
      </rPr>
      <t>STANDALONE</t>
    </r>
  </si>
  <si>
    <t>1140014</t>
  </si>
  <si>
    <r>
      <rPr>
        <b/>
        <sz val="9"/>
        <color rgb="FF000000"/>
        <rFont val="Calibri"/>
        <family val="2"/>
      </rPr>
      <t xml:space="preserve">4th and Jefferson Building Sewer Line Repair
</t>
    </r>
    <r>
      <rPr>
        <sz val="8"/>
        <color rgb="FF000000"/>
        <rFont val="Calibri"/>
        <family val="2"/>
      </rPr>
      <t>STANDALONE</t>
    </r>
  </si>
  <si>
    <t>1147794</t>
  </si>
  <si>
    <r>
      <rPr>
        <b/>
        <sz val="9"/>
        <color rgb="FF000000"/>
        <rFont val="Calibri"/>
        <family val="2"/>
      </rPr>
      <t xml:space="preserve">KCCF Bunk Modification (2nd &amp; 3rd floors)
</t>
    </r>
    <r>
      <rPr>
        <sz val="8"/>
        <color rgb="FF000000"/>
        <rFont val="Calibri"/>
        <family val="2"/>
      </rPr>
      <t>STANDALONE</t>
    </r>
  </si>
  <si>
    <t>1150076</t>
  </si>
  <si>
    <r>
      <rPr>
        <b/>
        <sz val="9"/>
        <color rgb="FF000000"/>
        <rFont val="Calibri"/>
        <family val="2"/>
      </rPr>
      <t xml:space="preserve">DES FMD MRJC TOP DECK RECOATING
</t>
    </r>
    <r>
      <rPr>
        <sz val="8"/>
        <color rgb="FF000000"/>
        <rFont val="Calibri"/>
        <family val="2"/>
      </rPr>
      <t>STANDALONE</t>
    </r>
  </si>
  <si>
    <t>3421 - MAJOR MAINTENANCE RESERVE SUBFUND</t>
  </si>
  <si>
    <t>3473 RADIO COMMUNICATION SERVICES CAPITAL IMPROVEMENT</t>
  </si>
  <si>
    <t>1115922</t>
  </si>
  <si>
    <r>
      <rPr>
        <b/>
        <sz val="9"/>
        <color rgb="FF000000"/>
        <rFont val="Calibri"/>
        <family val="2"/>
      </rPr>
      <t xml:space="preserve">KCIT Subscriber Radios Replacement
</t>
    </r>
    <r>
      <rPr>
        <sz val="8"/>
        <color rgb="FF000000"/>
        <rFont val="Calibri"/>
        <family val="2"/>
      </rPr>
      <t>STANDALONE</t>
    </r>
  </si>
  <si>
    <t>3473 - RADIO COMMUNICATION SERVICES CAPITAL IMPROVEMENT</t>
  </si>
  <si>
    <t>3581 PARKS CAPITAL</t>
  </si>
  <si>
    <t>1044600</t>
  </si>
  <si>
    <r>
      <rPr>
        <b/>
        <sz val="9"/>
        <color rgb="FF000000"/>
        <rFont val="Calibri"/>
        <family val="2"/>
      </rPr>
      <t xml:space="preserve">East Lake Sammamish Trail (ELST)
</t>
    </r>
    <r>
      <rPr>
        <sz val="8"/>
        <color rgb="FF000000"/>
        <rFont val="Calibri"/>
        <family val="2"/>
      </rPr>
      <t>PROGRAMMATIC</t>
    </r>
  </si>
  <si>
    <t>1120085</t>
  </si>
  <si>
    <r>
      <rPr>
        <b/>
        <sz val="9"/>
        <color rgb="FF000000"/>
        <rFont val="Calibri"/>
        <family val="2"/>
      </rPr>
      <t xml:space="preserve">Green to Cedar River Trail
</t>
    </r>
    <r>
      <rPr>
        <sz val="8"/>
        <color rgb="FF000000"/>
        <rFont val="Calibri"/>
        <family val="2"/>
      </rPr>
      <t>PROGRAMMATIC</t>
    </r>
  </si>
  <si>
    <t>1121451</t>
  </si>
  <si>
    <r>
      <rPr>
        <b/>
        <sz val="9"/>
        <color rgb="FF000000"/>
        <rFont val="Calibri"/>
        <family val="2"/>
      </rPr>
      <t xml:space="preserve">Parks Griffin Creek Natural Area Acquisition
</t>
    </r>
    <r>
      <rPr>
        <sz val="8"/>
        <color rgb="FF000000"/>
        <rFont val="Calibri"/>
        <family val="2"/>
      </rPr>
      <t>STANDALONE</t>
    </r>
  </si>
  <si>
    <t>1123927</t>
  </si>
  <si>
    <r>
      <rPr>
        <b/>
        <sz val="9"/>
        <color rgb="FF000000"/>
        <rFont val="Calibri"/>
        <family val="2"/>
      </rPr>
      <t xml:space="preserve">Snoqualmie Valley Trail at Mill Site Acquisition
</t>
    </r>
    <r>
      <rPr>
        <sz val="8"/>
        <color rgb="FF000000"/>
        <rFont val="Calibri"/>
        <family val="2"/>
      </rPr>
      <t>STANDALONE</t>
    </r>
  </si>
  <si>
    <t>1136778</t>
  </si>
  <si>
    <r>
      <rPr>
        <b/>
        <sz val="9"/>
        <color rgb="FF000000"/>
        <rFont val="Calibri"/>
        <family val="2"/>
      </rPr>
      <t xml:space="preserve">Green River Newaukum Creek Preservation
</t>
    </r>
    <r>
      <rPr>
        <sz val="8"/>
        <color rgb="FF000000"/>
        <rFont val="Calibri"/>
        <family val="2"/>
      </rPr>
      <t>STANDALONE</t>
    </r>
  </si>
  <si>
    <t>1139080</t>
  </si>
  <si>
    <r>
      <rPr>
        <b/>
        <sz val="9"/>
        <color rgb="FF000000"/>
        <rFont val="Calibri"/>
        <family val="2"/>
      </rPr>
      <t xml:space="preserve">Wayne Golf Course Trail Connector Improvements
</t>
    </r>
    <r>
      <rPr>
        <sz val="8"/>
        <color rgb="FF000000"/>
        <rFont val="Calibri"/>
        <family val="2"/>
      </rPr>
      <t>STANDALONE</t>
    </r>
  </si>
  <si>
    <t>1139152</t>
  </si>
  <si>
    <r>
      <rPr>
        <b/>
        <sz val="9"/>
        <color rgb="FF000000"/>
        <rFont val="Calibri"/>
        <family val="2"/>
      </rPr>
      <t xml:space="preserve">Calhoun Pit Acquisition
</t>
    </r>
    <r>
      <rPr>
        <sz val="8"/>
        <color rgb="FF000000"/>
        <rFont val="Calibri"/>
        <family val="2"/>
      </rPr>
      <t>STANDALONE</t>
    </r>
  </si>
  <si>
    <t>1139158</t>
  </si>
  <si>
    <r>
      <rPr>
        <b/>
        <sz val="9"/>
        <color rgb="FF000000"/>
        <rFont val="Calibri"/>
        <family val="2"/>
      </rPr>
      <t xml:space="preserve">Eastrail Woodinville Bottleneck
</t>
    </r>
    <r>
      <rPr>
        <sz val="8"/>
        <color rgb="FF000000"/>
        <rFont val="Calibri"/>
        <family val="2"/>
      </rPr>
      <t>STANDALONE</t>
    </r>
  </si>
  <si>
    <t>1139159</t>
  </si>
  <si>
    <r>
      <rPr>
        <b/>
        <sz val="9"/>
        <color rgb="FF000000"/>
        <rFont val="Calibri"/>
        <family val="2"/>
      </rPr>
      <t xml:space="preserve">Parks Hollywood Hills Forest and Pasture Acquisition
</t>
    </r>
    <r>
      <rPr>
        <sz val="8"/>
        <color rgb="FF000000"/>
        <rFont val="Calibri"/>
        <family val="2"/>
      </rPr>
      <t>STANDALONE</t>
    </r>
  </si>
  <si>
    <t>1139166</t>
  </si>
  <si>
    <r>
      <rPr>
        <b/>
        <sz val="9"/>
        <color rgb="FF000000"/>
        <rFont val="Calibri"/>
        <family val="2"/>
      </rPr>
      <t xml:space="preserve">Frog Holler Forest Addition
</t>
    </r>
    <r>
      <rPr>
        <sz val="8"/>
        <color rgb="FF000000"/>
        <rFont val="Calibri"/>
        <family val="2"/>
      </rPr>
      <t>STANDALONE</t>
    </r>
  </si>
  <si>
    <t>1139168</t>
  </si>
  <si>
    <r>
      <rPr>
        <b/>
        <sz val="9"/>
        <color rgb="FF000000"/>
        <rFont val="Calibri"/>
        <family val="2"/>
      </rPr>
      <t xml:space="preserve">PKS VASHON PRK DISTRICT SURPLS
</t>
    </r>
    <r>
      <rPr>
        <sz val="8"/>
        <color rgb="FF000000"/>
        <rFont val="Calibri"/>
        <family val="2"/>
      </rPr>
      <t>STANDALONE</t>
    </r>
  </si>
  <si>
    <t>1145903</t>
  </si>
  <si>
    <r>
      <rPr>
        <b/>
        <sz val="9"/>
        <color rgb="FF000000"/>
        <rFont val="Calibri"/>
        <family val="2"/>
      </rPr>
      <t xml:space="preserve">Boxley Creek Natural Area Additions
</t>
    </r>
    <r>
      <rPr>
        <sz val="8"/>
        <color rgb="FF000000"/>
        <rFont val="Calibri"/>
        <family val="2"/>
      </rPr>
      <t>STANDALONE</t>
    </r>
  </si>
  <si>
    <t>3581 - PARKS CAPITAL</t>
  </si>
  <si>
    <t>3611 WATER QUALITY CONSTRUCTION</t>
  </si>
  <si>
    <t>1113189</t>
  </si>
  <si>
    <r>
      <rPr>
        <b/>
        <sz val="9"/>
        <color rgb="FF000000"/>
        <rFont val="Calibri"/>
        <family val="2"/>
      </rPr>
      <t xml:space="preserve">Process Replacement/Improvement
</t>
    </r>
    <r>
      <rPr>
        <sz val="8"/>
        <color rgb="FF000000"/>
        <rFont val="Calibri"/>
        <family val="2"/>
      </rPr>
      <t>PROGRAMMATIC</t>
    </r>
  </si>
  <si>
    <t>1113196</t>
  </si>
  <si>
    <r>
      <rPr>
        <b/>
        <sz val="9"/>
        <color rgb="FF000000"/>
        <rFont val="Calibri"/>
        <family val="2"/>
      </rPr>
      <t xml:space="preserve">Mechanical Upgrade &amp; Replacement
</t>
    </r>
    <r>
      <rPr>
        <sz val="8"/>
        <color rgb="FF000000"/>
        <rFont val="Calibri"/>
        <family val="2"/>
      </rPr>
      <t>PROGRAMMATIC</t>
    </r>
  </si>
  <si>
    <t>1113247</t>
  </si>
  <si>
    <r>
      <rPr>
        <b/>
        <sz val="9"/>
        <color rgb="FF000000"/>
        <rFont val="Calibri"/>
        <family val="2"/>
      </rPr>
      <t xml:space="preserve">Pipeline Replacement
</t>
    </r>
    <r>
      <rPr>
        <sz val="8"/>
        <color rgb="FF000000"/>
        <rFont val="Calibri"/>
        <family val="2"/>
      </rPr>
      <t>PROGRAMMATIC</t>
    </r>
  </si>
  <si>
    <t>1129528</t>
  </si>
  <si>
    <r>
      <rPr>
        <b/>
        <sz val="9"/>
        <color rgb="FF000000"/>
        <rFont val="Calibri"/>
        <family val="2"/>
      </rPr>
      <t xml:space="preserve">Small Generator Replacement at Various Offsite Stations
</t>
    </r>
    <r>
      <rPr>
        <sz val="8"/>
        <color rgb="FF000000"/>
        <rFont val="Calibri"/>
        <family val="2"/>
      </rPr>
      <t>PROGRAMMATIC</t>
    </r>
  </si>
  <si>
    <t>1134301</t>
  </si>
  <si>
    <r>
      <rPr>
        <b/>
        <sz val="9"/>
        <color rgb="FF000000"/>
        <rFont val="Calibri"/>
        <family val="2"/>
      </rPr>
      <t xml:space="preserve">PIMS Replacement
</t>
    </r>
    <r>
      <rPr>
        <sz val="8"/>
        <color rgb="FF000000"/>
        <rFont val="Calibri"/>
        <family val="2"/>
      </rPr>
      <t>STANDALONE</t>
    </r>
  </si>
  <si>
    <t>1139038</t>
  </si>
  <si>
    <r>
      <rPr>
        <b/>
        <sz val="9"/>
        <color rgb="FF000000"/>
        <rFont val="Calibri"/>
        <family val="2"/>
      </rPr>
      <t xml:space="preserve">Medina PS MCC &amp; Generator Replacement
</t>
    </r>
    <r>
      <rPr>
        <sz val="8"/>
        <color rgb="FF000000"/>
        <rFont val="Calibri"/>
        <family val="2"/>
      </rPr>
      <t>STANDALONE</t>
    </r>
  </si>
  <si>
    <t>1139064</t>
  </si>
  <si>
    <r>
      <rPr>
        <b/>
        <sz val="9"/>
        <color rgb="FF000000"/>
        <rFont val="Calibri"/>
        <family val="2"/>
      </rPr>
      <t xml:space="preserve">South Plant Raw Sewage Pump #3 Replacement
</t>
    </r>
    <r>
      <rPr>
        <sz val="8"/>
        <color rgb="FF000000"/>
        <rFont val="Calibri"/>
        <family val="2"/>
      </rPr>
      <t>STANDALONE</t>
    </r>
  </si>
  <si>
    <t>1143860</t>
  </si>
  <si>
    <r>
      <rPr>
        <b/>
        <sz val="9"/>
        <color rgb="FF000000"/>
        <rFont val="Calibri"/>
        <family val="2"/>
      </rPr>
      <t xml:space="preserve">Mouth of the Duwamish Facility Plan
</t>
    </r>
    <r>
      <rPr>
        <sz val="8"/>
        <color rgb="FF000000"/>
        <rFont val="Calibri"/>
        <family val="2"/>
      </rPr>
      <t>STANDALONE</t>
    </r>
  </si>
  <si>
    <t>1148147</t>
  </si>
  <si>
    <r>
      <rPr>
        <b/>
        <sz val="9"/>
        <color rgb="FF000000"/>
        <rFont val="Calibri"/>
        <family val="2"/>
      </rPr>
      <t xml:space="preserve">Chinook Research Vessel Replacement
</t>
    </r>
    <r>
      <rPr>
        <sz val="8"/>
        <color rgb="FF000000"/>
        <rFont val="Calibri"/>
        <family val="2"/>
      </rPr>
      <t>STANDALONE</t>
    </r>
  </si>
  <si>
    <t>3611 - WATER QUALITY CONSTRUCTION</t>
  </si>
  <si>
    <t>3642 TRANSIT REVENUE FLEET CAPITAL</t>
  </si>
  <si>
    <t>1150044</t>
  </si>
  <si>
    <r>
      <rPr>
        <b/>
        <sz val="9"/>
        <color rgb="FF000000"/>
        <rFont val="Calibri"/>
        <family val="2"/>
      </rPr>
      <t xml:space="preserve">Operator Safety Partitions
</t>
    </r>
    <r>
      <rPr>
        <sz val="8"/>
        <color rgb="FF000000"/>
        <rFont val="Calibri"/>
        <family val="2"/>
      </rPr>
      <t>STANDALONE</t>
    </r>
  </si>
  <si>
    <t>3642 - TRANSIT REVENUE FLEET CAPITAL</t>
  </si>
  <si>
    <t>3781 ITS CAPITAL</t>
  </si>
  <si>
    <t>1047605</t>
  </si>
  <si>
    <r>
      <rPr>
        <b/>
        <sz val="9"/>
        <color rgb="FF000000"/>
        <rFont val="Calibri"/>
        <family val="2"/>
      </rPr>
      <t xml:space="preserve">KCIT Infrastructure Equipment Replacement
</t>
    </r>
    <r>
      <rPr>
        <sz val="8"/>
        <color rgb="FF000000"/>
        <rFont val="Calibri"/>
        <family val="2"/>
      </rPr>
      <t>STANDALONE</t>
    </r>
  </si>
  <si>
    <t>3781 - ITS CAPITAL</t>
  </si>
  <si>
    <t>3855 COUNTY ROAD MAJOR MAINTENANCE</t>
  </si>
  <si>
    <t>1129585</t>
  </si>
  <si>
    <r>
      <rPr>
        <b/>
        <sz val="9"/>
        <color rgb="FF000000"/>
        <rFont val="Calibri"/>
        <family val="2"/>
      </rPr>
      <t xml:space="preserve">Countywide Roadway Preservation Program
</t>
    </r>
    <r>
      <rPr>
        <sz val="8"/>
        <color rgb="FF000000"/>
        <rFont val="Calibri"/>
        <family val="2"/>
      </rPr>
      <t>PROGRAMMATIC</t>
    </r>
  </si>
  <si>
    <t>1139811</t>
  </si>
  <si>
    <r>
      <rPr>
        <b/>
        <sz val="9"/>
        <color rgb="FF000000"/>
        <rFont val="Calibri"/>
        <family val="2"/>
      </rPr>
      <t xml:space="preserve">SE 384th Street and 172nd Avenue SE - Drainage Improvement Culvert
</t>
    </r>
    <r>
      <rPr>
        <sz val="8"/>
        <color rgb="FF000000"/>
        <rFont val="Calibri"/>
        <family val="2"/>
      </rPr>
      <t>STANDALONE</t>
    </r>
  </si>
  <si>
    <t>3855 - COUNTY ROAD MAJOR MAINTENANCE</t>
  </si>
  <si>
    <t>3865 KING COUNTY ROAD CONSTRUCTION</t>
  </si>
  <si>
    <t>1148401</t>
  </si>
  <si>
    <r>
      <rPr>
        <b/>
        <sz val="9"/>
        <color rgb="FF000000"/>
        <rFont val="Calibri"/>
        <family val="2"/>
      </rPr>
      <t xml:space="preserve">RSD CWP ROADS FACILITIES AND EV INFRASTRUCTURE PROGRAM
</t>
    </r>
    <r>
      <rPr>
        <sz val="8"/>
        <color rgb="FF000000"/>
        <rFont val="Calibri"/>
        <family val="2"/>
      </rPr>
      <t>RSD CWP ROADS FACILITIES FLEET</t>
    </r>
  </si>
  <si>
    <t>3865 - KING COUNTY ROAD CONSTRUCTION</t>
  </si>
  <si>
    <t>3901 SOLID WASTE CONSTRUCTION</t>
  </si>
  <si>
    <t>1138568</t>
  </si>
  <si>
    <r>
      <rPr>
        <b/>
        <sz val="9"/>
        <color rgb="FF000000"/>
        <rFont val="Calibri"/>
        <family val="2"/>
      </rPr>
      <t xml:space="preserve">Transfer Station Major Asset Rehabilitation
</t>
    </r>
    <r>
      <rPr>
        <sz val="8"/>
        <color rgb="FF000000"/>
        <rFont val="Calibri"/>
        <family val="2"/>
      </rPr>
      <t>PROGRAMMATIC</t>
    </r>
  </si>
  <si>
    <t>3901 - SOLID WASTE CONSTRUCTION</t>
  </si>
  <si>
    <t>3910 LANDFILL RESERVE</t>
  </si>
  <si>
    <t>1129848</t>
  </si>
  <si>
    <r>
      <rPr>
        <b/>
        <sz val="9"/>
        <color rgb="FF000000"/>
        <rFont val="Calibri"/>
        <family val="2"/>
      </rPr>
      <t xml:space="preserve">Cedar Hills Regional Landfill Area 5 Top Deck Development and Closure
</t>
    </r>
    <r>
      <rPr>
        <sz val="8"/>
        <color rgb="FF000000"/>
        <rFont val="Calibri"/>
        <family val="2"/>
      </rPr>
      <t>STANDALONE</t>
    </r>
  </si>
  <si>
    <t>1138567</t>
  </si>
  <si>
    <r>
      <rPr>
        <b/>
        <sz val="9"/>
        <color rgb="FF000000"/>
        <rFont val="Calibri"/>
        <family val="2"/>
      </rPr>
      <t xml:space="preserve">Cedar Hills Regional Landfill Major Asset Rehabilitation
</t>
    </r>
    <r>
      <rPr>
        <sz val="8"/>
        <color rgb="FF000000"/>
        <rFont val="Calibri"/>
        <family val="2"/>
      </rPr>
      <t>PROGRAMMATIC</t>
    </r>
  </si>
  <si>
    <t>1143774</t>
  </si>
  <si>
    <r>
      <rPr>
        <b/>
        <sz val="9"/>
        <color rgb="FF000000"/>
        <rFont val="Calibri"/>
        <family val="2"/>
      </rPr>
      <t xml:space="preserve">Cedar Hills Regional Landfill Header Replacement
</t>
    </r>
    <r>
      <rPr>
        <sz val="8"/>
        <color rgb="FF000000"/>
        <rFont val="Calibri"/>
        <family val="2"/>
      </rPr>
      <t>STANDALONE</t>
    </r>
  </si>
  <si>
    <t>1144290</t>
  </si>
  <si>
    <r>
      <rPr>
        <b/>
        <sz val="9"/>
        <color rgb="FF000000"/>
        <rFont val="Calibri"/>
        <family val="2"/>
      </rPr>
      <t xml:space="preserve">Cedar Hills Regional Landfill Area 6 Top Deck
</t>
    </r>
    <r>
      <rPr>
        <sz val="8"/>
        <color rgb="FF000000"/>
        <rFont val="Calibri"/>
        <family val="2"/>
      </rPr>
      <t>STANDALONE</t>
    </r>
  </si>
  <si>
    <t>1150063</t>
  </si>
  <si>
    <r>
      <rPr>
        <b/>
        <sz val="9"/>
        <color rgb="FF000000"/>
        <rFont val="Calibri"/>
        <family val="2"/>
      </rPr>
      <t xml:space="preserve">Solid Waste Division Cedar Hills Area 5/6 Top Deck Development
</t>
    </r>
    <r>
      <rPr>
        <sz val="8"/>
        <color rgb="FF000000"/>
        <rFont val="Calibri"/>
        <family val="2"/>
      </rPr>
      <t>STANDALONE</t>
    </r>
  </si>
  <si>
    <t>1150064</t>
  </si>
  <si>
    <r>
      <rPr>
        <b/>
        <sz val="9"/>
        <color rgb="FF000000"/>
        <rFont val="Calibri"/>
        <family val="2"/>
      </rPr>
      <t xml:space="preserve">Solid Waste Division Cedar Hills Area 5/6 Top Deck Closure
</t>
    </r>
    <r>
      <rPr>
        <sz val="8"/>
        <color rgb="FF000000"/>
        <rFont val="Calibri"/>
        <family val="2"/>
      </rPr>
      <t>STANDALONE</t>
    </r>
  </si>
  <si>
    <t>3910 - LANDFILL RESERVE</t>
  </si>
  <si>
    <t>3951 BUILDING REPAIR AND REPLACEMENT SUBFUND</t>
  </si>
  <si>
    <t>1139525</t>
  </si>
  <si>
    <r>
      <rPr>
        <b/>
        <sz val="9"/>
        <color rgb="FF000000"/>
        <rFont val="Calibri"/>
        <family val="2"/>
      </rPr>
      <t xml:space="preserve">Downtown Public Health Buprenorphine Program
</t>
    </r>
    <r>
      <rPr>
        <sz val="8"/>
        <color rgb="FF000000"/>
        <rFont val="Calibri"/>
        <family val="2"/>
      </rPr>
      <t>STANDALONE</t>
    </r>
  </si>
  <si>
    <t>1150088</t>
  </si>
  <si>
    <r>
      <rPr>
        <b/>
        <sz val="9"/>
        <color rgb="FF000000"/>
        <rFont val="Calibri"/>
        <family val="2"/>
      </rPr>
      <t xml:space="preserve">DES FMD SODO HUB SECURITY CAMERA UPGRADE
</t>
    </r>
    <r>
      <rPr>
        <sz val="8"/>
        <color rgb="FF000000"/>
        <rFont val="Calibri"/>
        <family val="2"/>
      </rPr>
      <t>STANDALONE</t>
    </r>
  </si>
  <si>
    <t>1150089</t>
  </si>
  <si>
    <r>
      <rPr>
        <b/>
        <sz val="9"/>
        <color rgb="FF000000"/>
        <rFont val="Calibri"/>
        <family val="2"/>
      </rPr>
      <t xml:space="preserve">DES FMD DAJD DAS UPGRADE-PHASE 1
</t>
    </r>
    <r>
      <rPr>
        <sz val="8"/>
        <color rgb="FF000000"/>
        <rFont val="Calibri"/>
        <family val="2"/>
      </rPr>
      <t>STANDALONE</t>
    </r>
  </si>
  <si>
    <t>3951 - BUILDING REPAIR AND REPLACEMENT SUBFUND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</si>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</sst>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&quot;$&quot;#,##0;\(&quot;$&quot;#,##0\)"/>
  </numFmts>
  <fonts count="13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Times New Roman"/>
      <family val="1"/>
    </font>
    <font>
      <sz val="12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000000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000000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/>
      <right style="thin">
        <color rgb="FFD3D3D3"/>
      </right>
      <top style="thin">
        <color rgb="FFD3D3D3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 style="thin">
        <color rgb="FFD3D3D3"/>
      </left>
      <right style="thin">
        <color rgb="FF000000"/>
      </right>
      <top style="thin">
        <color rgb="FFD3D3D3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1" fillId="0" borderId="0" xfId="0" applyFont="1" applyFill="1" applyBorder="1"/>
    <xf numFmtId="0" fontId="5" fillId="2" borderId="4" xfId="0" applyNumberFormat="1" applyFont="1" applyFill="1" applyBorder="1" applyAlignment="1">
      <alignment horizontal="left" vertical="top" wrapText="1" readingOrder="1"/>
    </xf>
    <xf numFmtId="0" fontId="5" fillId="2" borderId="0" xfId="0" applyNumberFormat="1" applyFont="1" applyFill="1" applyBorder="1" applyAlignment="1">
      <alignment horizontal="left" vertical="top" wrapText="1" readingOrder="1"/>
    </xf>
    <xf numFmtId="0" fontId="5" fillId="2" borderId="5" xfId="0" applyNumberFormat="1" applyFont="1" applyFill="1" applyBorder="1" applyAlignment="1">
      <alignment horizontal="center"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0" borderId="10" xfId="0" applyNumberFormat="1" applyFont="1" applyFill="1" applyBorder="1" applyAlignment="1">
      <alignment vertical="top" wrapText="1"/>
    </xf>
    <xf numFmtId="0" fontId="1" fillId="0" borderId="14" xfId="0" applyNumberFormat="1" applyFont="1" applyFill="1" applyBorder="1" applyAlignment="1">
      <alignment vertical="top" wrapText="1"/>
    </xf>
    <xf numFmtId="0" fontId="1" fillId="4" borderId="0" xfId="0" applyNumberFormat="1" applyFont="1" applyFill="1" applyBorder="1" applyAlignment="1">
      <alignment vertical="top" wrapText="1"/>
    </xf>
    <xf numFmtId="0" fontId="1" fillId="0" borderId="15" xfId="0" applyNumberFormat="1" applyFont="1" applyFill="1" applyBorder="1" applyAlignment="1">
      <alignment vertical="top" wrapText="1"/>
    </xf>
    <xf numFmtId="0" fontId="1" fillId="0" borderId="19" xfId="0" applyNumberFormat="1" applyFont="1" applyFill="1" applyBorder="1" applyAlignment="1">
      <alignment vertical="top" wrapText="1"/>
    </xf>
    <xf numFmtId="0" fontId="1" fillId="0" borderId="20" xfId="0" applyNumberFormat="1" applyFont="1" applyFill="1" applyBorder="1" applyAlignment="1">
      <alignment vertical="top" wrapText="1"/>
    </xf>
    <xf numFmtId="0" fontId="1" fillId="0" borderId="21" xfId="0" applyNumberFormat="1" applyFont="1" applyFill="1" applyBorder="1" applyAlignment="1">
      <alignment vertical="top" wrapText="1"/>
    </xf>
    <xf numFmtId="164" fontId="8" fillId="2" borderId="7" xfId="0" applyNumberFormat="1" applyFont="1" applyFill="1" applyBorder="1" applyAlignment="1">
      <alignment horizontal="right" vertical="top" wrapText="1" readingOrder="1"/>
    </xf>
    <xf numFmtId="164" fontId="8" fillId="2" borderId="11" xfId="0" applyNumberFormat="1" applyFont="1" applyFill="1" applyBorder="1" applyAlignment="1">
      <alignment horizontal="right" vertical="top" wrapText="1" readingOrder="1"/>
    </xf>
    <xf numFmtId="164" fontId="8" fillId="2" borderId="30" xfId="0" applyNumberFormat="1" applyFont="1" applyFill="1" applyBorder="1" applyAlignment="1">
      <alignment horizontal="right" vertical="top" wrapText="1" readingOrder="1"/>
    </xf>
    <xf numFmtId="164" fontId="8" fillId="2" borderId="31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11" fillId="2" borderId="4" xfId="0" applyNumberFormat="1" applyFont="1" applyFill="1" applyBorder="1" applyAlignment="1">
      <alignment horizontal="left" vertical="top" wrapText="1" readingOrder="1"/>
    </xf>
    <xf numFmtId="0" fontId="11" fillId="2" borderId="0" xfId="0" applyNumberFormat="1" applyFont="1" applyFill="1" applyBorder="1" applyAlignment="1">
      <alignment horizontal="left" vertical="top" wrapText="1" readingOrder="1"/>
    </xf>
    <xf numFmtId="0" fontId="11" fillId="2" borderId="5" xfId="0" applyNumberFormat="1" applyFont="1" applyFill="1" applyBorder="1" applyAlignment="1">
      <alignment horizontal="center" vertical="top" wrapText="1" readingOrder="1"/>
    </xf>
    <xf numFmtId="0" fontId="5" fillId="2" borderId="0" xfId="0" applyNumberFormat="1" applyFont="1" applyFill="1" applyBorder="1" applyAlignment="1">
      <alignment horizontal="center" vertical="top" wrapText="1" readingOrder="1"/>
    </xf>
    <xf numFmtId="0" fontId="11" fillId="2" borderId="0" xfId="0" applyNumberFormat="1" applyFont="1" applyFill="1" applyBorder="1" applyAlignment="1">
      <alignment horizontal="center" vertical="top" wrapText="1" readingOrder="1"/>
    </xf>
    <xf numFmtId="0" fontId="8" fillId="2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/>
    <xf numFmtId="0" fontId="8" fillId="2" borderId="7" xfId="0" applyNumberFormat="1" applyFont="1" applyFill="1" applyBorder="1" applyAlignment="1">
      <alignment horizontal="center" vertical="top" wrapText="1" readingOrder="1"/>
    </xf>
    <xf numFmtId="0" fontId="1" fillId="0" borderId="23" xfId="0" applyNumberFormat="1" applyFont="1" applyFill="1" applyBorder="1" applyAlignment="1">
      <alignment vertical="top" wrapText="1"/>
    </xf>
    <xf numFmtId="0" fontId="1" fillId="0" borderId="24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4" fillId="2" borderId="27" xfId="0" applyNumberFormat="1" applyFont="1" applyFill="1" applyBorder="1" applyAlignment="1">
      <alignment horizontal="center" vertical="top" wrapText="1" readingOrder="1"/>
    </xf>
    <xf numFmtId="0" fontId="1" fillId="0" borderId="28" xfId="0" applyNumberFormat="1" applyFont="1" applyFill="1" applyBorder="1" applyAlignment="1">
      <alignment vertical="top" wrapText="1"/>
    </xf>
    <xf numFmtId="0" fontId="1" fillId="0" borderId="29" xfId="0" applyNumberFormat="1" applyFont="1" applyFill="1" applyBorder="1" applyAlignment="1">
      <alignment vertical="top" wrapText="1"/>
    </xf>
    <xf numFmtId="0" fontId="4" fillId="2" borderId="30" xfId="0" applyNumberFormat="1" applyFont="1" applyFill="1" applyBorder="1" applyAlignment="1">
      <alignment horizontal="center" vertical="top" wrapText="1" readingOrder="1"/>
    </xf>
    <xf numFmtId="164" fontId="3" fillId="0" borderId="7" xfId="0" applyNumberFormat="1" applyFont="1" applyFill="1" applyBorder="1" applyAlignment="1">
      <alignment horizontal="right" vertical="top" wrapText="1" readingOrder="1"/>
    </xf>
    <xf numFmtId="0" fontId="1" fillId="0" borderId="13" xfId="0" applyNumberFormat="1" applyFont="1" applyFill="1" applyBorder="1" applyAlignment="1">
      <alignment vertical="top" wrapText="1"/>
    </xf>
    <xf numFmtId="0" fontId="1" fillId="0" borderId="18" xfId="0" applyNumberFormat="1" applyFont="1" applyFill="1" applyBorder="1" applyAlignment="1">
      <alignment vertical="top" wrapText="1"/>
    </xf>
    <xf numFmtId="164" fontId="3" fillId="3" borderId="11" xfId="0" applyNumberFormat="1" applyFont="1" applyFill="1" applyBorder="1" applyAlignment="1">
      <alignment horizontal="right" vertical="top" wrapText="1" readingOrder="1"/>
    </xf>
    <xf numFmtId="0" fontId="1" fillId="3" borderId="16" xfId="0" applyNumberFormat="1" applyFont="1" applyFill="1" applyBorder="1" applyAlignment="1">
      <alignment vertical="top" wrapText="1"/>
    </xf>
    <xf numFmtId="0" fontId="1" fillId="3" borderId="22" xfId="0" applyNumberFormat="1" applyFont="1" applyFill="1" applyBorder="1" applyAlignment="1">
      <alignment vertical="top" wrapText="1"/>
    </xf>
    <xf numFmtId="0" fontId="6" fillId="0" borderId="6" xfId="0" applyNumberFormat="1" applyFont="1" applyFill="1" applyBorder="1" applyAlignment="1">
      <alignment horizontal="left" vertical="top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7" xfId="0" applyNumberFormat="1" applyFont="1" applyFill="1" applyBorder="1" applyAlignment="1">
      <alignment vertical="top" wrapText="1"/>
    </xf>
    <xf numFmtId="0" fontId="7" fillId="0" borderId="7" xfId="0" applyNumberFormat="1" applyFont="1" applyFill="1" applyBorder="1" applyAlignment="1">
      <alignment horizontal="left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25" xfId="0" applyNumberFormat="1" applyFont="1" applyFill="1" applyBorder="1" applyAlignment="1">
      <alignment vertical="top" wrapText="1"/>
    </xf>
    <xf numFmtId="0" fontId="1" fillId="0" borderId="26" xfId="0" applyNumberFormat="1" applyFont="1" applyFill="1" applyBorder="1" applyAlignment="1">
      <alignment vertical="top" wrapText="1"/>
    </xf>
    <xf numFmtId="0" fontId="5" fillId="2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left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10" fillId="0" borderId="0" xfId="0" applyFont="1" applyFill="1" applyBorder="1" applyAlignment="1"/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1" fillId="2" borderId="0" xfId="0" applyNumberFormat="1" applyFont="1" applyFill="1" applyBorder="1" applyAlignment="1">
      <alignment horizontal="center" vertical="top" wrapText="1" readingOrder="1"/>
    </xf>
    <xf numFmtId="0" fontId="12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5F5F5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228600</xdr:colOff>
      <xdr:row>8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228600</xdr:colOff>
      <xdr:row>8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</xdr:row>
      <xdr:rowOff>0</xdr:rowOff>
    </xdr:from>
    <xdr:to>
      <xdr:col>3</xdr:col>
      <xdr:colOff>228600</xdr:colOff>
      <xdr:row>11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228600</xdr:colOff>
      <xdr:row>11</xdr:row>
      <xdr:rowOff>228600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228600</xdr:colOff>
      <xdr:row>14</xdr:row>
      <xdr:rowOff>228600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228600</xdr:colOff>
      <xdr:row>14</xdr:row>
      <xdr:rowOff>228600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228600</xdr:colOff>
      <xdr:row>17</xdr:row>
      <xdr:rowOff>228600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228600</xdr:colOff>
      <xdr:row>17</xdr:row>
      <xdr:rowOff>228600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228600</xdr:colOff>
      <xdr:row>20</xdr:row>
      <xdr:rowOff>228600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228600</xdr:colOff>
      <xdr:row>20</xdr:row>
      <xdr:rowOff>228600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</xdr:row>
      <xdr:rowOff>0</xdr:rowOff>
    </xdr:from>
    <xdr:to>
      <xdr:col>3</xdr:col>
      <xdr:colOff>228600</xdr:colOff>
      <xdr:row>23</xdr:row>
      <xdr:rowOff>228600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228600</xdr:colOff>
      <xdr:row>23</xdr:row>
      <xdr:rowOff>228600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26</xdr:row>
      <xdr:rowOff>0</xdr:rowOff>
    </xdr:from>
    <xdr:to>
      <xdr:col>3</xdr:col>
      <xdr:colOff>228600</xdr:colOff>
      <xdr:row>26</xdr:row>
      <xdr:rowOff>228600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228600</xdr:colOff>
      <xdr:row>26</xdr:row>
      <xdr:rowOff>228600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</xdr:row>
      <xdr:rowOff>0</xdr:rowOff>
    </xdr:from>
    <xdr:to>
      <xdr:col>3</xdr:col>
      <xdr:colOff>228600</xdr:colOff>
      <xdr:row>29</xdr:row>
      <xdr:rowOff>228600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228600</xdr:colOff>
      <xdr:row>29</xdr:row>
      <xdr:rowOff>228600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32</xdr:row>
      <xdr:rowOff>0</xdr:rowOff>
    </xdr:from>
    <xdr:to>
      <xdr:col>3</xdr:col>
      <xdr:colOff>228600</xdr:colOff>
      <xdr:row>32</xdr:row>
      <xdr:rowOff>228600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228600</xdr:colOff>
      <xdr:row>32</xdr:row>
      <xdr:rowOff>228600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228600</xdr:colOff>
      <xdr:row>35</xdr:row>
      <xdr:rowOff>228600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228600</xdr:colOff>
      <xdr:row>35</xdr:row>
      <xdr:rowOff>228600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38</xdr:row>
      <xdr:rowOff>0</xdr:rowOff>
    </xdr:from>
    <xdr:to>
      <xdr:col>3</xdr:col>
      <xdr:colOff>228600</xdr:colOff>
      <xdr:row>38</xdr:row>
      <xdr:rowOff>228600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228600</xdr:colOff>
      <xdr:row>38</xdr:row>
      <xdr:rowOff>228600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41</xdr:row>
      <xdr:rowOff>0</xdr:rowOff>
    </xdr:from>
    <xdr:to>
      <xdr:col>3</xdr:col>
      <xdr:colOff>228600</xdr:colOff>
      <xdr:row>41</xdr:row>
      <xdr:rowOff>228600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228600</xdr:colOff>
      <xdr:row>41</xdr:row>
      <xdr:rowOff>228600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44</xdr:row>
      <xdr:rowOff>0</xdr:rowOff>
    </xdr:from>
    <xdr:to>
      <xdr:col>3</xdr:col>
      <xdr:colOff>228600</xdr:colOff>
      <xdr:row>44</xdr:row>
      <xdr:rowOff>228600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228600</xdr:colOff>
      <xdr:row>44</xdr:row>
      <xdr:rowOff>228600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47</xdr:row>
      <xdr:rowOff>0</xdr:rowOff>
    </xdr:from>
    <xdr:to>
      <xdr:col>3</xdr:col>
      <xdr:colOff>228600</xdr:colOff>
      <xdr:row>47</xdr:row>
      <xdr:rowOff>228600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228600</xdr:colOff>
      <xdr:row>47</xdr:row>
      <xdr:rowOff>228600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50</xdr:row>
      <xdr:rowOff>0</xdr:rowOff>
    </xdr:from>
    <xdr:to>
      <xdr:col>3</xdr:col>
      <xdr:colOff>228600</xdr:colOff>
      <xdr:row>50</xdr:row>
      <xdr:rowOff>228600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228600</xdr:colOff>
      <xdr:row>50</xdr:row>
      <xdr:rowOff>228600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53</xdr:row>
      <xdr:rowOff>0</xdr:rowOff>
    </xdr:from>
    <xdr:to>
      <xdr:col>3</xdr:col>
      <xdr:colOff>228600</xdr:colOff>
      <xdr:row>53</xdr:row>
      <xdr:rowOff>228600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228600</xdr:colOff>
      <xdr:row>53</xdr:row>
      <xdr:rowOff>228600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56</xdr:row>
      <xdr:rowOff>0</xdr:rowOff>
    </xdr:from>
    <xdr:to>
      <xdr:col>3</xdr:col>
      <xdr:colOff>228600</xdr:colOff>
      <xdr:row>56</xdr:row>
      <xdr:rowOff>228600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228600</xdr:colOff>
      <xdr:row>56</xdr:row>
      <xdr:rowOff>228600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59</xdr:row>
      <xdr:rowOff>0</xdr:rowOff>
    </xdr:from>
    <xdr:to>
      <xdr:col>3</xdr:col>
      <xdr:colOff>228600</xdr:colOff>
      <xdr:row>59</xdr:row>
      <xdr:rowOff>228600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228600</xdr:colOff>
      <xdr:row>59</xdr:row>
      <xdr:rowOff>228600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62</xdr:row>
      <xdr:rowOff>0</xdr:rowOff>
    </xdr:from>
    <xdr:to>
      <xdr:col>3</xdr:col>
      <xdr:colOff>228600</xdr:colOff>
      <xdr:row>62</xdr:row>
      <xdr:rowOff>228600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228600</xdr:colOff>
      <xdr:row>62</xdr:row>
      <xdr:rowOff>228600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65</xdr:row>
      <xdr:rowOff>0</xdr:rowOff>
    </xdr:from>
    <xdr:to>
      <xdr:col>3</xdr:col>
      <xdr:colOff>228600</xdr:colOff>
      <xdr:row>65</xdr:row>
      <xdr:rowOff>228600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228600</xdr:colOff>
      <xdr:row>65</xdr:row>
      <xdr:rowOff>228600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68</xdr:row>
      <xdr:rowOff>0</xdr:rowOff>
    </xdr:from>
    <xdr:to>
      <xdr:col>3</xdr:col>
      <xdr:colOff>228600</xdr:colOff>
      <xdr:row>68</xdr:row>
      <xdr:rowOff>228600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228600</xdr:colOff>
      <xdr:row>68</xdr:row>
      <xdr:rowOff>228600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71</xdr:row>
      <xdr:rowOff>0</xdr:rowOff>
    </xdr:from>
    <xdr:to>
      <xdr:col>3</xdr:col>
      <xdr:colOff>228600</xdr:colOff>
      <xdr:row>71</xdr:row>
      <xdr:rowOff>228600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228600</xdr:colOff>
      <xdr:row>71</xdr:row>
      <xdr:rowOff>228600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74</xdr:row>
      <xdr:rowOff>0</xdr:rowOff>
    </xdr:from>
    <xdr:to>
      <xdr:col>3</xdr:col>
      <xdr:colOff>228600</xdr:colOff>
      <xdr:row>74</xdr:row>
      <xdr:rowOff>228600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228600</xdr:colOff>
      <xdr:row>74</xdr:row>
      <xdr:rowOff>228600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77</xdr:row>
      <xdr:rowOff>0</xdr:rowOff>
    </xdr:from>
    <xdr:to>
      <xdr:col>3</xdr:col>
      <xdr:colOff>228600</xdr:colOff>
      <xdr:row>77</xdr:row>
      <xdr:rowOff>228600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228600</xdr:colOff>
      <xdr:row>77</xdr:row>
      <xdr:rowOff>228600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80</xdr:row>
      <xdr:rowOff>0</xdr:rowOff>
    </xdr:from>
    <xdr:to>
      <xdr:col>3</xdr:col>
      <xdr:colOff>228600</xdr:colOff>
      <xdr:row>80</xdr:row>
      <xdr:rowOff>228600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228600</xdr:colOff>
      <xdr:row>80</xdr:row>
      <xdr:rowOff>228600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83</xdr:row>
      <xdr:rowOff>0</xdr:rowOff>
    </xdr:from>
    <xdr:to>
      <xdr:col>3</xdr:col>
      <xdr:colOff>228600</xdr:colOff>
      <xdr:row>83</xdr:row>
      <xdr:rowOff>228600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228600</xdr:colOff>
      <xdr:row>83</xdr:row>
      <xdr:rowOff>228600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86</xdr:row>
      <xdr:rowOff>0</xdr:rowOff>
    </xdr:from>
    <xdr:to>
      <xdr:col>3</xdr:col>
      <xdr:colOff>228600</xdr:colOff>
      <xdr:row>86</xdr:row>
      <xdr:rowOff>228600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228600</xdr:colOff>
      <xdr:row>86</xdr:row>
      <xdr:rowOff>228600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89</xdr:row>
      <xdr:rowOff>0</xdr:rowOff>
    </xdr:from>
    <xdr:to>
      <xdr:col>3</xdr:col>
      <xdr:colOff>228600</xdr:colOff>
      <xdr:row>89</xdr:row>
      <xdr:rowOff>228600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228600</xdr:colOff>
      <xdr:row>89</xdr:row>
      <xdr:rowOff>228600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92</xdr:row>
      <xdr:rowOff>0</xdr:rowOff>
    </xdr:from>
    <xdr:to>
      <xdr:col>3</xdr:col>
      <xdr:colOff>228600</xdr:colOff>
      <xdr:row>92</xdr:row>
      <xdr:rowOff>228600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228600</xdr:colOff>
      <xdr:row>92</xdr:row>
      <xdr:rowOff>228600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95</xdr:row>
      <xdr:rowOff>0</xdr:rowOff>
    </xdr:from>
    <xdr:to>
      <xdr:col>3</xdr:col>
      <xdr:colOff>228600</xdr:colOff>
      <xdr:row>95</xdr:row>
      <xdr:rowOff>228600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228600</xdr:colOff>
      <xdr:row>95</xdr:row>
      <xdr:rowOff>228600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98</xdr:row>
      <xdr:rowOff>0</xdr:rowOff>
    </xdr:from>
    <xdr:to>
      <xdr:col>3</xdr:col>
      <xdr:colOff>228600</xdr:colOff>
      <xdr:row>98</xdr:row>
      <xdr:rowOff>228600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228600</xdr:colOff>
      <xdr:row>98</xdr:row>
      <xdr:rowOff>228600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228600</xdr:colOff>
      <xdr:row>101</xdr:row>
      <xdr:rowOff>228600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228600</xdr:colOff>
      <xdr:row>101</xdr:row>
      <xdr:rowOff>228600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108</xdr:row>
      <xdr:rowOff>0</xdr:rowOff>
    </xdr:from>
    <xdr:to>
      <xdr:col>3</xdr:col>
      <xdr:colOff>228600</xdr:colOff>
      <xdr:row>108</xdr:row>
      <xdr:rowOff>228600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228600</xdr:colOff>
      <xdr:row>108</xdr:row>
      <xdr:rowOff>228600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115</xdr:row>
      <xdr:rowOff>0</xdr:rowOff>
    </xdr:from>
    <xdr:to>
      <xdr:col>3</xdr:col>
      <xdr:colOff>228600</xdr:colOff>
      <xdr:row>115</xdr:row>
      <xdr:rowOff>228600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228600</xdr:colOff>
      <xdr:row>115</xdr:row>
      <xdr:rowOff>228600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122</xdr:row>
      <xdr:rowOff>0</xdr:rowOff>
    </xdr:from>
    <xdr:to>
      <xdr:col>3</xdr:col>
      <xdr:colOff>228600</xdr:colOff>
      <xdr:row>122</xdr:row>
      <xdr:rowOff>228600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228600</xdr:colOff>
      <xdr:row>122</xdr:row>
      <xdr:rowOff>228600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125</xdr:row>
      <xdr:rowOff>0</xdr:rowOff>
    </xdr:from>
    <xdr:to>
      <xdr:col>3</xdr:col>
      <xdr:colOff>228600</xdr:colOff>
      <xdr:row>125</xdr:row>
      <xdr:rowOff>228600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228600</xdr:colOff>
      <xdr:row>125</xdr:row>
      <xdr:rowOff>228600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228600</xdr:colOff>
      <xdr:row>128</xdr:row>
      <xdr:rowOff>228600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228600</xdr:colOff>
      <xdr:row>128</xdr:row>
      <xdr:rowOff>228600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135</xdr:row>
      <xdr:rowOff>0</xdr:rowOff>
    </xdr:from>
    <xdr:to>
      <xdr:col>3</xdr:col>
      <xdr:colOff>228600</xdr:colOff>
      <xdr:row>135</xdr:row>
      <xdr:rowOff>228600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135</xdr:row>
      <xdr:rowOff>0</xdr:rowOff>
    </xdr:from>
    <xdr:to>
      <xdr:col>6</xdr:col>
      <xdr:colOff>228600</xdr:colOff>
      <xdr:row>135</xdr:row>
      <xdr:rowOff>228600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138</xdr:row>
      <xdr:rowOff>0</xdr:rowOff>
    </xdr:from>
    <xdr:to>
      <xdr:col>3</xdr:col>
      <xdr:colOff>228600</xdr:colOff>
      <xdr:row>138</xdr:row>
      <xdr:rowOff>228600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138</xdr:row>
      <xdr:rowOff>0</xdr:rowOff>
    </xdr:from>
    <xdr:to>
      <xdr:col>6</xdr:col>
      <xdr:colOff>228600</xdr:colOff>
      <xdr:row>138</xdr:row>
      <xdr:rowOff>228600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141</xdr:row>
      <xdr:rowOff>0</xdr:rowOff>
    </xdr:from>
    <xdr:to>
      <xdr:col>3</xdr:col>
      <xdr:colOff>228600</xdr:colOff>
      <xdr:row>141</xdr:row>
      <xdr:rowOff>228600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228600</xdr:colOff>
      <xdr:row>141</xdr:row>
      <xdr:rowOff>228600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144</xdr:row>
      <xdr:rowOff>0</xdr:rowOff>
    </xdr:from>
    <xdr:to>
      <xdr:col>3</xdr:col>
      <xdr:colOff>228600</xdr:colOff>
      <xdr:row>144</xdr:row>
      <xdr:rowOff>228600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144</xdr:row>
      <xdr:rowOff>0</xdr:rowOff>
    </xdr:from>
    <xdr:to>
      <xdr:col>6</xdr:col>
      <xdr:colOff>228600</xdr:colOff>
      <xdr:row>144</xdr:row>
      <xdr:rowOff>228600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147</xdr:row>
      <xdr:rowOff>0</xdr:rowOff>
    </xdr:from>
    <xdr:to>
      <xdr:col>3</xdr:col>
      <xdr:colOff>228600</xdr:colOff>
      <xdr:row>147</xdr:row>
      <xdr:rowOff>228600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147</xdr:row>
      <xdr:rowOff>0</xdr:rowOff>
    </xdr:from>
    <xdr:to>
      <xdr:col>6</xdr:col>
      <xdr:colOff>228600</xdr:colOff>
      <xdr:row>147</xdr:row>
      <xdr:rowOff>228600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150</xdr:row>
      <xdr:rowOff>0</xdr:rowOff>
    </xdr:from>
    <xdr:to>
      <xdr:col>3</xdr:col>
      <xdr:colOff>228600</xdr:colOff>
      <xdr:row>150</xdr:row>
      <xdr:rowOff>228600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150</xdr:row>
      <xdr:rowOff>0</xdr:rowOff>
    </xdr:from>
    <xdr:to>
      <xdr:col>6</xdr:col>
      <xdr:colOff>228600</xdr:colOff>
      <xdr:row>150</xdr:row>
      <xdr:rowOff>228600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153</xdr:row>
      <xdr:rowOff>0</xdr:rowOff>
    </xdr:from>
    <xdr:to>
      <xdr:col>3</xdr:col>
      <xdr:colOff>228600</xdr:colOff>
      <xdr:row>153</xdr:row>
      <xdr:rowOff>228600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153</xdr:row>
      <xdr:rowOff>0</xdr:rowOff>
    </xdr:from>
    <xdr:to>
      <xdr:col>6</xdr:col>
      <xdr:colOff>228600</xdr:colOff>
      <xdr:row>153</xdr:row>
      <xdr:rowOff>228600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156</xdr:row>
      <xdr:rowOff>0</xdr:rowOff>
    </xdr:from>
    <xdr:to>
      <xdr:col>3</xdr:col>
      <xdr:colOff>228600</xdr:colOff>
      <xdr:row>156</xdr:row>
      <xdr:rowOff>228600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156</xdr:row>
      <xdr:rowOff>0</xdr:rowOff>
    </xdr:from>
    <xdr:to>
      <xdr:col>6</xdr:col>
      <xdr:colOff>228600</xdr:colOff>
      <xdr:row>156</xdr:row>
      <xdr:rowOff>228600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228600</xdr:colOff>
      <xdr:row>163</xdr:row>
      <xdr:rowOff>228600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163</xdr:row>
      <xdr:rowOff>0</xdr:rowOff>
    </xdr:from>
    <xdr:to>
      <xdr:col>6</xdr:col>
      <xdr:colOff>228600</xdr:colOff>
      <xdr:row>163</xdr:row>
      <xdr:rowOff>228600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170</xdr:row>
      <xdr:rowOff>0</xdr:rowOff>
    </xdr:from>
    <xdr:to>
      <xdr:col>3</xdr:col>
      <xdr:colOff>228600</xdr:colOff>
      <xdr:row>170</xdr:row>
      <xdr:rowOff>228600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170</xdr:row>
      <xdr:rowOff>0</xdr:rowOff>
    </xdr:from>
    <xdr:to>
      <xdr:col>6</xdr:col>
      <xdr:colOff>228600</xdr:colOff>
      <xdr:row>170</xdr:row>
      <xdr:rowOff>228600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173</xdr:row>
      <xdr:rowOff>0</xdr:rowOff>
    </xdr:from>
    <xdr:to>
      <xdr:col>3</xdr:col>
      <xdr:colOff>228600</xdr:colOff>
      <xdr:row>173</xdr:row>
      <xdr:rowOff>228600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173</xdr:row>
      <xdr:rowOff>0</xdr:rowOff>
    </xdr:from>
    <xdr:to>
      <xdr:col>6</xdr:col>
      <xdr:colOff>228600</xdr:colOff>
      <xdr:row>173</xdr:row>
      <xdr:rowOff>228600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176</xdr:row>
      <xdr:rowOff>0</xdr:rowOff>
    </xdr:from>
    <xdr:to>
      <xdr:col>3</xdr:col>
      <xdr:colOff>228600</xdr:colOff>
      <xdr:row>176</xdr:row>
      <xdr:rowOff>228600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176</xdr:row>
      <xdr:rowOff>0</xdr:rowOff>
    </xdr:from>
    <xdr:to>
      <xdr:col>6</xdr:col>
      <xdr:colOff>228600</xdr:colOff>
      <xdr:row>176</xdr:row>
      <xdr:rowOff>228600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179</xdr:row>
      <xdr:rowOff>0</xdr:rowOff>
    </xdr:from>
    <xdr:to>
      <xdr:col>3</xdr:col>
      <xdr:colOff>228600</xdr:colOff>
      <xdr:row>179</xdr:row>
      <xdr:rowOff>228600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179</xdr:row>
      <xdr:rowOff>0</xdr:rowOff>
    </xdr:from>
    <xdr:to>
      <xdr:col>6</xdr:col>
      <xdr:colOff>228600</xdr:colOff>
      <xdr:row>179</xdr:row>
      <xdr:rowOff>228600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182</xdr:row>
      <xdr:rowOff>0</xdr:rowOff>
    </xdr:from>
    <xdr:to>
      <xdr:col>3</xdr:col>
      <xdr:colOff>228600</xdr:colOff>
      <xdr:row>182</xdr:row>
      <xdr:rowOff>228600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182</xdr:row>
      <xdr:rowOff>0</xdr:rowOff>
    </xdr:from>
    <xdr:to>
      <xdr:col>6</xdr:col>
      <xdr:colOff>228600</xdr:colOff>
      <xdr:row>182</xdr:row>
      <xdr:rowOff>228600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185</xdr:row>
      <xdr:rowOff>0</xdr:rowOff>
    </xdr:from>
    <xdr:to>
      <xdr:col>3</xdr:col>
      <xdr:colOff>228600</xdr:colOff>
      <xdr:row>185</xdr:row>
      <xdr:rowOff>228600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185</xdr:row>
      <xdr:rowOff>0</xdr:rowOff>
    </xdr:from>
    <xdr:to>
      <xdr:col>6</xdr:col>
      <xdr:colOff>228600</xdr:colOff>
      <xdr:row>185</xdr:row>
      <xdr:rowOff>228600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188</xdr:row>
      <xdr:rowOff>0</xdr:rowOff>
    </xdr:from>
    <xdr:to>
      <xdr:col>3</xdr:col>
      <xdr:colOff>228600</xdr:colOff>
      <xdr:row>188</xdr:row>
      <xdr:rowOff>228600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188</xdr:row>
      <xdr:rowOff>0</xdr:rowOff>
    </xdr:from>
    <xdr:to>
      <xdr:col>6</xdr:col>
      <xdr:colOff>228600</xdr:colOff>
      <xdr:row>188</xdr:row>
      <xdr:rowOff>228600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191</xdr:row>
      <xdr:rowOff>0</xdr:rowOff>
    </xdr:from>
    <xdr:to>
      <xdr:col>3</xdr:col>
      <xdr:colOff>228600</xdr:colOff>
      <xdr:row>191</xdr:row>
      <xdr:rowOff>228600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191</xdr:row>
      <xdr:rowOff>0</xdr:rowOff>
    </xdr:from>
    <xdr:to>
      <xdr:col>6</xdr:col>
      <xdr:colOff>228600</xdr:colOff>
      <xdr:row>191</xdr:row>
      <xdr:rowOff>228600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194</xdr:row>
      <xdr:rowOff>0</xdr:rowOff>
    </xdr:from>
    <xdr:to>
      <xdr:col>3</xdr:col>
      <xdr:colOff>228600</xdr:colOff>
      <xdr:row>194</xdr:row>
      <xdr:rowOff>228600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194</xdr:row>
      <xdr:rowOff>0</xdr:rowOff>
    </xdr:from>
    <xdr:to>
      <xdr:col>6</xdr:col>
      <xdr:colOff>228600</xdr:colOff>
      <xdr:row>194</xdr:row>
      <xdr:rowOff>228600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197</xdr:row>
      <xdr:rowOff>0</xdr:rowOff>
    </xdr:from>
    <xdr:to>
      <xdr:col>3</xdr:col>
      <xdr:colOff>228600</xdr:colOff>
      <xdr:row>197</xdr:row>
      <xdr:rowOff>228600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197</xdr:row>
      <xdr:rowOff>0</xdr:rowOff>
    </xdr:from>
    <xdr:to>
      <xdr:col>6</xdr:col>
      <xdr:colOff>228600</xdr:colOff>
      <xdr:row>197</xdr:row>
      <xdr:rowOff>228600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200</xdr:row>
      <xdr:rowOff>0</xdr:rowOff>
    </xdr:from>
    <xdr:to>
      <xdr:col>3</xdr:col>
      <xdr:colOff>228600</xdr:colOff>
      <xdr:row>200</xdr:row>
      <xdr:rowOff>228600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200</xdr:row>
      <xdr:rowOff>0</xdr:rowOff>
    </xdr:from>
    <xdr:to>
      <xdr:col>6</xdr:col>
      <xdr:colOff>228600</xdr:colOff>
      <xdr:row>200</xdr:row>
      <xdr:rowOff>228600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203</xdr:row>
      <xdr:rowOff>0</xdr:rowOff>
    </xdr:from>
    <xdr:to>
      <xdr:col>3</xdr:col>
      <xdr:colOff>228600</xdr:colOff>
      <xdr:row>203</xdr:row>
      <xdr:rowOff>228600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203</xdr:row>
      <xdr:rowOff>0</xdr:rowOff>
    </xdr:from>
    <xdr:to>
      <xdr:col>6</xdr:col>
      <xdr:colOff>228600</xdr:colOff>
      <xdr:row>203</xdr:row>
      <xdr:rowOff>228600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228600</xdr:colOff>
      <xdr:row>210</xdr:row>
      <xdr:rowOff>228600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210</xdr:row>
      <xdr:rowOff>0</xdr:rowOff>
    </xdr:from>
    <xdr:to>
      <xdr:col>6</xdr:col>
      <xdr:colOff>228600</xdr:colOff>
      <xdr:row>210</xdr:row>
      <xdr:rowOff>228600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228600</xdr:colOff>
      <xdr:row>213</xdr:row>
      <xdr:rowOff>228600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213</xdr:row>
      <xdr:rowOff>0</xdr:rowOff>
    </xdr:from>
    <xdr:to>
      <xdr:col>6</xdr:col>
      <xdr:colOff>228600</xdr:colOff>
      <xdr:row>213</xdr:row>
      <xdr:rowOff>228600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216</xdr:row>
      <xdr:rowOff>0</xdr:rowOff>
    </xdr:from>
    <xdr:to>
      <xdr:col>3</xdr:col>
      <xdr:colOff>228600</xdr:colOff>
      <xdr:row>216</xdr:row>
      <xdr:rowOff>228600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216</xdr:row>
      <xdr:rowOff>0</xdr:rowOff>
    </xdr:from>
    <xdr:to>
      <xdr:col>6</xdr:col>
      <xdr:colOff>228600</xdr:colOff>
      <xdr:row>216</xdr:row>
      <xdr:rowOff>228600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228600</xdr:colOff>
      <xdr:row>219</xdr:row>
      <xdr:rowOff>228600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219</xdr:row>
      <xdr:rowOff>0</xdr:rowOff>
    </xdr:from>
    <xdr:to>
      <xdr:col>6</xdr:col>
      <xdr:colOff>228600</xdr:colOff>
      <xdr:row>219</xdr:row>
      <xdr:rowOff>228600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228600</xdr:colOff>
      <xdr:row>222</xdr:row>
      <xdr:rowOff>228600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222</xdr:row>
      <xdr:rowOff>0</xdr:rowOff>
    </xdr:from>
    <xdr:to>
      <xdr:col>6</xdr:col>
      <xdr:colOff>228600</xdr:colOff>
      <xdr:row>222</xdr:row>
      <xdr:rowOff>228600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228600</xdr:colOff>
      <xdr:row>225</xdr:row>
      <xdr:rowOff>228600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225</xdr:row>
      <xdr:rowOff>0</xdr:rowOff>
    </xdr:from>
    <xdr:to>
      <xdr:col>6</xdr:col>
      <xdr:colOff>228600</xdr:colOff>
      <xdr:row>225</xdr:row>
      <xdr:rowOff>228600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228</xdr:row>
      <xdr:rowOff>0</xdr:rowOff>
    </xdr:from>
    <xdr:to>
      <xdr:col>3</xdr:col>
      <xdr:colOff>228600</xdr:colOff>
      <xdr:row>228</xdr:row>
      <xdr:rowOff>228600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228</xdr:row>
      <xdr:rowOff>0</xdr:rowOff>
    </xdr:from>
    <xdr:to>
      <xdr:col>6</xdr:col>
      <xdr:colOff>228600</xdr:colOff>
      <xdr:row>228</xdr:row>
      <xdr:rowOff>228600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231</xdr:row>
      <xdr:rowOff>0</xdr:rowOff>
    </xdr:from>
    <xdr:to>
      <xdr:col>3</xdr:col>
      <xdr:colOff>228600</xdr:colOff>
      <xdr:row>231</xdr:row>
      <xdr:rowOff>228600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231</xdr:row>
      <xdr:rowOff>0</xdr:rowOff>
    </xdr:from>
    <xdr:to>
      <xdr:col>6</xdr:col>
      <xdr:colOff>228600</xdr:colOff>
      <xdr:row>231</xdr:row>
      <xdr:rowOff>228600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234</xdr:row>
      <xdr:rowOff>0</xdr:rowOff>
    </xdr:from>
    <xdr:to>
      <xdr:col>3</xdr:col>
      <xdr:colOff>228600</xdr:colOff>
      <xdr:row>234</xdr:row>
      <xdr:rowOff>228600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234</xdr:row>
      <xdr:rowOff>0</xdr:rowOff>
    </xdr:from>
    <xdr:to>
      <xdr:col>6</xdr:col>
      <xdr:colOff>228600</xdr:colOff>
      <xdr:row>234</xdr:row>
      <xdr:rowOff>228600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241</xdr:row>
      <xdr:rowOff>0</xdr:rowOff>
    </xdr:from>
    <xdr:to>
      <xdr:col>3</xdr:col>
      <xdr:colOff>228600</xdr:colOff>
      <xdr:row>241</xdr:row>
      <xdr:rowOff>228600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241</xdr:row>
      <xdr:rowOff>0</xdr:rowOff>
    </xdr:from>
    <xdr:to>
      <xdr:col>6</xdr:col>
      <xdr:colOff>228600</xdr:colOff>
      <xdr:row>241</xdr:row>
      <xdr:rowOff>228600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248</xdr:row>
      <xdr:rowOff>0</xdr:rowOff>
    </xdr:from>
    <xdr:to>
      <xdr:col>3</xdr:col>
      <xdr:colOff>228600</xdr:colOff>
      <xdr:row>248</xdr:row>
      <xdr:rowOff>228600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248</xdr:row>
      <xdr:rowOff>0</xdr:rowOff>
    </xdr:from>
    <xdr:to>
      <xdr:col>6</xdr:col>
      <xdr:colOff>228600</xdr:colOff>
      <xdr:row>248</xdr:row>
      <xdr:rowOff>228600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255</xdr:row>
      <xdr:rowOff>0</xdr:rowOff>
    </xdr:from>
    <xdr:to>
      <xdr:col>3</xdr:col>
      <xdr:colOff>228600</xdr:colOff>
      <xdr:row>255</xdr:row>
      <xdr:rowOff>228600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255</xdr:row>
      <xdr:rowOff>0</xdr:rowOff>
    </xdr:from>
    <xdr:to>
      <xdr:col>6</xdr:col>
      <xdr:colOff>228600</xdr:colOff>
      <xdr:row>255</xdr:row>
      <xdr:rowOff>228600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258</xdr:row>
      <xdr:rowOff>0</xdr:rowOff>
    </xdr:from>
    <xdr:to>
      <xdr:col>3</xdr:col>
      <xdr:colOff>228600</xdr:colOff>
      <xdr:row>258</xdr:row>
      <xdr:rowOff>228600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258</xdr:row>
      <xdr:rowOff>0</xdr:rowOff>
    </xdr:from>
    <xdr:to>
      <xdr:col>6</xdr:col>
      <xdr:colOff>228600</xdr:colOff>
      <xdr:row>258</xdr:row>
      <xdr:rowOff>228600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265</xdr:row>
      <xdr:rowOff>0</xdr:rowOff>
    </xdr:from>
    <xdr:to>
      <xdr:col>3</xdr:col>
      <xdr:colOff>228600</xdr:colOff>
      <xdr:row>265</xdr:row>
      <xdr:rowOff>228600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265</xdr:row>
      <xdr:rowOff>0</xdr:rowOff>
    </xdr:from>
    <xdr:to>
      <xdr:col>6</xdr:col>
      <xdr:colOff>228600</xdr:colOff>
      <xdr:row>265</xdr:row>
      <xdr:rowOff>228600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272</xdr:row>
      <xdr:rowOff>0</xdr:rowOff>
    </xdr:from>
    <xdr:to>
      <xdr:col>3</xdr:col>
      <xdr:colOff>228600</xdr:colOff>
      <xdr:row>272</xdr:row>
      <xdr:rowOff>228600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272</xdr:row>
      <xdr:rowOff>0</xdr:rowOff>
    </xdr:from>
    <xdr:to>
      <xdr:col>6</xdr:col>
      <xdr:colOff>228600</xdr:colOff>
      <xdr:row>272</xdr:row>
      <xdr:rowOff>228600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279</xdr:row>
      <xdr:rowOff>0</xdr:rowOff>
    </xdr:from>
    <xdr:to>
      <xdr:col>3</xdr:col>
      <xdr:colOff>228600</xdr:colOff>
      <xdr:row>279</xdr:row>
      <xdr:rowOff>228600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279</xdr:row>
      <xdr:rowOff>0</xdr:rowOff>
    </xdr:from>
    <xdr:to>
      <xdr:col>6</xdr:col>
      <xdr:colOff>228600</xdr:colOff>
      <xdr:row>279</xdr:row>
      <xdr:rowOff>228600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282</xdr:row>
      <xdr:rowOff>0</xdr:rowOff>
    </xdr:from>
    <xdr:to>
      <xdr:col>3</xdr:col>
      <xdr:colOff>228600</xdr:colOff>
      <xdr:row>282</xdr:row>
      <xdr:rowOff>228600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282</xdr:row>
      <xdr:rowOff>0</xdr:rowOff>
    </xdr:from>
    <xdr:to>
      <xdr:col>6</xdr:col>
      <xdr:colOff>228600</xdr:colOff>
      <xdr:row>282</xdr:row>
      <xdr:rowOff>228600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285</xdr:row>
      <xdr:rowOff>0</xdr:rowOff>
    </xdr:from>
    <xdr:to>
      <xdr:col>3</xdr:col>
      <xdr:colOff>228600</xdr:colOff>
      <xdr:row>285</xdr:row>
      <xdr:rowOff>228600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285</xdr:row>
      <xdr:rowOff>0</xdr:rowOff>
    </xdr:from>
    <xdr:to>
      <xdr:col>6</xdr:col>
      <xdr:colOff>228600</xdr:colOff>
      <xdr:row>285</xdr:row>
      <xdr:rowOff>228600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288</xdr:row>
      <xdr:rowOff>0</xdr:rowOff>
    </xdr:from>
    <xdr:to>
      <xdr:col>3</xdr:col>
      <xdr:colOff>228600</xdr:colOff>
      <xdr:row>288</xdr:row>
      <xdr:rowOff>228600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288</xdr:row>
      <xdr:rowOff>0</xdr:rowOff>
    </xdr:from>
    <xdr:to>
      <xdr:col>6</xdr:col>
      <xdr:colOff>228600</xdr:colOff>
      <xdr:row>288</xdr:row>
      <xdr:rowOff>228600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291</xdr:row>
      <xdr:rowOff>0</xdr:rowOff>
    </xdr:from>
    <xdr:to>
      <xdr:col>3</xdr:col>
      <xdr:colOff>228600</xdr:colOff>
      <xdr:row>291</xdr:row>
      <xdr:rowOff>228600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291</xdr:row>
      <xdr:rowOff>0</xdr:rowOff>
    </xdr:from>
    <xdr:to>
      <xdr:col>6</xdr:col>
      <xdr:colOff>228600</xdr:colOff>
      <xdr:row>291</xdr:row>
      <xdr:rowOff>228600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294</xdr:row>
      <xdr:rowOff>0</xdr:rowOff>
    </xdr:from>
    <xdr:to>
      <xdr:col>3</xdr:col>
      <xdr:colOff>228600</xdr:colOff>
      <xdr:row>294</xdr:row>
      <xdr:rowOff>228600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294</xdr:row>
      <xdr:rowOff>0</xdr:rowOff>
    </xdr:from>
    <xdr:to>
      <xdr:col>6</xdr:col>
      <xdr:colOff>228600</xdr:colOff>
      <xdr:row>294</xdr:row>
      <xdr:rowOff>228600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301</xdr:row>
      <xdr:rowOff>0</xdr:rowOff>
    </xdr:from>
    <xdr:to>
      <xdr:col>3</xdr:col>
      <xdr:colOff>228600</xdr:colOff>
      <xdr:row>301</xdr:row>
      <xdr:rowOff>228600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228600</xdr:colOff>
      <xdr:row>301</xdr:row>
      <xdr:rowOff>228600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304</xdr:row>
      <xdr:rowOff>0</xdr:rowOff>
    </xdr:from>
    <xdr:to>
      <xdr:col>3</xdr:col>
      <xdr:colOff>228600</xdr:colOff>
      <xdr:row>304</xdr:row>
      <xdr:rowOff>228600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304</xdr:row>
      <xdr:rowOff>0</xdr:rowOff>
    </xdr:from>
    <xdr:to>
      <xdr:col>6</xdr:col>
      <xdr:colOff>228600</xdr:colOff>
      <xdr:row>304</xdr:row>
      <xdr:rowOff>228600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307</xdr:row>
      <xdr:rowOff>0</xdr:rowOff>
    </xdr:from>
    <xdr:to>
      <xdr:col>3</xdr:col>
      <xdr:colOff>228600</xdr:colOff>
      <xdr:row>307</xdr:row>
      <xdr:rowOff>228600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307</xdr:row>
      <xdr:rowOff>0</xdr:rowOff>
    </xdr:from>
    <xdr:to>
      <xdr:col>6</xdr:col>
      <xdr:colOff>228600</xdr:colOff>
      <xdr:row>307</xdr:row>
      <xdr:rowOff>228600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3"/>
  <sheetViews>
    <sheetView showGridLines="0" tabSelected="1" workbookViewId="0">
      <pane ySplit="5" topLeftCell="A6" activePane="bottomLeft" state="frozen"/>
      <selection pane="bottomLeft" activeCell="A2" sqref="A2"/>
    </sheetView>
  </sheetViews>
  <sheetFormatPr defaultRowHeight="15"/>
  <cols>
    <col min="1" max="1" width="7.7109375" customWidth="1"/>
    <col min="2" max="2" width="19.7109375" customWidth="1"/>
    <col min="3" max="3" width="0.7109375" customWidth="1"/>
    <col min="4" max="4" width="3.42578125" customWidth="1"/>
    <col min="5" max="5" width="0.140625" customWidth="1"/>
    <col min="6" max="6" width="0.7109375" customWidth="1"/>
    <col min="7" max="7" width="3.42578125" customWidth="1"/>
    <col min="8" max="8" width="0.140625" customWidth="1"/>
    <col min="9" max="15" width="10.5703125" customWidth="1"/>
  </cols>
  <sheetData>
    <row r="1" spans="1:15" ht="0.9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1" customHeight="1">
      <c r="A2" s="48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0.9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20.25" customHeight="1">
      <c r="A4" s="49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1.5" customHeight="1">
      <c r="A5" s="18" t="s">
        <v>2</v>
      </c>
      <c r="B5" s="19" t="s">
        <v>3</v>
      </c>
      <c r="C5" s="53" t="s">
        <v>4</v>
      </c>
      <c r="D5" s="54"/>
      <c r="E5" s="54"/>
      <c r="F5" s="53" t="s">
        <v>5</v>
      </c>
      <c r="G5" s="54"/>
      <c r="H5" s="54"/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0" t="s">
        <v>12</v>
      </c>
    </row>
    <row r="6" spans="1:15" ht="18" customHeight="1">
      <c r="A6" s="44" t="s">
        <v>13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</row>
    <row r="7" spans="1:15" ht="32.25" customHeight="1">
      <c r="A7" s="1" t="s">
        <v>14</v>
      </c>
      <c r="B7" s="2" t="s">
        <v>15</v>
      </c>
      <c r="C7" s="47" t="s">
        <v>16</v>
      </c>
      <c r="D7" s="24"/>
      <c r="E7" s="24"/>
      <c r="F7" s="47" t="s">
        <v>17</v>
      </c>
      <c r="G7" s="24"/>
      <c r="H7" s="24"/>
      <c r="I7" s="21" t="s">
        <v>6</v>
      </c>
      <c r="J7" s="21" t="s">
        <v>7</v>
      </c>
      <c r="K7" s="21" t="s">
        <v>8</v>
      </c>
      <c r="L7" s="21" t="s">
        <v>9</v>
      </c>
      <c r="M7" s="21" t="s">
        <v>10</v>
      </c>
      <c r="N7" s="21" t="s">
        <v>11</v>
      </c>
      <c r="O7" s="3" t="s">
        <v>12</v>
      </c>
    </row>
    <row r="8" spans="1:15">
      <c r="A8" s="40" t="s">
        <v>18</v>
      </c>
      <c r="B8" s="43" t="s">
        <v>19</v>
      </c>
      <c r="C8" s="4"/>
      <c r="D8" s="5"/>
      <c r="E8" s="6"/>
      <c r="F8" s="4"/>
      <c r="G8" s="5"/>
      <c r="H8" s="6"/>
      <c r="I8" s="34">
        <v>0</v>
      </c>
      <c r="J8" s="34">
        <v>0</v>
      </c>
      <c r="K8" s="34">
        <v>1</v>
      </c>
      <c r="L8" s="34">
        <v>0</v>
      </c>
      <c r="M8" s="34">
        <v>0</v>
      </c>
      <c r="N8" s="34">
        <v>0</v>
      </c>
      <c r="O8" s="37">
        <f>SUM(I8:N10)</f>
        <v>1</v>
      </c>
    </row>
    <row r="9" spans="1:15" ht="18" customHeight="1">
      <c r="A9" s="41"/>
      <c r="B9" s="35"/>
      <c r="C9" s="7"/>
      <c r="D9" s="8"/>
      <c r="E9" s="9"/>
      <c r="F9" s="7"/>
      <c r="G9" s="8"/>
      <c r="H9" s="9"/>
      <c r="I9" s="35"/>
      <c r="J9" s="35"/>
      <c r="K9" s="35"/>
      <c r="L9" s="35"/>
      <c r="M9" s="35"/>
      <c r="N9" s="35"/>
      <c r="O9" s="38"/>
    </row>
    <row r="10" spans="1:15">
      <c r="A10" s="42"/>
      <c r="B10" s="36"/>
      <c r="C10" s="10"/>
      <c r="D10" s="11"/>
      <c r="E10" s="12"/>
      <c r="F10" s="10"/>
      <c r="G10" s="11"/>
      <c r="H10" s="12"/>
      <c r="I10" s="36"/>
      <c r="J10" s="36"/>
      <c r="K10" s="36"/>
      <c r="L10" s="36"/>
      <c r="M10" s="36"/>
      <c r="N10" s="36"/>
      <c r="O10" s="39"/>
    </row>
    <row r="11" spans="1:15">
      <c r="A11" s="40" t="s">
        <v>20</v>
      </c>
      <c r="B11" s="43" t="s">
        <v>21</v>
      </c>
      <c r="C11" s="4"/>
      <c r="D11" s="5"/>
      <c r="E11" s="6"/>
      <c r="F11" s="4"/>
      <c r="G11" s="5"/>
      <c r="H11" s="6"/>
      <c r="I11" s="34">
        <v>-350000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7">
        <f t="shared" ref="O11" si="0">SUM(I11:N13)</f>
        <v>-350000</v>
      </c>
    </row>
    <row r="12" spans="1:15" ht="18" customHeight="1">
      <c r="A12" s="41"/>
      <c r="B12" s="35"/>
      <c r="C12" s="7"/>
      <c r="D12" s="8"/>
      <c r="E12" s="9"/>
      <c r="F12" s="7"/>
      <c r="G12" s="8"/>
      <c r="H12" s="9"/>
      <c r="I12" s="35"/>
      <c r="J12" s="35"/>
      <c r="K12" s="35"/>
      <c r="L12" s="35"/>
      <c r="M12" s="35"/>
      <c r="N12" s="35"/>
      <c r="O12" s="38"/>
    </row>
    <row r="13" spans="1:15">
      <c r="A13" s="42"/>
      <c r="B13" s="36"/>
      <c r="C13" s="10"/>
      <c r="D13" s="11"/>
      <c r="E13" s="12"/>
      <c r="F13" s="10"/>
      <c r="G13" s="11"/>
      <c r="H13" s="12"/>
      <c r="I13" s="36"/>
      <c r="J13" s="36"/>
      <c r="K13" s="36"/>
      <c r="L13" s="36"/>
      <c r="M13" s="36"/>
      <c r="N13" s="36"/>
      <c r="O13" s="39"/>
    </row>
    <row r="14" spans="1:15">
      <c r="A14" s="40" t="s">
        <v>22</v>
      </c>
      <c r="B14" s="43" t="s">
        <v>23</v>
      </c>
      <c r="C14" s="4"/>
      <c r="D14" s="5"/>
      <c r="E14" s="6"/>
      <c r="F14" s="4"/>
      <c r="G14" s="5"/>
      <c r="H14" s="6"/>
      <c r="I14" s="34">
        <v>-738972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7">
        <f t="shared" ref="O14" si="1">SUM(I14:N16)</f>
        <v>-738972</v>
      </c>
    </row>
    <row r="15" spans="1:15" ht="18" customHeight="1">
      <c r="A15" s="41"/>
      <c r="B15" s="35"/>
      <c r="C15" s="7"/>
      <c r="D15" s="8"/>
      <c r="E15" s="9"/>
      <c r="F15" s="7"/>
      <c r="G15" s="8"/>
      <c r="H15" s="9"/>
      <c r="I15" s="35"/>
      <c r="J15" s="35"/>
      <c r="K15" s="35"/>
      <c r="L15" s="35"/>
      <c r="M15" s="35"/>
      <c r="N15" s="35"/>
      <c r="O15" s="38"/>
    </row>
    <row r="16" spans="1:15">
      <c r="A16" s="42"/>
      <c r="B16" s="36"/>
      <c r="C16" s="10"/>
      <c r="D16" s="11"/>
      <c r="E16" s="12"/>
      <c r="F16" s="10"/>
      <c r="G16" s="11"/>
      <c r="H16" s="12"/>
      <c r="I16" s="36"/>
      <c r="J16" s="36"/>
      <c r="K16" s="36"/>
      <c r="L16" s="36"/>
      <c r="M16" s="36"/>
      <c r="N16" s="36"/>
      <c r="O16" s="39"/>
    </row>
    <row r="17" spans="1:15">
      <c r="A17" s="40" t="s">
        <v>24</v>
      </c>
      <c r="B17" s="43" t="s">
        <v>25</v>
      </c>
      <c r="C17" s="4"/>
      <c r="D17" s="5"/>
      <c r="E17" s="6"/>
      <c r="F17" s="4"/>
      <c r="G17" s="5"/>
      <c r="H17" s="6"/>
      <c r="I17" s="34">
        <v>-2000000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7">
        <f t="shared" ref="O17" si="2">SUM(I17:N19)</f>
        <v>-2000000</v>
      </c>
    </row>
    <row r="18" spans="1:15" ht="18" customHeight="1">
      <c r="A18" s="41"/>
      <c r="B18" s="35"/>
      <c r="C18" s="7"/>
      <c r="D18" s="8"/>
      <c r="E18" s="9"/>
      <c r="F18" s="7"/>
      <c r="G18" s="8"/>
      <c r="H18" s="9"/>
      <c r="I18" s="35"/>
      <c r="J18" s="35"/>
      <c r="K18" s="35"/>
      <c r="L18" s="35"/>
      <c r="M18" s="35"/>
      <c r="N18" s="35"/>
      <c r="O18" s="38"/>
    </row>
    <row r="19" spans="1:15">
      <c r="A19" s="42"/>
      <c r="B19" s="36"/>
      <c r="C19" s="10"/>
      <c r="D19" s="11"/>
      <c r="E19" s="12"/>
      <c r="F19" s="10"/>
      <c r="G19" s="11"/>
      <c r="H19" s="12"/>
      <c r="I19" s="36"/>
      <c r="J19" s="36"/>
      <c r="K19" s="36"/>
      <c r="L19" s="36"/>
      <c r="M19" s="36"/>
      <c r="N19" s="36"/>
      <c r="O19" s="39"/>
    </row>
    <row r="20" spans="1:15">
      <c r="A20" s="40" t="s">
        <v>26</v>
      </c>
      <c r="B20" s="43" t="s">
        <v>27</v>
      </c>
      <c r="C20" s="4"/>
      <c r="D20" s="5"/>
      <c r="E20" s="6"/>
      <c r="F20" s="4"/>
      <c r="G20" s="5"/>
      <c r="H20" s="6"/>
      <c r="I20" s="34">
        <v>-275000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7">
        <f t="shared" ref="O20" si="3">SUM(I20:N22)</f>
        <v>-275000</v>
      </c>
    </row>
    <row r="21" spans="1:15" ht="18" customHeight="1">
      <c r="A21" s="41"/>
      <c r="B21" s="35"/>
      <c r="C21" s="7"/>
      <c r="D21" s="8"/>
      <c r="E21" s="9"/>
      <c r="F21" s="7"/>
      <c r="G21" s="8"/>
      <c r="H21" s="9"/>
      <c r="I21" s="35"/>
      <c r="J21" s="35"/>
      <c r="K21" s="35"/>
      <c r="L21" s="35"/>
      <c r="M21" s="35"/>
      <c r="N21" s="35"/>
      <c r="O21" s="38"/>
    </row>
    <row r="22" spans="1:15">
      <c r="A22" s="42"/>
      <c r="B22" s="36"/>
      <c r="C22" s="10"/>
      <c r="D22" s="11"/>
      <c r="E22" s="12"/>
      <c r="F22" s="10"/>
      <c r="G22" s="11"/>
      <c r="H22" s="12"/>
      <c r="I22" s="36"/>
      <c r="J22" s="36"/>
      <c r="K22" s="36"/>
      <c r="L22" s="36"/>
      <c r="M22" s="36"/>
      <c r="N22" s="36"/>
      <c r="O22" s="39"/>
    </row>
    <row r="23" spans="1:15">
      <c r="A23" s="40" t="s">
        <v>28</v>
      </c>
      <c r="B23" s="43" t="s">
        <v>29</v>
      </c>
      <c r="C23" s="4"/>
      <c r="D23" s="5"/>
      <c r="E23" s="6"/>
      <c r="F23" s="4"/>
      <c r="G23" s="5"/>
      <c r="H23" s="6"/>
      <c r="I23" s="34">
        <v>-50000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7">
        <f t="shared" ref="O23" si="4">SUM(I23:N25)</f>
        <v>-50000</v>
      </c>
    </row>
    <row r="24" spans="1:15" ht="18" customHeight="1">
      <c r="A24" s="41"/>
      <c r="B24" s="35"/>
      <c r="C24" s="7"/>
      <c r="D24" s="8"/>
      <c r="E24" s="9"/>
      <c r="F24" s="7"/>
      <c r="G24" s="8"/>
      <c r="H24" s="9"/>
      <c r="I24" s="35"/>
      <c r="J24" s="35"/>
      <c r="K24" s="35"/>
      <c r="L24" s="35"/>
      <c r="M24" s="35"/>
      <c r="N24" s="35"/>
      <c r="O24" s="38"/>
    </row>
    <row r="25" spans="1:15">
      <c r="A25" s="42"/>
      <c r="B25" s="36"/>
      <c r="C25" s="10"/>
      <c r="D25" s="11"/>
      <c r="E25" s="12"/>
      <c r="F25" s="10"/>
      <c r="G25" s="11"/>
      <c r="H25" s="12"/>
      <c r="I25" s="36"/>
      <c r="J25" s="36"/>
      <c r="K25" s="36"/>
      <c r="L25" s="36"/>
      <c r="M25" s="36"/>
      <c r="N25" s="36"/>
      <c r="O25" s="39"/>
    </row>
    <row r="26" spans="1:15">
      <c r="A26" s="40" t="s">
        <v>30</v>
      </c>
      <c r="B26" s="43" t="s">
        <v>31</v>
      </c>
      <c r="C26" s="4"/>
      <c r="D26" s="5"/>
      <c r="E26" s="6"/>
      <c r="F26" s="4"/>
      <c r="G26" s="5"/>
      <c r="H26" s="6"/>
      <c r="I26" s="34">
        <v>-400000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7">
        <f t="shared" ref="O26" si="5">SUM(I26:N28)</f>
        <v>-400000</v>
      </c>
    </row>
    <row r="27" spans="1:15" ht="18" customHeight="1">
      <c r="A27" s="41"/>
      <c r="B27" s="35"/>
      <c r="C27" s="7"/>
      <c r="D27" s="8"/>
      <c r="E27" s="9"/>
      <c r="F27" s="7"/>
      <c r="G27" s="8"/>
      <c r="H27" s="9"/>
      <c r="I27" s="35"/>
      <c r="J27" s="35"/>
      <c r="K27" s="35"/>
      <c r="L27" s="35"/>
      <c r="M27" s="35"/>
      <c r="N27" s="35"/>
      <c r="O27" s="38"/>
    </row>
    <row r="28" spans="1:15">
      <c r="A28" s="42"/>
      <c r="B28" s="36"/>
      <c r="C28" s="10"/>
      <c r="D28" s="11"/>
      <c r="E28" s="12"/>
      <c r="F28" s="10"/>
      <c r="G28" s="11"/>
      <c r="H28" s="12"/>
      <c r="I28" s="36"/>
      <c r="J28" s="36"/>
      <c r="K28" s="36"/>
      <c r="L28" s="36"/>
      <c r="M28" s="36"/>
      <c r="N28" s="36"/>
      <c r="O28" s="39"/>
    </row>
    <row r="29" spans="1:15">
      <c r="A29" s="40" t="s">
        <v>32</v>
      </c>
      <c r="B29" s="43" t="s">
        <v>33</v>
      </c>
      <c r="C29" s="4"/>
      <c r="D29" s="5"/>
      <c r="E29" s="6"/>
      <c r="F29" s="4"/>
      <c r="G29" s="5"/>
      <c r="H29" s="6"/>
      <c r="I29" s="34">
        <v>0</v>
      </c>
      <c r="J29" s="34">
        <v>0</v>
      </c>
      <c r="K29" s="34">
        <v>-2</v>
      </c>
      <c r="L29" s="34">
        <v>0</v>
      </c>
      <c r="M29" s="34">
        <v>0</v>
      </c>
      <c r="N29" s="34">
        <v>0</v>
      </c>
      <c r="O29" s="37">
        <f t="shared" ref="O29" si="6">SUM(I29:N31)</f>
        <v>-2</v>
      </c>
    </row>
    <row r="30" spans="1:15" ht="18" customHeight="1">
      <c r="A30" s="41"/>
      <c r="B30" s="35"/>
      <c r="C30" s="7"/>
      <c r="D30" s="8"/>
      <c r="E30" s="9"/>
      <c r="F30" s="7"/>
      <c r="G30" s="8"/>
      <c r="H30" s="9"/>
      <c r="I30" s="35"/>
      <c r="J30" s="35"/>
      <c r="K30" s="35"/>
      <c r="L30" s="35"/>
      <c r="M30" s="35"/>
      <c r="N30" s="35"/>
      <c r="O30" s="38"/>
    </row>
    <row r="31" spans="1:15">
      <c r="A31" s="42"/>
      <c r="B31" s="36"/>
      <c r="C31" s="10"/>
      <c r="D31" s="11"/>
      <c r="E31" s="12"/>
      <c r="F31" s="10"/>
      <c r="G31" s="11"/>
      <c r="H31" s="12"/>
      <c r="I31" s="36"/>
      <c r="J31" s="36"/>
      <c r="K31" s="36"/>
      <c r="L31" s="36"/>
      <c r="M31" s="36"/>
      <c r="N31" s="36"/>
      <c r="O31" s="39"/>
    </row>
    <row r="32" spans="1:15">
      <c r="A32" s="40" t="s">
        <v>34</v>
      </c>
      <c r="B32" s="43" t="s">
        <v>35</v>
      </c>
      <c r="C32" s="4"/>
      <c r="D32" s="5"/>
      <c r="E32" s="6"/>
      <c r="F32" s="4"/>
      <c r="G32" s="5"/>
      <c r="H32" s="6"/>
      <c r="I32" s="34">
        <v>0</v>
      </c>
      <c r="J32" s="34">
        <v>0</v>
      </c>
      <c r="K32" s="34">
        <v>1</v>
      </c>
      <c r="L32" s="34">
        <v>0</v>
      </c>
      <c r="M32" s="34">
        <v>0</v>
      </c>
      <c r="N32" s="34">
        <v>0</v>
      </c>
      <c r="O32" s="37">
        <f t="shared" ref="O32" si="7">SUM(I32:N34)</f>
        <v>1</v>
      </c>
    </row>
    <row r="33" spans="1:15" ht="18" customHeight="1">
      <c r="A33" s="41"/>
      <c r="B33" s="35"/>
      <c r="C33" s="7"/>
      <c r="D33" s="8"/>
      <c r="E33" s="9"/>
      <c r="F33" s="7"/>
      <c r="G33" s="8"/>
      <c r="H33" s="9"/>
      <c r="I33" s="35"/>
      <c r="J33" s="35"/>
      <c r="K33" s="35"/>
      <c r="L33" s="35"/>
      <c r="M33" s="35"/>
      <c r="N33" s="35"/>
      <c r="O33" s="38"/>
    </row>
    <row r="34" spans="1:15">
      <c r="A34" s="42"/>
      <c r="B34" s="36"/>
      <c r="C34" s="10"/>
      <c r="D34" s="11"/>
      <c r="E34" s="12"/>
      <c r="F34" s="10"/>
      <c r="G34" s="11"/>
      <c r="H34" s="12"/>
      <c r="I34" s="36"/>
      <c r="J34" s="36"/>
      <c r="K34" s="36"/>
      <c r="L34" s="36"/>
      <c r="M34" s="36"/>
      <c r="N34" s="36"/>
      <c r="O34" s="39"/>
    </row>
    <row r="35" spans="1:15">
      <c r="A35" s="40" t="s">
        <v>36</v>
      </c>
      <c r="B35" s="43" t="s">
        <v>37</v>
      </c>
      <c r="C35" s="4"/>
      <c r="D35" s="5"/>
      <c r="E35" s="6"/>
      <c r="F35" s="4"/>
      <c r="G35" s="5"/>
      <c r="H35" s="6"/>
      <c r="I35" s="34">
        <v>-1457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7">
        <f t="shared" ref="O35" si="8">SUM(I35:N37)</f>
        <v>-1457</v>
      </c>
    </row>
    <row r="36" spans="1:15" ht="18" customHeight="1">
      <c r="A36" s="41"/>
      <c r="B36" s="35"/>
      <c r="C36" s="7"/>
      <c r="D36" s="8"/>
      <c r="E36" s="9"/>
      <c r="F36" s="7"/>
      <c r="G36" s="8"/>
      <c r="H36" s="9"/>
      <c r="I36" s="35"/>
      <c r="J36" s="35"/>
      <c r="K36" s="35"/>
      <c r="L36" s="35"/>
      <c r="M36" s="35"/>
      <c r="N36" s="35"/>
      <c r="O36" s="38"/>
    </row>
    <row r="37" spans="1:15">
      <c r="A37" s="42"/>
      <c r="B37" s="36"/>
      <c r="C37" s="10"/>
      <c r="D37" s="11"/>
      <c r="E37" s="12"/>
      <c r="F37" s="10"/>
      <c r="G37" s="11"/>
      <c r="H37" s="12"/>
      <c r="I37" s="36"/>
      <c r="J37" s="36"/>
      <c r="K37" s="36"/>
      <c r="L37" s="36"/>
      <c r="M37" s="36"/>
      <c r="N37" s="36"/>
      <c r="O37" s="39"/>
    </row>
    <row r="38" spans="1:15">
      <c r="A38" s="40" t="s">
        <v>38</v>
      </c>
      <c r="B38" s="43" t="s">
        <v>39</v>
      </c>
      <c r="C38" s="4"/>
      <c r="D38" s="5"/>
      <c r="E38" s="6"/>
      <c r="F38" s="4"/>
      <c r="G38" s="5"/>
      <c r="H38" s="6"/>
      <c r="I38" s="34">
        <v>-19169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7">
        <f t="shared" ref="O38" si="9">SUM(I38:N40)</f>
        <v>-19169</v>
      </c>
    </row>
    <row r="39" spans="1:15" ht="18" customHeight="1">
      <c r="A39" s="41"/>
      <c r="B39" s="35"/>
      <c r="C39" s="7"/>
      <c r="D39" s="8"/>
      <c r="E39" s="9"/>
      <c r="F39" s="7"/>
      <c r="G39" s="8"/>
      <c r="H39" s="9"/>
      <c r="I39" s="35"/>
      <c r="J39" s="35"/>
      <c r="K39" s="35"/>
      <c r="L39" s="35"/>
      <c r="M39" s="35"/>
      <c r="N39" s="35"/>
      <c r="O39" s="38"/>
    </row>
    <row r="40" spans="1:15">
      <c r="A40" s="42"/>
      <c r="B40" s="36"/>
      <c r="C40" s="10"/>
      <c r="D40" s="11"/>
      <c r="E40" s="12"/>
      <c r="F40" s="10"/>
      <c r="G40" s="11"/>
      <c r="H40" s="12"/>
      <c r="I40" s="36"/>
      <c r="J40" s="36"/>
      <c r="K40" s="36"/>
      <c r="L40" s="36"/>
      <c r="M40" s="36"/>
      <c r="N40" s="36"/>
      <c r="O40" s="39"/>
    </row>
    <row r="41" spans="1:15">
      <c r="A41" s="40" t="s">
        <v>40</v>
      </c>
      <c r="B41" s="43" t="s">
        <v>41</v>
      </c>
      <c r="C41" s="4"/>
      <c r="D41" s="5"/>
      <c r="E41" s="6"/>
      <c r="F41" s="4"/>
      <c r="G41" s="5"/>
      <c r="H41" s="6"/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7">
        <f t="shared" ref="O41" si="10">SUM(I41:N43)</f>
        <v>0</v>
      </c>
    </row>
    <row r="42" spans="1:15" ht="18" customHeight="1">
      <c r="A42" s="41"/>
      <c r="B42" s="35"/>
      <c r="C42" s="7"/>
      <c r="D42" s="8"/>
      <c r="E42" s="9"/>
      <c r="F42" s="7"/>
      <c r="G42" s="8"/>
      <c r="H42" s="9"/>
      <c r="I42" s="35"/>
      <c r="J42" s="35"/>
      <c r="K42" s="35"/>
      <c r="L42" s="35"/>
      <c r="M42" s="35"/>
      <c r="N42" s="35"/>
      <c r="O42" s="38"/>
    </row>
    <row r="43" spans="1:15">
      <c r="A43" s="42"/>
      <c r="B43" s="36"/>
      <c r="C43" s="10"/>
      <c r="D43" s="11"/>
      <c r="E43" s="12"/>
      <c r="F43" s="10"/>
      <c r="G43" s="11"/>
      <c r="H43" s="12"/>
      <c r="I43" s="36"/>
      <c r="J43" s="36"/>
      <c r="K43" s="36"/>
      <c r="L43" s="36"/>
      <c r="M43" s="36"/>
      <c r="N43" s="36"/>
      <c r="O43" s="39"/>
    </row>
    <row r="44" spans="1:15">
      <c r="A44" s="40" t="s">
        <v>42</v>
      </c>
      <c r="B44" s="43" t="s">
        <v>43</v>
      </c>
      <c r="C44" s="4"/>
      <c r="D44" s="5"/>
      <c r="E44" s="6"/>
      <c r="F44" s="4"/>
      <c r="G44" s="5"/>
      <c r="H44" s="6"/>
      <c r="I44" s="34">
        <v>737411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7">
        <f t="shared" ref="O44" si="11">SUM(I44:N46)</f>
        <v>737411</v>
      </c>
    </row>
    <row r="45" spans="1:15" ht="18" customHeight="1">
      <c r="A45" s="41"/>
      <c r="B45" s="35"/>
      <c r="C45" s="7"/>
      <c r="D45" s="8"/>
      <c r="E45" s="9"/>
      <c r="F45" s="7"/>
      <c r="G45" s="8"/>
      <c r="H45" s="9"/>
      <c r="I45" s="35"/>
      <c r="J45" s="35"/>
      <c r="K45" s="35"/>
      <c r="L45" s="35"/>
      <c r="M45" s="35"/>
      <c r="N45" s="35"/>
      <c r="O45" s="38"/>
    </row>
    <row r="46" spans="1:15">
      <c r="A46" s="42"/>
      <c r="B46" s="36"/>
      <c r="C46" s="10"/>
      <c r="D46" s="11"/>
      <c r="E46" s="12"/>
      <c r="F46" s="10"/>
      <c r="G46" s="11"/>
      <c r="H46" s="12"/>
      <c r="I46" s="36"/>
      <c r="J46" s="36"/>
      <c r="K46" s="36"/>
      <c r="L46" s="36"/>
      <c r="M46" s="36"/>
      <c r="N46" s="36"/>
      <c r="O46" s="39"/>
    </row>
    <row r="47" spans="1:15">
      <c r="A47" s="40" t="s">
        <v>44</v>
      </c>
      <c r="B47" s="43" t="s">
        <v>45</v>
      </c>
      <c r="C47" s="4"/>
      <c r="D47" s="5"/>
      <c r="E47" s="6"/>
      <c r="F47" s="4"/>
      <c r="G47" s="5"/>
      <c r="H47" s="6"/>
      <c r="I47" s="34">
        <v>335000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7">
        <f t="shared" ref="O47" si="12">SUM(I47:N49)</f>
        <v>335000</v>
      </c>
    </row>
    <row r="48" spans="1:15" ht="18" customHeight="1">
      <c r="A48" s="41"/>
      <c r="B48" s="35"/>
      <c r="C48" s="7"/>
      <c r="D48" s="8"/>
      <c r="E48" s="9"/>
      <c r="F48" s="7"/>
      <c r="G48" s="8"/>
      <c r="H48" s="9"/>
      <c r="I48" s="35"/>
      <c r="J48" s="35"/>
      <c r="K48" s="35"/>
      <c r="L48" s="35"/>
      <c r="M48" s="35"/>
      <c r="N48" s="35"/>
      <c r="O48" s="38"/>
    </row>
    <row r="49" spans="1:15">
      <c r="A49" s="42"/>
      <c r="B49" s="36"/>
      <c r="C49" s="10"/>
      <c r="D49" s="11"/>
      <c r="E49" s="12"/>
      <c r="F49" s="10"/>
      <c r="G49" s="11"/>
      <c r="H49" s="12"/>
      <c r="I49" s="36"/>
      <c r="J49" s="36"/>
      <c r="K49" s="36"/>
      <c r="L49" s="36"/>
      <c r="M49" s="36"/>
      <c r="N49" s="36"/>
      <c r="O49" s="39"/>
    </row>
    <row r="50" spans="1:15">
      <c r="A50" s="40" t="s">
        <v>46</v>
      </c>
      <c r="B50" s="43" t="s">
        <v>47</v>
      </c>
      <c r="C50" s="4"/>
      <c r="D50" s="5"/>
      <c r="E50" s="6"/>
      <c r="F50" s="4"/>
      <c r="G50" s="5"/>
      <c r="H50" s="6"/>
      <c r="I50" s="34">
        <v>476400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7">
        <f t="shared" ref="O50" si="13">SUM(I50:N52)</f>
        <v>476400</v>
      </c>
    </row>
    <row r="51" spans="1:15" ht="18" customHeight="1">
      <c r="A51" s="41"/>
      <c r="B51" s="35"/>
      <c r="C51" s="7"/>
      <c r="D51" s="8"/>
      <c r="E51" s="9"/>
      <c r="F51" s="7"/>
      <c r="G51" s="8"/>
      <c r="H51" s="9"/>
      <c r="I51" s="35"/>
      <c r="J51" s="35"/>
      <c r="K51" s="35"/>
      <c r="L51" s="35"/>
      <c r="M51" s="35"/>
      <c r="N51" s="35"/>
      <c r="O51" s="38"/>
    </row>
    <row r="52" spans="1:15">
      <c r="A52" s="42"/>
      <c r="B52" s="36"/>
      <c r="C52" s="10"/>
      <c r="D52" s="11"/>
      <c r="E52" s="12"/>
      <c r="F52" s="10"/>
      <c r="G52" s="11"/>
      <c r="H52" s="12"/>
      <c r="I52" s="36"/>
      <c r="J52" s="36"/>
      <c r="K52" s="36"/>
      <c r="L52" s="36"/>
      <c r="M52" s="36"/>
      <c r="N52" s="36"/>
      <c r="O52" s="39"/>
    </row>
    <row r="53" spans="1:15">
      <c r="A53" s="40" t="s">
        <v>48</v>
      </c>
      <c r="B53" s="43" t="s">
        <v>49</v>
      </c>
      <c r="C53" s="4"/>
      <c r="D53" s="5"/>
      <c r="E53" s="6"/>
      <c r="F53" s="4"/>
      <c r="G53" s="5"/>
      <c r="H53" s="6"/>
      <c r="I53" s="34">
        <v>-52064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7">
        <f t="shared" ref="O53" si="14">SUM(I53:N55)</f>
        <v>-52064</v>
      </c>
    </row>
    <row r="54" spans="1:15" ht="18" customHeight="1">
      <c r="A54" s="41"/>
      <c r="B54" s="35"/>
      <c r="C54" s="7"/>
      <c r="D54" s="8"/>
      <c r="E54" s="9"/>
      <c r="F54" s="7"/>
      <c r="G54" s="8"/>
      <c r="H54" s="9"/>
      <c r="I54" s="35"/>
      <c r="J54" s="35"/>
      <c r="K54" s="35"/>
      <c r="L54" s="35"/>
      <c r="M54" s="35"/>
      <c r="N54" s="35"/>
      <c r="O54" s="38"/>
    </row>
    <row r="55" spans="1:15">
      <c r="A55" s="42"/>
      <c r="B55" s="36"/>
      <c r="C55" s="10"/>
      <c r="D55" s="11"/>
      <c r="E55" s="12"/>
      <c r="F55" s="10"/>
      <c r="G55" s="11"/>
      <c r="H55" s="12"/>
      <c r="I55" s="36"/>
      <c r="J55" s="36"/>
      <c r="K55" s="36"/>
      <c r="L55" s="36"/>
      <c r="M55" s="36"/>
      <c r="N55" s="36"/>
      <c r="O55" s="39"/>
    </row>
    <row r="56" spans="1:15">
      <c r="A56" s="40" t="s">
        <v>50</v>
      </c>
      <c r="B56" s="43" t="s">
        <v>51</v>
      </c>
      <c r="C56" s="4"/>
      <c r="D56" s="5"/>
      <c r="E56" s="6"/>
      <c r="F56" s="4"/>
      <c r="G56" s="5"/>
      <c r="H56" s="6"/>
      <c r="I56" s="34">
        <v>79328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7">
        <f t="shared" ref="O56" si="15">SUM(I56:N58)</f>
        <v>79328</v>
      </c>
    </row>
    <row r="57" spans="1:15" ht="18" customHeight="1">
      <c r="A57" s="41"/>
      <c r="B57" s="35"/>
      <c r="C57" s="7"/>
      <c r="D57" s="8"/>
      <c r="E57" s="9"/>
      <c r="F57" s="7"/>
      <c r="G57" s="8"/>
      <c r="H57" s="9"/>
      <c r="I57" s="35"/>
      <c r="J57" s="35"/>
      <c r="K57" s="35"/>
      <c r="L57" s="35"/>
      <c r="M57" s="35"/>
      <c r="N57" s="35"/>
      <c r="O57" s="38"/>
    </row>
    <row r="58" spans="1:15">
      <c r="A58" s="42"/>
      <c r="B58" s="36"/>
      <c r="C58" s="10"/>
      <c r="D58" s="11"/>
      <c r="E58" s="12"/>
      <c r="F58" s="10"/>
      <c r="G58" s="11"/>
      <c r="H58" s="12"/>
      <c r="I58" s="36"/>
      <c r="J58" s="36"/>
      <c r="K58" s="36"/>
      <c r="L58" s="36"/>
      <c r="M58" s="36"/>
      <c r="N58" s="36"/>
      <c r="O58" s="39"/>
    </row>
    <row r="59" spans="1:15">
      <c r="A59" s="40" t="s">
        <v>52</v>
      </c>
      <c r="B59" s="43" t="s">
        <v>53</v>
      </c>
      <c r="C59" s="4"/>
      <c r="D59" s="5"/>
      <c r="E59" s="6"/>
      <c r="F59" s="4"/>
      <c r="G59" s="5"/>
      <c r="H59" s="6"/>
      <c r="I59" s="34">
        <v>-380000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7">
        <f t="shared" ref="O59" si="16">SUM(I59:N61)</f>
        <v>-380000</v>
      </c>
    </row>
    <row r="60" spans="1:15" ht="18" customHeight="1">
      <c r="A60" s="41"/>
      <c r="B60" s="35"/>
      <c r="C60" s="7"/>
      <c r="D60" s="8"/>
      <c r="E60" s="9"/>
      <c r="F60" s="7"/>
      <c r="G60" s="8"/>
      <c r="H60" s="9"/>
      <c r="I60" s="35"/>
      <c r="J60" s="35"/>
      <c r="K60" s="35"/>
      <c r="L60" s="35"/>
      <c r="M60" s="35"/>
      <c r="N60" s="35"/>
      <c r="O60" s="38"/>
    </row>
    <row r="61" spans="1:15">
      <c r="A61" s="42"/>
      <c r="B61" s="36"/>
      <c r="C61" s="10"/>
      <c r="D61" s="11"/>
      <c r="E61" s="12"/>
      <c r="F61" s="10"/>
      <c r="G61" s="11"/>
      <c r="H61" s="12"/>
      <c r="I61" s="36"/>
      <c r="J61" s="36"/>
      <c r="K61" s="36"/>
      <c r="L61" s="36"/>
      <c r="M61" s="36"/>
      <c r="N61" s="36"/>
      <c r="O61" s="39"/>
    </row>
    <row r="62" spans="1:15">
      <c r="A62" s="40" t="s">
        <v>54</v>
      </c>
      <c r="B62" s="43" t="s">
        <v>55</v>
      </c>
      <c r="C62" s="4"/>
      <c r="D62" s="5"/>
      <c r="E62" s="6"/>
      <c r="F62" s="4"/>
      <c r="G62" s="5"/>
      <c r="H62" s="6"/>
      <c r="I62" s="34">
        <v>85321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7">
        <f t="shared" ref="O62" si="17">SUM(I62:N64)</f>
        <v>85321</v>
      </c>
    </row>
    <row r="63" spans="1:15" ht="18" customHeight="1">
      <c r="A63" s="41"/>
      <c r="B63" s="35"/>
      <c r="C63" s="7"/>
      <c r="D63" s="8"/>
      <c r="E63" s="9"/>
      <c r="F63" s="7"/>
      <c r="G63" s="8"/>
      <c r="H63" s="9"/>
      <c r="I63" s="35"/>
      <c r="J63" s="35"/>
      <c r="K63" s="35"/>
      <c r="L63" s="35"/>
      <c r="M63" s="35"/>
      <c r="N63" s="35"/>
      <c r="O63" s="38"/>
    </row>
    <row r="64" spans="1:15">
      <c r="A64" s="42"/>
      <c r="B64" s="36"/>
      <c r="C64" s="10"/>
      <c r="D64" s="11"/>
      <c r="E64" s="12"/>
      <c r="F64" s="10"/>
      <c r="G64" s="11"/>
      <c r="H64" s="12"/>
      <c r="I64" s="36"/>
      <c r="J64" s="36"/>
      <c r="K64" s="36"/>
      <c r="L64" s="36"/>
      <c r="M64" s="36"/>
      <c r="N64" s="36"/>
      <c r="O64" s="39"/>
    </row>
    <row r="65" spans="1:15">
      <c r="A65" s="40" t="s">
        <v>56</v>
      </c>
      <c r="B65" s="43" t="s">
        <v>57</v>
      </c>
      <c r="C65" s="4"/>
      <c r="D65" s="5"/>
      <c r="E65" s="6"/>
      <c r="F65" s="4"/>
      <c r="G65" s="5"/>
      <c r="H65" s="6"/>
      <c r="I65" s="34">
        <v>17000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7">
        <f t="shared" ref="O65" si="18">SUM(I65:N67)</f>
        <v>17000</v>
      </c>
    </row>
    <row r="66" spans="1:15" ht="18" customHeight="1">
      <c r="A66" s="41"/>
      <c r="B66" s="35"/>
      <c r="C66" s="7"/>
      <c r="D66" s="8"/>
      <c r="E66" s="9"/>
      <c r="F66" s="7"/>
      <c r="G66" s="8"/>
      <c r="H66" s="9"/>
      <c r="I66" s="35"/>
      <c r="J66" s="35"/>
      <c r="K66" s="35"/>
      <c r="L66" s="35"/>
      <c r="M66" s="35"/>
      <c r="N66" s="35"/>
      <c r="O66" s="38"/>
    </row>
    <row r="67" spans="1:15">
      <c r="A67" s="42"/>
      <c r="B67" s="36"/>
      <c r="C67" s="10"/>
      <c r="D67" s="11"/>
      <c r="E67" s="12"/>
      <c r="F67" s="10"/>
      <c r="G67" s="11"/>
      <c r="H67" s="12"/>
      <c r="I67" s="36"/>
      <c r="J67" s="36"/>
      <c r="K67" s="36"/>
      <c r="L67" s="36"/>
      <c r="M67" s="36"/>
      <c r="N67" s="36"/>
      <c r="O67" s="39"/>
    </row>
    <row r="68" spans="1:15">
      <c r="A68" s="40" t="s">
        <v>58</v>
      </c>
      <c r="B68" s="43" t="s">
        <v>59</v>
      </c>
      <c r="C68" s="4"/>
      <c r="D68" s="5"/>
      <c r="E68" s="6"/>
      <c r="F68" s="4"/>
      <c r="G68" s="5"/>
      <c r="H68" s="6"/>
      <c r="I68" s="34">
        <v>-99000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7">
        <f t="shared" ref="O68" si="19">SUM(I68:N70)</f>
        <v>-99000</v>
      </c>
    </row>
    <row r="69" spans="1:15" ht="18" customHeight="1">
      <c r="A69" s="41"/>
      <c r="B69" s="35"/>
      <c r="C69" s="7"/>
      <c r="D69" s="8"/>
      <c r="E69" s="9"/>
      <c r="F69" s="7"/>
      <c r="G69" s="8"/>
      <c r="H69" s="9"/>
      <c r="I69" s="35"/>
      <c r="J69" s="35"/>
      <c r="K69" s="35"/>
      <c r="L69" s="35"/>
      <c r="M69" s="35"/>
      <c r="N69" s="35"/>
      <c r="O69" s="38"/>
    </row>
    <row r="70" spans="1:15">
      <c r="A70" s="42"/>
      <c r="B70" s="36"/>
      <c r="C70" s="10"/>
      <c r="D70" s="11"/>
      <c r="E70" s="12"/>
      <c r="F70" s="10"/>
      <c r="G70" s="11"/>
      <c r="H70" s="12"/>
      <c r="I70" s="36"/>
      <c r="J70" s="36"/>
      <c r="K70" s="36"/>
      <c r="L70" s="36"/>
      <c r="M70" s="36"/>
      <c r="N70" s="36"/>
      <c r="O70" s="39"/>
    </row>
    <row r="71" spans="1:15">
      <c r="A71" s="40" t="s">
        <v>60</v>
      </c>
      <c r="B71" s="43" t="s">
        <v>61</v>
      </c>
      <c r="C71" s="4"/>
      <c r="D71" s="5"/>
      <c r="E71" s="6"/>
      <c r="F71" s="4"/>
      <c r="G71" s="5"/>
      <c r="H71" s="6"/>
      <c r="I71" s="34">
        <v>80000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7">
        <f t="shared" ref="O71" si="20">SUM(I71:N73)</f>
        <v>80000</v>
      </c>
    </row>
    <row r="72" spans="1:15" ht="18" customHeight="1">
      <c r="A72" s="41"/>
      <c r="B72" s="35"/>
      <c r="C72" s="7"/>
      <c r="D72" s="8"/>
      <c r="E72" s="9"/>
      <c r="F72" s="7"/>
      <c r="G72" s="8"/>
      <c r="H72" s="9"/>
      <c r="I72" s="35"/>
      <c r="J72" s="35"/>
      <c r="K72" s="35"/>
      <c r="L72" s="35"/>
      <c r="M72" s="35"/>
      <c r="N72" s="35"/>
      <c r="O72" s="38"/>
    </row>
    <row r="73" spans="1:15">
      <c r="A73" s="42"/>
      <c r="B73" s="36"/>
      <c r="C73" s="10"/>
      <c r="D73" s="11"/>
      <c r="E73" s="12"/>
      <c r="F73" s="10"/>
      <c r="G73" s="11"/>
      <c r="H73" s="12"/>
      <c r="I73" s="36"/>
      <c r="J73" s="36"/>
      <c r="K73" s="36"/>
      <c r="L73" s="36"/>
      <c r="M73" s="36"/>
      <c r="N73" s="36"/>
      <c r="O73" s="39"/>
    </row>
    <row r="74" spans="1:15">
      <c r="A74" s="40" t="s">
        <v>62</v>
      </c>
      <c r="B74" s="43" t="s">
        <v>63</v>
      </c>
      <c r="C74" s="4"/>
      <c r="D74" s="5"/>
      <c r="E74" s="6"/>
      <c r="F74" s="4"/>
      <c r="G74" s="5"/>
      <c r="H74" s="6"/>
      <c r="I74" s="34">
        <v>50000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7">
        <f t="shared" ref="O74" si="21">SUM(I74:N76)</f>
        <v>50000</v>
      </c>
    </row>
    <row r="75" spans="1:15" ht="18" customHeight="1">
      <c r="A75" s="41"/>
      <c r="B75" s="35"/>
      <c r="C75" s="7"/>
      <c r="D75" s="8"/>
      <c r="E75" s="9"/>
      <c r="F75" s="7"/>
      <c r="G75" s="8"/>
      <c r="H75" s="9"/>
      <c r="I75" s="35"/>
      <c r="J75" s="35"/>
      <c r="K75" s="35"/>
      <c r="L75" s="35"/>
      <c r="M75" s="35"/>
      <c r="N75" s="35"/>
      <c r="O75" s="38"/>
    </row>
    <row r="76" spans="1:15">
      <c r="A76" s="42"/>
      <c r="B76" s="36"/>
      <c r="C76" s="10"/>
      <c r="D76" s="11"/>
      <c r="E76" s="12"/>
      <c r="F76" s="10"/>
      <c r="G76" s="11"/>
      <c r="H76" s="12"/>
      <c r="I76" s="36"/>
      <c r="J76" s="36"/>
      <c r="K76" s="36"/>
      <c r="L76" s="36"/>
      <c r="M76" s="36"/>
      <c r="N76" s="36"/>
      <c r="O76" s="39"/>
    </row>
    <row r="77" spans="1:15">
      <c r="A77" s="40" t="s">
        <v>64</v>
      </c>
      <c r="B77" s="43" t="s">
        <v>65</v>
      </c>
      <c r="C77" s="4"/>
      <c r="D77" s="5"/>
      <c r="E77" s="6"/>
      <c r="F77" s="4"/>
      <c r="G77" s="5"/>
      <c r="H77" s="6"/>
      <c r="I77" s="34">
        <v>830000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7">
        <f t="shared" ref="O77" si="22">SUM(I77:N79)</f>
        <v>830000</v>
      </c>
    </row>
    <row r="78" spans="1:15" ht="18" customHeight="1">
      <c r="A78" s="41"/>
      <c r="B78" s="35"/>
      <c r="C78" s="7"/>
      <c r="D78" s="8"/>
      <c r="E78" s="9"/>
      <c r="F78" s="7"/>
      <c r="G78" s="8"/>
      <c r="H78" s="9"/>
      <c r="I78" s="35"/>
      <c r="J78" s="35"/>
      <c r="K78" s="35"/>
      <c r="L78" s="35"/>
      <c r="M78" s="35"/>
      <c r="N78" s="35"/>
      <c r="O78" s="38"/>
    </row>
    <row r="79" spans="1:15">
      <c r="A79" s="42"/>
      <c r="B79" s="36"/>
      <c r="C79" s="10"/>
      <c r="D79" s="11"/>
      <c r="E79" s="12"/>
      <c r="F79" s="10"/>
      <c r="G79" s="11"/>
      <c r="H79" s="12"/>
      <c r="I79" s="36"/>
      <c r="J79" s="36"/>
      <c r="K79" s="36"/>
      <c r="L79" s="36"/>
      <c r="M79" s="36"/>
      <c r="N79" s="36"/>
      <c r="O79" s="39"/>
    </row>
    <row r="80" spans="1:15">
      <c r="A80" s="40" t="s">
        <v>66</v>
      </c>
      <c r="B80" s="43" t="s">
        <v>67</v>
      </c>
      <c r="C80" s="4"/>
      <c r="D80" s="5"/>
      <c r="E80" s="6"/>
      <c r="F80" s="4"/>
      <c r="G80" s="5"/>
      <c r="H80" s="6"/>
      <c r="I80" s="34">
        <v>215000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7">
        <f t="shared" ref="O80" si="23">SUM(I80:N82)</f>
        <v>215000</v>
      </c>
    </row>
    <row r="81" spans="1:15" ht="18" customHeight="1">
      <c r="A81" s="41"/>
      <c r="B81" s="35"/>
      <c r="C81" s="7"/>
      <c r="D81" s="8"/>
      <c r="E81" s="9"/>
      <c r="F81" s="7"/>
      <c r="G81" s="8"/>
      <c r="H81" s="9"/>
      <c r="I81" s="35"/>
      <c r="J81" s="35"/>
      <c r="K81" s="35"/>
      <c r="L81" s="35"/>
      <c r="M81" s="35"/>
      <c r="N81" s="35"/>
      <c r="O81" s="38"/>
    </row>
    <row r="82" spans="1:15">
      <c r="A82" s="42"/>
      <c r="B82" s="36"/>
      <c r="C82" s="10"/>
      <c r="D82" s="11"/>
      <c r="E82" s="12"/>
      <c r="F82" s="10"/>
      <c r="G82" s="11"/>
      <c r="H82" s="12"/>
      <c r="I82" s="36"/>
      <c r="J82" s="36"/>
      <c r="K82" s="36"/>
      <c r="L82" s="36"/>
      <c r="M82" s="36"/>
      <c r="N82" s="36"/>
      <c r="O82" s="39"/>
    </row>
    <row r="83" spans="1:15">
      <c r="A83" s="40" t="s">
        <v>68</v>
      </c>
      <c r="B83" s="43" t="s">
        <v>69</v>
      </c>
      <c r="C83" s="4"/>
      <c r="D83" s="5"/>
      <c r="E83" s="6"/>
      <c r="F83" s="4"/>
      <c r="G83" s="5"/>
      <c r="H83" s="6"/>
      <c r="I83" s="34">
        <v>30000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7">
        <f t="shared" ref="O83" si="24">SUM(I83:N85)</f>
        <v>30000</v>
      </c>
    </row>
    <row r="84" spans="1:15" ht="18" customHeight="1">
      <c r="A84" s="41"/>
      <c r="B84" s="35"/>
      <c r="C84" s="7"/>
      <c r="D84" s="8"/>
      <c r="E84" s="9"/>
      <c r="F84" s="7"/>
      <c r="G84" s="8"/>
      <c r="H84" s="9"/>
      <c r="I84" s="35"/>
      <c r="J84" s="35"/>
      <c r="K84" s="35"/>
      <c r="L84" s="35"/>
      <c r="M84" s="35"/>
      <c r="N84" s="35"/>
      <c r="O84" s="38"/>
    </row>
    <row r="85" spans="1:15">
      <c r="A85" s="42"/>
      <c r="B85" s="36"/>
      <c r="C85" s="10"/>
      <c r="D85" s="11"/>
      <c r="E85" s="12"/>
      <c r="F85" s="10"/>
      <c r="G85" s="11"/>
      <c r="H85" s="12"/>
      <c r="I85" s="36"/>
      <c r="J85" s="36"/>
      <c r="K85" s="36"/>
      <c r="L85" s="36"/>
      <c r="M85" s="36"/>
      <c r="N85" s="36"/>
      <c r="O85" s="39"/>
    </row>
    <row r="86" spans="1:15">
      <c r="A86" s="40" t="s">
        <v>70</v>
      </c>
      <c r="B86" s="43" t="s">
        <v>71</v>
      </c>
      <c r="C86" s="4"/>
      <c r="D86" s="5"/>
      <c r="E86" s="6"/>
      <c r="F86" s="4"/>
      <c r="G86" s="5"/>
      <c r="H86" s="6"/>
      <c r="I86" s="34">
        <v>50000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7">
        <f t="shared" ref="O86" si="25">SUM(I86:N88)</f>
        <v>50000</v>
      </c>
    </row>
    <row r="87" spans="1:15" ht="18" customHeight="1">
      <c r="A87" s="41"/>
      <c r="B87" s="35"/>
      <c r="C87" s="7"/>
      <c r="D87" s="8"/>
      <c r="E87" s="9"/>
      <c r="F87" s="7"/>
      <c r="G87" s="8"/>
      <c r="H87" s="9"/>
      <c r="I87" s="35"/>
      <c r="J87" s="35"/>
      <c r="K87" s="35"/>
      <c r="L87" s="35"/>
      <c r="M87" s="35"/>
      <c r="N87" s="35"/>
      <c r="O87" s="38"/>
    </row>
    <row r="88" spans="1:15">
      <c r="A88" s="42"/>
      <c r="B88" s="36"/>
      <c r="C88" s="10"/>
      <c r="D88" s="11"/>
      <c r="E88" s="12"/>
      <c r="F88" s="10"/>
      <c r="G88" s="11"/>
      <c r="H88" s="12"/>
      <c r="I88" s="36"/>
      <c r="J88" s="36"/>
      <c r="K88" s="36"/>
      <c r="L88" s="36"/>
      <c r="M88" s="36"/>
      <c r="N88" s="36"/>
      <c r="O88" s="39"/>
    </row>
    <row r="89" spans="1:15">
      <c r="A89" s="40" t="s">
        <v>72</v>
      </c>
      <c r="B89" s="43" t="s">
        <v>73</v>
      </c>
      <c r="C89" s="4"/>
      <c r="D89" s="5"/>
      <c r="E89" s="6"/>
      <c r="F89" s="4"/>
      <c r="G89" s="5"/>
      <c r="H89" s="6"/>
      <c r="I89" s="34">
        <v>21732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7">
        <f t="shared" ref="O89" si="26">SUM(I89:N91)</f>
        <v>21732</v>
      </c>
    </row>
    <row r="90" spans="1:15" ht="18" customHeight="1">
      <c r="A90" s="41"/>
      <c r="B90" s="35"/>
      <c r="C90" s="7"/>
      <c r="D90" s="8"/>
      <c r="E90" s="9"/>
      <c r="F90" s="7"/>
      <c r="G90" s="8"/>
      <c r="H90" s="9"/>
      <c r="I90" s="35"/>
      <c r="J90" s="35"/>
      <c r="K90" s="35"/>
      <c r="L90" s="35"/>
      <c r="M90" s="35"/>
      <c r="N90" s="35"/>
      <c r="O90" s="38"/>
    </row>
    <row r="91" spans="1:15">
      <c r="A91" s="42"/>
      <c r="B91" s="36"/>
      <c r="C91" s="10"/>
      <c r="D91" s="11"/>
      <c r="E91" s="12"/>
      <c r="F91" s="10"/>
      <c r="G91" s="11"/>
      <c r="H91" s="12"/>
      <c r="I91" s="36"/>
      <c r="J91" s="36"/>
      <c r="K91" s="36"/>
      <c r="L91" s="36"/>
      <c r="M91" s="36"/>
      <c r="N91" s="36"/>
      <c r="O91" s="39"/>
    </row>
    <row r="92" spans="1:15">
      <c r="A92" s="40" t="s">
        <v>74</v>
      </c>
      <c r="B92" s="43" t="s">
        <v>75</v>
      </c>
      <c r="C92" s="4"/>
      <c r="D92" s="5"/>
      <c r="E92" s="6"/>
      <c r="F92" s="4"/>
      <c r="G92" s="5"/>
      <c r="H92" s="6"/>
      <c r="I92" s="34">
        <v>100000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7">
        <f t="shared" ref="O92" si="27">SUM(I92:N94)</f>
        <v>100000</v>
      </c>
    </row>
    <row r="93" spans="1:15" ht="18" customHeight="1">
      <c r="A93" s="41"/>
      <c r="B93" s="35"/>
      <c r="C93" s="7"/>
      <c r="D93" s="8"/>
      <c r="E93" s="9"/>
      <c r="F93" s="7"/>
      <c r="G93" s="8"/>
      <c r="H93" s="9"/>
      <c r="I93" s="35"/>
      <c r="J93" s="35"/>
      <c r="K93" s="35"/>
      <c r="L93" s="35"/>
      <c r="M93" s="35"/>
      <c r="N93" s="35"/>
      <c r="O93" s="38"/>
    </row>
    <row r="94" spans="1:15">
      <c r="A94" s="42"/>
      <c r="B94" s="36"/>
      <c r="C94" s="10"/>
      <c r="D94" s="11"/>
      <c r="E94" s="12"/>
      <c r="F94" s="10"/>
      <c r="G94" s="11"/>
      <c r="H94" s="12"/>
      <c r="I94" s="36"/>
      <c r="J94" s="36"/>
      <c r="K94" s="36"/>
      <c r="L94" s="36"/>
      <c r="M94" s="36"/>
      <c r="N94" s="36"/>
      <c r="O94" s="39"/>
    </row>
    <row r="95" spans="1:15">
      <c r="A95" s="40" t="s">
        <v>76</v>
      </c>
      <c r="B95" s="43" t="s">
        <v>77</v>
      </c>
      <c r="C95" s="4"/>
      <c r="D95" s="5"/>
      <c r="E95" s="6"/>
      <c r="F95" s="4"/>
      <c r="G95" s="5"/>
      <c r="H95" s="6"/>
      <c r="I95" s="34">
        <v>50000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7">
        <f t="shared" ref="O95" si="28">SUM(I95:N97)</f>
        <v>50000</v>
      </c>
    </row>
    <row r="96" spans="1:15" ht="18" customHeight="1">
      <c r="A96" s="41"/>
      <c r="B96" s="35"/>
      <c r="C96" s="7"/>
      <c r="D96" s="8"/>
      <c r="E96" s="9"/>
      <c r="F96" s="7"/>
      <c r="G96" s="8"/>
      <c r="H96" s="9"/>
      <c r="I96" s="35"/>
      <c r="J96" s="35"/>
      <c r="K96" s="35"/>
      <c r="L96" s="35"/>
      <c r="M96" s="35"/>
      <c r="N96" s="35"/>
      <c r="O96" s="38"/>
    </row>
    <row r="97" spans="1:15">
      <c r="A97" s="42"/>
      <c r="B97" s="36"/>
      <c r="C97" s="10"/>
      <c r="D97" s="11"/>
      <c r="E97" s="12"/>
      <c r="F97" s="10"/>
      <c r="G97" s="11"/>
      <c r="H97" s="12"/>
      <c r="I97" s="36"/>
      <c r="J97" s="36"/>
      <c r="K97" s="36"/>
      <c r="L97" s="36"/>
      <c r="M97" s="36"/>
      <c r="N97" s="36"/>
      <c r="O97" s="39"/>
    </row>
    <row r="98" spans="1:15">
      <c r="A98" s="40" t="s">
        <v>78</v>
      </c>
      <c r="B98" s="43" t="s">
        <v>79</v>
      </c>
      <c r="C98" s="4"/>
      <c r="D98" s="5"/>
      <c r="E98" s="6"/>
      <c r="F98" s="4"/>
      <c r="G98" s="5"/>
      <c r="H98" s="6"/>
      <c r="I98" s="34">
        <v>380000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7">
        <f t="shared" ref="O98" si="29">SUM(I98:N100)</f>
        <v>380000</v>
      </c>
    </row>
    <row r="99" spans="1:15" ht="18" customHeight="1">
      <c r="A99" s="41"/>
      <c r="B99" s="35"/>
      <c r="C99" s="7"/>
      <c r="D99" s="8"/>
      <c r="E99" s="9"/>
      <c r="F99" s="7"/>
      <c r="G99" s="8"/>
      <c r="H99" s="9"/>
      <c r="I99" s="35"/>
      <c r="J99" s="35"/>
      <c r="K99" s="35"/>
      <c r="L99" s="35"/>
      <c r="M99" s="35"/>
      <c r="N99" s="35"/>
      <c r="O99" s="38"/>
    </row>
    <row r="100" spans="1:15">
      <c r="A100" s="42"/>
      <c r="B100" s="36"/>
      <c r="C100" s="10"/>
      <c r="D100" s="11"/>
      <c r="E100" s="12"/>
      <c r="F100" s="10"/>
      <c r="G100" s="11"/>
      <c r="H100" s="12"/>
      <c r="I100" s="36"/>
      <c r="J100" s="36"/>
      <c r="K100" s="36"/>
      <c r="L100" s="36"/>
      <c r="M100" s="36"/>
      <c r="N100" s="36"/>
      <c r="O100" s="39"/>
    </row>
    <row r="101" spans="1:15">
      <c r="A101" s="40" t="s">
        <v>80</v>
      </c>
      <c r="B101" s="43" t="s">
        <v>81</v>
      </c>
      <c r="C101" s="4"/>
      <c r="D101" s="5"/>
      <c r="E101" s="6"/>
      <c r="F101" s="4"/>
      <c r="G101" s="5"/>
      <c r="H101" s="6"/>
      <c r="I101" s="34">
        <v>828470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7">
        <f t="shared" ref="O101" si="30">SUM(I101:N103)</f>
        <v>828470</v>
      </c>
    </row>
    <row r="102" spans="1:15" ht="18" customHeight="1">
      <c r="A102" s="41"/>
      <c r="B102" s="35"/>
      <c r="C102" s="7"/>
      <c r="D102" s="8"/>
      <c r="E102" s="9"/>
      <c r="F102" s="7"/>
      <c r="G102" s="8"/>
      <c r="H102" s="9"/>
      <c r="I102" s="35"/>
      <c r="J102" s="35"/>
      <c r="K102" s="35"/>
      <c r="L102" s="35"/>
      <c r="M102" s="35"/>
      <c r="N102" s="35"/>
      <c r="O102" s="38"/>
    </row>
    <row r="103" spans="1:15">
      <c r="A103" s="42"/>
      <c r="B103" s="36"/>
      <c r="C103" s="10"/>
      <c r="D103" s="11"/>
      <c r="E103" s="12"/>
      <c r="F103" s="10"/>
      <c r="G103" s="11"/>
      <c r="H103" s="12"/>
      <c r="I103" s="36"/>
      <c r="J103" s="36"/>
      <c r="K103" s="36"/>
      <c r="L103" s="36"/>
      <c r="M103" s="36"/>
      <c r="N103" s="36"/>
      <c r="O103" s="39"/>
    </row>
    <row r="104" spans="1:15">
      <c r="A104" s="23" t="s">
        <v>82</v>
      </c>
      <c r="B104" s="24"/>
      <c r="C104" s="25" t="s">
        <v>83</v>
      </c>
      <c r="D104" s="26"/>
      <c r="E104" s="27"/>
      <c r="F104" s="25" t="s">
        <v>84</v>
      </c>
      <c r="G104" s="26"/>
      <c r="H104" s="27"/>
      <c r="I104" s="13">
        <f>SUM(I8:I103)</f>
        <v>0</v>
      </c>
      <c r="J104" s="13">
        <f t="shared" ref="J104:N104" si="31">SUM(J8:J103)</f>
        <v>0</v>
      </c>
      <c r="K104" s="13">
        <f t="shared" si="31"/>
        <v>0</v>
      </c>
      <c r="L104" s="13">
        <f t="shared" si="31"/>
        <v>0</v>
      </c>
      <c r="M104" s="13">
        <f t="shared" si="31"/>
        <v>0</v>
      </c>
      <c r="N104" s="13">
        <f t="shared" si="31"/>
        <v>0</v>
      </c>
      <c r="O104" s="14">
        <f>SUM(I104:N104)</f>
        <v>0</v>
      </c>
    </row>
    <row r="105" spans="1:15" ht="6.75" customHeight="1">
      <c r="A105" s="28" t="s">
        <v>84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9"/>
    </row>
    <row r="106" spans="1:15" ht="18" customHeight="1">
      <c r="A106" s="44" t="s">
        <v>85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6"/>
    </row>
    <row r="107" spans="1:15" ht="25.5">
      <c r="A107" s="1" t="s">
        <v>14</v>
      </c>
      <c r="B107" s="2" t="s">
        <v>15</v>
      </c>
      <c r="C107" s="47" t="s">
        <v>16</v>
      </c>
      <c r="D107" s="24"/>
      <c r="E107" s="24"/>
      <c r="F107" s="47" t="s">
        <v>17</v>
      </c>
      <c r="G107" s="24"/>
      <c r="H107" s="24"/>
      <c r="I107" s="21" t="s">
        <v>6</v>
      </c>
      <c r="J107" s="21" t="s">
        <v>7</v>
      </c>
      <c r="K107" s="21" t="s">
        <v>8</v>
      </c>
      <c r="L107" s="21" t="s">
        <v>9</v>
      </c>
      <c r="M107" s="21" t="s">
        <v>10</v>
      </c>
      <c r="N107" s="21" t="s">
        <v>11</v>
      </c>
      <c r="O107" s="3" t="s">
        <v>12</v>
      </c>
    </row>
    <row r="108" spans="1:15">
      <c r="A108" s="40" t="s">
        <v>86</v>
      </c>
      <c r="B108" s="43" t="s">
        <v>87</v>
      </c>
      <c r="C108" s="4"/>
      <c r="D108" s="5"/>
      <c r="E108" s="6"/>
      <c r="F108" s="4"/>
      <c r="G108" s="5"/>
      <c r="H108" s="6"/>
      <c r="I108" s="34">
        <v>370581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7">
        <f>SUM(I108:N110)</f>
        <v>370581</v>
      </c>
    </row>
    <row r="109" spans="1:15" ht="18" customHeight="1">
      <c r="A109" s="41"/>
      <c r="B109" s="35"/>
      <c r="C109" s="7"/>
      <c r="D109" s="8"/>
      <c r="E109" s="9"/>
      <c r="F109" s="7"/>
      <c r="G109" s="8"/>
      <c r="H109" s="9"/>
      <c r="I109" s="35"/>
      <c r="J109" s="35"/>
      <c r="K109" s="35"/>
      <c r="L109" s="35"/>
      <c r="M109" s="35"/>
      <c r="N109" s="35"/>
      <c r="O109" s="38"/>
    </row>
    <row r="110" spans="1:15">
      <c r="A110" s="42"/>
      <c r="B110" s="36"/>
      <c r="C110" s="10"/>
      <c r="D110" s="11"/>
      <c r="E110" s="12"/>
      <c r="F110" s="10"/>
      <c r="G110" s="11"/>
      <c r="H110" s="12"/>
      <c r="I110" s="36"/>
      <c r="J110" s="36"/>
      <c r="K110" s="36"/>
      <c r="L110" s="36"/>
      <c r="M110" s="36"/>
      <c r="N110" s="36"/>
      <c r="O110" s="39"/>
    </row>
    <row r="111" spans="1:15">
      <c r="A111" s="23" t="s">
        <v>88</v>
      </c>
      <c r="B111" s="24"/>
      <c r="C111" s="25" t="s">
        <v>83</v>
      </c>
      <c r="D111" s="26"/>
      <c r="E111" s="27"/>
      <c r="F111" s="25" t="s">
        <v>84</v>
      </c>
      <c r="G111" s="26"/>
      <c r="H111" s="27"/>
      <c r="I111" s="13">
        <f>SUM(I108)</f>
        <v>370581</v>
      </c>
      <c r="J111" s="13">
        <f t="shared" ref="J111:N111" si="32">SUM(J108)</f>
        <v>0</v>
      </c>
      <c r="K111" s="13">
        <f t="shared" si="32"/>
        <v>0</v>
      </c>
      <c r="L111" s="13">
        <f t="shared" si="32"/>
        <v>0</v>
      </c>
      <c r="M111" s="13">
        <f t="shared" si="32"/>
        <v>0</v>
      </c>
      <c r="N111" s="13">
        <f t="shared" si="32"/>
        <v>0</v>
      </c>
      <c r="O111" s="14">
        <f>SUM(I111:N111)</f>
        <v>370581</v>
      </c>
    </row>
    <row r="112" spans="1:15" ht="6.75" customHeight="1">
      <c r="A112" s="28" t="s">
        <v>84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9"/>
    </row>
    <row r="113" spans="1:15" ht="18" customHeight="1">
      <c r="A113" s="44" t="s">
        <v>89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6"/>
    </row>
    <row r="114" spans="1:15" ht="25.5">
      <c r="A114" s="1" t="s">
        <v>14</v>
      </c>
      <c r="B114" s="2" t="s">
        <v>15</v>
      </c>
      <c r="C114" s="47" t="s">
        <v>16</v>
      </c>
      <c r="D114" s="24"/>
      <c r="E114" s="24"/>
      <c r="F114" s="47" t="s">
        <v>17</v>
      </c>
      <c r="G114" s="24"/>
      <c r="H114" s="24"/>
      <c r="I114" s="21" t="s">
        <v>6</v>
      </c>
      <c r="J114" s="21" t="s">
        <v>7</v>
      </c>
      <c r="K114" s="21" t="s">
        <v>8</v>
      </c>
      <c r="L114" s="21" t="s">
        <v>9</v>
      </c>
      <c r="M114" s="21" t="s">
        <v>10</v>
      </c>
      <c r="N114" s="21" t="s">
        <v>11</v>
      </c>
      <c r="O114" s="3" t="s">
        <v>12</v>
      </c>
    </row>
    <row r="115" spans="1:15">
      <c r="A115" s="40" t="s">
        <v>90</v>
      </c>
      <c r="B115" s="43" t="s">
        <v>91</v>
      </c>
      <c r="C115" s="4"/>
      <c r="D115" s="5"/>
      <c r="E115" s="6"/>
      <c r="F115" s="4"/>
      <c r="G115" s="5"/>
      <c r="H115" s="6"/>
      <c r="I115" s="34">
        <v>774207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7">
        <f t="shared" ref="O115:O117" si="33">SUM(I115:N115)</f>
        <v>774207</v>
      </c>
    </row>
    <row r="116" spans="1:15" ht="18" customHeight="1">
      <c r="A116" s="41"/>
      <c r="B116" s="35"/>
      <c r="C116" s="7"/>
      <c r="D116" s="8"/>
      <c r="E116" s="9"/>
      <c r="F116" s="7"/>
      <c r="G116" s="8"/>
      <c r="H116" s="9"/>
      <c r="I116" s="35"/>
      <c r="J116" s="35"/>
      <c r="K116" s="35"/>
      <c r="L116" s="35"/>
      <c r="M116" s="35"/>
      <c r="N116" s="35"/>
      <c r="O116" s="38">
        <f t="shared" si="33"/>
        <v>0</v>
      </c>
    </row>
    <row r="117" spans="1:15">
      <c r="A117" s="42"/>
      <c r="B117" s="36"/>
      <c r="C117" s="10"/>
      <c r="D117" s="11"/>
      <c r="E117" s="12"/>
      <c r="F117" s="10"/>
      <c r="G117" s="11"/>
      <c r="H117" s="12"/>
      <c r="I117" s="36"/>
      <c r="J117" s="36"/>
      <c r="K117" s="36"/>
      <c r="L117" s="36"/>
      <c r="M117" s="36"/>
      <c r="N117" s="36"/>
      <c r="O117" s="39">
        <f t="shared" si="33"/>
        <v>0</v>
      </c>
    </row>
    <row r="118" spans="1:15">
      <c r="A118" s="23" t="s">
        <v>92</v>
      </c>
      <c r="B118" s="24"/>
      <c r="C118" s="25" t="s">
        <v>83</v>
      </c>
      <c r="D118" s="26"/>
      <c r="E118" s="27"/>
      <c r="F118" s="25" t="s">
        <v>84</v>
      </c>
      <c r="G118" s="26"/>
      <c r="H118" s="27"/>
      <c r="I118" s="13">
        <f>SUM(I115)</f>
        <v>774207</v>
      </c>
      <c r="J118" s="13">
        <f t="shared" ref="J118:N118" si="34">SUM(J115)</f>
        <v>0</v>
      </c>
      <c r="K118" s="13">
        <f t="shared" si="34"/>
        <v>0</v>
      </c>
      <c r="L118" s="13">
        <f t="shared" si="34"/>
        <v>0</v>
      </c>
      <c r="M118" s="13">
        <f t="shared" si="34"/>
        <v>0</v>
      </c>
      <c r="N118" s="13">
        <f t="shared" si="34"/>
        <v>0</v>
      </c>
      <c r="O118" s="14">
        <f>SUM(I118:N118)</f>
        <v>774207</v>
      </c>
    </row>
    <row r="119" spans="1:15" ht="6.75" customHeight="1">
      <c r="A119" s="28" t="s">
        <v>84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9"/>
    </row>
    <row r="120" spans="1:15" ht="18" customHeight="1">
      <c r="A120" s="44" t="s">
        <v>93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6"/>
    </row>
    <row r="121" spans="1:15" ht="25.5">
      <c r="A121" s="1" t="s">
        <v>14</v>
      </c>
      <c r="B121" s="2" t="s">
        <v>15</v>
      </c>
      <c r="C121" s="47" t="s">
        <v>16</v>
      </c>
      <c r="D121" s="24"/>
      <c r="E121" s="24"/>
      <c r="F121" s="47" t="s">
        <v>17</v>
      </c>
      <c r="G121" s="24"/>
      <c r="H121" s="24"/>
      <c r="I121" s="21" t="s">
        <v>6</v>
      </c>
      <c r="J121" s="21" t="s">
        <v>7</v>
      </c>
      <c r="K121" s="21" t="s">
        <v>8</v>
      </c>
      <c r="L121" s="21" t="s">
        <v>9</v>
      </c>
      <c r="M121" s="21" t="s">
        <v>10</v>
      </c>
      <c r="N121" s="21" t="s">
        <v>11</v>
      </c>
      <c r="O121" s="3" t="s">
        <v>12</v>
      </c>
    </row>
    <row r="122" spans="1:15">
      <c r="A122" s="40" t="s">
        <v>94</v>
      </c>
      <c r="B122" s="43" t="s">
        <v>95</v>
      </c>
      <c r="C122" s="4"/>
      <c r="D122" s="5"/>
      <c r="E122" s="6"/>
      <c r="F122" s="4"/>
      <c r="G122" s="5"/>
      <c r="H122" s="6"/>
      <c r="I122" s="34">
        <v>-300000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7">
        <f>SUM(I122:N124)</f>
        <v>-300000</v>
      </c>
    </row>
    <row r="123" spans="1:15" ht="18" customHeight="1">
      <c r="A123" s="41"/>
      <c r="B123" s="35"/>
      <c r="C123" s="7"/>
      <c r="D123" s="8"/>
      <c r="E123" s="9"/>
      <c r="F123" s="7"/>
      <c r="G123" s="8"/>
      <c r="H123" s="9"/>
      <c r="I123" s="35"/>
      <c r="J123" s="35"/>
      <c r="K123" s="35"/>
      <c r="L123" s="35"/>
      <c r="M123" s="35"/>
      <c r="N123" s="35"/>
      <c r="O123" s="38"/>
    </row>
    <row r="124" spans="1:15">
      <c r="A124" s="42"/>
      <c r="B124" s="36"/>
      <c r="C124" s="10"/>
      <c r="D124" s="11"/>
      <c r="E124" s="12"/>
      <c r="F124" s="10"/>
      <c r="G124" s="11"/>
      <c r="H124" s="12"/>
      <c r="I124" s="36"/>
      <c r="J124" s="36"/>
      <c r="K124" s="36"/>
      <c r="L124" s="36"/>
      <c r="M124" s="36"/>
      <c r="N124" s="36"/>
      <c r="O124" s="39"/>
    </row>
    <row r="125" spans="1:15">
      <c r="A125" s="40" t="s">
        <v>96</v>
      </c>
      <c r="B125" s="43" t="s">
        <v>97</v>
      </c>
      <c r="C125" s="4"/>
      <c r="D125" s="5"/>
      <c r="E125" s="6"/>
      <c r="F125" s="4"/>
      <c r="G125" s="5"/>
      <c r="H125" s="6"/>
      <c r="I125" s="34">
        <v>-400000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7">
        <f t="shared" ref="O125" si="35">SUM(I125:N127)</f>
        <v>-400000</v>
      </c>
    </row>
    <row r="126" spans="1:15" ht="18" customHeight="1">
      <c r="A126" s="41"/>
      <c r="B126" s="35"/>
      <c r="C126" s="7"/>
      <c r="D126" s="8"/>
      <c r="E126" s="9"/>
      <c r="F126" s="7"/>
      <c r="G126" s="8"/>
      <c r="H126" s="9"/>
      <c r="I126" s="35"/>
      <c r="J126" s="35"/>
      <c r="K126" s="35"/>
      <c r="L126" s="35"/>
      <c r="M126" s="35"/>
      <c r="N126" s="35"/>
      <c r="O126" s="38"/>
    </row>
    <row r="127" spans="1:15">
      <c r="A127" s="42"/>
      <c r="B127" s="36"/>
      <c r="C127" s="10"/>
      <c r="D127" s="11"/>
      <c r="E127" s="12"/>
      <c r="F127" s="10"/>
      <c r="G127" s="11"/>
      <c r="H127" s="12"/>
      <c r="I127" s="36"/>
      <c r="J127" s="36"/>
      <c r="K127" s="36"/>
      <c r="L127" s="36"/>
      <c r="M127" s="36"/>
      <c r="N127" s="36"/>
      <c r="O127" s="39"/>
    </row>
    <row r="128" spans="1:15">
      <c r="A128" s="40" t="s">
        <v>98</v>
      </c>
      <c r="B128" s="43" t="s">
        <v>99</v>
      </c>
      <c r="C128" s="4"/>
      <c r="D128" s="5"/>
      <c r="E128" s="6"/>
      <c r="F128" s="4"/>
      <c r="G128" s="5"/>
      <c r="H128" s="6"/>
      <c r="I128" s="34">
        <v>700000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7">
        <f t="shared" ref="O128" si="36">SUM(I128:N130)</f>
        <v>700000</v>
      </c>
    </row>
    <row r="129" spans="1:15" ht="18" customHeight="1">
      <c r="A129" s="41"/>
      <c r="B129" s="35"/>
      <c r="C129" s="7"/>
      <c r="D129" s="8"/>
      <c r="E129" s="9"/>
      <c r="F129" s="7"/>
      <c r="G129" s="8"/>
      <c r="H129" s="9"/>
      <c r="I129" s="35"/>
      <c r="J129" s="35"/>
      <c r="K129" s="35"/>
      <c r="L129" s="35"/>
      <c r="M129" s="35"/>
      <c r="N129" s="35"/>
      <c r="O129" s="38"/>
    </row>
    <row r="130" spans="1:15">
      <c r="A130" s="42"/>
      <c r="B130" s="36"/>
      <c r="C130" s="10"/>
      <c r="D130" s="11"/>
      <c r="E130" s="12"/>
      <c r="F130" s="10"/>
      <c r="G130" s="11"/>
      <c r="H130" s="12"/>
      <c r="I130" s="36"/>
      <c r="J130" s="36"/>
      <c r="K130" s="36"/>
      <c r="L130" s="36"/>
      <c r="M130" s="36"/>
      <c r="N130" s="36"/>
      <c r="O130" s="39"/>
    </row>
    <row r="131" spans="1:15">
      <c r="A131" s="23" t="s">
        <v>100</v>
      </c>
      <c r="B131" s="24"/>
      <c r="C131" s="25" t="s">
        <v>83</v>
      </c>
      <c r="D131" s="26"/>
      <c r="E131" s="27"/>
      <c r="F131" s="25" t="s">
        <v>84</v>
      </c>
      <c r="G131" s="26"/>
      <c r="H131" s="27"/>
      <c r="I131" s="13">
        <f>SUM(I122:I130)</f>
        <v>0</v>
      </c>
      <c r="J131" s="13">
        <f t="shared" ref="J131:N131" si="37">SUM(J122:J130)</f>
        <v>0</v>
      </c>
      <c r="K131" s="13">
        <f t="shared" si="37"/>
        <v>0</v>
      </c>
      <c r="L131" s="13">
        <f t="shared" si="37"/>
        <v>0</v>
      </c>
      <c r="M131" s="13">
        <f t="shared" si="37"/>
        <v>0</v>
      </c>
      <c r="N131" s="13">
        <f t="shared" si="37"/>
        <v>0</v>
      </c>
      <c r="O131" s="14">
        <f>SUM(I131:N131)</f>
        <v>0</v>
      </c>
    </row>
    <row r="132" spans="1:15" ht="6.75" customHeight="1">
      <c r="A132" s="28" t="s">
        <v>84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9"/>
    </row>
    <row r="133" spans="1:15" ht="18" customHeight="1">
      <c r="A133" s="44" t="s">
        <v>101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6"/>
    </row>
    <row r="134" spans="1:15" ht="25.5">
      <c r="A134" s="1" t="s">
        <v>14</v>
      </c>
      <c r="B134" s="2" t="s">
        <v>15</v>
      </c>
      <c r="C134" s="47" t="s">
        <v>16</v>
      </c>
      <c r="D134" s="24"/>
      <c r="E134" s="24"/>
      <c r="F134" s="47" t="s">
        <v>17</v>
      </c>
      <c r="G134" s="24"/>
      <c r="H134" s="24"/>
      <c r="I134" s="21" t="s">
        <v>6</v>
      </c>
      <c r="J134" s="21" t="s">
        <v>7</v>
      </c>
      <c r="K134" s="21" t="s">
        <v>8</v>
      </c>
      <c r="L134" s="21" t="s">
        <v>9</v>
      </c>
      <c r="M134" s="21" t="s">
        <v>10</v>
      </c>
      <c r="N134" s="21" t="s">
        <v>11</v>
      </c>
      <c r="O134" s="3" t="s">
        <v>12</v>
      </c>
    </row>
    <row r="135" spans="1:15">
      <c r="A135" s="40" t="s">
        <v>102</v>
      </c>
      <c r="B135" s="43" t="s">
        <v>103</v>
      </c>
      <c r="C135" s="4"/>
      <c r="D135" s="5"/>
      <c r="E135" s="6"/>
      <c r="F135" s="4"/>
      <c r="G135" s="5"/>
      <c r="H135" s="6"/>
      <c r="I135" s="34">
        <v>-208429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7">
        <f>SUM(I135:N137)</f>
        <v>-208429</v>
      </c>
    </row>
    <row r="136" spans="1:15" ht="18" customHeight="1">
      <c r="A136" s="41"/>
      <c r="B136" s="35"/>
      <c r="C136" s="7"/>
      <c r="D136" s="8"/>
      <c r="E136" s="9"/>
      <c r="F136" s="7"/>
      <c r="G136" s="8"/>
      <c r="H136" s="9"/>
      <c r="I136" s="35"/>
      <c r="J136" s="35"/>
      <c r="K136" s="35"/>
      <c r="L136" s="35"/>
      <c r="M136" s="35"/>
      <c r="N136" s="35"/>
      <c r="O136" s="38"/>
    </row>
    <row r="137" spans="1:15">
      <c r="A137" s="42"/>
      <c r="B137" s="36"/>
      <c r="C137" s="10"/>
      <c r="D137" s="11"/>
      <c r="E137" s="12"/>
      <c r="F137" s="10"/>
      <c r="G137" s="11"/>
      <c r="H137" s="12"/>
      <c r="I137" s="36"/>
      <c r="J137" s="36"/>
      <c r="K137" s="36"/>
      <c r="L137" s="36"/>
      <c r="M137" s="36"/>
      <c r="N137" s="36"/>
      <c r="O137" s="39"/>
    </row>
    <row r="138" spans="1:15">
      <c r="A138" s="40" t="s">
        <v>104</v>
      </c>
      <c r="B138" s="43" t="s">
        <v>105</v>
      </c>
      <c r="C138" s="4"/>
      <c r="D138" s="5"/>
      <c r="E138" s="6"/>
      <c r="F138" s="4"/>
      <c r="G138" s="5"/>
      <c r="H138" s="6"/>
      <c r="I138" s="34">
        <v>-9433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7">
        <f t="shared" ref="O138" si="38">SUM(I138:N140)</f>
        <v>-9433</v>
      </c>
    </row>
    <row r="139" spans="1:15" ht="18" customHeight="1">
      <c r="A139" s="41"/>
      <c r="B139" s="35"/>
      <c r="C139" s="7"/>
      <c r="D139" s="8"/>
      <c r="E139" s="9"/>
      <c r="F139" s="7"/>
      <c r="G139" s="8"/>
      <c r="H139" s="9"/>
      <c r="I139" s="35"/>
      <c r="J139" s="35"/>
      <c r="K139" s="35"/>
      <c r="L139" s="35"/>
      <c r="M139" s="35"/>
      <c r="N139" s="35"/>
      <c r="O139" s="38"/>
    </row>
    <row r="140" spans="1:15">
      <c r="A140" s="42"/>
      <c r="B140" s="36"/>
      <c r="C140" s="10"/>
      <c r="D140" s="11"/>
      <c r="E140" s="12"/>
      <c r="F140" s="10"/>
      <c r="G140" s="11"/>
      <c r="H140" s="12"/>
      <c r="I140" s="36"/>
      <c r="J140" s="36"/>
      <c r="K140" s="36"/>
      <c r="L140" s="36"/>
      <c r="M140" s="36"/>
      <c r="N140" s="36"/>
      <c r="O140" s="39"/>
    </row>
    <row r="141" spans="1:15">
      <c r="A141" s="40" t="s">
        <v>106</v>
      </c>
      <c r="B141" s="43" t="s">
        <v>107</v>
      </c>
      <c r="C141" s="4"/>
      <c r="D141" s="5"/>
      <c r="E141" s="6"/>
      <c r="F141" s="4"/>
      <c r="G141" s="5"/>
      <c r="H141" s="6"/>
      <c r="I141" s="34">
        <v>-13554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7">
        <f t="shared" ref="O141" si="39">SUM(I141:N143)</f>
        <v>-13554</v>
      </c>
    </row>
    <row r="142" spans="1:15" ht="18" customHeight="1">
      <c r="A142" s="41"/>
      <c r="B142" s="35"/>
      <c r="C142" s="7"/>
      <c r="D142" s="8"/>
      <c r="E142" s="9"/>
      <c r="F142" s="7"/>
      <c r="G142" s="8"/>
      <c r="H142" s="9"/>
      <c r="I142" s="35"/>
      <c r="J142" s="35"/>
      <c r="K142" s="35"/>
      <c r="L142" s="35"/>
      <c r="M142" s="35"/>
      <c r="N142" s="35"/>
      <c r="O142" s="38"/>
    </row>
    <row r="143" spans="1:15">
      <c r="A143" s="42"/>
      <c r="B143" s="36"/>
      <c r="C143" s="10"/>
      <c r="D143" s="11"/>
      <c r="E143" s="12"/>
      <c r="F143" s="10"/>
      <c r="G143" s="11"/>
      <c r="H143" s="12"/>
      <c r="I143" s="36"/>
      <c r="J143" s="36"/>
      <c r="K143" s="36"/>
      <c r="L143" s="36"/>
      <c r="M143" s="36"/>
      <c r="N143" s="36"/>
      <c r="O143" s="39"/>
    </row>
    <row r="144" spans="1:15">
      <c r="A144" s="40" t="s">
        <v>108</v>
      </c>
      <c r="B144" s="43" t="s">
        <v>109</v>
      </c>
      <c r="C144" s="4"/>
      <c r="D144" s="5"/>
      <c r="E144" s="6"/>
      <c r="F144" s="4"/>
      <c r="G144" s="5"/>
      <c r="H144" s="6"/>
      <c r="I144" s="34">
        <v>-266555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7">
        <f t="shared" ref="O144" si="40">SUM(I144:N146)</f>
        <v>-266555</v>
      </c>
    </row>
    <row r="145" spans="1:15" ht="18" customHeight="1">
      <c r="A145" s="41"/>
      <c r="B145" s="35"/>
      <c r="C145" s="7"/>
      <c r="D145" s="8"/>
      <c r="E145" s="9"/>
      <c r="F145" s="7"/>
      <c r="G145" s="8"/>
      <c r="H145" s="9"/>
      <c r="I145" s="35"/>
      <c r="J145" s="35"/>
      <c r="K145" s="35"/>
      <c r="L145" s="35"/>
      <c r="M145" s="35"/>
      <c r="N145" s="35"/>
      <c r="O145" s="38"/>
    </row>
    <row r="146" spans="1:15">
      <c r="A146" s="42"/>
      <c r="B146" s="36"/>
      <c r="C146" s="10"/>
      <c r="D146" s="11"/>
      <c r="E146" s="12"/>
      <c r="F146" s="10"/>
      <c r="G146" s="11"/>
      <c r="H146" s="12"/>
      <c r="I146" s="36"/>
      <c r="J146" s="36"/>
      <c r="K146" s="36"/>
      <c r="L146" s="36"/>
      <c r="M146" s="36"/>
      <c r="N146" s="36"/>
      <c r="O146" s="39"/>
    </row>
    <row r="147" spans="1:15">
      <c r="A147" s="40" t="s">
        <v>110</v>
      </c>
      <c r="B147" s="43" t="s">
        <v>111</v>
      </c>
      <c r="C147" s="4"/>
      <c r="D147" s="5"/>
      <c r="E147" s="6"/>
      <c r="F147" s="4"/>
      <c r="G147" s="5"/>
      <c r="H147" s="6"/>
      <c r="I147" s="34">
        <v>-234342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7">
        <f t="shared" ref="O147" si="41">SUM(I147:N149)</f>
        <v>-234342</v>
      </c>
    </row>
    <row r="148" spans="1:15" ht="18" customHeight="1">
      <c r="A148" s="41"/>
      <c r="B148" s="35"/>
      <c r="C148" s="7"/>
      <c r="D148" s="8"/>
      <c r="E148" s="9"/>
      <c r="F148" s="7"/>
      <c r="G148" s="8"/>
      <c r="H148" s="9"/>
      <c r="I148" s="35"/>
      <c r="J148" s="35"/>
      <c r="K148" s="35"/>
      <c r="L148" s="35"/>
      <c r="M148" s="35"/>
      <c r="N148" s="35"/>
      <c r="O148" s="38"/>
    </row>
    <row r="149" spans="1:15">
      <c r="A149" s="42"/>
      <c r="B149" s="36"/>
      <c r="C149" s="10"/>
      <c r="D149" s="11"/>
      <c r="E149" s="12"/>
      <c r="F149" s="10"/>
      <c r="G149" s="11"/>
      <c r="H149" s="12"/>
      <c r="I149" s="36"/>
      <c r="J149" s="36"/>
      <c r="K149" s="36"/>
      <c r="L149" s="36"/>
      <c r="M149" s="36"/>
      <c r="N149" s="36"/>
      <c r="O149" s="39"/>
    </row>
    <row r="150" spans="1:15">
      <c r="A150" s="40" t="s">
        <v>112</v>
      </c>
      <c r="B150" s="43" t="s">
        <v>113</v>
      </c>
      <c r="C150" s="4"/>
      <c r="D150" s="5"/>
      <c r="E150" s="6"/>
      <c r="F150" s="4"/>
      <c r="G150" s="5"/>
      <c r="H150" s="6"/>
      <c r="I150" s="34">
        <v>-269177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7">
        <f t="shared" ref="O150" si="42">SUM(I150:N152)</f>
        <v>-269177</v>
      </c>
    </row>
    <row r="151" spans="1:15" ht="18" customHeight="1">
      <c r="A151" s="41"/>
      <c r="B151" s="35"/>
      <c r="C151" s="7"/>
      <c r="D151" s="8"/>
      <c r="E151" s="9"/>
      <c r="F151" s="7"/>
      <c r="G151" s="8"/>
      <c r="H151" s="9"/>
      <c r="I151" s="35"/>
      <c r="J151" s="35"/>
      <c r="K151" s="35"/>
      <c r="L151" s="35"/>
      <c r="M151" s="35"/>
      <c r="N151" s="35"/>
      <c r="O151" s="38"/>
    </row>
    <row r="152" spans="1:15">
      <c r="A152" s="42"/>
      <c r="B152" s="36"/>
      <c r="C152" s="10"/>
      <c r="D152" s="11"/>
      <c r="E152" s="12"/>
      <c r="F152" s="10"/>
      <c r="G152" s="11"/>
      <c r="H152" s="12"/>
      <c r="I152" s="36"/>
      <c r="J152" s="36"/>
      <c r="K152" s="36"/>
      <c r="L152" s="36"/>
      <c r="M152" s="36"/>
      <c r="N152" s="36"/>
      <c r="O152" s="39"/>
    </row>
    <row r="153" spans="1:15">
      <c r="A153" s="40" t="s">
        <v>114</v>
      </c>
      <c r="B153" s="43" t="s">
        <v>115</v>
      </c>
      <c r="C153" s="4"/>
      <c r="D153" s="5"/>
      <c r="E153" s="6"/>
      <c r="F153" s="4"/>
      <c r="G153" s="5"/>
      <c r="H153" s="6"/>
      <c r="I153" s="34">
        <v>275000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7">
        <f t="shared" ref="O153" si="43">SUM(I153:N155)</f>
        <v>275000</v>
      </c>
    </row>
    <row r="154" spans="1:15" ht="18" customHeight="1">
      <c r="A154" s="41"/>
      <c r="B154" s="35"/>
      <c r="C154" s="7"/>
      <c r="D154" s="8"/>
      <c r="E154" s="9"/>
      <c r="F154" s="7"/>
      <c r="G154" s="8"/>
      <c r="H154" s="9"/>
      <c r="I154" s="35"/>
      <c r="J154" s="35"/>
      <c r="K154" s="35"/>
      <c r="L154" s="35"/>
      <c r="M154" s="35"/>
      <c r="N154" s="35"/>
      <c r="O154" s="38"/>
    </row>
    <row r="155" spans="1:15">
      <c r="A155" s="42"/>
      <c r="B155" s="36"/>
      <c r="C155" s="10"/>
      <c r="D155" s="11"/>
      <c r="E155" s="12"/>
      <c r="F155" s="10"/>
      <c r="G155" s="11"/>
      <c r="H155" s="12"/>
      <c r="I155" s="36"/>
      <c r="J155" s="36"/>
      <c r="K155" s="36"/>
      <c r="L155" s="36"/>
      <c r="M155" s="36"/>
      <c r="N155" s="36"/>
      <c r="O155" s="39"/>
    </row>
    <row r="156" spans="1:15">
      <c r="A156" s="40" t="s">
        <v>116</v>
      </c>
      <c r="B156" s="43" t="s">
        <v>117</v>
      </c>
      <c r="C156" s="4"/>
      <c r="D156" s="5"/>
      <c r="E156" s="6"/>
      <c r="F156" s="4"/>
      <c r="G156" s="5"/>
      <c r="H156" s="6"/>
      <c r="I156" s="34">
        <v>597891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7">
        <f t="shared" ref="O156" si="44">SUM(I156:N158)</f>
        <v>597891</v>
      </c>
    </row>
    <row r="157" spans="1:15" ht="18" customHeight="1">
      <c r="A157" s="41"/>
      <c r="B157" s="35"/>
      <c r="C157" s="7"/>
      <c r="D157" s="8"/>
      <c r="E157" s="9"/>
      <c r="F157" s="7"/>
      <c r="G157" s="8"/>
      <c r="H157" s="9"/>
      <c r="I157" s="35"/>
      <c r="J157" s="35"/>
      <c r="K157" s="35"/>
      <c r="L157" s="35"/>
      <c r="M157" s="35"/>
      <c r="N157" s="35"/>
      <c r="O157" s="38"/>
    </row>
    <row r="158" spans="1:15">
      <c r="A158" s="42"/>
      <c r="B158" s="36"/>
      <c r="C158" s="10"/>
      <c r="D158" s="11"/>
      <c r="E158" s="12"/>
      <c r="F158" s="10"/>
      <c r="G158" s="11"/>
      <c r="H158" s="12"/>
      <c r="I158" s="36"/>
      <c r="J158" s="36"/>
      <c r="K158" s="36"/>
      <c r="L158" s="36"/>
      <c r="M158" s="36"/>
      <c r="N158" s="36"/>
      <c r="O158" s="39"/>
    </row>
    <row r="159" spans="1:15">
      <c r="A159" s="23" t="s">
        <v>118</v>
      </c>
      <c r="B159" s="24"/>
      <c r="C159" s="25" t="s">
        <v>83</v>
      </c>
      <c r="D159" s="26"/>
      <c r="E159" s="27"/>
      <c r="F159" s="25" t="s">
        <v>84</v>
      </c>
      <c r="G159" s="26"/>
      <c r="H159" s="27"/>
      <c r="I159" s="13">
        <f>SUM(I135:I158)</f>
        <v>-128599</v>
      </c>
      <c r="J159" s="13">
        <f t="shared" ref="J159:N159" si="45">SUM(J135:J158)</f>
        <v>0</v>
      </c>
      <c r="K159" s="13">
        <f t="shared" si="45"/>
        <v>0</v>
      </c>
      <c r="L159" s="13">
        <f t="shared" si="45"/>
        <v>0</v>
      </c>
      <c r="M159" s="13">
        <f t="shared" si="45"/>
        <v>0</v>
      </c>
      <c r="N159" s="13">
        <f t="shared" si="45"/>
        <v>0</v>
      </c>
      <c r="O159" s="14">
        <f>SUM(I159:N159)</f>
        <v>-128599</v>
      </c>
    </row>
    <row r="160" spans="1:15" ht="6.75" customHeight="1">
      <c r="A160" s="28" t="s">
        <v>84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9"/>
    </row>
    <row r="161" spans="1:15" ht="18" customHeight="1">
      <c r="A161" s="44" t="s">
        <v>119</v>
      </c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6"/>
    </row>
    <row r="162" spans="1:15" ht="25.5">
      <c r="A162" s="1" t="s">
        <v>14</v>
      </c>
      <c r="B162" s="2" t="s">
        <v>15</v>
      </c>
      <c r="C162" s="47" t="s">
        <v>16</v>
      </c>
      <c r="D162" s="24"/>
      <c r="E162" s="24"/>
      <c r="F162" s="47" t="s">
        <v>17</v>
      </c>
      <c r="G162" s="24"/>
      <c r="H162" s="24"/>
      <c r="I162" s="21" t="s">
        <v>6</v>
      </c>
      <c r="J162" s="21" t="s">
        <v>7</v>
      </c>
      <c r="K162" s="21" t="s">
        <v>8</v>
      </c>
      <c r="L162" s="21" t="s">
        <v>9</v>
      </c>
      <c r="M162" s="21" t="s">
        <v>10</v>
      </c>
      <c r="N162" s="21" t="s">
        <v>11</v>
      </c>
      <c r="O162" s="3" t="s">
        <v>12</v>
      </c>
    </row>
    <row r="163" spans="1:15">
      <c r="A163" s="40" t="s">
        <v>120</v>
      </c>
      <c r="B163" s="43" t="s">
        <v>121</v>
      </c>
      <c r="C163" s="4"/>
      <c r="D163" s="5"/>
      <c r="E163" s="6"/>
      <c r="F163" s="4"/>
      <c r="G163" s="5"/>
      <c r="H163" s="6"/>
      <c r="I163" s="34">
        <v>650000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7">
        <f>SUM(I163:N165)</f>
        <v>650000</v>
      </c>
    </row>
    <row r="164" spans="1:15" ht="18" customHeight="1">
      <c r="A164" s="41"/>
      <c r="B164" s="35"/>
      <c r="C164" s="7"/>
      <c r="D164" s="8"/>
      <c r="E164" s="9"/>
      <c r="F164" s="7"/>
      <c r="G164" s="8"/>
      <c r="H164" s="9"/>
      <c r="I164" s="35"/>
      <c r="J164" s="35"/>
      <c r="K164" s="35"/>
      <c r="L164" s="35"/>
      <c r="M164" s="35"/>
      <c r="N164" s="35"/>
      <c r="O164" s="38"/>
    </row>
    <row r="165" spans="1:15">
      <c r="A165" s="42"/>
      <c r="B165" s="36"/>
      <c r="C165" s="10"/>
      <c r="D165" s="11"/>
      <c r="E165" s="12"/>
      <c r="F165" s="10"/>
      <c r="G165" s="11"/>
      <c r="H165" s="12"/>
      <c r="I165" s="36"/>
      <c r="J165" s="36"/>
      <c r="K165" s="36"/>
      <c r="L165" s="36"/>
      <c r="M165" s="36"/>
      <c r="N165" s="36"/>
      <c r="O165" s="39"/>
    </row>
    <row r="166" spans="1:15">
      <c r="A166" s="23" t="s">
        <v>122</v>
      </c>
      <c r="B166" s="24"/>
      <c r="C166" s="25" t="s">
        <v>83</v>
      </c>
      <c r="D166" s="26"/>
      <c r="E166" s="27"/>
      <c r="F166" s="25" t="s">
        <v>84</v>
      </c>
      <c r="G166" s="26"/>
      <c r="H166" s="27"/>
      <c r="I166" s="13">
        <f>SUM(I163)</f>
        <v>650000</v>
      </c>
      <c r="J166" s="13">
        <f t="shared" ref="J166:N166" si="46">SUM(J163)</f>
        <v>0</v>
      </c>
      <c r="K166" s="13">
        <f t="shared" si="46"/>
        <v>0</v>
      </c>
      <c r="L166" s="13">
        <f t="shared" si="46"/>
        <v>0</v>
      </c>
      <c r="M166" s="13">
        <f t="shared" si="46"/>
        <v>0</v>
      </c>
      <c r="N166" s="13">
        <f t="shared" si="46"/>
        <v>0</v>
      </c>
      <c r="O166" s="14">
        <f>SUM(I166:N166)</f>
        <v>650000</v>
      </c>
    </row>
    <row r="167" spans="1:15" ht="6.75" customHeight="1">
      <c r="A167" s="28" t="s">
        <v>84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9"/>
    </row>
    <row r="168" spans="1:15" ht="18" customHeight="1">
      <c r="A168" s="44" t="s">
        <v>123</v>
      </c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6"/>
    </row>
    <row r="169" spans="1:15" ht="25.5">
      <c r="A169" s="1" t="s">
        <v>14</v>
      </c>
      <c r="B169" s="2" t="s">
        <v>15</v>
      </c>
      <c r="C169" s="47" t="s">
        <v>16</v>
      </c>
      <c r="D169" s="24"/>
      <c r="E169" s="24"/>
      <c r="F169" s="47" t="s">
        <v>17</v>
      </c>
      <c r="G169" s="24"/>
      <c r="H169" s="24"/>
      <c r="I169" s="21" t="s">
        <v>6</v>
      </c>
      <c r="J169" s="21" t="s">
        <v>7</v>
      </c>
      <c r="K169" s="21" t="s">
        <v>8</v>
      </c>
      <c r="L169" s="21" t="s">
        <v>9</v>
      </c>
      <c r="M169" s="21" t="s">
        <v>10</v>
      </c>
      <c r="N169" s="21" t="s">
        <v>11</v>
      </c>
      <c r="O169" s="3" t="s">
        <v>12</v>
      </c>
    </row>
    <row r="170" spans="1:15">
      <c r="A170" s="40" t="s">
        <v>124</v>
      </c>
      <c r="B170" s="43" t="s">
        <v>125</v>
      </c>
      <c r="C170" s="4"/>
      <c r="D170" s="5"/>
      <c r="E170" s="6"/>
      <c r="F170" s="4"/>
      <c r="G170" s="5"/>
      <c r="H170" s="6"/>
      <c r="I170" s="34">
        <v>-1200000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7">
        <f>SUM(I170:N172)</f>
        <v>-1200000</v>
      </c>
    </row>
    <row r="171" spans="1:15" ht="18" customHeight="1">
      <c r="A171" s="41"/>
      <c r="B171" s="35"/>
      <c r="C171" s="7"/>
      <c r="D171" s="8"/>
      <c r="E171" s="9"/>
      <c r="F171" s="7"/>
      <c r="G171" s="8"/>
      <c r="H171" s="9"/>
      <c r="I171" s="35"/>
      <c r="J171" s="35"/>
      <c r="K171" s="35"/>
      <c r="L171" s="35"/>
      <c r="M171" s="35"/>
      <c r="N171" s="35"/>
      <c r="O171" s="38"/>
    </row>
    <row r="172" spans="1:15">
      <c r="A172" s="42"/>
      <c r="B172" s="36"/>
      <c r="C172" s="10"/>
      <c r="D172" s="11"/>
      <c r="E172" s="12"/>
      <c r="F172" s="10"/>
      <c r="G172" s="11"/>
      <c r="H172" s="12"/>
      <c r="I172" s="36"/>
      <c r="J172" s="36"/>
      <c r="K172" s="36"/>
      <c r="L172" s="36"/>
      <c r="M172" s="36"/>
      <c r="N172" s="36"/>
      <c r="O172" s="39"/>
    </row>
    <row r="173" spans="1:15">
      <c r="A173" s="40" t="s">
        <v>126</v>
      </c>
      <c r="B173" s="43" t="s">
        <v>127</v>
      </c>
      <c r="C173" s="4"/>
      <c r="D173" s="5"/>
      <c r="E173" s="6"/>
      <c r="F173" s="4"/>
      <c r="G173" s="5"/>
      <c r="H173" s="6"/>
      <c r="I173" s="34">
        <v>1200000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7">
        <f t="shared" ref="O173" si="47">SUM(I173:N175)</f>
        <v>1200000</v>
      </c>
    </row>
    <row r="174" spans="1:15" ht="18" customHeight="1">
      <c r="A174" s="41"/>
      <c r="B174" s="35"/>
      <c r="C174" s="7"/>
      <c r="D174" s="8"/>
      <c r="E174" s="9"/>
      <c r="F174" s="7"/>
      <c r="G174" s="8"/>
      <c r="H174" s="9"/>
      <c r="I174" s="35"/>
      <c r="J174" s="35"/>
      <c r="K174" s="35"/>
      <c r="L174" s="35"/>
      <c r="M174" s="35"/>
      <c r="N174" s="35"/>
      <c r="O174" s="38"/>
    </row>
    <row r="175" spans="1:15">
      <c r="A175" s="42"/>
      <c r="B175" s="36"/>
      <c r="C175" s="10"/>
      <c r="D175" s="11"/>
      <c r="E175" s="12"/>
      <c r="F175" s="10"/>
      <c r="G175" s="11"/>
      <c r="H175" s="12"/>
      <c r="I175" s="36"/>
      <c r="J175" s="36"/>
      <c r="K175" s="36"/>
      <c r="L175" s="36"/>
      <c r="M175" s="36"/>
      <c r="N175" s="36"/>
      <c r="O175" s="39"/>
    </row>
    <row r="176" spans="1:15">
      <c r="A176" s="40" t="s">
        <v>128</v>
      </c>
      <c r="B176" s="43" t="s">
        <v>129</v>
      </c>
      <c r="C176" s="4"/>
      <c r="D176" s="5"/>
      <c r="E176" s="6"/>
      <c r="F176" s="4"/>
      <c r="G176" s="5"/>
      <c r="H176" s="6"/>
      <c r="I176" s="34">
        <v>250000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7">
        <f t="shared" ref="O176" si="48">SUM(I176:N178)</f>
        <v>250000</v>
      </c>
    </row>
    <row r="177" spans="1:15" ht="18" customHeight="1">
      <c r="A177" s="41"/>
      <c r="B177" s="35"/>
      <c r="C177" s="7"/>
      <c r="D177" s="8"/>
      <c r="E177" s="9"/>
      <c r="F177" s="7"/>
      <c r="G177" s="8"/>
      <c r="H177" s="9"/>
      <c r="I177" s="35"/>
      <c r="J177" s="35"/>
      <c r="K177" s="35"/>
      <c r="L177" s="35"/>
      <c r="M177" s="35"/>
      <c r="N177" s="35"/>
      <c r="O177" s="38"/>
    </row>
    <row r="178" spans="1:15">
      <c r="A178" s="42"/>
      <c r="B178" s="36"/>
      <c r="C178" s="10"/>
      <c r="D178" s="11"/>
      <c r="E178" s="12"/>
      <c r="F178" s="10"/>
      <c r="G178" s="11"/>
      <c r="H178" s="12"/>
      <c r="I178" s="36"/>
      <c r="J178" s="36"/>
      <c r="K178" s="36"/>
      <c r="L178" s="36"/>
      <c r="M178" s="36"/>
      <c r="N178" s="36"/>
      <c r="O178" s="39"/>
    </row>
    <row r="179" spans="1:15">
      <c r="A179" s="40" t="s">
        <v>130</v>
      </c>
      <c r="B179" s="43" t="s">
        <v>131</v>
      </c>
      <c r="C179" s="4"/>
      <c r="D179" s="5"/>
      <c r="E179" s="6"/>
      <c r="F179" s="4"/>
      <c r="G179" s="5"/>
      <c r="H179" s="6"/>
      <c r="I179" s="34">
        <v>-50605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7">
        <f t="shared" ref="O179" si="49">SUM(I179:N181)</f>
        <v>-50605</v>
      </c>
    </row>
    <row r="180" spans="1:15" ht="18" customHeight="1">
      <c r="A180" s="41"/>
      <c r="B180" s="35"/>
      <c r="C180" s="7"/>
      <c r="D180" s="8"/>
      <c r="E180" s="9"/>
      <c r="F180" s="7"/>
      <c r="G180" s="8"/>
      <c r="H180" s="9"/>
      <c r="I180" s="35"/>
      <c r="J180" s="35"/>
      <c r="K180" s="35"/>
      <c r="L180" s="35"/>
      <c r="M180" s="35"/>
      <c r="N180" s="35"/>
      <c r="O180" s="38"/>
    </row>
    <row r="181" spans="1:15">
      <c r="A181" s="42"/>
      <c r="B181" s="36"/>
      <c r="C181" s="10"/>
      <c r="D181" s="11"/>
      <c r="E181" s="12"/>
      <c r="F181" s="10"/>
      <c r="G181" s="11"/>
      <c r="H181" s="12"/>
      <c r="I181" s="36"/>
      <c r="J181" s="36"/>
      <c r="K181" s="36"/>
      <c r="L181" s="36"/>
      <c r="M181" s="36"/>
      <c r="N181" s="36"/>
      <c r="O181" s="39"/>
    </row>
    <row r="182" spans="1:15">
      <c r="A182" s="40" t="s">
        <v>132</v>
      </c>
      <c r="B182" s="43" t="s">
        <v>133</v>
      </c>
      <c r="C182" s="4"/>
      <c r="D182" s="5"/>
      <c r="E182" s="6"/>
      <c r="F182" s="4"/>
      <c r="G182" s="5"/>
      <c r="H182" s="6"/>
      <c r="I182" s="34">
        <v>400000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7">
        <f t="shared" ref="O182" si="50">SUM(I182:N184)</f>
        <v>400000</v>
      </c>
    </row>
    <row r="183" spans="1:15" ht="18" customHeight="1">
      <c r="A183" s="41"/>
      <c r="B183" s="35"/>
      <c r="C183" s="7"/>
      <c r="D183" s="8"/>
      <c r="E183" s="9"/>
      <c r="F183" s="7"/>
      <c r="G183" s="8"/>
      <c r="H183" s="9"/>
      <c r="I183" s="35"/>
      <c r="J183" s="35"/>
      <c r="K183" s="35"/>
      <c r="L183" s="35"/>
      <c r="M183" s="35"/>
      <c r="N183" s="35"/>
      <c r="O183" s="38"/>
    </row>
    <row r="184" spans="1:15">
      <c r="A184" s="42"/>
      <c r="B184" s="36"/>
      <c r="C184" s="10"/>
      <c r="D184" s="11"/>
      <c r="E184" s="12"/>
      <c r="F184" s="10"/>
      <c r="G184" s="11"/>
      <c r="H184" s="12"/>
      <c r="I184" s="36"/>
      <c r="J184" s="36"/>
      <c r="K184" s="36"/>
      <c r="L184" s="36"/>
      <c r="M184" s="36"/>
      <c r="N184" s="36"/>
      <c r="O184" s="39"/>
    </row>
    <row r="185" spans="1:15">
      <c r="A185" s="40" t="s">
        <v>134</v>
      </c>
      <c r="B185" s="43" t="s">
        <v>135</v>
      </c>
      <c r="C185" s="4"/>
      <c r="D185" s="5"/>
      <c r="E185" s="6"/>
      <c r="F185" s="4"/>
      <c r="G185" s="5"/>
      <c r="H185" s="6"/>
      <c r="I185" s="34">
        <v>855500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7">
        <f t="shared" ref="O185" si="51">SUM(I185:N187)</f>
        <v>855500</v>
      </c>
    </row>
    <row r="186" spans="1:15" ht="18" customHeight="1">
      <c r="A186" s="41"/>
      <c r="B186" s="35"/>
      <c r="C186" s="7"/>
      <c r="D186" s="8"/>
      <c r="E186" s="9"/>
      <c r="F186" s="7"/>
      <c r="G186" s="8"/>
      <c r="H186" s="9"/>
      <c r="I186" s="35"/>
      <c r="J186" s="35"/>
      <c r="K186" s="35"/>
      <c r="L186" s="35"/>
      <c r="M186" s="35"/>
      <c r="N186" s="35"/>
      <c r="O186" s="38"/>
    </row>
    <row r="187" spans="1:15">
      <c r="A187" s="42"/>
      <c r="B187" s="36"/>
      <c r="C187" s="10"/>
      <c r="D187" s="11"/>
      <c r="E187" s="12"/>
      <c r="F187" s="10"/>
      <c r="G187" s="11"/>
      <c r="H187" s="12"/>
      <c r="I187" s="36"/>
      <c r="J187" s="36"/>
      <c r="K187" s="36"/>
      <c r="L187" s="36"/>
      <c r="M187" s="36"/>
      <c r="N187" s="36"/>
      <c r="O187" s="39"/>
    </row>
    <row r="188" spans="1:15">
      <c r="A188" s="40" t="s">
        <v>136</v>
      </c>
      <c r="B188" s="43" t="s">
        <v>137</v>
      </c>
      <c r="C188" s="4"/>
      <c r="D188" s="5"/>
      <c r="E188" s="6"/>
      <c r="F188" s="4"/>
      <c r="G188" s="5"/>
      <c r="H188" s="6"/>
      <c r="I188" s="34">
        <v>-149870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7">
        <f t="shared" ref="O188" si="52">SUM(I188:N190)</f>
        <v>-149870</v>
      </c>
    </row>
    <row r="189" spans="1:15" ht="18" customHeight="1">
      <c r="A189" s="41"/>
      <c r="B189" s="35"/>
      <c r="C189" s="7"/>
      <c r="D189" s="8"/>
      <c r="E189" s="9"/>
      <c r="F189" s="7"/>
      <c r="G189" s="8"/>
      <c r="H189" s="9"/>
      <c r="I189" s="35"/>
      <c r="J189" s="35"/>
      <c r="K189" s="35"/>
      <c r="L189" s="35"/>
      <c r="M189" s="35"/>
      <c r="N189" s="35"/>
      <c r="O189" s="38"/>
    </row>
    <row r="190" spans="1:15">
      <c r="A190" s="42"/>
      <c r="B190" s="36"/>
      <c r="C190" s="10"/>
      <c r="D190" s="11"/>
      <c r="E190" s="12"/>
      <c r="F190" s="10"/>
      <c r="G190" s="11"/>
      <c r="H190" s="12"/>
      <c r="I190" s="36"/>
      <c r="J190" s="36"/>
      <c r="K190" s="36"/>
      <c r="L190" s="36"/>
      <c r="M190" s="36"/>
      <c r="N190" s="36"/>
      <c r="O190" s="39"/>
    </row>
    <row r="191" spans="1:15">
      <c r="A191" s="40" t="s">
        <v>138</v>
      </c>
      <c r="B191" s="43" t="s">
        <v>139</v>
      </c>
      <c r="C191" s="4"/>
      <c r="D191" s="5"/>
      <c r="E191" s="6"/>
      <c r="F191" s="4"/>
      <c r="G191" s="5"/>
      <c r="H191" s="6"/>
      <c r="I191" s="34">
        <v>-49805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7">
        <f t="shared" ref="O191" si="53">SUM(I191:N193)</f>
        <v>-49805</v>
      </c>
    </row>
    <row r="192" spans="1:15" ht="18" customHeight="1">
      <c r="A192" s="41"/>
      <c r="B192" s="35"/>
      <c r="C192" s="7"/>
      <c r="D192" s="8"/>
      <c r="E192" s="9"/>
      <c r="F192" s="7"/>
      <c r="G192" s="8"/>
      <c r="H192" s="9"/>
      <c r="I192" s="35"/>
      <c r="J192" s="35"/>
      <c r="K192" s="35"/>
      <c r="L192" s="35"/>
      <c r="M192" s="35"/>
      <c r="N192" s="35"/>
      <c r="O192" s="38"/>
    </row>
    <row r="193" spans="1:15">
      <c r="A193" s="42"/>
      <c r="B193" s="36"/>
      <c r="C193" s="10"/>
      <c r="D193" s="11"/>
      <c r="E193" s="12"/>
      <c r="F193" s="10"/>
      <c r="G193" s="11"/>
      <c r="H193" s="12"/>
      <c r="I193" s="36"/>
      <c r="J193" s="36"/>
      <c r="K193" s="36"/>
      <c r="L193" s="36"/>
      <c r="M193" s="36"/>
      <c r="N193" s="36"/>
      <c r="O193" s="39"/>
    </row>
    <row r="194" spans="1:15">
      <c r="A194" s="40" t="s">
        <v>140</v>
      </c>
      <c r="B194" s="43" t="s">
        <v>141</v>
      </c>
      <c r="C194" s="4"/>
      <c r="D194" s="5"/>
      <c r="E194" s="6"/>
      <c r="F194" s="4"/>
      <c r="G194" s="5"/>
      <c r="H194" s="6"/>
      <c r="I194" s="34">
        <v>-377320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7">
        <f t="shared" ref="O194" si="54">SUM(I194:N196)</f>
        <v>-377320</v>
      </c>
    </row>
    <row r="195" spans="1:15" ht="18" customHeight="1">
      <c r="A195" s="41"/>
      <c r="B195" s="35"/>
      <c r="C195" s="7"/>
      <c r="D195" s="8"/>
      <c r="E195" s="9"/>
      <c r="F195" s="7"/>
      <c r="G195" s="8"/>
      <c r="H195" s="9"/>
      <c r="I195" s="35"/>
      <c r="J195" s="35"/>
      <c r="K195" s="35"/>
      <c r="L195" s="35"/>
      <c r="M195" s="35"/>
      <c r="N195" s="35"/>
      <c r="O195" s="38"/>
    </row>
    <row r="196" spans="1:15">
      <c r="A196" s="42"/>
      <c r="B196" s="36"/>
      <c r="C196" s="10"/>
      <c r="D196" s="11"/>
      <c r="E196" s="12"/>
      <c r="F196" s="10"/>
      <c r="G196" s="11"/>
      <c r="H196" s="12"/>
      <c r="I196" s="36"/>
      <c r="J196" s="36"/>
      <c r="K196" s="36"/>
      <c r="L196" s="36"/>
      <c r="M196" s="36"/>
      <c r="N196" s="36"/>
      <c r="O196" s="39"/>
    </row>
    <row r="197" spans="1:15">
      <c r="A197" s="40" t="s">
        <v>142</v>
      </c>
      <c r="B197" s="43" t="s">
        <v>143</v>
      </c>
      <c r="C197" s="4"/>
      <c r="D197" s="5"/>
      <c r="E197" s="6"/>
      <c r="F197" s="4"/>
      <c r="G197" s="5"/>
      <c r="H197" s="6"/>
      <c r="I197" s="34">
        <v>425403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7">
        <f t="shared" ref="O197" si="55">SUM(I197:N199)</f>
        <v>425403</v>
      </c>
    </row>
    <row r="198" spans="1:15" ht="18" customHeight="1">
      <c r="A198" s="41"/>
      <c r="B198" s="35"/>
      <c r="C198" s="7"/>
      <c r="D198" s="8"/>
      <c r="E198" s="9"/>
      <c r="F198" s="7"/>
      <c r="G198" s="8"/>
      <c r="H198" s="9"/>
      <c r="I198" s="35"/>
      <c r="J198" s="35"/>
      <c r="K198" s="35"/>
      <c r="L198" s="35"/>
      <c r="M198" s="35"/>
      <c r="N198" s="35"/>
      <c r="O198" s="38"/>
    </row>
    <row r="199" spans="1:15">
      <c r="A199" s="42"/>
      <c r="B199" s="36"/>
      <c r="C199" s="10"/>
      <c r="D199" s="11"/>
      <c r="E199" s="12"/>
      <c r="F199" s="10"/>
      <c r="G199" s="11"/>
      <c r="H199" s="12"/>
      <c r="I199" s="36"/>
      <c r="J199" s="36"/>
      <c r="K199" s="36"/>
      <c r="L199" s="36"/>
      <c r="M199" s="36"/>
      <c r="N199" s="36"/>
      <c r="O199" s="39"/>
    </row>
    <row r="200" spans="1:15">
      <c r="A200" s="40" t="s">
        <v>144</v>
      </c>
      <c r="B200" s="43" t="s">
        <v>145</v>
      </c>
      <c r="C200" s="4"/>
      <c r="D200" s="5"/>
      <c r="E200" s="6"/>
      <c r="F200" s="4"/>
      <c r="G200" s="5"/>
      <c r="H200" s="6"/>
      <c r="I200" s="34">
        <v>-410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7">
        <f t="shared" ref="O200" si="56">SUM(I200:N202)</f>
        <v>-410</v>
      </c>
    </row>
    <row r="201" spans="1:15" ht="18" customHeight="1">
      <c r="A201" s="41"/>
      <c r="B201" s="35"/>
      <c r="C201" s="7"/>
      <c r="D201" s="8"/>
      <c r="E201" s="9"/>
      <c r="F201" s="7"/>
      <c r="G201" s="8"/>
      <c r="H201" s="9"/>
      <c r="I201" s="35"/>
      <c r="J201" s="35"/>
      <c r="K201" s="35"/>
      <c r="L201" s="35"/>
      <c r="M201" s="35"/>
      <c r="N201" s="35"/>
      <c r="O201" s="38"/>
    </row>
    <row r="202" spans="1:15">
      <c r="A202" s="42"/>
      <c r="B202" s="36"/>
      <c r="C202" s="10"/>
      <c r="D202" s="11"/>
      <c r="E202" s="12"/>
      <c r="F202" s="10"/>
      <c r="G202" s="11"/>
      <c r="H202" s="12"/>
      <c r="I202" s="36"/>
      <c r="J202" s="36"/>
      <c r="K202" s="36"/>
      <c r="L202" s="36"/>
      <c r="M202" s="36"/>
      <c r="N202" s="36"/>
      <c r="O202" s="39"/>
    </row>
    <row r="203" spans="1:15">
      <c r="A203" s="40" t="s">
        <v>146</v>
      </c>
      <c r="B203" s="43" t="s">
        <v>147</v>
      </c>
      <c r="C203" s="4"/>
      <c r="D203" s="5"/>
      <c r="E203" s="6"/>
      <c r="F203" s="4"/>
      <c r="G203" s="5"/>
      <c r="H203" s="6"/>
      <c r="I203" s="34">
        <v>-447393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7">
        <f t="shared" ref="O203" si="57">SUM(I203:N205)</f>
        <v>-447393</v>
      </c>
    </row>
    <row r="204" spans="1:15" ht="18" customHeight="1">
      <c r="A204" s="41"/>
      <c r="B204" s="35"/>
      <c r="C204" s="7"/>
      <c r="D204" s="8"/>
      <c r="E204" s="9"/>
      <c r="F204" s="7"/>
      <c r="G204" s="8"/>
      <c r="H204" s="9"/>
      <c r="I204" s="35"/>
      <c r="J204" s="35"/>
      <c r="K204" s="35"/>
      <c r="L204" s="35"/>
      <c r="M204" s="35"/>
      <c r="N204" s="35"/>
      <c r="O204" s="38"/>
    </row>
    <row r="205" spans="1:15">
      <c r="A205" s="42"/>
      <c r="B205" s="36"/>
      <c r="C205" s="10"/>
      <c r="D205" s="11"/>
      <c r="E205" s="12"/>
      <c r="F205" s="10"/>
      <c r="G205" s="11"/>
      <c r="H205" s="12"/>
      <c r="I205" s="36"/>
      <c r="J205" s="36"/>
      <c r="K205" s="36"/>
      <c r="L205" s="36"/>
      <c r="M205" s="36"/>
      <c r="N205" s="36"/>
      <c r="O205" s="39"/>
    </row>
    <row r="206" spans="1:15">
      <c r="A206" s="23" t="s">
        <v>148</v>
      </c>
      <c r="B206" s="24"/>
      <c r="C206" s="25" t="s">
        <v>83</v>
      </c>
      <c r="D206" s="26"/>
      <c r="E206" s="27"/>
      <c r="F206" s="25" t="s">
        <v>84</v>
      </c>
      <c r="G206" s="26"/>
      <c r="H206" s="27"/>
      <c r="I206" s="13">
        <f>SUM(I170:I205)</f>
        <v>855500</v>
      </c>
      <c r="J206" s="13">
        <f t="shared" ref="J206:N206" si="58">SUM(J170:J205)</f>
        <v>0</v>
      </c>
      <c r="K206" s="13">
        <f t="shared" si="58"/>
        <v>0</v>
      </c>
      <c r="L206" s="13">
        <f t="shared" si="58"/>
        <v>0</v>
      </c>
      <c r="M206" s="13">
        <f t="shared" si="58"/>
        <v>0</v>
      </c>
      <c r="N206" s="13">
        <f t="shared" si="58"/>
        <v>0</v>
      </c>
      <c r="O206" s="14">
        <f>SUM(I206:N206)</f>
        <v>855500</v>
      </c>
    </row>
    <row r="207" spans="1:15" ht="6.75" customHeight="1">
      <c r="A207" s="28" t="s">
        <v>84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9"/>
    </row>
    <row r="208" spans="1:15" ht="18" customHeight="1">
      <c r="A208" s="44" t="s">
        <v>149</v>
      </c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6"/>
    </row>
    <row r="209" spans="1:15" ht="25.5">
      <c r="A209" s="1" t="s">
        <v>14</v>
      </c>
      <c r="B209" s="2" t="s">
        <v>15</v>
      </c>
      <c r="C209" s="47" t="s">
        <v>16</v>
      </c>
      <c r="D209" s="24"/>
      <c r="E209" s="24"/>
      <c r="F209" s="47" t="s">
        <v>17</v>
      </c>
      <c r="G209" s="24"/>
      <c r="H209" s="24"/>
      <c r="I209" s="21" t="s">
        <v>6</v>
      </c>
      <c r="J209" s="21" t="s">
        <v>7</v>
      </c>
      <c r="K209" s="21" t="s">
        <v>8</v>
      </c>
      <c r="L209" s="21" t="s">
        <v>9</v>
      </c>
      <c r="M209" s="21" t="s">
        <v>10</v>
      </c>
      <c r="N209" s="21" t="s">
        <v>11</v>
      </c>
      <c r="O209" s="3" t="s">
        <v>12</v>
      </c>
    </row>
    <row r="210" spans="1:15">
      <c r="A210" s="40" t="s">
        <v>150</v>
      </c>
      <c r="B210" s="43" t="s">
        <v>151</v>
      </c>
      <c r="C210" s="4"/>
      <c r="D210" s="5"/>
      <c r="E210" s="6"/>
      <c r="F210" s="4"/>
      <c r="G210" s="5"/>
      <c r="H210" s="6"/>
      <c r="I210" s="34">
        <v>3004000</v>
      </c>
      <c r="J210" s="34">
        <v>10100000</v>
      </c>
      <c r="K210" s="34">
        <v>10200000</v>
      </c>
      <c r="L210" s="34">
        <v>10300000</v>
      </c>
      <c r="M210" s="34">
        <v>10650000</v>
      </c>
      <c r="N210" s="34">
        <v>10970000</v>
      </c>
      <c r="O210" s="37">
        <f>SUM(I210:N212)</f>
        <v>55224000</v>
      </c>
    </row>
    <row r="211" spans="1:15" ht="18" customHeight="1">
      <c r="A211" s="41"/>
      <c r="B211" s="35"/>
      <c r="C211" s="7"/>
      <c r="D211" s="8"/>
      <c r="E211" s="9"/>
      <c r="F211" s="7"/>
      <c r="G211" s="8"/>
      <c r="H211" s="9"/>
      <c r="I211" s="35"/>
      <c r="J211" s="35"/>
      <c r="K211" s="35"/>
      <c r="L211" s="35"/>
      <c r="M211" s="35"/>
      <c r="N211" s="35"/>
      <c r="O211" s="38"/>
    </row>
    <row r="212" spans="1:15">
      <c r="A212" s="42"/>
      <c r="B212" s="36"/>
      <c r="C212" s="10"/>
      <c r="D212" s="11"/>
      <c r="E212" s="12"/>
      <c r="F212" s="10"/>
      <c r="G212" s="11"/>
      <c r="H212" s="12"/>
      <c r="I212" s="36"/>
      <c r="J212" s="36"/>
      <c r="K212" s="36"/>
      <c r="L212" s="36"/>
      <c r="M212" s="36"/>
      <c r="N212" s="36"/>
      <c r="O212" s="39"/>
    </row>
    <row r="213" spans="1:15">
      <c r="A213" s="40" t="s">
        <v>152</v>
      </c>
      <c r="B213" s="43" t="s">
        <v>153</v>
      </c>
      <c r="C213" s="4"/>
      <c r="D213" s="5"/>
      <c r="E213" s="6"/>
      <c r="F213" s="4"/>
      <c r="G213" s="5"/>
      <c r="H213" s="6"/>
      <c r="I213" s="34">
        <v>8115000</v>
      </c>
      <c r="J213" s="34">
        <v>15500000</v>
      </c>
      <c r="K213" s="34">
        <v>16100000</v>
      </c>
      <c r="L213" s="34">
        <v>16500000</v>
      </c>
      <c r="M213" s="34">
        <v>16800000</v>
      </c>
      <c r="N213" s="34">
        <v>17300000</v>
      </c>
      <c r="O213" s="37">
        <f t="shared" ref="O213" si="59">SUM(I213:N215)</f>
        <v>90315000</v>
      </c>
    </row>
    <row r="214" spans="1:15" ht="18" customHeight="1">
      <c r="A214" s="41"/>
      <c r="B214" s="35"/>
      <c r="C214" s="7"/>
      <c r="D214" s="8"/>
      <c r="E214" s="9"/>
      <c r="F214" s="7"/>
      <c r="G214" s="8"/>
      <c r="H214" s="9"/>
      <c r="I214" s="35"/>
      <c r="J214" s="35"/>
      <c r="K214" s="35"/>
      <c r="L214" s="35"/>
      <c r="M214" s="35"/>
      <c r="N214" s="35"/>
      <c r="O214" s="38"/>
    </row>
    <row r="215" spans="1:15">
      <c r="A215" s="42"/>
      <c r="B215" s="36"/>
      <c r="C215" s="10"/>
      <c r="D215" s="11"/>
      <c r="E215" s="12"/>
      <c r="F215" s="10"/>
      <c r="G215" s="11"/>
      <c r="H215" s="12"/>
      <c r="I215" s="36"/>
      <c r="J215" s="36"/>
      <c r="K215" s="36"/>
      <c r="L215" s="36"/>
      <c r="M215" s="36"/>
      <c r="N215" s="36"/>
      <c r="O215" s="39"/>
    </row>
    <row r="216" spans="1:15">
      <c r="A216" s="40" t="s">
        <v>154</v>
      </c>
      <c r="B216" s="43" t="s">
        <v>155</v>
      </c>
      <c r="C216" s="4"/>
      <c r="D216" s="5"/>
      <c r="E216" s="6"/>
      <c r="F216" s="4"/>
      <c r="G216" s="5"/>
      <c r="H216" s="6"/>
      <c r="I216" s="34">
        <v>2510000</v>
      </c>
      <c r="J216" s="34">
        <v>6500000</v>
      </c>
      <c r="K216" s="34">
        <v>6400000</v>
      </c>
      <c r="L216" s="34">
        <v>7000000</v>
      </c>
      <c r="M216" s="34">
        <v>7100000</v>
      </c>
      <c r="N216" s="34">
        <v>6400000</v>
      </c>
      <c r="O216" s="37">
        <f t="shared" ref="O216" si="60">SUM(I216:N218)</f>
        <v>35910000</v>
      </c>
    </row>
    <row r="217" spans="1:15" ht="18" customHeight="1">
      <c r="A217" s="41"/>
      <c r="B217" s="35"/>
      <c r="C217" s="7"/>
      <c r="D217" s="8"/>
      <c r="E217" s="9"/>
      <c r="F217" s="7"/>
      <c r="G217" s="8"/>
      <c r="H217" s="9"/>
      <c r="I217" s="35"/>
      <c r="J217" s="35"/>
      <c r="K217" s="35"/>
      <c r="L217" s="35"/>
      <c r="M217" s="35"/>
      <c r="N217" s="35"/>
      <c r="O217" s="38"/>
    </row>
    <row r="218" spans="1:15">
      <c r="A218" s="42"/>
      <c r="B218" s="36"/>
      <c r="C218" s="10"/>
      <c r="D218" s="11"/>
      <c r="E218" s="12"/>
      <c r="F218" s="10"/>
      <c r="G218" s="11"/>
      <c r="H218" s="12"/>
      <c r="I218" s="36"/>
      <c r="J218" s="36"/>
      <c r="K218" s="36"/>
      <c r="L218" s="36"/>
      <c r="M218" s="36"/>
      <c r="N218" s="36"/>
      <c r="O218" s="39"/>
    </row>
    <row r="219" spans="1:15">
      <c r="A219" s="40" t="s">
        <v>156</v>
      </c>
      <c r="B219" s="43" t="s">
        <v>157</v>
      </c>
      <c r="C219" s="4"/>
      <c r="D219" s="5"/>
      <c r="E219" s="6"/>
      <c r="F219" s="4"/>
      <c r="G219" s="5"/>
      <c r="H219" s="6"/>
      <c r="I219" s="34">
        <v>5621000</v>
      </c>
      <c r="J219" s="34">
        <v>6278000</v>
      </c>
      <c r="K219" s="34">
        <v>0</v>
      </c>
      <c r="L219" s="34">
        <v>1000517</v>
      </c>
      <c r="M219" s="34">
        <v>0</v>
      </c>
      <c r="N219" s="34">
        <v>0</v>
      </c>
      <c r="O219" s="37">
        <f t="shared" ref="O219" si="61">SUM(I219:N221)</f>
        <v>12899517</v>
      </c>
    </row>
    <row r="220" spans="1:15" ht="18" customHeight="1">
      <c r="A220" s="41"/>
      <c r="B220" s="35"/>
      <c r="C220" s="7"/>
      <c r="D220" s="8"/>
      <c r="E220" s="9"/>
      <c r="F220" s="7"/>
      <c r="G220" s="8"/>
      <c r="H220" s="9"/>
      <c r="I220" s="35"/>
      <c r="J220" s="35"/>
      <c r="K220" s="35"/>
      <c r="L220" s="35"/>
      <c r="M220" s="35"/>
      <c r="N220" s="35"/>
      <c r="O220" s="38"/>
    </row>
    <row r="221" spans="1:15">
      <c r="A221" s="42"/>
      <c r="B221" s="36"/>
      <c r="C221" s="10"/>
      <c r="D221" s="11"/>
      <c r="E221" s="12"/>
      <c r="F221" s="10"/>
      <c r="G221" s="11"/>
      <c r="H221" s="12"/>
      <c r="I221" s="36"/>
      <c r="J221" s="36"/>
      <c r="K221" s="36"/>
      <c r="L221" s="36"/>
      <c r="M221" s="36"/>
      <c r="N221" s="36"/>
      <c r="O221" s="39"/>
    </row>
    <row r="222" spans="1:15">
      <c r="A222" s="40" t="s">
        <v>158</v>
      </c>
      <c r="B222" s="43" t="s">
        <v>159</v>
      </c>
      <c r="C222" s="4"/>
      <c r="D222" s="5"/>
      <c r="E222" s="6"/>
      <c r="F222" s="4"/>
      <c r="G222" s="5"/>
      <c r="H222" s="6"/>
      <c r="I222" s="34">
        <v>278565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7">
        <f t="shared" ref="O222" si="62">SUM(I222:N224)</f>
        <v>278565</v>
      </c>
    </row>
    <row r="223" spans="1:15" ht="18" customHeight="1">
      <c r="A223" s="41"/>
      <c r="B223" s="35"/>
      <c r="C223" s="7"/>
      <c r="D223" s="8"/>
      <c r="E223" s="9"/>
      <c r="F223" s="7"/>
      <c r="G223" s="8"/>
      <c r="H223" s="9"/>
      <c r="I223" s="35"/>
      <c r="J223" s="35"/>
      <c r="K223" s="35"/>
      <c r="L223" s="35"/>
      <c r="M223" s="35"/>
      <c r="N223" s="35"/>
      <c r="O223" s="38"/>
    </row>
    <row r="224" spans="1:15">
      <c r="A224" s="42"/>
      <c r="B224" s="36"/>
      <c r="C224" s="10"/>
      <c r="D224" s="11"/>
      <c r="E224" s="12"/>
      <c r="F224" s="10"/>
      <c r="G224" s="11"/>
      <c r="H224" s="12"/>
      <c r="I224" s="36"/>
      <c r="J224" s="36"/>
      <c r="K224" s="36"/>
      <c r="L224" s="36"/>
      <c r="M224" s="36"/>
      <c r="N224" s="36"/>
      <c r="O224" s="39"/>
    </row>
    <row r="225" spans="1:15">
      <c r="A225" s="40" t="s">
        <v>160</v>
      </c>
      <c r="B225" s="43" t="s">
        <v>161</v>
      </c>
      <c r="C225" s="4"/>
      <c r="D225" s="5"/>
      <c r="E225" s="6"/>
      <c r="F225" s="4"/>
      <c r="G225" s="5"/>
      <c r="H225" s="6"/>
      <c r="I225" s="34">
        <v>1023775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7">
        <f t="shared" ref="O225" si="63">SUM(I225:N227)</f>
        <v>1023775</v>
      </c>
    </row>
    <row r="226" spans="1:15" ht="18" customHeight="1">
      <c r="A226" s="41"/>
      <c r="B226" s="35"/>
      <c r="C226" s="7"/>
      <c r="D226" s="8"/>
      <c r="E226" s="9"/>
      <c r="F226" s="7"/>
      <c r="G226" s="8"/>
      <c r="H226" s="9"/>
      <c r="I226" s="35"/>
      <c r="J226" s="35"/>
      <c r="K226" s="35"/>
      <c r="L226" s="35"/>
      <c r="M226" s="35"/>
      <c r="N226" s="35"/>
      <c r="O226" s="38"/>
    </row>
    <row r="227" spans="1:15">
      <c r="A227" s="42"/>
      <c r="B227" s="36"/>
      <c r="C227" s="10"/>
      <c r="D227" s="11"/>
      <c r="E227" s="12"/>
      <c r="F227" s="10"/>
      <c r="G227" s="11"/>
      <c r="H227" s="12"/>
      <c r="I227" s="36"/>
      <c r="J227" s="36"/>
      <c r="K227" s="36"/>
      <c r="L227" s="36"/>
      <c r="M227" s="36"/>
      <c r="N227" s="36"/>
      <c r="O227" s="39"/>
    </row>
    <row r="228" spans="1:15">
      <c r="A228" s="40" t="s">
        <v>162</v>
      </c>
      <c r="B228" s="43" t="s">
        <v>163</v>
      </c>
      <c r="C228" s="4"/>
      <c r="D228" s="5"/>
      <c r="E228" s="6"/>
      <c r="F228" s="4"/>
      <c r="G228" s="5"/>
      <c r="H228" s="6"/>
      <c r="I228" s="34">
        <v>5221000</v>
      </c>
      <c r="J228" s="34">
        <v>5109465</v>
      </c>
      <c r="K228" s="34">
        <v>0</v>
      </c>
      <c r="L228" s="34">
        <v>0</v>
      </c>
      <c r="M228" s="34">
        <v>0</v>
      </c>
      <c r="N228" s="34">
        <v>0</v>
      </c>
      <c r="O228" s="37">
        <f t="shared" ref="O228" si="64">SUM(I228:N230)</f>
        <v>10330465</v>
      </c>
    </row>
    <row r="229" spans="1:15" ht="18" customHeight="1">
      <c r="A229" s="41"/>
      <c r="B229" s="35"/>
      <c r="C229" s="7"/>
      <c r="D229" s="8"/>
      <c r="E229" s="9"/>
      <c r="F229" s="7"/>
      <c r="G229" s="8"/>
      <c r="H229" s="9"/>
      <c r="I229" s="35"/>
      <c r="J229" s="35"/>
      <c r="K229" s="35"/>
      <c r="L229" s="35"/>
      <c r="M229" s="35"/>
      <c r="N229" s="35"/>
      <c r="O229" s="38"/>
    </row>
    <row r="230" spans="1:15">
      <c r="A230" s="42"/>
      <c r="B230" s="36"/>
      <c r="C230" s="10"/>
      <c r="D230" s="11"/>
      <c r="E230" s="12"/>
      <c r="F230" s="10"/>
      <c r="G230" s="11"/>
      <c r="H230" s="12"/>
      <c r="I230" s="36"/>
      <c r="J230" s="36"/>
      <c r="K230" s="36"/>
      <c r="L230" s="36"/>
      <c r="M230" s="36"/>
      <c r="N230" s="36"/>
      <c r="O230" s="39"/>
    </row>
    <row r="231" spans="1:15">
      <c r="A231" s="40" t="s">
        <v>164</v>
      </c>
      <c r="B231" s="43" t="s">
        <v>165</v>
      </c>
      <c r="C231" s="4"/>
      <c r="D231" s="5"/>
      <c r="E231" s="6"/>
      <c r="F231" s="4"/>
      <c r="G231" s="5"/>
      <c r="H231" s="6"/>
      <c r="I231" s="34">
        <v>13363521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7">
        <f t="shared" ref="O231" si="65">SUM(I231:N233)</f>
        <v>13363521</v>
      </c>
    </row>
    <row r="232" spans="1:15" ht="18" customHeight="1">
      <c r="A232" s="41"/>
      <c r="B232" s="35"/>
      <c r="C232" s="7"/>
      <c r="D232" s="8"/>
      <c r="E232" s="9"/>
      <c r="F232" s="7"/>
      <c r="G232" s="8"/>
      <c r="H232" s="9"/>
      <c r="I232" s="35"/>
      <c r="J232" s="35"/>
      <c r="K232" s="35"/>
      <c r="L232" s="35"/>
      <c r="M232" s="35"/>
      <c r="N232" s="35"/>
      <c r="O232" s="38"/>
    </row>
    <row r="233" spans="1:15">
      <c r="A233" s="42"/>
      <c r="B233" s="36"/>
      <c r="C233" s="10"/>
      <c r="D233" s="11"/>
      <c r="E233" s="12"/>
      <c r="F233" s="10"/>
      <c r="G233" s="11"/>
      <c r="H233" s="12"/>
      <c r="I233" s="36"/>
      <c r="J233" s="36"/>
      <c r="K233" s="36"/>
      <c r="L233" s="36"/>
      <c r="M233" s="36"/>
      <c r="N233" s="36"/>
      <c r="O233" s="39"/>
    </row>
    <row r="234" spans="1:15">
      <c r="A234" s="40" t="s">
        <v>166</v>
      </c>
      <c r="B234" s="43" t="s">
        <v>167</v>
      </c>
      <c r="C234" s="4"/>
      <c r="D234" s="5"/>
      <c r="E234" s="6"/>
      <c r="F234" s="4"/>
      <c r="G234" s="5"/>
      <c r="H234" s="6"/>
      <c r="I234" s="34">
        <v>999100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7">
        <f t="shared" ref="O234" si="66">SUM(I234:N236)</f>
        <v>999100</v>
      </c>
    </row>
    <row r="235" spans="1:15" ht="18" customHeight="1">
      <c r="A235" s="41"/>
      <c r="B235" s="35"/>
      <c r="C235" s="7"/>
      <c r="D235" s="8"/>
      <c r="E235" s="9"/>
      <c r="F235" s="7"/>
      <c r="G235" s="8"/>
      <c r="H235" s="9"/>
      <c r="I235" s="35"/>
      <c r="J235" s="35"/>
      <c r="K235" s="35"/>
      <c r="L235" s="35"/>
      <c r="M235" s="35"/>
      <c r="N235" s="35"/>
      <c r="O235" s="38"/>
    </row>
    <row r="236" spans="1:15">
      <c r="A236" s="42"/>
      <c r="B236" s="36"/>
      <c r="C236" s="10"/>
      <c r="D236" s="11"/>
      <c r="E236" s="12"/>
      <c r="F236" s="10"/>
      <c r="G236" s="11"/>
      <c r="H236" s="12"/>
      <c r="I236" s="36"/>
      <c r="J236" s="36"/>
      <c r="K236" s="36"/>
      <c r="L236" s="36"/>
      <c r="M236" s="36"/>
      <c r="N236" s="36"/>
      <c r="O236" s="39"/>
    </row>
    <row r="237" spans="1:15">
      <c r="A237" s="23" t="s">
        <v>168</v>
      </c>
      <c r="B237" s="24"/>
      <c r="C237" s="25" t="s">
        <v>83</v>
      </c>
      <c r="D237" s="26"/>
      <c r="E237" s="27"/>
      <c r="F237" s="25" t="s">
        <v>84</v>
      </c>
      <c r="G237" s="26"/>
      <c r="H237" s="27"/>
      <c r="I237" s="13">
        <f>SUM(I210:I236)</f>
        <v>40135961</v>
      </c>
      <c r="J237" s="13">
        <f t="shared" ref="J237:N237" si="67">SUM(J210:J236)</f>
        <v>43487465</v>
      </c>
      <c r="K237" s="13">
        <f t="shared" si="67"/>
        <v>32700000</v>
      </c>
      <c r="L237" s="13">
        <f t="shared" si="67"/>
        <v>34800517</v>
      </c>
      <c r="M237" s="13">
        <f t="shared" si="67"/>
        <v>34550000</v>
      </c>
      <c r="N237" s="13">
        <f t="shared" si="67"/>
        <v>34670000</v>
      </c>
      <c r="O237" s="14">
        <f>SUM(I237:N237)</f>
        <v>220343943</v>
      </c>
    </row>
    <row r="238" spans="1:15" ht="6.75" customHeight="1">
      <c r="A238" s="28" t="s">
        <v>84</v>
      </c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9"/>
    </row>
    <row r="239" spans="1:15" ht="18" customHeight="1">
      <c r="A239" s="44" t="s">
        <v>169</v>
      </c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6"/>
    </row>
    <row r="240" spans="1:15" ht="25.5">
      <c r="A240" s="1" t="s">
        <v>14</v>
      </c>
      <c r="B240" s="2" t="s">
        <v>15</v>
      </c>
      <c r="C240" s="47" t="s">
        <v>16</v>
      </c>
      <c r="D240" s="24"/>
      <c r="E240" s="24"/>
      <c r="F240" s="47" t="s">
        <v>17</v>
      </c>
      <c r="G240" s="24"/>
      <c r="H240" s="24"/>
      <c r="I240" s="21" t="s">
        <v>6</v>
      </c>
      <c r="J240" s="21" t="s">
        <v>7</v>
      </c>
      <c r="K240" s="21" t="s">
        <v>8</v>
      </c>
      <c r="L240" s="21" t="s">
        <v>9</v>
      </c>
      <c r="M240" s="21" t="s">
        <v>10</v>
      </c>
      <c r="N240" s="21" t="s">
        <v>11</v>
      </c>
      <c r="O240" s="3" t="s">
        <v>12</v>
      </c>
    </row>
    <row r="241" spans="1:15">
      <c r="A241" s="40" t="s">
        <v>170</v>
      </c>
      <c r="B241" s="43" t="s">
        <v>171</v>
      </c>
      <c r="C241" s="4"/>
      <c r="D241" s="5"/>
      <c r="E241" s="6"/>
      <c r="F241" s="4"/>
      <c r="G241" s="5"/>
      <c r="H241" s="6"/>
      <c r="I241" s="34">
        <v>20169782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7">
        <f>SUM(I241:N243)</f>
        <v>20169782</v>
      </c>
    </row>
    <row r="242" spans="1:15" ht="18" customHeight="1">
      <c r="A242" s="41"/>
      <c r="B242" s="35"/>
      <c r="C242" s="7"/>
      <c r="D242" s="8"/>
      <c r="E242" s="9"/>
      <c r="F242" s="7"/>
      <c r="G242" s="8"/>
      <c r="H242" s="9"/>
      <c r="I242" s="35"/>
      <c r="J242" s="35"/>
      <c r="K242" s="35"/>
      <c r="L242" s="35"/>
      <c r="M242" s="35"/>
      <c r="N242" s="35"/>
      <c r="O242" s="38"/>
    </row>
    <row r="243" spans="1:15">
      <c r="A243" s="42"/>
      <c r="B243" s="36"/>
      <c r="C243" s="10"/>
      <c r="D243" s="11"/>
      <c r="E243" s="12"/>
      <c r="F243" s="10"/>
      <c r="G243" s="11"/>
      <c r="H243" s="12"/>
      <c r="I243" s="36"/>
      <c r="J243" s="36"/>
      <c r="K243" s="36"/>
      <c r="L243" s="36"/>
      <c r="M243" s="36"/>
      <c r="N243" s="36"/>
      <c r="O243" s="39"/>
    </row>
    <row r="244" spans="1:15">
      <c r="A244" s="23" t="s">
        <v>172</v>
      </c>
      <c r="B244" s="24"/>
      <c r="C244" s="25" t="s">
        <v>83</v>
      </c>
      <c r="D244" s="26"/>
      <c r="E244" s="27"/>
      <c r="F244" s="25" t="s">
        <v>84</v>
      </c>
      <c r="G244" s="26"/>
      <c r="H244" s="27"/>
      <c r="I244" s="13">
        <f>SUM(I241)</f>
        <v>20169782</v>
      </c>
      <c r="J244" s="13">
        <f t="shared" ref="J244:N244" si="68">SUM(J241)</f>
        <v>0</v>
      </c>
      <c r="K244" s="13">
        <f t="shared" si="68"/>
        <v>0</v>
      </c>
      <c r="L244" s="13">
        <f t="shared" si="68"/>
        <v>0</v>
      </c>
      <c r="M244" s="13">
        <f t="shared" si="68"/>
        <v>0</v>
      </c>
      <c r="N244" s="13">
        <f t="shared" si="68"/>
        <v>0</v>
      </c>
      <c r="O244" s="14">
        <f>SUM(I244:N244)</f>
        <v>20169782</v>
      </c>
    </row>
    <row r="245" spans="1:15" ht="6.75" customHeight="1">
      <c r="A245" s="28" t="s">
        <v>84</v>
      </c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9"/>
    </row>
    <row r="246" spans="1:15" ht="18" customHeight="1">
      <c r="A246" s="44" t="s">
        <v>173</v>
      </c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6"/>
    </row>
    <row r="247" spans="1:15" ht="25.5">
      <c r="A247" s="1" t="s">
        <v>14</v>
      </c>
      <c r="B247" s="2" t="s">
        <v>15</v>
      </c>
      <c r="C247" s="47" t="s">
        <v>16</v>
      </c>
      <c r="D247" s="24"/>
      <c r="E247" s="24"/>
      <c r="F247" s="47" t="s">
        <v>17</v>
      </c>
      <c r="G247" s="24"/>
      <c r="H247" s="24"/>
      <c r="I247" s="21" t="s">
        <v>6</v>
      </c>
      <c r="J247" s="21" t="s">
        <v>7</v>
      </c>
      <c r="K247" s="21" t="s">
        <v>8</v>
      </c>
      <c r="L247" s="21" t="s">
        <v>9</v>
      </c>
      <c r="M247" s="21" t="s">
        <v>10</v>
      </c>
      <c r="N247" s="21" t="s">
        <v>11</v>
      </c>
      <c r="O247" s="3" t="s">
        <v>12</v>
      </c>
    </row>
    <row r="248" spans="1:15">
      <c r="A248" s="40" t="s">
        <v>174</v>
      </c>
      <c r="B248" s="43" t="s">
        <v>175</v>
      </c>
      <c r="C248" s="4"/>
      <c r="D248" s="5"/>
      <c r="E248" s="6"/>
      <c r="F248" s="4"/>
      <c r="G248" s="5"/>
      <c r="H248" s="6"/>
      <c r="I248" s="34">
        <v>752665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7">
        <f>SUM(I248:N250)</f>
        <v>752665</v>
      </c>
    </row>
    <row r="249" spans="1:15" ht="18" customHeight="1">
      <c r="A249" s="41"/>
      <c r="B249" s="35"/>
      <c r="C249" s="7"/>
      <c r="D249" s="8"/>
      <c r="E249" s="9"/>
      <c r="F249" s="7"/>
      <c r="G249" s="8"/>
      <c r="H249" s="9"/>
      <c r="I249" s="35"/>
      <c r="J249" s="35"/>
      <c r="K249" s="35"/>
      <c r="L249" s="35"/>
      <c r="M249" s="35"/>
      <c r="N249" s="35"/>
      <c r="O249" s="38"/>
    </row>
    <row r="250" spans="1:15">
      <c r="A250" s="42"/>
      <c r="B250" s="36"/>
      <c r="C250" s="10"/>
      <c r="D250" s="11"/>
      <c r="E250" s="12"/>
      <c r="F250" s="10"/>
      <c r="G250" s="11"/>
      <c r="H250" s="12"/>
      <c r="I250" s="36"/>
      <c r="J250" s="36"/>
      <c r="K250" s="36"/>
      <c r="L250" s="36"/>
      <c r="M250" s="36"/>
      <c r="N250" s="36"/>
      <c r="O250" s="39"/>
    </row>
    <row r="251" spans="1:15">
      <c r="A251" s="23" t="s">
        <v>176</v>
      </c>
      <c r="B251" s="24"/>
      <c r="C251" s="25" t="s">
        <v>83</v>
      </c>
      <c r="D251" s="26"/>
      <c r="E251" s="27"/>
      <c r="F251" s="25" t="s">
        <v>84</v>
      </c>
      <c r="G251" s="26"/>
      <c r="H251" s="27"/>
      <c r="I251" s="13">
        <f>SUM(I248)</f>
        <v>752665</v>
      </c>
      <c r="J251" s="13">
        <f t="shared" ref="J251:N251" si="69">SUM(J248)</f>
        <v>0</v>
      </c>
      <c r="K251" s="13">
        <f t="shared" si="69"/>
        <v>0</v>
      </c>
      <c r="L251" s="13">
        <f t="shared" si="69"/>
        <v>0</v>
      </c>
      <c r="M251" s="13">
        <f t="shared" si="69"/>
        <v>0</v>
      </c>
      <c r="N251" s="13">
        <f t="shared" si="69"/>
        <v>0</v>
      </c>
      <c r="O251" s="14">
        <f>SUM(I251:N251)</f>
        <v>752665</v>
      </c>
    </row>
    <row r="252" spans="1:15" ht="6.75" customHeight="1">
      <c r="A252" s="28" t="s">
        <v>84</v>
      </c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9"/>
    </row>
    <row r="253" spans="1:15" ht="18" customHeight="1">
      <c r="A253" s="44" t="s">
        <v>177</v>
      </c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6"/>
    </row>
    <row r="254" spans="1:15" ht="25.5">
      <c r="A254" s="1" t="s">
        <v>14</v>
      </c>
      <c r="B254" s="2" t="s">
        <v>15</v>
      </c>
      <c r="C254" s="47" t="s">
        <v>16</v>
      </c>
      <c r="D254" s="24"/>
      <c r="E254" s="24"/>
      <c r="F254" s="47" t="s">
        <v>17</v>
      </c>
      <c r="G254" s="24"/>
      <c r="H254" s="24"/>
      <c r="I254" s="21" t="s">
        <v>6</v>
      </c>
      <c r="J254" s="21" t="s">
        <v>7</v>
      </c>
      <c r="K254" s="21" t="s">
        <v>8</v>
      </c>
      <c r="L254" s="21" t="s">
        <v>9</v>
      </c>
      <c r="M254" s="21" t="s">
        <v>10</v>
      </c>
      <c r="N254" s="21" t="s">
        <v>11</v>
      </c>
      <c r="O254" s="3" t="s">
        <v>12</v>
      </c>
    </row>
    <row r="255" spans="1:15">
      <c r="A255" s="40" t="s">
        <v>178</v>
      </c>
      <c r="B255" s="43" t="s">
        <v>179</v>
      </c>
      <c r="C255" s="4"/>
      <c r="D255" s="5"/>
      <c r="E255" s="6"/>
      <c r="F255" s="4"/>
      <c r="G255" s="5"/>
      <c r="H255" s="6"/>
      <c r="I255" s="34">
        <v>-650000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7">
        <f>SUM(I255:N257)</f>
        <v>-650000</v>
      </c>
    </row>
    <row r="256" spans="1:15" ht="18" customHeight="1">
      <c r="A256" s="41"/>
      <c r="B256" s="35"/>
      <c r="C256" s="7"/>
      <c r="D256" s="8"/>
      <c r="E256" s="9"/>
      <c r="F256" s="7"/>
      <c r="G256" s="8"/>
      <c r="H256" s="9"/>
      <c r="I256" s="35"/>
      <c r="J256" s="35"/>
      <c r="K256" s="35"/>
      <c r="L256" s="35"/>
      <c r="M256" s="35"/>
      <c r="N256" s="35"/>
      <c r="O256" s="38"/>
    </row>
    <row r="257" spans="1:15">
      <c r="A257" s="42"/>
      <c r="B257" s="36"/>
      <c r="C257" s="10"/>
      <c r="D257" s="11"/>
      <c r="E257" s="12"/>
      <c r="F257" s="10"/>
      <c r="G257" s="11"/>
      <c r="H257" s="12"/>
      <c r="I257" s="36"/>
      <c r="J257" s="36"/>
      <c r="K257" s="36"/>
      <c r="L257" s="36"/>
      <c r="M257" s="36"/>
      <c r="N257" s="36"/>
      <c r="O257" s="39"/>
    </row>
    <row r="258" spans="1:15">
      <c r="A258" s="40" t="s">
        <v>180</v>
      </c>
      <c r="B258" s="43" t="s">
        <v>181</v>
      </c>
      <c r="C258" s="4"/>
      <c r="D258" s="5"/>
      <c r="E258" s="6"/>
      <c r="F258" s="4"/>
      <c r="G258" s="5"/>
      <c r="H258" s="6"/>
      <c r="I258" s="34">
        <v>650000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7">
        <f>SUM(I258:N260)</f>
        <v>650000</v>
      </c>
    </row>
    <row r="259" spans="1:15" ht="18" customHeight="1">
      <c r="A259" s="41"/>
      <c r="B259" s="35"/>
      <c r="C259" s="7"/>
      <c r="D259" s="8"/>
      <c r="E259" s="9"/>
      <c r="F259" s="7"/>
      <c r="G259" s="8"/>
      <c r="H259" s="9"/>
      <c r="I259" s="35"/>
      <c r="J259" s="35"/>
      <c r="K259" s="35"/>
      <c r="L259" s="35"/>
      <c r="M259" s="35"/>
      <c r="N259" s="35"/>
      <c r="O259" s="38"/>
    </row>
    <row r="260" spans="1:15">
      <c r="A260" s="42"/>
      <c r="B260" s="36"/>
      <c r="C260" s="10"/>
      <c r="D260" s="11"/>
      <c r="E260" s="12"/>
      <c r="F260" s="10"/>
      <c r="G260" s="11"/>
      <c r="H260" s="12"/>
      <c r="I260" s="36"/>
      <c r="J260" s="36"/>
      <c r="K260" s="36"/>
      <c r="L260" s="36"/>
      <c r="M260" s="36"/>
      <c r="N260" s="36"/>
      <c r="O260" s="39"/>
    </row>
    <row r="261" spans="1:15">
      <c r="A261" s="23" t="s">
        <v>182</v>
      </c>
      <c r="B261" s="24"/>
      <c r="C261" s="25" t="s">
        <v>83</v>
      </c>
      <c r="D261" s="26"/>
      <c r="E261" s="27"/>
      <c r="F261" s="25" t="s">
        <v>84</v>
      </c>
      <c r="G261" s="26"/>
      <c r="H261" s="27"/>
      <c r="I261" s="13">
        <f>SUM(I255:I260)</f>
        <v>0</v>
      </c>
      <c r="J261" s="13">
        <f t="shared" ref="J261:N261" si="70">SUM(J255:J260)</f>
        <v>0</v>
      </c>
      <c r="K261" s="13">
        <f t="shared" si="70"/>
        <v>0</v>
      </c>
      <c r="L261" s="13">
        <f t="shared" si="70"/>
        <v>0</v>
      </c>
      <c r="M261" s="13">
        <f t="shared" si="70"/>
        <v>0</v>
      </c>
      <c r="N261" s="13">
        <f t="shared" si="70"/>
        <v>0</v>
      </c>
      <c r="O261" s="14">
        <f>SUM(I261:N261)</f>
        <v>0</v>
      </c>
    </row>
    <row r="262" spans="1:15" ht="6.75" customHeight="1">
      <c r="A262" s="28" t="s">
        <v>84</v>
      </c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9"/>
    </row>
    <row r="263" spans="1:15" ht="18" customHeight="1">
      <c r="A263" s="44" t="s">
        <v>183</v>
      </c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6"/>
    </row>
    <row r="264" spans="1:15" ht="25.5">
      <c r="A264" s="1" t="s">
        <v>14</v>
      </c>
      <c r="B264" s="2" t="s">
        <v>15</v>
      </c>
      <c r="C264" s="47" t="s">
        <v>16</v>
      </c>
      <c r="D264" s="24"/>
      <c r="E264" s="24"/>
      <c r="F264" s="47" t="s">
        <v>17</v>
      </c>
      <c r="G264" s="24"/>
      <c r="H264" s="24"/>
      <c r="I264" s="21" t="s">
        <v>6</v>
      </c>
      <c r="J264" s="21" t="s">
        <v>7</v>
      </c>
      <c r="K264" s="21" t="s">
        <v>8</v>
      </c>
      <c r="L264" s="21" t="s">
        <v>9</v>
      </c>
      <c r="M264" s="21" t="s">
        <v>10</v>
      </c>
      <c r="N264" s="21" t="s">
        <v>11</v>
      </c>
      <c r="O264" s="3" t="s">
        <v>12</v>
      </c>
    </row>
    <row r="265" spans="1:15">
      <c r="A265" s="40" t="s">
        <v>184</v>
      </c>
      <c r="B265" s="43" t="s">
        <v>185</v>
      </c>
      <c r="C265" s="4"/>
      <c r="D265" s="5"/>
      <c r="E265" s="6"/>
      <c r="F265" s="4"/>
      <c r="G265" s="5"/>
      <c r="H265" s="6"/>
      <c r="I265" s="34">
        <v>1250000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7">
        <f>SUM(I265:N267)</f>
        <v>1250000</v>
      </c>
    </row>
    <row r="266" spans="1:15" ht="18" customHeight="1">
      <c r="A266" s="41"/>
      <c r="B266" s="35"/>
      <c r="C266" s="7"/>
      <c r="D266" s="8"/>
      <c r="E266" s="9"/>
      <c r="F266" s="7"/>
      <c r="G266" s="8"/>
      <c r="H266" s="9"/>
      <c r="I266" s="35"/>
      <c r="J266" s="35"/>
      <c r="K266" s="35"/>
      <c r="L266" s="35"/>
      <c r="M266" s="35"/>
      <c r="N266" s="35"/>
      <c r="O266" s="38"/>
    </row>
    <row r="267" spans="1:15">
      <c r="A267" s="42"/>
      <c r="B267" s="36"/>
      <c r="C267" s="10"/>
      <c r="D267" s="11"/>
      <c r="E267" s="12"/>
      <c r="F267" s="10"/>
      <c r="G267" s="11"/>
      <c r="H267" s="12"/>
      <c r="I267" s="36"/>
      <c r="J267" s="36"/>
      <c r="K267" s="36"/>
      <c r="L267" s="36"/>
      <c r="M267" s="36"/>
      <c r="N267" s="36"/>
      <c r="O267" s="39"/>
    </row>
    <row r="268" spans="1:15">
      <c r="A268" s="23" t="s">
        <v>186</v>
      </c>
      <c r="B268" s="24"/>
      <c r="C268" s="25" t="s">
        <v>83</v>
      </c>
      <c r="D268" s="26"/>
      <c r="E268" s="27"/>
      <c r="F268" s="25" t="s">
        <v>84</v>
      </c>
      <c r="G268" s="26"/>
      <c r="H268" s="27"/>
      <c r="I268" s="13">
        <f>SUM(I265)</f>
        <v>1250000</v>
      </c>
      <c r="J268" s="13">
        <f t="shared" ref="J268:N268" si="71">SUM(J265)</f>
        <v>0</v>
      </c>
      <c r="K268" s="13">
        <f t="shared" si="71"/>
        <v>0</v>
      </c>
      <c r="L268" s="13">
        <f t="shared" si="71"/>
        <v>0</v>
      </c>
      <c r="M268" s="13">
        <f t="shared" si="71"/>
        <v>0</v>
      </c>
      <c r="N268" s="13">
        <f t="shared" si="71"/>
        <v>0</v>
      </c>
      <c r="O268" s="14">
        <f>SUM(I268:N268)</f>
        <v>1250000</v>
      </c>
    </row>
    <row r="269" spans="1:15" ht="6.75" customHeight="1">
      <c r="A269" s="28" t="s">
        <v>84</v>
      </c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9"/>
    </row>
    <row r="270" spans="1:15" ht="18" customHeight="1">
      <c r="A270" s="44" t="s">
        <v>187</v>
      </c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6"/>
    </row>
    <row r="271" spans="1:15" ht="25.5">
      <c r="A271" s="1" t="s">
        <v>14</v>
      </c>
      <c r="B271" s="2" t="s">
        <v>15</v>
      </c>
      <c r="C271" s="47" t="s">
        <v>16</v>
      </c>
      <c r="D271" s="24"/>
      <c r="E271" s="24"/>
      <c r="F271" s="47" t="s">
        <v>17</v>
      </c>
      <c r="G271" s="24"/>
      <c r="H271" s="24"/>
      <c r="I271" s="21" t="s">
        <v>6</v>
      </c>
      <c r="J271" s="21" t="s">
        <v>7</v>
      </c>
      <c r="K271" s="21" t="s">
        <v>8</v>
      </c>
      <c r="L271" s="21" t="s">
        <v>9</v>
      </c>
      <c r="M271" s="21" t="s">
        <v>10</v>
      </c>
      <c r="N271" s="21" t="s">
        <v>11</v>
      </c>
      <c r="O271" s="3" t="s">
        <v>12</v>
      </c>
    </row>
    <row r="272" spans="1:15">
      <c r="A272" s="40" t="s">
        <v>188</v>
      </c>
      <c r="B272" s="43" t="s">
        <v>189</v>
      </c>
      <c r="C272" s="4"/>
      <c r="D272" s="5"/>
      <c r="E272" s="6"/>
      <c r="F272" s="4"/>
      <c r="G272" s="5"/>
      <c r="H272" s="6"/>
      <c r="I272" s="34">
        <v>13330333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7">
        <f>SUM(I272:N274)</f>
        <v>13330333</v>
      </c>
    </row>
    <row r="273" spans="1:15" ht="18" customHeight="1">
      <c r="A273" s="41"/>
      <c r="B273" s="35"/>
      <c r="C273" s="7"/>
      <c r="D273" s="8"/>
      <c r="E273" s="9"/>
      <c r="F273" s="7"/>
      <c r="G273" s="8"/>
      <c r="H273" s="9"/>
      <c r="I273" s="35"/>
      <c r="J273" s="35"/>
      <c r="K273" s="35"/>
      <c r="L273" s="35"/>
      <c r="M273" s="35"/>
      <c r="N273" s="35"/>
      <c r="O273" s="38"/>
    </row>
    <row r="274" spans="1:15">
      <c r="A274" s="42"/>
      <c r="B274" s="36"/>
      <c r="C274" s="10"/>
      <c r="D274" s="11"/>
      <c r="E274" s="12"/>
      <c r="F274" s="10"/>
      <c r="G274" s="11"/>
      <c r="H274" s="12"/>
      <c r="I274" s="36"/>
      <c r="J274" s="36"/>
      <c r="K274" s="36"/>
      <c r="L274" s="36"/>
      <c r="M274" s="36"/>
      <c r="N274" s="36"/>
      <c r="O274" s="39"/>
    </row>
    <row r="275" spans="1:15">
      <c r="A275" s="23" t="s">
        <v>190</v>
      </c>
      <c r="B275" s="24"/>
      <c r="C275" s="25" t="s">
        <v>83</v>
      </c>
      <c r="D275" s="26"/>
      <c r="E275" s="27"/>
      <c r="F275" s="25" t="s">
        <v>84</v>
      </c>
      <c r="G275" s="26"/>
      <c r="H275" s="27"/>
      <c r="I275" s="13">
        <f>SUM(I272)</f>
        <v>13330333</v>
      </c>
      <c r="J275" s="13">
        <f t="shared" ref="J275:N275" si="72">SUM(J272)</f>
        <v>0</v>
      </c>
      <c r="K275" s="13">
        <f t="shared" si="72"/>
        <v>0</v>
      </c>
      <c r="L275" s="13">
        <f t="shared" si="72"/>
        <v>0</v>
      </c>
      <c r="M275" s="13">
        <f t="shared" si="72"/>
        <v>0</v>
      </c>
      <c r="N275" s="13">
        <f t="shared" si="72"/>
        <v>0</v>
      </c>
      <c r="O275" s="14">
        <f>SUM(I275:N275)</f>
        <v>13330333</v>
      </c>
    </row>
    <row r="276" spans="1:15" ht="6.75" customHeight="1">
      <c r="A276" s="28" t="s">
        <v>84</v>
      </c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9"/>
    </row>
    <row r="277" spans="1:15" ht="18" customHeight="1">
      <c r="A277" s="44" t="s">
        <v>191</v>
      </c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6"/>
    </row>
    <row r="278" spans="1:15" ht="25.5">
      <c r="A278" s="1" t="s">
        <v>14</v>
      </c>
      <c r="B278" s="2" t="s">
        <v>15</v>
      </c>
      <c r="C278" s="47" t="s">
        <v>16</v>
      </c>
      <c r="D278" s="24"/>
      <c r="E278" s="24"/>
      <c r="F278" s="47" t="s">
        <v>17</v>
      </c>
      <c r="G278" s="24"/>
      <c r="H278" s="24"/>
      <c r="I278" s="21" t="s">
        <v>6</v>
      </c>
      <c r="J278" s="21" t="s">
        <v>7</v>
      </c>
      <c r="K278" s="21" t="s">
        <v>8</v>
      </c>
      <c r="L278" s="21" t="s">
        <v>9</v>
      </c>
      <c r="M278" s="21" t="s">
        <v>10</v>
      </c>
      <c r="N278" s="21" t="s">
        <v>11</v>
      </c>
      <c r="O278" s="3" t="s">
        <v>12</v>
      </c>
    </row>
    <row r="279" spans="1:15">
      <c r="A279" s="40" t="s">
        <v>192</v>
      </c>
      <c r="B279" s="43" t="s">
        <v>193</v>
      </c>
      <c r="C279" s="4"/>
      <c r="D279" s="5"/>
      <c r="E279" s="6"/>
      <c r="F279" s="4"/>
      <c r="G279" s="5"/>
      <c r="H279" s="6"/>
      <c r="I279" s="34">
        <v>-11000000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7">
        <f>SUM(I279:N281)</f>
        <v>-11000000</v>
      </c>
    </row>
    <row r="280" spans="1:15" ht="18" customHeight="1">
      <c r="A280" s="41"/>
      <c r="B280" s="35"/>
      <c r="C280" s="7"/>
      <c r="D280" s="8"/>
      <c r="E280" s="9"/>
      <c r="F280" s="7"/>
      <c r="G280" s="8"/>
      <c r="H280" s="9"/>
      <c r="I280" s="35"/>
      <c r="J280" s="35"/>
      <c r="K280" s="35"/>
      <c r="L280" s="35"/>
      <c r="M280" s="35"/>
      <c r="N280" s="35"/>
      <c r="O280" s="38"/>
    </row>
    <row r="281" spans="1:15">
      <c r="A281" s="42"/>
      <c r="B281" s="36"/>
      <c r="C281" s="10"/>
      <c r="D281" s="11"/>
      <c r="E281" s="12"/>
      <c r="F281" s="10"/>
      <c r="G281" s="11"/>
      <c r="H281" s="12"/>
      <c r="I281" s="36"/>
      <c r="J281" s="36"/>
      <c r="K281" s="36"/>
      <c r="L281" s="36"/>
      <c r="M281" s="36"/>
      <c r="N281" s="36"/>
      <c r="O281" s="39"/>
    </row>
    <row r="282" spans="1:15">
      <c r="A282" s="40" t="s">
        <v>194</v>
      </c>
      <c r="B282" s="43" t="s">
        <v>195</v>
      </c>
      <c r="C282" s="4"/>
      <c r="D282" s="5"/>
      <c r="E282" s="6"/>
      <c r="F282" s="4"/>
      <c r="G282" s="5"/>
      <c r="H282" s="6"/>
      <c r="I282" s="34">
        <v>8758789</v>
      </c>
      <c r="J282" s="34">
        <v>0</v>
      </c>
      <c r="K282" s="34">
        <v>0</v>
      </c>
      <c r="L282" s="34">
        <v>1153918</v>
      </c>
      <c r="M282" s="34">
        <v>0</v>
      </c>
      <c r="N282" s="34">
        <v>0</v>
      </c>
      <c r="O282" s="37">
        <f t="shared" ref="O282" si="73">SUM(I282:N284)</f>
        <v>9912707</v>
      </c>
    </row>
    <row r="283" spans="1:15" ht="18" customHeight="1">
      <c r="A283" s="41"/>
      <c r="B283" s="35"/>
      <c r="C283" s="7"/>
      <c r="D283" s="8"/>
      <c r="E283" s="9"/>
      <c r="F283" s="7"/>
      <c r="G283" s="8"/>
      <c r="H283" s="9"/>
      <c r="I283" s="35"/>
      <c r="J283" s="35"/>
      <c r="K283" s="35"/>
      <c r="L283" s="35"/>
      <c r="M283" s="35"/>
      <c r="N283" s="35"/>
      <c r="O283" s="38"/>
    </row>
    <row r="284" spans="1:15">
      <c r="A284" s="42"/>
      <c r="B284" s="36"/>
      <c r="C284" s="10"/>
      <c r="D284" s="11"/>
      <c r="E284" s="12"/>
      <c r="F284" s="10"/>
      <c r="G284" s="11"/>
      <c r="H284" s="12"/>
      <c r="I284" s="36"/>
      <c r="J284" s="36"/>
      <c r="K284" s="36"/>
      <c r="L284" s="36"/>
      <c r="M284" s="36"/>
      <c r="N284" s="36"/>
      <c r="O284" s="39"/>
    </row>
    <row r="285" spans="1:15">
      <c r="A285" s="40" t="s">
        <v>196</v>
      </c>
      <c r="B285" s="43" t="s">
        <v>197</v>
      </c>
      <c r="C285" s="4"/>
      <c r="D285" s="5"/>
      <c r="E285" s="6"/>
      <c r="F285" s="4"/>
      <c r="G285" s="5"/>
      <c r="H285" s="6"/>
      <c r="I285" s="34">
        <v>6346687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7">
        <f t="shared" ref="O285" si="74">SUM(I285:N287)</f>
        <v>6346687</v>
      </c>
    </row>
    <row r="286" spans="1:15" ht="18" customHeight="1">
      <c r="A286" s="41"/>
      <c r="B286" s="35"/>
      <c r="C286" s="7"/>
      <c r="D286" s="8"/>
      <c r="E286" s="9"/>
      <c r="F286" s="7"/>
      <c r="G286" s="8"/>
      <c r="H286" s="9"/>
      <c r="I286" s="35"/>
      <c r="J286" s="35"/>
      <c r="K286" s="35"/>
      <c r="L286" s="35"/>
      <c r="M286" s="35"/>
      <c r="N286" s="35"/>
      <c r="O286" s="38"/>
    </row>
    <row r="287" spans="1:15">
      <c r="A287" s="42"/>
      <c r="B287" s="36"/>
      <c r="C287" s="10"/>
      <c r="D287" s="11"/>
      <c r="E287" s="12"/>
      <c r="F287" s="10"/>
      <c r="G287" s="11"/>
      <c r="H287" s="12"/>
      <c r="I287" s="36"/>
      <c r="J287" s="36"/>
      <c r="K287" s="36"/>
      <c r="L287" s="36"/>
      <c r="M287" s="36"/>
      <c r="N287" s="36"/>
      <c r="O287" s="39"/>
    </row>
    <row r="288" spans="1:15">
      <c r="A288" s="40" t="s">
        <v>198</v>
      </c>
      <c r="B288" s="43" t="s">
        <v>199</v>
      </c>
      <c r="C288" s="4"/>
      <c r="D288" s="5"/>
      <c r="E288" s="6"/>
      <c r="F288" s="4"/>
      <c r="G288" s="5"/>
      <c r="H288" s="6"/>
      <c r="I288" s="34">
        <v>-11000000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7">
        <f t="shared" ref="O288" si="75">SUM(I288:N290)</f>
        <v>-11000000</v>
      </c>
    </row>
    <row r="289" spans="1:15" ht="18" customHeight="1">
      <c r="A289" s="41"/>
      <c r="B289" s="35"/>
      <c r="C289" s="7"/>
      <c r="D289" s="8"/>
      <c r="E289" s="9"/>
      <c r="F289" s="7"/>
      <c r="G289" s="8"/>
      <c r="H289" s="9"/>
      <c r="I289" s="35"/>
      <c r="J289" s="35"/>
      <c r="K289" s="35"/>
      <c r="L289" s="35"/>
      <c r="M289" s="35"/>
      <c r="N289" s="35"/>
      <c r="O289" s="38"/>
    </row>
    <row r="290" spans="1:15">
      <c r="A290" s="42"/>
      <c r="B290" s="36"/>
      <c r="C290" s="10"/>
      <c r="D290" s="11"/>
      <c r="E290" s="12"/>
      <c r="F290" s="10"/>
      <c r="G290" s="11"/>
      <c r="H290" s="12"/>
      <c r="I290" s="36"/>
      <c r="J290" s="36"/>
      <c r="K290" s="36"/>
      <c r="L290" s="36"/>
      <c r="M290" s="36"/>
      <c r="N290" s="36"/>
      <c r="O290" s="39"/>
    </row>
    <row r="291" spans="1:15">
      <c r="A291" s="40" t="s">
        <v>200</v>
      </c>
      <c r="B291" s="43" t="s">
        <v>201</v>
      </c>
      <c r="C291" s="4"/>
      <c r="D291" s="5"/>
      <c r="E291" s="6"/>
      <c r="F291" s="4"/>
      <c r="G291" s="5"/>
      <c r="H291" s="6"/>
      <c r="I291" s="34">
        <v>43234348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7">
        <f t="shared" ref="O291" si="76">SUM(I291:N293)</f>
        <v>43234348</v>
      </c>
    </row>
    <row r="292" spans="1:15" ht="18" customHeight="1">
      <c r="A292" s="41"/>
      <c r="B292" s="35"/>
      <c r="C292" s="7"/>
      <c r="D292" s="8"/>
      <c r="E292" s="9"/>
      <c r="F292" s="7"/>
      <c r="G292" s="8"/>
      <c r="H292" s="9"/>
      <c r="I292" s="35"/>
      <c r="J292" s="35"/>
      <c r="K292" s="35"/>
      <c r="L292" s="35"/>
      <c r="M292" s="35"/>
      <c r="N292" s="35"/>
      <c r="O292" s="38"/>
    </row>
    <row r="293" spans="1:15">
      <c r="A293" s="42"/>
      <c r="B293" s="36"/>
      <c r="C293" s="10"/>
      <c r="D293" s="11"/>
      <c r="E293" s="12"/>
      <c r="F293" s="10"/>
      <c r="G293" s="11"/>
      <c r="H293" s="12"/>
      <c r="I293" s="36"/>
      <c r="J293" s="36"/>
      <c r="K293" s="36"/>
      <c r="L293" s="36"/>
      <c r="M293" s="36"/>
      <c r="N293" s="36"/>
      <c r="O293" s="39"/>
    </row>
    <row r="294" spans="1:15">
      <c r="A294" s="40" t="s">
        <v>202</v>
      </c>
      <c r="B294" s="43" t="s">
        <v>203</v>
      </c>
      <c r="C294" s="4"/>
      <c r="D294" s="5"/>
      <c r="E294" s="6"/>
      <c r="F294" s="4"/>
      <c r="G294" s="5"/>
      <c r="H294" s="6"/>
      <c r="I294" s="34">
        <v>54713571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7">
        <f t="shared" ref="O294" si="77">SUM(I294:N296)</f>
        <v>54713571</v>
      </c>
    </row>
    <row r="295" spans="1:15" ht="18" customHeight="1">
      <c r="A295" s="41"/>
      <c r="B295" s="35"/>
      <c r="C295" s="7"/>
      <c r="D295" s="8"/>
      <c r="E295" s="9"/>
      <c r="F295" s="7"/>
      <c r="G295" s="8"/>
      <c r="H295" s="9"/>
      <c r="I295" s="35"/>
      <c r="J295" s="35"/>
      <c r="K295" s="35"/>
      <c r="L295" s="35"/>
      <c r="M295" s="35"/>
      <c r="N295" s="35"/>
      <c r="O295" s="38"/>
    </row>
    <row r="296" spans="1:15">
      <c r="A296" s="42"/>
      <c r="B296" s="36"/>
      <c r="C296" s="10"/>
      <c r="D296" s="11"/>
      <c r="E296" s="12"/>
      <c r="F296" s="10"/>
      <c r="G296" s="11"/>
      <c r="H296" s="12"/>
      <c r="I296" s="36"/>
      <c r="J296" s="36"/>
      <c r="K296" s="36"/>
      <c r="L296" s="36"/>
      <c r="M296" s="36"/>
      <c r="N296" s="36"/>
      <c r="O296" s="39"/>
    </row>
    <row r="297" spans="1:15">
      <c r="A297" s="23" t="s">
        <v>204</v>
      </c>
      <c r="B297" s="24"/>
      <c r="C297" s="25" t="s">
        <v>83</v>
      </c>
      <c r="D297" s="26"/>
      <c r="E297" s="27"/>
      <c r="F297" s="25" t="s">
        <v>84</v>
      </c>
      <c r="G297" s="26"/>
      <c r="H297" s="27"/>
      <c r="I297" s="13">
        <f>SUM(I279:I296)</f>
        <v>91053395</v>
      </c>
      <c r="J297" s="13">
        <f t="shared" ref="J297:N297" si="78">SUM(J279:J296)</f>
        <v>0</v>
      </c>
      <c r="K297" s="13">
        <f t="shared" si="78"/>
        <v>0</v>
      </c>
      <c r="L297" s="13">
        <f t="shared" si="78"/>
        <v>1153918</v>
      </c>
      <c r="M297" s="13">
        <f t="shared" si="78"/>
        <v>0</v>
      </c>
      <c r="N297" s="13">
        <f t="shared" si="78"/>
        <v>0</v>
      </c>
      <c r="O297" s="14">
        <f>SUM(I297:N297)</f>
        <v>92207313</v>
      </c>
    </row>
    <row r="298" spans="1:15" ht="6.75" customHeight="1">
      <c r="A298" s="28" t="s">
        <v>84</v>
      </c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9"/>
    </row>
    <row r="299" spans="1:15" ht="18" customHeight="1">
      <c r="A299" s="44" t="s">
        <v>205</v>
      </c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6"/>
    </row>
    <row r="300" spans="1:15" ht="25.5">
      <c r="A300" s="1" t="s">
        <v>14</v>
      </c>
      <c r="B300" s="2" t="s">
        <v>15</v>
      </c>
      <c r="C300" s="47" t="s">
        <v>16</v>
      </c>
      <c r="D300" s="24"/>
      <c r="E300" s="24"/>
      <c r="F300" s="47" t="s">
        <v>17</v>
      </c>
      <c r="G300" s="24"/>
      <c r="H300" s="24"/>
      <c r="I300" s="21" t="s">
        <v>6</v>
      </c>
      <c r="J300" s="21" t="s">
        <v>7</v>
      </c>
      <c r="K300" s="21" t="s">
        <v>8</v>
      </c>
      <c r="L300" s="21" t="s">
        <v>9</v>
      </c>
      <c r="M300" s="21" t="s">
        <v>10</v>
      </c>
      <c r="N300" s="21" t="s">
        <v>11</v>
      </c>
      <c r="O300" s="3" t="s">
        <v>12</v>
      </c>
    </row>
    <row r="301" spans="1:15">
      <c r="A301" s="40" t="s">
        <v>206</v>
      </c>
      <c r="B301" s="43" t="s">
        <v>207</v>
      </c>
      <c r="C301" s="4"/>
      <c r="D301" s="5"/>
      <c r="E301" s="6"/>
      <c r="F301" s="4"/>
      <c r="G301" s="5"/>
      <c r="H301" s="6"/>
      <c r="I301" s="34">
        <v>-181492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7">
        <f>SUM(I301:N303)</f>
        <v>-181492</v>
      </c>
    </row>
    <row r="302" spans="1:15" ht="18" customHeight="1">
      <c r="A302" s="41"/>
      <c r="B302" s="35"/>
      <c r="C302" s="7"/>
      <c r="D302" s="8"/>
      <c r="E302" s="9"/>
      <c r="F302" s="7"/>
      <c r="G302" s="8"/>
      <c r="H302" s="9"/>
      <c r="I302" s="35"/>
      <c r="J302" s="35"/>
      <c r="K302" s="35"/>
      <c r="L302" s="35"/>
      <c r="M302" s="35"/>
      <c r="N302" s="35"/>
      <c r="O302" s="38"/>
    </row>
    <row r="303" spans="1:15">
      <c r="A303" s="42"/>
      <c r="B303" s="36"/>
      <c r="C303" s="10"/>
      <c r="D303" s="11"/>
      <c r="E303" s="12"/>
      <c r="F303" s="10"/>
      <c r="G303" s="11"/>
      <c r="H303" s="12"/>
      <c r="I303" s="36"/>
      <c r="J303" s="36"/>
      <c r="K303" s="36"/>
      <c r="L303" s="36"/>
      <c r="M303" s="36"/>
      <c r="N303" s="36"/>
      <c r="O303" s="39"/>
    </row>
    <row r="304" spans="1:15">
      <c r="A304" s="40" t="s">
        <v>208</v>
      </c>
      <c r="B304" s="43" t="s">
        <v>209</v>
      </c>
      <c r="C304" s="4"/>
      <c r="D304" s="5"/>
      <c r="E304" s="6"/>
      <c r="F304" s="4"/>
      <c r="G304" s="5"/>
      <c r="H304" s="6"/>
      <c r="I304" s="34">
        <v>15368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7">
        <f t="shared" ref="O304" si="79">SUM(I304:N306)</f>
        <v>15368</v>
      </c>
    </row>
    <row r="305" spans="1:15" ht="18" customHeight="1">
      <c r="A305" s="41"/>
      <c r="B305" s="35"/>
      <c r="C305" s="7"/>
      <c r="D305" s="8"/>
      <c r="E305" s="9"/>
      <c r="F305" s="7"/>
      <c r="G305" s="8"/>
      <c r="H305" s="9"/>
      <c r="I305" s="35"/>
      <c r="J305" s="35"/>
      <c r="K305" s="35"/>
      <c r="L305" s="35"/>
      <c r="M305" s="35"/>
      <c r="N305" s="35"/>
      <c r="O305" s="38"/>
    </row>
    <row r="306" spans="1:15">
      <c r="A306" s="42"/>
      <c r="B306" s="36"/>
      <c r="C306" s="10"/>
      <c r="D306" s="11"/>
      <c r="E306" s="12"/>
      <c r="F306" s="10"/>
      <c r="G306" s="11"/>
      <c r="H306" s="12"/>
      <c r="I306" s="36"/>
      <c r="J306" s="36"/>
      <c r="K306" s="36"/>
      <c r="L306" s="36"/>
      <c r="M306" s="36"/>
      <c r="N306" s="36"/>
      <c r="O306" s="39"/>
    </row>
    <row r="307" spans="1:15">
      <c r="A307" s="40" t="s">
        <v>210</v>
      </c>
      <c r="B307" s="43" t="s">
        <v>211</v>
      </c>
      <c r="C307" s="4"/>
      <c r="D307" s="5"/>
      <c r="E307" s="6"/>
      <c r="F307" s="4"/>
      <c r="G307" s="5"/>
      <c r="H307" s="6"/>
      <c r="I307" s="34">
        <v>4400000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  <c r="O307" s="37">
        <f t="shared" ref="O307" si="80">SUM(I307:N309)</f>
        <v>4400000</v>
      </c>
    </row>
    <row r="308" spans="1:15" ht="18" customHeight="1">
      <c r="A308" s="41"/>
      <c r="B308" s="35"/>
      <c r="C308" s="7"/>
      <c r="D308" s="8"/>
      <c r="E308" s="9"/>
      <c r="F308" s="7"/>
      <c r="G308" s="8"/>
      <c r="H308" s="9"/>
      <c r="I308" s="35"/>
      <c r="J308" s="35"/>
      <c r="K308" s="35"/>
      <c r="L308" s="35"/>
      <c r="M308" s="35"/>
      <c r="N308" s="35"/>
      <c r="O308" s="38"/>
    </row>
    <row r="309" spans="1:15">
      <c r="A309" s="42"/>
      <c r="B309" s="36"/>
      <c r="C309" s="10"/>
      <c r="D309" s="11"/>
      <c r="E309" s="12"/>
      <c r="F309" s="10"/>
      <c r="G309" s="11"/>
      <c r="H309" s="12"/>
      <c r="I309" s="36"/>
      <c r="J309" s="36"/>
      <c r="K309" s="36"/>
      <c r="L309" s="36"/>
      <c r="M309" s="36"/>
      <c r="N309" s="36"/>
      <c r="O309" s="39"/>
    </row>
    <row r="310" spans="1:15">
      <c r="A310" s="23" t="s">
        <v>212</v>
      </c>
      <c r="B310" s="24"/>
      <c r="C310" s="25" t="s">
        <v>83</v>
      </c>
      <c r="D310" s="26"/>
      <c r="E310" s="27"/>
      <c r="F310" s="25" t="s">
        <v>84</v>
      </c>
      <c r="G310" s="26"/>
      <c r="H310" s="27"/>
      <c r="I310" s="13">
        <f>SUM(I301:I309)</f>
        <v>4233876</v>
      </c>
      <c r="J310" s="13">
        <f t="shared" ref="J310:N310" si="81">SUM(J301:J309)</f>
        <v>0</v>
      </c>
      <c r="K310" s="13">
        <f t="shared" si="81"/>
        <v>0</v>
      </c>
      <c r="L310" s="13">
        <f t="shared" si="81"/>
        <v>0</v>
      </c>
      <c r="M310" s="13">
        <f t="shared" si="81"/>
        <v>0</v>
      </c>
      <c r="N310" s="13">
        <f t="shared" si="81"/>
        <v>0</v>
      </c>
      <c r="O310" s="14">
        <f>SUM(I310:N310)</f>
        <v>4233876</v>
      </c>
    </row>
    <row r="311" spans="1:15" ht="6.75" customHeight="1">
      <c r="A311" s="28" t="s">
        <v>84</v>
      </c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9"/>
    </row>
    <row r="312" spans="1:15">
      <c r="A312" s="30" t="s">
        <v>213</v>
      </c>
      <c r="B312" s="31"/>
      <c r="C312" s="31"/>
      <c r="D312" s="31"/>
      <c r="E312" s="32"/>
      <c r="F312" s="33" t="s">
        <v>84</v>
      </c>
      <c r="G312" s="31"/>
      <c r="H312" s="32"/>
      <c r="I312" s="15">
        <f>I310+I297+I275+I268+I261+I251+I244+I237+I206+I166+I159+I131+I118+I111+I104</f>
        <v>173447701</v>
      </c>
      <c r="J312" s="15">
        <f t="shared" ref="J312:N312" si="82">J310+J297+J275+J268+J261+J251+J244+J237+J206+J166+J159+J131+J118+J111+J104</f>
        <v>43487465</v>
      </c>
      <c r="K312" s="15">
        <f t="shared" si="82"/>
        <v>32700000</v>
      </c>
      <c r="L312" s="15">
        <f t="shared" si="82"/>
        <v>35954435</v>
      </c>
      <c r="M312" s="15">
        <f t="shared" si="82"/>
        <v>34550000</v>
      </c>
      <c r="N312" s="15">
        <f t="shared" si="82"/>
        <v>34670000</v>
      </c>
      <c r="O312" s="16">
        <f>SUM(I312:N312)</f>
        <v>354809601</v>
      </c>
    </row>
    <row r="313" spans="1:15" ht="0" hidden="1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</row>
  </sheetData>
  <mergeCells count="849">
    <mergeCell ref="A2:O2"/>
    <mergeCell ref="A4:O4"/>
    <mergeCell ref="A6:O6"/>
    <mergeCell ref="C7:E7"/>
    <mergeCell ref="F7:H7"/>
    <mergeCell ref="C5:E5"/>
    <mergeCell ref="F5:H5"/>
    <mergeCell ref="L8:L10"/>
    <mergeCell ref="M8:M10"/>
    <mergeCell ref="N8:N10"/>
    <mergeCell ref="O8:O10"/>
    <mergeCell ref="A8:A10"/>
    <mergeCell ref="B8:B10"/>
    <mergeCell ref="I8:I10"/>
    <mergeCell ref="J8:J10"/>
    <mergeCell ref="K8:K10"/>
    <mergeCell ref="A11:A13"/>
    <mergeCell ref="B11:B13"/>
    <mergeCell ref="I11:I13"/>
    <mergeCell ref="J11:J13"/>
    <mergeCell ref="K11:K13"/>
    <mergeCell ref="L11:L13"/>
    <mergeCell ref="M11:M13"/>
    <mergeCell ref="N11:N13"/>
    <mergeCell ref="O11:O13"/>
    <mergeCell ref="L14:L16"/>
    <mergeCell ref="M14:M16"/>
    <mergeCell ref="N14:N16"/>
    <mergeCell ref="O14:O16"/>
    <mergeCell ref="A17:A19"/>
    <mergeCell ref="B17:B19"/>
    <mergeCell ref="I17:I19"/>
    <mergeCell ref="J17:J19"/>
    <mergeCell ref="K17:K19"/>
    <mergeCell ref="L17:L19"/>
    <mergeCell ref="M17:M19"/>
    <mergeCell ref="N17:N19"/>
    <mergeCell ref="O17:O19"/>
    <mergeCell ref="A14:A16"/>
    <mergeCell ref="B14:B16"/>
    <mergeCell ref="I14:I16"/>
    <mergeCell ref="J14:J16"/>
    <mergeCell ref="K14:K16"/>
    <mergeCell ref="L20:L22"/>
    <mergeCell ref="M20:M22"/>
    <mergeCell ref="N20:N22"/>
    <mergeCell ref="O20:O22"/>
    <mergeCell ref="A23:A25"/>
    <mergeCell ref="B23:B25"/>
    <mergeCell ref="I23:I25"/>
    <mergeCell ref="J23:J25"/>
    <mergeCell ref="K23:K25"/>
    <mergeCell ref="L23:L25"/>
    <mergeCell ref="M23:M25"/>
    <mergeCell ref="N23:N25"/>
    <mergeCell ref="O23:O25"/>
    <mergeCell ref="A20:A22"/>
    <mergeCell ref="B20:B22"/>
    <mergeCell ref="I20:I22"/>
    <mergeCell ref="J20:J22"/>
    <mergeCell ref="K20:K22"/>
    <mergeCell ref="L26:L28"/>
    <mergeCell ref="M26:M28"/>
    <mergeCell ref="N26:N28"/>
    <mergeCell ref="O26:O28"/>
    <mergeCell ref="A29:A31"/>
    <mergeCell ref="B29:B31"/>
    <mergeCell ref="I29:I31"/>
    <mergeCell ref="J29:J31"/>
    <mergeCell ref="K29:K31"/>
    <mergeCell ref="L29:L31"/>
    <mergeCell ref="M29:M31"/>
    <mergeCell ref="N29:N31"/>
    <mergeCell ref="O29:O31"/>
    <mergeCell ref="A26:A28"/>
    <mergeCell ref="B26:B28"/>
    <mergeCell ref="I26:I28"/>
    <mergeCell ref="J26:J28"/>
    <mergeCell ref="K26:K28"/>
    <mergeCell ref="L32:L34"/>
    <mergeCell ref="M32:M34"/>
    <mergeCell ref="N32:N34"/>
    <mergeCell ref="O32:O34"/>
    <mergeCell ref="A35:A37"/>
    <mergeCell ref="B35:B37"/>
    <mergeCell ref="I35:I37"/>
    <mergeCell ref="J35:J37"/>
    <mergeCell ref="K35:K37"/>
    <mergeCell ref="L35:L37"/>
    <mergeCell ref="M35:M37"/>
    <mergeCell ref="N35:N37"/>
    <mergeCell ref="O35:O37"/>
    <mergeCell ref="A32:A34"/>
    <mergeCell ref="B32:B34"/>
    <mergeCell ref="I32:I34"/>
    <mergeCell ref="J32:J34"/>
    <mergeCell ref="K32:K34"/>
    <mergeCell ref="L38:L40"/>
    <mergeCell ref="M38:M40"/>
    <mergeCell ref="N38:N40"/>
    <mergeCell ref="O38:O40"/>
    <mergeCell ref="A41:A43"/>
    <mergeCell ref="B41:B43"/>
    <mergeCell ref="I41:I43"/>
    <mergeCell ref="J41:J43"/>
    <mergeCell ref="K41:K43"/>
    <mergeCell ref="L41:L43"/>
    <mergeCell ref="M41:M43"/>
    <mergeCell ref="N41:N43"/>
    <mergeCell ref="O41:O43"/>
    <mergeCell ref="A38:A40"/>
    <mergeCell ref="B38:B40"/>
    <mergeCell ref="I38:I40"/>
    <mergeCell ref="J38:J40"/>
    <mergeCell ref="K38:K40"/>
    <mergeCell ref="L44:L46"/>
    <mergeCell ref="M44:M46"/>
    <mergeCell ref="N44:N46"/>
    <mergeCell ref="O44:O46"/>
    <mergeCell ref="A47:A49"/>
    <mergeCell ref="B47:B49"/>
    <mergeCell ref="I47:I49"/>
    <mergeCell ref="J47:J49"/>
    <mergeCell ref="K47:K49"/>
    <mergeCell ref="L47:L49"/>
    <mergeCell ref="M47:M49"/>
    <mergeCell ref="N47:N49"/>
    <mergeCell ref="O47:O49"/>
    <mergeCell ref="A44:A46"/>
    <mergeCell ref="B44:B46"/>
    <mergeCell ref="I44:I46"/>
    <mergeCell ref="J44:J46"/>
    <mergeCell ref="K44:K46"/>
    <mergeCell ref="L50:L52"/>
    <mergeCell ref="M50:M52"/>
    <mergeCell ref="N50:N52"/>
    <mergeCell ref="O50:O52"/>
    <mergeCell ref="A53:A55"/>
    <mergeCell ref="B53:B55"/>
    <mergeCell ref="I53:I55"/>
    <mergeCell ref="J53:J55"/>
    <mergeCell ref="K53:K55"/>
    <mergeCell ref="L53:L55"/>
    <mergeCell ref="M53:M55"/>
    <mergeCell ref="N53:N55"/>
    <mergeCell ref="O53:O55"/>
    <mergeCell ref="A50:A52"/>
    <mergeCell ref="B50:B52"/>
    <mergeCell ref="I50:I52"/>
    <mergeCell ref="J50:J52"/>
    <mergeCell ref="K50:K52"/>
    <mergeCell ref="L56:L58"/>
    <mergeCell ref="M56:M58"/>
    <mergeCell ref="N56:N58"/>
    <mergeCell ref="O56:O58"/>
    <mergeCell ref="A59:A61"/>
    <mergeCell ref="B59:B61"/>
    <mergeCell ref="I59:I61"/>
    <mergeCell ref="J59:J61"/>
    <mergeCell ref="K59:K61"/>
    <mergeCell ref="L59:L61"/>
    <mergeCell ref="M59:M61"/>
    <mergeCell ref="N59:N61"/>
    <mergeCell ref="O59:O61"/>
    <mergeCell ref="A56:A58"/>
    <mergeCell ref="B56:B58"/>
    <mergeCell ref="I56:I58"/>
    <mergeCell ref="J56:J58"/>
    <mergeCell ref="K56:K58"/>
    <mergeCell ref="L62:L64"/>
    <mergeCell ref="M62:M64"/>
    <mergeCell ref="N62:N64"/>
    <mergeCell ref="O62:O64"/>
    <mergeCell ref="A65:A67"/>
    <mergeCell ref="B65:B67"/>
    <mergeCell ref="I65:I67"/>
    <mergeCell ref="J65:J67"/>
    <mergeCell ref="K65:K67"/>
    <mergeCell ref="L65:L67"/>
    <mergeCell ref="M65:M67"/>
    <mergeCell ref="N65:N67"/>
    <mergeCell ref="O65:O67"/>
    <mergeCell ref="A62:A64"/>
    <mergeCell ref="B62:B64"/>
    <mergeCell ref="I62:I64"/>
    <mergeCell ref="J62:J64"/>
    <mergeCell ref="K62:K64"/>
    <mergeCell ref="L68:L70"/>
    <mergeCell ref="M68:M70"/>
    <mergeCell ref="N68:N70"/>
    <mergeCell ref="O68:O70"/>
    <mergeCell ref="A71:A73"/>
    <mergeCell ref="B71:B73"/>
    <mergeCell ref="I71:I73"/>
    <mergeCell ref="J71:J73"/>
    <mergeCell ref="K71:K73"/>
    <mergeCell ref="L71:L73"/>
    <mergeCell ref="M71:M73"/>
    <mergeCell ref="N71:N73"/>
    <mergeCell ref="O71:O73"/>
    <mergeCell ref="A68:A70"/>
    <mergeCell ref="B68:B70"/>
    <mergeCell ref="I68:I70"/>
    <mergeCell ref="J68:J70"/>
    <mergeCell ref="K68:K70"/>
    <mergeCell ref="L74:L76"/>
    <mergeCell ref="M74:M76"/>
    <mergeCell ref="N74:N76"/>
    <mergeCell ref="O74:O76"/>
    <mergeCell ref="A77:A79"/>
    <mergeCell ref="B77:B79"/>
    <mergeCell ref="I77:I79"/>
    <mergeCell ref="J77:J79"/>
    <mergeCell ref="K77:K79"/>
    <mergeCell ref="L77:L79"/>
    <mergeCell ref="M77:M79"/>
    <mergeCell ref="N77:N79"/>
    <mergeCell ref="O77:O79"/>
    <mergeCell ref="A74:A76"/>
    <mergeCell ref="B74:B76"/>
    <mergeCell ref="I74:I76"/>
    <mergeCell ref="J74:J76"/>
    <mergeCell ref="K74:K76"/>
    <mergeCell ref="L80:L82"/>
    <mergeCell ref="M80:M82"/>
    <mergeCell ref="N80:N82"/>
    <mergeCell ref="O80:O82"/>
    <mergeCell ref="A83:A85"/>
    <mergeCell ref="B83:B85"/>
    <mergeCell ref="I83:I85"/>
    <mergeCell ref="J83:J85"/>
    <mergeCell ref="K83:K85"/>
    <mergeCell ref="L83:L85"/>
    <mergeCell ref="M83:M85"/>
    <mergeCell ref="N83:N85"/>
    <mergeCell ref="O83:O85"/>
    <mergeCell ref="A80:A82"/>
    <mergeCell ref="B80:B82"/>
    <mergeCell ref="I80:I82"/>
    <mergeCell ref="J80:J82"/>
    <mergeCell ref="K80:K82"/>
    <mergeCell ref="L86:L88"/>
    <mergeCell ref="M86:M88"/>
    <mergeCell ref="N86:N88"/>
    <mergeCell ref="O86:O88"/>
    <mergeCell ref="A89:A91"/>
    <mergeCell ref="B89:B91"/>
    <mergeCell ref="I89:I91"/>
    <mergeCell ref="J89:J91"/>
    <mergeCell ref="K89:K91"/>
    <mergeCell ref="L89:L91"/>
    <mergeCell ref="M89:M91"/>
    <mergeCell ref="N89:N91"/>
    <mergeCell ref="O89:O91"/>
    <mergeCell ref="A86:A88"/>
    <mergeCell ref="B86:B88"/>
    <mergeCell ref="I86:I88"/>
    <mergeCell ref="J86:J88"/>
    <mergeCell ref="K86:K88"/>
    <mergeCell ref="L92:L94"/>
    <mergeCell ref="M92:M94"/>
    <mergeCell ref="N92:N94"/>
    <mergeCell ref="O92:O94"/>
    <mergeCell ref="A95:A97"/>
    <mergeCell ref="B95:B97"/>
    <mergeCell ref="I95:I97"/>
    <mergeCell ref="J95:J97"/>
    <mergeCell ref="K95:K97"/>
    <mergeCell ref="L95:L97"/>
    <mergeCell ref="M95:M97"/>
    <mergeCell ref="N95:N97"/>
    <mergeCell ref="O95:O97"/>
    <mergeCell ref="A92:A94"/>
    <mergeCell ref="B92:B94"/>
    <mergeCell ref="I92:I94"/>
    <mergeCell ref="J92:J94"/>
    <mergeCell ref="K92:K94"/>
    <mergeCell ref="L98:L100"/>
    <mergeCell ref="M98:M100"/>
    <mergeCell ref="N98:N100"/>
    <mergeCell ref="O98:O100"/>
    <mergeCell ref="A101:A103"/>
    <mergeCell ref="B101:B103"/>
    <mergeCell ref="I101:I103"/>
    <mergeCell ref="J101:J103"/>
    <mergeCell ref="K101:K103"/>
    <mergeCell ref="L101:L103"/>
    <mergeCell ref="M101:M103"/>
    <mergeCell ref="N101:N103"/>
    <mergeCell ref="O101:O103"/>
    <mergeCell ref="A98:A100"/>
    <mergeCell ref="B98:B100"/>
    <mergeCell ref="I98:I100"/>
    <mergeCell ref="J98:J100"/>
    <mergeCell ref="K98:K100"/>
    <mergeCell ref="C107:E107"/>
    <mergeCell ref="F107:H107"/>
    <mergeCell ref="A108:A110"/>
    <mergeCell ref="B108:B110"/>
    <mergeCell ref="I108:I110"/>
    <mergeCell ref="A104:B104"/>
    <mergeCell ref="C104:E104"/>
    <mergeCell ref="F104:H104"/>
    <mergeCell ref="A105:O105"/>
    <mergeCell ref="A106:O106"/>
    <mergeCell ref="O108:O110"/>
    <mergeCell ref="A111:B111"/>
    <mergeCell ref="C111:E111"/>
    <mergeCell ref="F111:H111"/>
    <mergeCell ref="A112:O112"/>
    <mergeCell ref="J108:J110"/>
    <mergeCell ref="K108:K110"/>
    <mergeCell ref="L108:L110"/>
    <mergeCell ref="M108:M110"/>
    <mergeCell ref="N108:N110"/>
    <mergeCell ref="A113:O113"/>
    <mergeCell ref="C114:E114"/>
    <mergeCell ref="F114:H114"/>
    <mergeCell ref="A115:A117"/>
    <mergeCell ref="B115:B117"/>
    <mergeCell ref="I115:I117"/>
    <mergeCell ref="J115:J117"/>
    <mergeCell ref="K115:K117"/>
    <mergeCell ref="L115:L117"/>
    <mergeCell ref="M115:M117"/>
    <mergeCell ref="N115:N117"/>
    <mergeCell ref="O115:O117"/>
    <mergeCell ref="C121:E121"/>
    <mergeCell ref="F121:H121"/>
    <mergeCell ref="A122:A124"/>
    <mergeCell ref="B122:B124"/>
    <mergeCell ref="I122:I124"/>
    <mergeCell ref="A118:B118"/>
    <mergeCell ref="C118:E118"/>
    <mergeCell ref="F118:H118"/>
    <mergeCell ref="A119:O119"/>
    <mergeCell ref="A120:O120"/>
    <mergeCell ref="O122:O124"/>
    <mergeCell ref="J122:J124"/>
    <mergeCell ref="K122:K124"/>
    <mergeCell ref="L122:L124"/>
    <mergeCell ref="M122:M124"/>
    <mergeCell ref="N122:N124"/>
    <mergeCell ref="A125:A127"/>
    <mergeCell ref="B125:B127"/>
    <mergeCell ref="I125:I127"/>
    <mergeCell ref="J125:J127"/>
    <mergeCell ref="K125:K127"/>
    <mergeCell ref="L125:L127"/>
    <mergeCell ref="M125:M127"/>
    <mergeCell ref="N125:N127"/>
    <mergeCell ref="O125:O127"/>
    <mergeCell ref="L128:L130"/>
    <mergeCell ref="M128:M130"/>
    <mergeCell ref="N128:N130"/>
    <mergeCell ref="O128:O130"/>
    <mergeCell ref="A131:B131"/>
    <mergeCell ref="C131:E131"/>
    <mergeCell ref="F131:H131"/>
    <mergeCell ref="A128:A130"/>
    <mergeCell ref="B128:B130"/>
    <mergeCell ref="I128:I130"/>
    <mergeCell ref="J128:J130"/>
    <mergeCell ref="K128:K130"/>
    <mergeCell ref="A132:O132"/>
    <mergeCell ref="A133:O133"/>
    <mergeCell ref="C134:E134"/>
    <mergeCell ref="F134:H134"/>
    <mergeCell ref="A135:A137"/>
    <mergeCell ref="B135:B137"/>
    <mergeCell ref="I135:I137"/>
    <mergeCell ref="J135:J137"/>
    <mergeCell ref="K135:K137"/>
    <mergeCell ref="L135:L137"/>
    <mergeCell ref="M135:M137"/>
    <mergeCell ref="N135:N137"/>
    <mergeCell ref="O135:O137"/>
    <mergeCell ref="L138:L140"/>
    <mergeCell ref="M138:M140"/>
    <mergeCell ref="N138:N140"/>
    <mergeCell ref="O138:O140"/>
    <mergeCell ref="A141:A143"/>
    <mergeCell ref="B141:B143"/>
    <mergeCell ref="I141:I143"/>
    <mergeCell ref="J141:J143"/>
    <mergeCell ref="K141:K143"/>
    <mergeCell ref="L141:L143"/>
    <mergeCell ref="M141:M143"/>
    <mergeCell ref="N141:N143"/>
    <mergeCell ref="O141:O143"/>
    <mergeCell ref="A138:A140"/>
    <mergeCell ref="B138:B140"/>
    <mergeCell ref="I138:I140"/>
    <mergeCell ref="J138:J140"/>
    <mergeCell ref="K138:K140"/>
    <mergeCell ref="L144:L146"/>
    <mergeCell ref="M144:M146"/>
    <mergeCell ref="N144:N146"/>
    <mergeCell ref="O144:O146"/>
    <mergeCell ref="A147:A149"/>
    <mergeCell ref="B147:B149"/>
    <mergeCell ref="I147:I149"/>
    <mergeCell ref="J147:J149"/>
    <mergeCell ref="K147:K149"/>
    <mergeCell ref="L147:L149"/>
    <mergeCell ref="M147:M149"/>
    <mergeCell ref="N147:N149"/>
    <mergeCell ref="O147:O149"/>
    <mergeCell ref="A144:A146"/>
    <mergeCell ref="B144:B146"/>
    <mergeCell ref="I144:I146"/>
    <mergeCell ref="J144:J146"/>
    <mergeCell ref="K144:K146"/>
    <mergeCell ref="L150:L152"/>
    <mergeCell ref="M150:M152"/>
    <mergeCell ref="N150:N152"/>
    <mergeCell ref="O150:O152"/>
    <mergeCell ref="A153:A155"/>
    <mergeCell ref="B153:B155"/>
    <mergeCell ref="I153:I155"/>
    <mergeCell ref="J153:J155"/>
    <mergeCell ref="K153:K155"/>
    <mergeCell ref="L153:L155"/>
    <mergeCell ref="M153:M155"/>
    <mergeCell ref="N153:N155"/>
    <mergeCell ref="O153:O155"/>
    <mergeCell ref="A150:A152"/>
    <mergeCell ref="B150:B152"/>
    <mergeCell ref="I150:I152"/>
    <mergeCell ref="J150:J152"/>
    <mergeCell ref="K150:K152"/>
    <mergeCell ref="L156:L158"/>
    <mergeCell ref="M156:M158"/>
    <mergeCell ref="N156:N158"/>
    <mergeCell ref="O156:O158"/>
    <mergeCell ref="A159:B159"/>
    <mergeCell ref="C159:E159"/>
    <mergeCell ref="F159:H159"/>
    <mergeCell ref="A156:A158"/>
    <mergeCell ref="B156:B158"/>
    <mergeCell ref="I156:I158"/>
    <mergeCell ref="J156:J158"/>
    <mergeCell ref="K156:K158"/>
    <mergeCell ref="A160:O160"/>
    <mergeCell ref="A161:O161"/>
    <mergeCell ref="C162:E162"/>
    <mergeCell ref="F162:H162"/>
    <mergeCell ref="A163:A165"/>
    <mergeCell ref="B163:B165"/>
    <mergeCell ref="I163:I165"/>
    <mergeCell ref="J163:J165"/>
    <mergeCell ref="K163:K165"/>
    <mergeCell ref="L163:L165"/>
    <mergeCell ref="M163:M165"/>
    <mergeCell ref="N163:N165"/>
    <mergeCell ref="O163:O165"/>
    <mergeCell ref="C169:E169"/>
    <mergeCell ref="F169:H169"/>
    <mergeCell ref="A170:A172"/>
    <mergeCell ref="B170:B172"/>
    <mergeCell ref="I170:I172"/>
    <mergeCell ref="A166:B166"/>
    <mergeCell ref="C166:E166"/>
    <mergeCell ref="F166:H166"/>
    <mergeCell ref="A167:O167"/>
    <mergeCell ref="A168:O168"/>
    <mergeCell ref="O170:O172"/>
    <mergeCell ref="J170:J172"/>
    <mergeCell ref="K170:K172"/>
    <mergeCell ref="L170:L172"/>
    <mergeCell ref="M170:M172"/>
    <mergeCell ref="N170:N172"/>
    <mergeCell ref="A173:A175"/>
    <mergeCell ref="B173:B175"/>
    <mergeCell ref="I173:I175"/>
    <mergeCell ref="J173:J175"/>
    <mergeCell ref="K173:K175"/>
    <mergeCell ref="L173:L175"/>
    <mergeCell ref="M173:M175"/>
    <mergeCell ref="N173:N175"/>
    <mergeCell ref="O173:O175"/>
    <mergeCell ref="L176:L178"/>
    <mergeCell ref="M176:M178"/>
    <mergeCell ref="N176:N178"/>
    <mergeCell ref="O176:O178"/>
    <mergeCell ref="A179:A181"/>
    <mergeCell ref="B179:B181"/>
    <mergeCell ref="I179:I181"/>
    <mergeCell ref="J179:J181"/>
    <mergeCell ref="K179:K181"/>
    <mergeCell ref="L179:L181"/>
    <mergeCell ref="M179:M181"/>
    <mergeCell ref="N179:N181"/>
    <mergeCell ref="O179:O181"/>
    <mergeCell ref="A176:A178"/>
    <mergeCell ref="B176:B178"/>
    <mergeCell ref="I176:I178"/>
    <mergeCell ref="J176:J178"/>
    <mergeCell ref="K176:K178"/>
    <mergeCell ref="L182:L184"/>
    <mergeCell ref="M182:M184"/>
    <mergeCell ref="N182:N184"/>
    <mergeCell ref="O182:O184"/>
    <mergeCell ref="A185:A187"/>
    <mergeCell ref="B185:B187"/>
    <mergeCell ref="I185:I187"/>
    <mergeCell ref="J185:J187"/>
    <mergeCell ref="K185:K187"/>
    <mergeCell ref="L185:L187"/>
    <mergeCell ref="M185:M187"/>
    <mergeCell ref="N185:N187"/>
    <mergeCell ref="O185:O187"/>
    <mergeCell ref="A182:A184"/>
    <mergeCell ref="B182:B184"/>
    <mergeCell ref="I182:I184"/>
    <mergeCell ref="J182:J184"/>
    <mergeCell ref="K182:K184"/>
    <mergeCell ref="L188:L190"/>
    <mergeCell ref="M188:M190"/>
    <mergeCell ref="N188:N190"/>
    <mergeCell ref="O188:O190"/>
    <mergeCell ref="A191:A193"/>
    <mergeCell ref="B191:B193"/>
    <mergeCell ref="I191:I193"/>
    <mergeCell ref="J191:J193"/>
    <mergeCell ref="K191:K193"/>
    <mergeCell ref="L191:L193"/>
    <mergeCell ref="M191:M193"/>
    <mergeCell ref="N191:N193"/>
    <mergeCell ref="O191:O193"/>
    <mergeCell ref="A188:A190"/>
    <mergeCell ref="B188:B190"/>
    <mergeCell ref="I188:I190"/>
    <mergeCell ref="J188:J190"/>
    <mergeCell ref="K188:K190"/>
    <mergeCell ref="L194:L196"/>
    <mergeCell ref="M194:M196"/>
    <mergeCell ref="N194:N196"/>
    <mergeCell ref="O194:O196"/>
    <mergeCell ref="A197:A199"/>
    <mergeCell ref="B197:B199"/>
    <mergeCell ref="I197:I199"/>
    <mergeCell ref="J197:J199"/>
    <mergeCell ref="K197:K199"/>
    <mergeCell ref="L197:L199"/>
    <mergeCell ref="M197:M199"/>
    <mergeCell ref="N197:N199"/>
    <mergeCell ref="O197:O199"/>
    <mergeCell ref="A194:A196"/>
    <mergeCell ref="B194:B196"/>
    <mergeCell ref="I194:I196"/>
    <mergeCell ref="J194:J196"/>
    <mergeCell ref="K194:K196"/>
    <mergeCell ref="L200:L202"/>
    <mergeCell ref="M200:M202"/>
    <mergeCell ref="N200:N202"/>
    <mergeCell ref="O200:O202"/>
    <mergeCell ref="A203:A205"/>
    <mergeCell ref="B203:B205"/>
    <mergeCell ref="I203:I205"/>
    <mergeCell ref="J203:J205"/>
    <mergeCell ref="K203:K205"/>
    <mergeCell ref="L203:L205"/>
    <mergeCell ref="M203:M205"/>
    <mergeCell ref="N203:N205"/>
    <mergeCell ref="O203:O205"/>
    <mergeCell ref="A200:A202"/>
    <mergeCell ref="B200:B202"/>
    <mergeCell ref="I200:I202"/>
    <mergeCell ref="J200:J202"/>
    <mergeCell ref="K200:K202"/>
    <mergeCell ref="C209:E209"/>
    <mergeCell ref="F209:H209"/>
    <mergeCell ref="A210:A212"/>
    <mergeCell ref="B210:B212"/>
    <mergeCell ref="I210:I212"/>
    <mergeCell ref="A206:B206"/>
    <mergeCell ref="C206:E206"/>
    <mergeCell ref="F206:H206"/>
    <mergeCell ref="A207:O207"/>
    <mergeCell ref="A208:O208"/>
    <mergeCell ref="O210:O212"/>
    <mergeCell ref="J210:J212"/>
    <mergeCell ref="K210:K212"/>
    <mergeCell ref="L210:L212"/>
    <mergeCell ref="M210:M212"/>
    <mergeCell ref="N210:N212"/>
    <mergeCell ref="A213:A215"/>
    <mergeCell ref="B213:B215"/>
    <mergeCell ref="I213:I215"/>
    <mergeCell ref="J213:J215"/>
    <mergeCell ref="K213:K215"/>
    <mergeCell ref="L213:L215"/>
    <mergeCell ref="M213:M215"/>
    <mergeCell ref="N213:N215"/>
    <mergeCell ref="O213:O215"/>
    <mergeCell ref="L216:L218"/>
    <mergeCell ref="M216:M218"/>
    <mergeCell ref="N216:N218"/>
    <mergeCell ref="O216:O218"/>
    <mergeCell ref="A219:A221"/>
    <mergeCell ref="B219:B221"/>
    <mergeCell ref="I219:I221"/>
    <mergeCell ref="J219:J221"/>
    <mergeCell ref="K219:K221"/>
    <mergeCell ref="L219:L221"/>
    <mergeCell ref="M219:M221"/>
    <mergeCell ref="N219:N221"/>
    <mergeCell ref="O219:O221"/>
    <mergeCell ref="A216:A218"/>
    <mergeCell ref="B216:B218"/>
    <mergeCell ref="I216:I218"/>
    <mergeCell ref="J216:J218"/>
    <mergeCell ref="K216:K218"/>
    <mergeCell ref="L222:L224"/>
    <mergeCell ref="M222:M224"/>
    <mergeCell ref="N222:N224"/>
    <mergeCell ref="O222:O224"/>
    <mergeCell ref="A225:A227"/>
    <mergeCell ref="B225:B227"/>
    <mergeCell ref="I225:I227"/>
    <mergeCell ref="J225:J227"/>
    <mergeCell ref="K225:K227"/>
    <mergeCell ref="L225:L227"/>
    <mergeCell ref="M225:M227"/>
    <mergeCell ref="N225:N227"/>
    <mergeCell ref="O225:O227"/>
    <mergeCell ref="A222:A224"/>
    <mergeCell ref="B222:B224"/>
    <mergeCell ref="I222:I224"/>
    <mergeCell ref="J222:J224"/>
    <mergeCell ref="K222:K224"/>
    <mergeCell ref="L228:L230"/>
    <mergeCell ref="M228:M230"/>
    <mergeCell ref="N228:N230"/>
    <mergeCell ref="O228:O230"/>
    <mergeCell ref="A231:A233"/>
    <mergeCell ref="B231:B233"/>
    <mergeCell ref="I231:I233"/>
    <mergeCell ref="J231:J233"/>
    <mergeCell ref="K231:K233"/>
    <mergeCell ref="L231:L233"/>
    <mergeCell ref="M231:M233"/>
    <mergeCell ref="N231:N233"/>
    <mergeCell ref="O231:O233"/>
    <mergeCell ref="A228:A230"/>
    <mergeCell ref="B228:B230"/>
    <mergeCell ref="I228:I230"/>
    <mergeCell ref="J228:J230"/>
    <mergeCell ref="K228:K230"/>
    <mergeCell ref="L234:L236"/>
    <mergeCell ref="M234:M236"/>
    <mergeCell ref="N234:N236"/>
    <mergeCell ref="O234:O236"/>
    <mergeCell ref="A237:B237"/>
    <mergeCell ref="C237:E237"/>
    <mergeCell ref="F237:H237"/>
    <mergeCell ref="A234:A236"/>
    <mergeCell ref="B234:B236"/>
    <mergeCell ref="I234:I236"/>
    <mergeCell ref="J234:J236"/>
    <mergeCell ref="K234:K236"/>
    <mergeCell ref="A238:O238"/>
    <mergeCell ref="A239:O239"/>
    <mergeCell ref="C240:E240"/>
    <mergeCell ref="F240:H240"/>
    <mergeCell ref="A241:A243"/>
    <mergeCell ref="B241:B243"/>
    <mergeCell ref="I241:I243"/>
    <mergeCell ref="J241:J243"/>
    <mergeCell ref="K241:K243"/>
    <mergeCell ref="L241:L243"/>
    <mergeCell ref="M241:M243"/>
    <mergeCell ref="N241:N243"/>
    <mergeCell ref="O241:O243"/>
    <mergeCell ref="C247:E247"/>
    <mergeCell ref="F247:H247"/>
    <mergeCell ref="A248:A250"/>
    <mergeCell ref="B248:B250"/>
    <mergeCell ref="I248:I250"/>
    <mergeCell ref="A244:B244"/>
    <mergeCell ref="C244:E244"/>
    <mergeCell ref="F244:H244"/>
    <mergeCell ref="A245:O245"/>
    <mergeCell ref="A246:O246"/>
    <mergeCell ref="O248:O250"/>
    <mergeCell ref="A251:B251"/>
    <mergeCell ref="C251:E251"/>
    <mergeCell ref="F251:H251"/>
    <mergeCell ref="A252:O252"/>
    <mergeCell ref="J248:J250"/>
    <mergeCell ref="K248:K250"/>
    <mergeCell ref="L248:L250"/>
    <mergeCell ref="M248:M250"/>
    <mergeCell ref="N248:N250"/>
    <mergeCell ref="A253:O253"/>
    <mergeCell ref="C254:E254"/>
    <mergeCell ref="F254:H254"/>
    <mergeCell ref="A255:A257"/>
    <mergeCell ref="B255:B257"/>
    <mergeCell ref="I255:I257"/>
    <mergeCell ref="J255:J257"/>
    <mergeCell ref="K255:K257"/>
    <mergeCell ref="L255:L257"/>
    <mergeCell ref="M255:M257"/>
    <mergeCell ref="N255:N257"/>
    <mergeCell ref="O255:O257"/>
    <mergeCell ref="L258:L260"/>
    <mergeCell ref="M258:M260"/>
    <mergeCell ref="N258:N260"/>
    <mergeCell ref="O258:O260"/>
    <mergeCell ref="A261:B261"/>
    <mergeCell ref="C261:E261"/>
    <mergeCell ref="F261:H261"/>
    <mergeCell ref="A258:A260"/>
    <mergeCell ref="B258:B260"/>
    <mergeCell ref="I258:I260"/>
    <mergeCell ref="J258:J260"/>
    <mergeCell ref="K258:K260"/>
    <mergeCell ref="A262:O262"/>
    <mergeCell ref="A263:O263"/>
    <mergeCell ref="C264:E264"/>
    <mergeCell ref="F264:H264"/>
    <mergeCell ref="A265:A267"/>
    <mergeCell ref="B265:B267"/>
    <mergeCell ref="I265:I267"/>
    <mergeCell ref="J265:J267"/>
    <mergeCell ref="K265:K267"/>
    <mergeCell ref="L265:L267"/>
    <mergeCell ref="M265:M267"/>
    <mergeCell ref="N265:N267"/>
    <mergeCell ref="O265:O267"/>
    <mergeCell ref="C271:E271"/>
    <mergeCell ref="F271:H271"/>
    <mergeCell ref="A272:A274"/>
    <mergeCell ref="B272:B274"/>
    <mergeCell ref="I272:I274"/>
    <mergeCell ref="A268:B268"/>
    <mergeCell ref="C268:E268"/>
    <mergeCell ref="F268:H268"/>
    <mergeCell ref="A269:O269"/>
    <mergeCell ref="A270:O270"/>
    <mergeCell ref="O272:O274"/>
    <mergeCell ref="A275:B275"/>
    <mergeCell ref="C275:E275"/>
    <mergeCell ref="F275:H275"/>
    <mergeCell ref="A276:O276"/>
    <mergeCell ref="J272:J274"/>
    <mergeCell ref="K272:K274"/>
    <mergeCell ref="L272:L274"/>
    <mergeCell ref="M272:M274"/>
    <mergeCell ref="N272:N274"/>
    <mergeCell ref="A277:O277"/>
    <mergeCell ref="C278:E278"/>
    <mergeCell ref="F278:H278"/>
    <mergeCell ref="A279:A281"/>
    <mergeCell ref="B279:B281"/>
    <mergeCell ref="I279:I281"/>
    <mergeCell ref="J279:J281"/>
    <mergeCell ref="K279:K281"/>
    <mergeCell ref="L279:L281"/>
    <mergeCell ref="M279:M281"/>
    <mergeCell ref="N279:N281"/>
    <mergeCell ref="O279:O281"/>
    <mergeCell ref="L282:L284"/>
    <mergeCell ref="M282:M284"/>
    <mergeCell ref="N282:N284"/>
    <mergeCell ref="O282:O284"/>
    <mergeCell ref="A285:A287"/>
    <mergeCell ref="B285:B287"/>
    <mergeCell ref="I285:I287"/>
    <mergeCell ref="J285:J287"/>
    <mergeCell ref="K285:K287"/>
    <mergeCell ref="L285:L287"/>
    <mergeCell ref="M285:M287"/>
    <mergeCell ref="N285:N287"/>
    <mergeCell ref="O285:O287"/>
    <mergeCell ref="A282:A284"/>
    <mergeCell ref="B282:B284"/>
    <mergeCell ref="I282:I284"/>
    <mergeCell ref="J282:J284"/>
    <mergeCell ref="K282:K284"/>
    <mergeCell ref="L288:L290"/>
    <mergeCell ref="M288:M290"/>
    <mergeCell ref="N288:N290"/>
    <mergeCell ref="O288:O290"/>
    <mergeCell ref="A291:A293"/>
    <mergeCell ref="B291:B293"/>
    <mergeCell ref="I291:I293"/>
    <mergeCell ref="J291:J293"/>
    <mergeCell ref="K291:K293"/>
    <mergeCell ref="L291:L293"/>
    <mergeCell ref="M291:M293"/>
    <mergeCell ref="N291:N293"/>
    <mergeCell ref="O291:O293"/>
    <mergeCell ref="A288:A290"/>
    <mergeCell ref="B288:B290"/>
    <mergeCell ref="I288:I290"/>
    <mergeCell ref="J288:J290"/>
    <mergeCell ref="K288:K290"/>
    <mergeCell ref="L294:L296"/>
    <mergeCell ref="M294:M296"/>
    <mergeCell ref="N294:N296"/>
    <mergeCell ref="O294:O296"/>
    <mergeCell ref="A297:B297"/>
    <mergeCell ref="C297:E297"/>
    <mergeCell ref="F297:H297"/>
    <mergeCell ref="A294:A296"/>
    <mergeCell ref="B294:B296"/>
    <mergeCell ref="I294:I296"/>
    <mergeCell ref="J294:J296"/>
    <mergeCell ref="K294:K296"/>
    <mergeCell ref="A298:O298"/>
    <mergeCell ref="A299:O299"/>
    <mergeCell ref="C300:E300"/>
    <mergeCell ref="F300:H300"/>
    <mergeCell ref="A301:A303"/>
    <mergeCell ref="B301:B303"/>
    <mergeCell ref="I301:I303"/>
    <mergeCell ref="J301:J303"/>
    <mergeCell ref="K301:K303"/>
    <mergeCell ref="L301:L303"/>
    <mergeCell ref="M301:M303"/>
    <mergeCell ref="N301:N303"/>
    <mergeCell ref="O301:O303"/>
    <mergeCell ref="A310:B310"/>
    <mergeCell ref="C310:E310"/>
    <mergeCell ref="F310:H310"/>
    <mergeCell ref="A311:O311"/>
    <mergeCell ref="A312:E312"/>
    <mergeCell ref="F312:H312"/>
    <mergeCell ref="L304:L306"/>
    <mergeCell ref="M304:M306"/>
    <mergeCell ref="N304:N306"/>
    <mergeCell ref="O304:O306"/>
    <mergeCell ref="A307:A309"/>
    <mergeCell ref="B307:B309"/>
    <mergeCell ref="I307:I309"/>
    <mergeCell ref="J307:J309"/>
    <mergeCell ref="K307:K309"/>
    <mergeCell ref="L307:L309"/>
    <mergeCell ref="M307:M309"/>
    <mergeCell ref="N307:N309"/>
    <mergeCell ref="O307:O309"/>
    <mergeCell ref="A304:A306"/>
    <mergeCell ref="B304:B306"/>
    <mergeCell ref="I304:I306"/>
    <mergeCell ref="J304:J306"/>
    <mergeCell ref="K304:K306"/>
  </mergeCells>
  <pageMargins left="0.25" right="0.25" top="0.5" bottom="0.719029921259843" header="0.5" footer="0.5"/>
  <pageSetup scale="92" fitToHeight="0" orientation="portrait" r:id="rId1"/>
  <headerFooter alignWithMargins="0">
    <oddFooter>&amp;L&amp;"Calibri,Regular"&amp;8 Ordinance Attachment by Fund - Created on: 05/20/2025 09:27 AM &amp;R&amp;"Calibri,Regular"&amp;8Page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SBReviewer xmlns="6e990388-25d0-4212-86c6-d82dabd65f94" xsi:nil="true"/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</documentManagement>
</p:properties>
</file>

<file path=customXml/item3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049CF8-D610-468F-9146-B86DA68D5203}"/>
</file>

<file path=customXml/itemProps2.xml><?xml version="1.0" encoding="utf-8"?>
<ds:datastoreItem xmlns:ds="http://schemas.openxmlformats.org/officeDocument/2006/customXml" ds:itemID="{31F1296C-6535-4D35-B4AB-03D7673E06AE}"/>
</file>

<file path=customXml/itemProps3.xml><?xml version="1.0" encoding="utf-8"?>
<ds:datastoreItem xmlns:ds="http://schemas.openxmlformats.org/officeDocument/2006/customXml" ds:itemID="{5B651EF7-BE86-472C-8B38-6D9A06357719}"/>
</file>

<file path=customXml/itemProps4.xml><?xml version="1.0" encoding="utf-8"?>
<ds:datastoreItem xmlns:ds="http://schemas.openxmlformats.org/officeDocument/2006/customXml" ds:itemID="{EC8D2D48-BE46-48A7-811B-6DC85D56BB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/>
  <cp:keywords/>
  <dc:description/>
  <cp:lastModifiedBy>Kessler, Ames</cp:lastModifiedBy>
  <cp:revision/>
  <dcterms:created xsi:type="dcterms:W3CDTF">2025-05-20T19:25:58Z</dcterms:created>
  <dcterms:modified xsi:type="dcterms:W3CDTF">2025-05-27T19:09:45Z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0x010100D03C1FEDB24A304B88B22491CFC0976900C56290958081FF4C89D177D5054A45C6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