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2120" windowHeight="7365" activeTab="0"/>
  </bookViews>
  <sheets>
    <sheet name="Financial pla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<sst xmlns="http://schemas.openxmlformats.org/spreadsheetml/2006/main" count="27" uniqueCount="27">
  <si>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Revenues</t>
  </si>
  <si>
    <t>Total Revenues</t>
  </si>
  <si>
    <t>Expenditures</t>
  </si>
  <si>
    <t>Ending Fund Balance</t>
  </si>
  <si>
    <t>Category</t>
  </si>
  <si>
    <t>2008 Projected</t>
  </si>
  <si>
    <t>2009 Projected</t>
  </si>
  <si>
    <t>2010 Projected</t>
  </si>
  <si>
    <t>2011 Projected</t>
  </si>
  <si>
    <t>2012 Projected</t>
  </si>
  <si>
    <t>2013 Projected</t>
  </si>
  <si>
    <t>Total Expenditures</t>
  </si>
  <si>
    <t>Financial Plan Notes:</t>
  </si>
  <si>
    <r>
      <t>Beginning Fund Balance</t>
    </r>
    <r>
      <rPr>
        <b/>
        <vertAlign val="superscript"/>
        <sz val="12"/>
        <rFont val="Times New Roman"/>
        <family val="1"/>
      </rPr>
      <t xml:space="preserve"> </t>
    </r>
  </si>
  <si>
    <r>
      <t xml:space="preserve">*  Expanding Parks Levy </t>
    </r>
    <r>
      <rPr>
        <vertAlign val="superscript"/>
        <sz val="12"/>
        <rFont val="Times New Roman"/>
        <family val="1"/>
      </rPr>
      <t>1</t>
    </r>
  </si>
  <si>
    <t>Other Fund Transactions</t>
  </si>
  <si>
    <t>Total Other Fund Transactions</t>
  </si>
  <si>
    <t>New Expanding Parks Capital Fund Financial Plan</t>
  </si>
  <si>
    <t>2008-2013 Expanding Parks and Recreation Opportunities Levy</t>
  </si>
  <si>
    <r>
      <t xml:space="preserve">*  King County Trails and Open Space </t>
    </r>
    <r>
      <rPr>
        <vertAlign val="superscript"/>
        <sz val="12"/>
        <rFont val="Times New Roman"/>
        <family val="1"/>
      </rPr>
      <t>2</t>
    </r>
  </si>
  <si>
    <r>
      <t xml:space="preserve">*  City Trails and Open Space </t>
    </r>
    <r>
      <rPr>
        <vertAlign val="superscript"/>
        <sz val="12"/>
        <rFont val="Times New Roman"/>
        <family val="1"/>
      </rPr>
      <t>3</t>
    </r>
  </si>
  <si>
    <r>
      <t xml:space="preserve">*  Woodland Park Zoo </t>
    </r>
    <r>
      <rPr>
        <vertAlign val="superscript"/>
        <sz val="12"/>
        <rFont val="Times New Roman"/>
        <family val="1"/>
      </rPr>
      <t>4</t>
    </r>
  </si>
  <si>
    <r>
      <t xml:space="preserve">2 </t>
    </r>
    <r>
      <rPr>
        <sz val="10"/>
        <rFont val="Times New Roman"/>
        <family val="1"/>
      </rPr>
      <t xml:space="preserve"> Assumes 3 cents of  5 cent expansion levy will support new capital fund for King County Trails and Open Space. Expenditure growth assumed at same rate as revenue growth. </t>
    </r>
  </si>
  <si>
    <r>
      <t xml:space="preserve">3 </t>
    </r>
    <r>
      <rPr>
        <sz val="10"/>
        <rFont val="Times New Roman"/>
        <family val="1"/>
      </rPr>
      <t xml:space="preserve"> Assumes Cities will receive 1 cent of 5 cent expansion levy for Trails and Open Space. Expenditure growth assumed at same rate as revenue growth. Estimate does not account for King County collection or administrative fees.</t>
    </r>
  </si>
  <si>
    <r>
      <t xml:space="preserve">4 </t>
    </r>
    <r>
      <rPr>
        <sz val="10"/>
        <rFont val="Times New Roman"/>
        <family val="1"/>
      </rPr>
      <t xml:space="preserve"> Assumes Woodland Park Zoo will receive 1 cent of 5 cent expansion levy for Trails and Open Space. Expenditure growth assumed at same rate as revenue growth. Estimate does not account for King County collection or administrative fees.</t>
    </r>
  </si>
  <si>
    <r>
      <t xml:space="preserve">1  </t>
    </r>
    <r>
      <rPr>
        <sz val="10"/>
        <rFont val="Times New Roman"/>
        <family val="1"/>
      </rPr>
      <t>Revenue growth assumed at 4.66% in 2009 (2.82% CPI plus 1.84% growth for new construction), 4.8% in 2010-2013 (3.00% CPI plus 1.80% growth for new construction)</t>
    </r>
  </si>
  <si>
    <t>Attachment D to the Letter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</si>
</sst>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000"/>
    <numFmt numFmtId="168" formatCode="_(* #,##0.000_);_(* \(#,##0.000\);_(* &quot;-&quot;??_);_(@_)"/>
    <numFmt numFmtId="169" formatCode="_(* #,##0.0000_);_(* \(#,##0.00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7" fontId="5" fillId="0" borderId="1" xfId="19" applyFont="1" applyBorder="1" applyAlignment="1">
      <alignment horizontal="left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0" borderId="3" xfId="19" applyFont="1" applyFill="1" applyBorder="1" applyAlignment="1">
      <alignment horizontal="left"/>
      <protection/>
    </xf>
    <xf numFmtId="37" fontId="3" fillId="0" borderId="3" xfId="19" applyFont="1" applyFill="1" applyBorder="1" applyAlignment="1">
      <alignment horizontal="left"/>
      <protection/>
    </xf>
    <xf numFmtId="37" fontId="4" fillId="0" borderId="4" xfId="19" applyFont="1" applyFill="1" applyBorder="1" applyAlignment="1">
      <alignment horizontal="left"/>
      <protection/>
    </xf>
    <xf numFmtId="37" fontId="3" fillId="0" borderId="3" xfId="19" applyFont="1" applyBorder="1" applyAlignment="1">
      <alignment horizontal="left"/>
      <protection/>
    </xf>
    <xf numFmtId="0" fontId="8" fillId="0" borderId="0" xfId="0" applyFont="1" applyAlignment="1">
      <alignment/>
    </xf>
    <xf numFmtId="37" fontId="4" fillId="0" borderId="2" xfId="19" applyFont="1" applyFill="1" applyBorder="1" applyAlignment="1">
      <alignment horizontal="left"/>
      <protection/>
    </xf>
    <xf numFmtId="37" fontId="4" fillId="0" borderId="5" xfId="19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0" fontId="3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37" fontId="5" fillId="0" borderId="0" xfId="19" applyFont="1" applyAlignment="1">
      <alignment horizontal="left"/>
      <protection/>
    </xf>
    <xf numFmtId="165" fontId="4" fillId="0" borderId="3" xfId="0" applyNumberFormat="1" applyFont="1" applyBorder="1" applyAlignment="1">
      <alignment/>
    </xf>
    <xf numFmtId="37" fontId="4" fillId="0" borderId="3" xfId="19" applyFont="1" applyFill="1" applyBorder="1" applyAlignment="1">
      <alignment horizontal="left"/>
      <protection/>
    </xf>
    <xf numFmtId="165" fontId="3" fillId="0" borderId="3" xfId="15" applyNumberFormat="1" applyFont="1" applyFill="1" applyBorder="1" applyAlignment="1">
      <alignment/>
    </xf>
    <xf numFmtId="0" fontId="0" fillId="0" borderId="0" xfId="0" applyFill="1" applyAlignment="1">
      <alignment/>
    </xf>
    <xf numFmtId="37" fontId="4" fillId="0" borderId="2" xfId="0" applyNumberFormat="1" applyFont="1" applyBorder="1" applyAlignment="1">
      <alignment/>
    </xf>
    <xf numFmtId="1" fontId="4" fillId="0" borderId="2" xfId="15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37" fontId="2" fillId="0" borderId="0" xfId="19" applyFont="1" applyBorder="1" applyAlignment="1">
      <alignment horizontal="center"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A2" sqref="A2:G2"/>
    </sheetView>
  </sheetViews>
  <sheetFormatPr defaultColWidth="9.140625" defaultRowHeight="12.75"/>
  <cols>
    <col min="1" max="1" width="37.00390625" style="0" bestFit="1" customWidth="1"/>
    <col min="2" max="3" width="13.57421875" style="0" bestFit="1" customWidth="1"/>
    <col min="4" max="4" width="14.00390625" style="0" bestFit="1" customWidth="1"/>
    <col min="5" max="5" width="13.8515625" style="0" bestFit="1" customWidth="1"/>
    <col min="6" max="6" width="13.7109375" style="0" bestFit="1" customWidth="1"/>
    <col min="7" max="7" width="13.57421875" style="0" bestFit="1" customWidth="1"/>
  </cols>
  <sheetData>
    <row r="1" spans="1:7" ht="18.75">
      <c r="A1" s="28" t="s">
        <v>17</v>
      </c>
      <c r="B1" s="29"/>
      <c r="C1" s="29"/>
      <c r="D1" s="29"/>
      <c r="E1" s="29"/>
      <c r="F1" s="29"/>
      <c r="G1" s="29"/>
    </row>
    <row r="2" spans="1:7" ht="18.75">
      <c r="A2" s="31" t="s">
        <v>18</v>
      </c>
      <c r="B2" s="32"/>
      <c r="C2" s="32"/>
      <c r="D2" s="32"/>
      <c r="E2" s="32"/>
      <c r="F2" s="32"/>
      <c r="G2" s="32"/>
    </row>
    <row r="3" spans="1:7" ht="15.75" customHeight="1">
      <c r="A3" s="30" t="s">
        <v>26</v>
      </c>
      <c r="B3" s="30"/>
      <c r="C3" s="30"/>
      <c r="D3" s="30"/>
      <c r="E3" s="30"/>
      <c r="F3" s="30"/>
      <c r="G3" s="30"/>
    </row>
    <row r="4" ht="12.75">
      <c r="A4" s="1"/>
    </row>
    <row r="5" spans="1:7" s="11" customFormat="1" ht="31.5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 s="12" customFormat="1" ht="18.75">
      <c r="A6" s="9" t="s">
        <v>13</v>
      </c>
      <c r="B6" s="13">
        <v>0</v>
      </c>
      <c r="C6" s="24">
        <f>B17</f>
        <v>0</v>
      </c>
      <c r="D6" s="24">
        <f>C17</f>
        <v>0</v>
      </c>
      <c r="E6" s="24">
        <f>D17</f>
        <v>0</v>
      </c>
      <c r="F6" s="24">
        <f>E17</f>
        <v>0</v>
      </c>
      <c r="G6" s="24">
        <f>F17</f>
        <v>0</v>
      </c>
    </row>
    <row r="7" spans="1:7" s="11" customFormat="1" ht="15.75">
      <c r="A7" s="6" t="s">
        <v>0</v>
      </c>
      <c r="B7" s="14"/>
      <c r="C7" s="14"/>
      <c r="D7" s="14"/>
      <c r="E7" s="14"/>
      <c r="F7" s="14"/>
      <c r="G7" s="14"/>
    </row>
    <row r="8" spans="1:7" s="11" customFormat="1" ht="18.75">
      <c r="A8" s="7" t="s">
        <v>14</v>
      </c>
      <c r="B8" s="22">
        <v>16054432.691715</v>
      </c>
      <c r="C8" s="22">
        <f>B8*(1.0282+0.0184)</f>
        <v>16802569.255148917</v>
      </c>
      <c r="D8" s="22">
        <f>C8*(1.03+0.018)</f>
        <v>17609092.579396065</v>
      </c>
      <c r="E8" s="22">
        <f>D8*(1.03+0.018)</f>
        <v>18454329.023207076</v>
      </c>
      <c r="F8" s="22">
        <f>E8*(1.03+0.018)</f>
        <v>19340136.816321015</v>
      </c>
      <c r="G8" s="22">
        <f>F8*(1.03+0.018)</f>
        <v>20268463.383504424</v>
      </c>
    </row>
    <row r="9" spans="1:7" s="12" customFormat="1" ht="15.75">
      <c r="A9" s="10" t="s">
        <v>1</v>
      </c>
      <c r="B9" s="16">
        <f aca="true" t="shared" si="0" ref="B9:G9">SUM(B8:B8)</f>
        <v>16054432.691715</v>
      </c>
      <c r="C9" s="16">
        <f t="shared" si="0"/>
        <v>16802569.255148917</v>
      </c>
      <c r="D9" s="16">
        <f t="shared" si="0"/>
        <v>17609092.579396065</v>
      </c>
      <c r="E9" s="16">
        <f t="shared" si="0"/>
        <v>18454329.023207076</v>
      </c>
      <c r="F9" s="16">
        <f t="shared" si="0"/>
        <v>19340136.816321015</v>
      </c>
      <c r="G9" s="16">
        <f t="shared" si="0"/>
        <v>20268463.383504424</v>
      </c>
    </row>
    <row r="10" spans="1:7" s="11" customFormat="1" ht="15.75">
      <c r="A10" s="6" t="s">
        <v>2</v>
      </c>
      <c r="B10" s="17"/>
      <c r="C10" s="17"/>
      <c r="D10" s="17"/>
      <c r="E10" s="17"/>
      <c r="F10" s="17"/>
      <c r="G10" s="17"/>
    </row>
    <row r="11" spans="1:7" s="11" customFormat="1" ht="18.75">
      <c r="A11" s="5" t="s">
        <v>19</v>
      </c>
      <c r="B11" s="22">
        <f aca="true" t="shared" si="1" ref="B11:G11">-B8*3/5</f>
        <v>-9632659.615029</v>
      </c>
      <c r="C11" s="22">
        <f t="shared" si="1"/>
        <v>-10081541.55308935</v>
      </c>
      <c r="D11" s="22">
        <f t="shared" si="1"/>
        <v>-10565455.547637638</v>
      </c>
      <c r="E11" s="22">
        <f t="shared" si="1"/>
        <v>-11072597.413924245</v>
      </c>
      <c r="F11" s="22">
        <f t="shared" si="1"/>
        <v>-11604082.08979261</v>
      </c>
      <c r="G11" s="22">
        <f t="shared" si="1"/>
        <v>-12161078.030102655</v>
      </c>
    </row>
    <row r="12" spans="1:7" s="12" customFormat="1" ht="15.75">
      <c r="A12" s="10" t="s">
        <v>11</v>
      </c>
      <c r="B12" s="18">
        <f aca="true" t="shared" si="2" ref="B12:G12">SUM(B11:B11)</f>
        <v>-9632659.615029</v>
      </c>
      <c r="C12" s="18">
        <f t="shared" si="2"/>
        <v>-10081541.55308935</v>
      </c>
      <c r="D12" s="18">
        <f t="shared" si="2"/>
        <v>-10565455.547637638</v>
      </c>
      <c r="E12" s="18">
        <f t="shared" si="2"/>
        <v>-11072597.413924245</v>
      </c>
      <c r="F12" s="18">
        <f t="shared" si="2"/>
        <v>-11604082.08979261</v>
      </c>
      <c r="G12" s="18">
        <f t="shared" si="2"/>
        <v>-12161078.030102655</v>
      </c>
    </row>
    <row r="13" spans="1:7" s="12" customFormat="1" ht="15.75">
      <c r="A13" s="21" t="s">
        <v>15</v>
      </c>
      <c r="B13" s="20"/>
      <c r="C13" s="20"/>
      <c r="D13" s="20"/>
      <c r="E13" s="20"/>
      <c r="F13" s="20"/>
      <c r="G13" s="20"/>
    </row>
    <row r="14" spans="1:7" s="12" customFormat="1" ht="18.75">
      <c r="A14" s="5" t="s">
        <v>20</v>
      </c>
      <c r="B14" s="15">
        <f aca="true" t="shared" si="3" ref="B14:G14">-B8/5</f>
        <v>-3210886.538343</v>
      </c>
      <c r="C14" s="15">
        <f t="shared" si="3"/>
        <v>-3360513.8510297835</v>
      </c>
      <c r="D14" s="15">
        <f t="shared" si="3"/>
        <v>-3521818.515879213</v>
      </c>
      <c r="E14" s="15">
        <f t="shared" si="3"/>
        <v>-3690865.8046414154</v>
      </c>
      <c r="F14" s="15">
        <f t="shared" si="3"/>
        <v>-3868027.363264203</v>
      </c>
      <c r="G14" s="15">
        <f t="shared" si="3"/>
        <v>-4053692.676700885</v>
      </c>
    </row>
    <row r="15" spans="1:7" s="12" customFormat="1" ht="18.75">
      <c r="A15" s="5" t="s">
        <v>21</v>
      </c>
      <c r="B15" s="15">
        <f aca="true" t="shared" si="4" ref="B15:G15">-B8/5</f>
        <v>-3210886.538343</v>
      </c>
      <c r="C15" s="15">
        <f t="shared" si="4"/>
        <v>-3360513.8510297835</v>
      </c>
      <c r="D15" s="15">
        <f t="shared" si="4"/>
        <v>-3521818.515879213</v>
      </c>
      <c r="E15" s="15">
        <f t="shared" si="4"/>
        <v>-3690865.8046414154</v>
      </c>
      <c r="F15" s="15">
        <f t="shared" si="4"/>
        <v>-3868027.363264203</v>
      </c>
      <c r="G15" s="15">
        <f t="shared" si="4"/>
        <v>-4053692.676700885</v>
      </c>
    </row>
    <row r="16" spans="1:7" s="12" customFormat="1" ht="15.75">
      <c r="A16" s="4" t="s">
        <v>16</v>
      </c>
      <c r="B16" s="20">
        <f aca="true" t="shared" si="5" ref="B16:G16">SUM(B14:B15)</f>
        <v>-6421773.076686</v>
      </c>
      <c r="C16" s="20">
        <f t="shared" si="5"/>
        <v>-6721027.702059567</v>
      </c>
      <c r="D16" s="20">
        <f t="shared" si="5"/>
        <v>-7043637.031758426</v>
      </c>
      <c r="E16" s="20">
        <f t="shared" si="5"/>
        <v>-7381731.609282831</v>
      </c>
      <c r="F16" s="20">
        <f t="shared" si="5"/>
        <v>-7736054.726528406</v>
      </c>
      <c r="G16" s="20">
        <f t="shared" si="5"/>
        <v>-8107385.35340177</v>
      </c>
    </row>
    <row r="17" spans="1:7" s="12" customFormat="1" ht="15.75">
      <c r="A17" s="9" t="s">
        <v>3</v>
      </c>
      <c r="B17" s="25">
        <f aca="true" t="shared" si="6" ref="B17:G17">B6+B9+B12+B16</f>
        <v>0</v>
      </c>
      <c r="C17" s="25">
        <f t="shared" si="6"/>
        <v>0</v>
      </c>
      <c r="D17" s="25">
        <f t="shared" si="6"/>
        <v>0</v>
      </c>
      <c r="E17" s="25">
        <f t="shared" si="6"/>
        <v>0</v>
      </c>
      <c r="F17" s="25">
        <f t="shared" si="6"/>
        <v>0</v>
      </c>
      <c r="G17" s="25">
        <f t="shared" si="6"/>
        <v>0</v>
      </c>
    </row>
    <row r="20" spans="1:7" ht="12.75">
      <c r="A20" s="19" t="s">
        <v>12</v>
      </c>
      <c r="B20" s="8"/>
      <c r="C20" s="8"/>
      <c r="D20" s="8"/>
      <c r="E20" s="8"/>
      <c r="F20" s="8"/>
      <c r="G20" s="8"/>
    </row>
    <row r="21" spans="1:7" ht="27.75" customHeight="1">
      <c r="A21" s="26" t="s">
        <v>25</v>
      </c>
      <c r="B21" s="27"/>
      <c r="C21" s="27"/>
      <c r="D21" s="27"/>
      <c r="E21" s="27"/>
      <c r="F21" s="27"/>
      <c r="G21" s="27"/>
    </row>
    <row r="22" spans="1:7" s="23" customFormat="1" ht="27.75" customHeight="1">
      <c r="A22" s="26" t="s">
        <v>22</v>
      </c>
      <c r="B22" s="27"/>
      <c r="C22" s="27"/>
      <c r="D22" s="27"/>
      <c r="E22" s="27"/>
      <c r="F22" s="27"/>
      <c r="G22" s="27"/>
    </row>
    <row r="23" spans="1:7" s="23" customFormat="1" ht="27" customHeight="1">
      <c r="A23" s="26" t="s">
        <v>23</v>
      </c>
      <c r="B23" s="27"/>
      <c r="C23" s="27"/>
      <c r="D23" s="27"/>
      <c r="E23" s="27"/>
      <c r="F23" s="27"/>
      <c r="G23" s="27"/>
    </row>
    <row r="24" spans="1:7" s="23" customFormat="1" ht="27" customHeight="1">
      <c r="A24" s="26" t="s">
        <v>24</v>
      </c>
      <c r="B24" s="27"/>
      <c r="C24" s="27"/>
      <c r="D24" s="27"/>
      <c r="E24" s="27"/>
      <c r="F24" s="27"/>
      <c r="G24" s="27"/>
    </row>
  </sheetData>
  <mergeCells count="7">
    <mergeCell ref="A22:G22"/>
    <mergeCell ref="A23:G23"/>
    <mergeCell ref="A24:G24"/>
    <mergeCell ref="A1:G1"/>
    <mergeCell ref="A2:G2"/>
    <mergeCell ref="A21:G21"/>
    <mergeCell ref="A3:G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DNRP: Parks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terryk</dc:creator>
  <cp:keywords/>
  <dc:description/>
  <cp:lastModifiedBy>Laura Kennison</cp:lastModifiedBy>
  <cp:lastPrinted>2007-03-30T17:44:00Z</cp:lastPrinted>
  <dcterms:created xsi:type="dcterms:W3CDTF">2007-03-15T20:01:59Z</dcterms:created>
  <dcterms:modified xsi:type="dcterms:W3CDTF">2007-03-30T21:19:42Z</dcterms:modified>
  <cp:category/>
  <cp:version/>
  <cp:contentType/>
  <cp:contentStatus/>
</cp:coreProperties>
</file>