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MRJC" sheetId="1" r:id="rId1"/>
  </sheets>
  <definedNames>
    <definedName name="_xlnm.Print_Area" localSheetId="0">'MRJC'!$A$1:$H$38</definedName>
  </definedNames>
  <calcPr fullCalcOnLoad="1"/>
</workbook>
</file>

<file path=xl/sharedStrings.xml><?xml version="1.0" encoding="utf-8"?>
<sst xmlns="http://schemas.openxmlformats.org/spreadsheetml/2006/main" count="59" uniqueCount="47">
  <si>
    <t>FISCAL NOTE</t>
  </si>
  <si>
    <t xml:space="preserve">Title:   </t>
  </si>
  <si>
    <t xml:space="preserve">Affected Agency and/or Agencies: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</si>
  <si>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</si>
  <si>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</si>
  <si>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</si>
  <si>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</si>
  <si>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</si>
  <si>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</si>
  <si>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</si>
  <si>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</si>
  <si>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</si>
  <si>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</si>
  <si>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</si>
  <si>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</si>
  <si>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</si>
  <si>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</si>
  <si>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</si>
  <si>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</si>
  <si>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</si>
  <si>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</si>
  <si>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District Court, Superior Court, FMD, PAO, DJA, DAJD, KCSO</t>
  </si>
  <si>
    <t>FMD</t>
  </si>
  <si>
    <t>Building Repair &amp; Replacement Fund</t>
  </si>
  <si>
    <t>Bond sales</t>
  </si>
  <si>
    <t>8400</t>
  </si>
  <si>
    <t>Debt Service</t>
  </si>
  <si>
    <t>Capital</t>
  </si>
  <si>
    <t xml:space="preserve">Notes  </t>
  </si>
  <si>
    <t>District Court Relocation to MRJC</t>
  </si>
  <si>
    <t>Note Prepared By:  Leo Griffin/Jim Burt</t>
  </si>
  <si>
    <t>Note Reviewed by: Sid Bender</t>
  </si>
  <si>
    <t>PSB</t>
  </si>
  <si>
    <r>
      <t>#1046133  District Court Relocation to MRJC</t>
    </r>
    <r>
      <rPr>
        <vertAlign val="superscript"/>
        <sz val="12"/>
        <rFont val="Times New Roman"/>
        <family val="1"/>
      </rPr>
      <t>1</t>
    </r>
    <r>
      <rPr>
        <sz val="12"/>
        <rFont val="Times New Roman"/>
        <family val="1"/>
      </rPr>
      <t xml:space="preserve"> (395148)</t>
    </r>
  </si>
  <si>
    <r>
      <t>Debt Service Payment</t>
    </r>
    <r>
      <rPr>
        <vertAlign val="superscript"/>
        <sz val="11"/>
        <rFont val="Times New Roman"/>
        <family val="1"/>
      </rPr>
      <t>2</t>
    </r>
  </si>
  <si>
    <t>Sales Proceeds from Aukeen Building #000660-0043 in Fund Balance</t>
  </si>
  <si>
    <t>0010</t>
  </si>
  <si>
    <t>A20000</t>
  </si>
  <si>
    <t>Salaries and Benefits for Weapons Screener</t>
  </si>
  <si>
    <r>
      <t>Sheriff's Office for Weapons Screener</t>
    </r>
    <r>
      <rPr>
        <vertAlign val="superscript"/>
        <sz val="12"/>
        <rFont val="Times New Roman"/>
        <family val="1"/>
      </rPr>
      <t>3</t>
    </r>
  </si>
  <si>
    <t>A46500</t>
  </si>
  <si>
    <t>A60500</t>
  </si>
  <si>
    <r>
      <t xml:space="preserve">Building Repair &amp; Replacement Fund Balance </t>
    </r>
    <r>
      <rPr>
        <vertAlign val="superscript"/>
        <sz val="10.5"/>
        <rFont val="Univers 45 Light"/>
        <family val="0"/>
      </rPr>
      <t>1</t>
    </r>
  </si>
  <si>
    <t>2.  Debt service is assumed at 4% over 20 years.  The principle is $3,129,713.</t>
  </si>
  <si>
    <t>1. Existing appropriation is $869,395 for the project, authorized by Ordinance 17176 in 2011 and revenue backed by a portion of the $5.6 million Aukeen Building sale proceeds.</t>
  </si>
  <si>
    <t>3.  Weapons Screener salary based on a July 1, 2013 opening.  Salaries and benefits inflated 5% in the 2nd and 3rd years.</t>
  </si>
  <si>
    <t>This supplemental ordinance that will enable King County to complete needed remodeling work to allowfor the relocation of the King County District Court Southeast Electoral District from the Renton Technical College tothe Maleng Regional Justice Center (MRJC). The remodel project will convert the space currently occupied by the Criminal Investigations Division (CID) of the King County Sheriff’s Office into four District Court courtrooms, one multi-purpose courtroom, judge’s chambers, clerk space, and a public counter. This will result in a net increase of two courtrooms for District Court countywide. A key element of the remodel is the development of a secure entrance to handle an increased volume of visitors and provide a more secure facility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</si>
</sst>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s>
  <fonts count="51">
    <font>
      <sz val="10"/>
      <name val="Arial"/>
      <family val="0"/>
    </font>
    <font>
      <sz val="11"/>
      <color indexed="8"/>
      <name val="Calibri"/>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sz val="11"/>
      <name val="Times New Roman"/>
      <family val="1"/>
    </font>
    <font>
      <sz val="12"/>
      <name val="Times New Roman"/>
      <family val="1"/>
    </font>
    <font>
      <vertAlign val="superscript"/>
      <sz val="12"/>
      <name val="Times New Roman"/>
      <family val="1"/>
    </font>
    <font>
      <sz val="11"/>
      <name val="Univers 45 Light"/>
      <family val="2"/>
    </font>
    <font>
      <sz val="10.5"/>
      <name val="Univers 45 Light"/>
      <family val="2"/>
    </font>
    <font>
      <vertAlign val="superscript"/>
      <sz val="11"/>
      <name val="Times New Roman"/>
      <family val="1"/>
    </font>
    <font>
      <vertAlign val="superscript"/>
      <sz val="10.5"/>
      <name val="Univers 45 Light"/>
      <family val="0"/>
    </font>
    <font>
      <sz val="10"/>
      <color indexed="8"/>
      <name val="Arial"/>
      <family val="2"/>
    </font>
    <font>
      <i/>
      <u val="single"/>
      <sz val="10"/>
      <name val="Arial"/>
      <family val="2"/>
    </font>
    <font>
      <sz val="10.5"/>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medium"/>
      <top style="thin"/>
      <bottom style="medium"/>
    </border>
    <border>
      <left/>
      <right style="medium"/>
      <top/>
      <bottom/>
    </border>
    <border>
      <left style="thin"/>
      <right style="thin"/>
      <top style="thin"/>
      <bottom/>
    </border>
    <border>
      <left style="thin"/>
      <right/>
      <top style="thin"/>
      <bottom/>
    </border>
    <border>
      <left style="thin"/>
      <right style="medium"/>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7">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2" fillId="0" borderId="1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horizontal="left"/>
    </xf>
    <xf numFmtId="0" fontId="2" fillId="0" borderId="0" xfId="0" applyFont="1" applyBorder="1" applyAlignment="1">
      <alignment horizontal="centerContinuous"/>
    </xf>
    <xf numFmtId="0" fontId="2" fillId="0" borderId="14"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0" fontId="2" fillId="0" borderId="19" xfId="0" applyFont="1" applyBorder="1" applyAlignment="1">
      <alignment horizontal="center"/>
    </xf>
    <xf numFmtId="3" fontId="2" fillId="0" borderId="0" xfId="0" applyNumberFormat="1" applyFont="1" applyAlignment="1">
      <alignment/>
    </xf>
    <xf numFmtId="0" fontId="2" fillId="0" borderId="20" xfId="0" applyFont="1" applyBorder="1" applyAlignment="1">
      <alignment/>
    </xf>
    <xf numFmtId="0" fontId="2" fillId="0" borderId="18" xfId="0" applyFont="1" applyBorder="1" applyAlignment="1">
      <alignment horizontal="center"/>
    </xf>
    <xf numFmtId="0" fontId="2"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3" fillId="0" borderId="0" xfId="0" applyFont="1" applyAlignment="1">
      <alignment horizontal="left"/>
    </xf>
    <xf numFmtId="3" fontId="2" fillId="0" borderId="21" xfId="0" applyNumberFormat="1"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xf>
    <xf numFmtId="3" fontId="2" fillId="0" borderId="28" xfId="0" applyNumberFormat="1" applyFont="1" applyBorder="1" applyAlignment="1">
      <alignment/>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2" fillId="0" borderId="23"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xf>
    <xf numFmtId="0" fontId="4" fillId="0" borderId="0" xfId="0" applyFont="1" applyBorder="1" applyAlignment="1">
      <alignment/>
    </xf>
    <xf numFmtId="0" fontId="4" fillId="0" borderId="0" xfId="0" applyFont="1" applyAlignment="1">
      <alignment/>
    </xf>
    <xf numFmtId="0" fontId="5" fillId="0" borderId="0" xfId="0" applyFont="1" applyAlignment="1">
      <alignment horizontal="centerContinuous"/>
    </xf>
    <xf numFmtId="0" fontId="2" fillId="0" borderId="34" xfId="0" applyFont="1" applyBorder="1" applyAlignment="1">
      <alignment/>
    </xf>
    <xf numFmtId="0" fontId="2" fillId="0" borderId="35" xfId="0" applyFont="1" applyBorder="1" applyAlignment="1">
      <alignment/>
    </xf>
    <xf numFmtId="0" fontId="2" fillId="0" borderId="36" xfId="0" applyFont="1" applyBorder="1" applyAlignment="1">
      <alignment/>
    </xf>
    <xf numFmtId="3" fontId="2" fillId="0" borderId="0" xfId="0" applyNumberFormat="1" applyFont="1" applyBorder="1" applyAlignment="1">
      <alignment/>
    </xf>
    <xf numFmtId="0" fontId="6" fillId="0" borderId="19" xfId="0" applyFont="1" applyBorder="1" applyAlignment="1">
      <alignment horizontal="center"/>
    </xf>
    <xf numFmtId="0" fontId="6" fillId="0" borderId="21" xfId="0" applyFont="1" applyBorder="1" applyAlignment="1">
      <alignment horizontal="center"/>
    </xf>
    <xf numFmtId="0" fontId="6" fillId="0" borderId="28" xfId="0" applyFont="1" applyBorder="1" applyAlignment="1">
      <alignment horizontal="center"/>
    </xf>
    <xf numFmtId="3" fontId="4" fillId="0" borderId="31" xfId="0" applyNumberFormat="1" applyFont="1" applyBorder="1" applyAlignment="1">
      <alignment/>
    </xf>
    <xf numFmtId="3" fontId="4" fillId="0" borderId="37" xfId="0" applyNumberFormat="1" applyFont="1" applyBorder="1" applyAlignment="1">
      <alignment/>
    </xf>
    <xf numFmtId="0" fontId="7" fillId="0" borderId="0" xfId="0" applyFont="1" applyAlignment="1">
      <alignment/>
    </xf>
    <xf numFmtId="3" fontId="8" fillId="0" borderId="19" xfId="56" applyNumberFormat="1" applyFont="1" applyBorder="1">
      <alignment/>
      <protection/>
    </xf>
    <xf numFmtId="3" fontId="8" fillId="33" borderId="19" xfId="56" applyNumberFormat="1" applyFont="1" applyFill="1" applyBorder="1">
      <alignment/>
      <protection/>
    </xf>
    <xf numFmtId="164" fontId="8" fillId="0" borderId="19" xfId="57" applyNumberFormat="1" applyFont="1" applyBorder="1" applyAlignment="1" quotePrefix="1">
      <alignment horizontal="center"/>
      <protection/>
    </xf>
    <xf numFmtId="0" fontId="8" fillId="0" borderId="19" xfId="56" applyFont="1" applyBorder="1" applyAlignment="1" quotePrefix="1">
      <alignment horizontal="center"/>
      <protection/>
    </xf>
    <xf numFmtId="0" fontId="0" fillId="0" borderId="38" xfId="0" applyBorder="1" applyAlignment="1">
      <alignment/>
    </xf>
    <xf numFmtId="0" fontId="0" fillId="0" borderId="0" xfId="56" applyFont="1" applyAlignment="1">
      <alignment/>
      <protection/>
    </xf>
    <xf numFmtId="165" fontId="0" fillId="0" borderId="0" xfId="42" applyNumberFormat="1" applyFont="1" applyBorder="1" applyAlignment="1">
      <alignment/>
    </xf>
    <xf numFmtId="8" fontId="0" fillId="0" borderId="0" xfId="0" applyNumberFormat="1" applyAlignment="1">
      <alignment/>
    </xf>
    <xf numFmtId="0" fontId="11" fillId="0" borderId="18" xfId="56" applyFont="1" applyBorder="1" applyAlignment="1">
      <alignment vertical="top"/>
      <protection/>
    </xf>
    <xf numFmtId="164" fontId="11" fillId="0" borderId="19" xfId="56" applyNumberFormat="1" applyFont="1" applyBorder="1" applyAlignment="1">
      <alignment horizontal="center" vertical="top"/>
      <protection/>
    </xf>
    <xf numFmtId="0" fontId="11" fillId="0" borderId="19" xfId="56" applyFont="1" applyBorder="1" applyAlignment="1">
      <alignment horizontal="center" vertical="top" wrapText="1"/>
      <protection/>
    </xf>
    <xf numFmtId="0" fontId="11" fillId="0" borderId="18" xfId="56" applyFont="1" applyBorder="1">
      <alignment/>
      <protection/>
    </xf>
    <xf numFmtId="164" fontId="11" fillId="0" borderId="19" xfId="56" applyNumberFormat="1" applyFont="1" applyBorder="1" applyAlignment="1">
      <alignment horizontal="center"/>
      <protection/>
    </xf>
    <xf numFmtId="0" fontId="11" fillId="0" borderId="19" xfId="56" applyFont="1" applyBorder="1" applyAlignment="1">
      <alignment horizontal="center"/>
      <protection/>
    </xf>
    <xf numFmtId="0" fontId="12" fillId="0" borderId="29" xfId="0" applyFont="1" applyBorder="1" applyAlignment="1">
      <alignment/>
    </xf>
    <xf numFmtId="0" fontId="12" fillId="0" borderId="30" xfId="0" applyFont="1" applyBorder="1" applyAlignment="1">
      <alignment/>
    </xf>
    <xf numFmtId="0" fontId="12" fillId="0" borderId="31" xfId="0" applyFont="1" applyBorder="1" applyAlignment="1">
      <alignment/>
    </xf>
    <xf numFmtId="0" fontId="7" fillId="33" borderId="0" xfId="0" applyFont="1" applyFill="1" applyAlignment="1">
      <alignment/>
    </xf>
    <xf numFmtId="0" fontId="8" fillId="0" borderId="19" xfId="56" applyFont="1" applyBorder="1" applyAlignment="1">
      <alignment horizontal="center"/>
      <protection/>
    </xf>
    <xf numFmtId="0" fontId="8" fillId="0" borderId="19" xfId="57" applyFont="1" applyBorder="1" applyAlignment="1">
      <alignment horizontal="center"/>
      <protection/>
    </xf>
    <xf numFmtId="0" fontId="12" fillId="0" borderId="27" xfId="56" applyFont="1" applyBorder="1" applyAlignment="1">
      <alignment vertical="top"/>
      <protection/>
    </xf>
    <xf numFmtId="0" fontId="12" fillId="0" borderId="27" xfId="56" applyFont="1" applyBorder="1">
      <alignment/>
      <protection/>
    </xf>
    <xf numFmtId="3" fontId="0" fillId="0" borderId="19" xfId="56" applyNumberFormat="1" applyFont="1" applyBorder="1" applyAlignment="1">
      <alignment vertical="top"/>
      <protection/>
    </xf>
    <xf numFmtId="3" fontId="0" fillId="0" borderId="19" xfId="57" applyNumberFormat="1" applyFont="1" applyBorder="1">
      <alignment/>
      <protection/>
    </xf>
    <xf numFmtId="3" fontId="50" fillId="33" borderId="19" xfId="57" applyNumberFormat="1" applyFont="1" applyFill="1" applyBorder="1">
      <alignment/>
      <protection/>
    </xf>
    <xf numFmtId="3" fontId="50" fillId="33" borderId="28" xfId="57" applyNumberFormat="1" applyFont="1" applyFill="1" applyBorder="1">
      <alignment/>
      <protection/>
    </xf>
    <xf numFmtId="37" fontId="0" fillId="0" borderId="19" xfId="44" applyNumberFormat="1" applyFont="1" applyBorder="1" applyAlignment="1">
      <alignment/>
    </xf>
    <xf numFmtId="165" fontId="50" fillId="0" borderId="0" xfId="42" applyNumberFormat="1" applyFont="1" applyAlignment="1">
      <alignment/>
    </xf>
    <xf numFmtId="37" fontId="50" fillId="0" borderId="19" xfId="56" applyNumberFormat="1" applyFont="1" applyBorder="1">
      <alignment/>
      <protection/>
    </xf>
    <xf numFmtId="37" fontId="50" fillId="0" borderId="28" xfId="56" applyNumberFormat="1" applyFont="1" applyBorder="1">
      <alignment/>
      <protection/>
    </xf>
    <xf numFmtId="37" fontId="50" fillId="33" borderId="19" xfId="56" applyNumberFormat="1" applyFont="1" applyFill="1" applyBorder="1">
      <alignment/>
      <protection/>
    </xf>
    <xf numFmtId="0" fontId="16" fillId="0" borderId="19" xfId="0" applyFont="1" applyBorder="1" applyAlignment="1">
      <alignment horizontal="center"/>
    </xf>
    <xf numFmtId="3" fontId="17" fillId="0" borderId="19" xfId="0" applyNumberFormat="1" applyFont="1" applyBorder="1" applyAlignment="1">
      <alignment/>
    </xf>
    <xf numFmtId="3" fontId="17" fillId="0" borderId="28" xfId="0" applyNumberFormat="1" applyFont="1" applyBorder="1" applyAlignment="1">
      <alignment/>
    </xf>
    <xf numFmtId="3" fontId="17" fillId="0" borderId="21" xfId="0" applyNumberFormat="1" applyFont="1" applyBorder="1" applyAlignment="1">
      <alignment/>
    </xf>
    <xf numFmtId="165" fontId="17" fillId="0" borderId="19" xfId="42" applyNumberFormat="1" applyFont="1" applyBorder="1" applyAlignment="1">
      <alignment/>
    </xf>
    <xf numFmtId="3" fontId="17" fillId="0" borderId="39" xfId="0" applyNumberFormat="1" applyFont="1" applyBorder="1" applyAlignment="1">
      <alignment/>
    </xf>
    <xf numFmtId="3" fontId="17" fillId="0" borderId="40" xfId="0" applyNumberFormat="1" applyFont="1" applyBorder="1" applyAlignment="1">
      <alignment/>
    </xf>
    <xf numFmtId="3" fontId="17" fillId="0" borderId="41" xfId="0" applyNumberFormat="1" applyFont="1" applyBorder="1" applyAlignment="1">
      <alignment/>
    </xf>
    <xf numFmtId="0" fontId="2" fillId="0" borderId="0" xfId="56" applyFont="1" applyBorder="1" applyAlignment="1">
      <alignment horizontal="left"/>
      <protection/>
    </xf>
    <xf numFmtId="0" fontId="7"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9"/>
  <sheetViews>
    <sheetView tabSelected="1" zoomScalePageLayoutView="0" workbookViewId="0" topLeftCell="A1">
      <selection activeCell="B5" sqref="B5"/>
    </sheetView>
  </sheetViews>
  <sheetFormatPr defaultColWidth="9.140625" defaultRowHeight="12.75"/>
  <cols>
    <col min="1" max="1" width="44.00390625" style="0" customWidth="1"/>
    <col min="2" max="2" width="13.00390625" style="0" customWidth="1"/>
    <col min="3" max="3" width="11.421875" style="0" customWidth="1"/>
    <col min="4" max="4" width="20.7109375" style="0" customWidth="1"/>
    <col min="5" max="5" width="14.8515625" style="0" customWidth="1"/>
    <col min="6" max="6" width="13.57421875" style="0" customWidth="1"/>
    <col min="7" max="7" width="13.7109375" style="0" customWidth="1"/>
    <col min="8" max="8" width="14.140625" style="0" customWidth="1"/>
    <col min="11" max="11" width="12.28125" style="0" bestFit="1" customWidth="1"/>
  </cols>
  <sheetData>
    <row r="1" spans="1:10" ht="15.75">
      <c r="A1" s="1"/>
      <c r="B1" s="2"/>
      <c r="C1" s="2"/>
      <c r="D1" s="45" t="s">
        <v>0</v>
      </c>
      <c r="E1" s="3"/>
      <c r="F1" s="2"/>
      <c r="G1" s="2"/>
      <c r="H1" s="2"/>
      <c r="I1" s="1"/>
      <c r="J1" s="1"/>
    </row>
    <row r="2" spans="1:9" ht="14.25" thickBot="1">
      <c r="A2" s="28"/>
      <c r="B2" s="3"/>
      <c r="C2" s="3"/>
      <c r="D2" s="3"/>
      <c r="E2" s="3"/>
      <c r="F2" s="3"/>
      <c r="G2" s="3"/>
      <c r="H2" s="3"/>
      <c r="I2" s="4"/>
    </row>
    <row r="3" spans="1:9" ht="18" customHeight="1" thickTop="1">
      <c r="A3" s="5" t="s">
        <v>20</v>
      </c>
      <c r="B3" s="6"/>
      <c r="C3" s="7"/>
      <c r="D3" s="7"/>
      <c r="E3" s="7"/>
      <c r="F3" s="7"/>
      <c r="G3" s="7"/>
      <c r="H3" s="8"/>
      <c r="I3" s="4"/>
    </row>
    <row r="4" spans="1:9" ht="18" customHeight="1">
      <c r="A4" s="9" t="s">
        <v>1</v>
      </c>
      <c r="C4" s="10"/>
      <c r="D4" s="95" t="s">
        <v>29</v>
      </c>
      <c r="E4" s="10"/>
      <c r="F4" s="10"/>
      <c r="G4" s="10"/>
      <c r="H4" s="11"/>
      <c r="I4" s="4"/>
    </row>
    <row r="5" spans="1:8" ht="18" customHeight="1">
      <c r="A5" s="12" t="s">
        <v>2</v>
      </c>
      <c r="B5" s="13"/>
      <c r="C5" s="13"/>
      <c r="D5" s="13" t="s">
        <v>21</v>
      </c>
      <c r="E5" s="13"/>
      <c r="F5" s="13"/>
      <c r="G5" s="13"/>
      <c r="H5" s="14"/>
    </row>
    <row r="6" spans="1:8" ht="18" customHeight="1">
      <c r="A6" s="12" t="s">
        <v>30</v>
      </c>
      <c r="B6" s="13"/>
      <c r="C6" s="13"/>
      <c r="D6" s="13" t="s">
        <v>22</v>
      </c>
      <c r="E6" s="13"/>
      <c r="F6" s="13"/>
      <c r="G6" s="13"/>
      <c r="H6" s="14"/>
    </row>
    <row r="7" spans="1:8" ht="18" customHeight="1" thickBot="1">
      <c r="A7" s="15" t="s">
        <v>31</v>
      </c>
      <c r="B7" s="16"/>
      <c r="C7" s="16"/>
      <c r="D7" s="16" t="s">
        <v>32</v>
      </c>
      <c r="E7" s="16"/>
      <c r="F7" s="16"/>
      <c r="G7" s="16"/>
      <c r="H7" s="17"/>
    </row>
    <row r="8" spans="1:8" ht="18" customHeight="1" thickTop="1">
      <c r="A8" s="18"/>
      <c r="C8" s="18"/>
      <c r="D8" s="13"/>
      <c r="E8" s="13"/>
      <c r="F8" s="13"/>
      <c r="G8" s="13"/>
      <c r="H8" s="13"/>
    </row>
    <row r="9" spans="1:8" ht="18" customHeight="1">
      <c r="A9" s="13" t="s">
        <v>3</v>
      </c>
      <c r="C9" s="18"/>
      <c r="D9" s="18"/>
      <c r="E9" s="18"/>
      <c r="F9" s="18"/>
      <c r="G9" s="18"/>
      <c r="H9" s="18"/>
    </row>
    <row r="10" spans="1:8" ht="18" customHeight="1" thickBot="1">
      <c r="A10" s="44" t="s">
        <v>4</v>
      </c>
      <c r="B10" s="13"/>
      <c r="C10" s="18"/>
      <c r="D10" s="18"/>
      <c r="E10" s="18"/>
      <c r="F10" s="18"/>
      <c r="G10" s="18"/>
      <c r="H10" s="18"/>
    </row>
    <row r="11" spans="1:8" ht="18" customHeight="1">
      <c r="A11" s="30" t="s">
        <v>5</v>
      </c>
      <c r="B11" s="31"/>
      <c r="C11" s="32" t="s">
        <v>6</v>
      </c>
      <c r="D11" s="32" t="s">
        <v>7</v>
      </c>
      <c r="E11" s="32" t="s">
        <v>8</v>
      </c>
      <c r="F11" s="32" t="s">
        <v>9</v>
      </c>
      <c r="G11" s="33" t="s">
        <v>10</v>
      </c>
      <c r="H11" s="34" t="s">
        <v>11</v>
      </c>
    </row>
    <row r="12" spans="1:8" ht="18" customHeight="1">
      <c r="A12" s="35"/>
      <c r="B12" s="19"/>
      <c r="C12" s="20" t="s">
        <v>12</v>
      </c>
      <c r="D12" s="20" t="s">
        <v>13</v>
      </c>
      <c r="E12" s="50"/>
      <c r="F12" s="50"/>
      <c r="G12" s="51"/>
      <c r="H12" s="52"/>
    </row>
    <row r="13" spans="1:8" ht="59.25" customHeight="1">
      <c r="A13" s="76" t="s">
        <v>42</v>
      </c>
      <c r="B13" s="64"/>
      <c r="C13" s="65">
        <v>3951</v>
      </c>
      <c r="D13" s="66" t="s">
        <v>35</v>
      </c>
      <c r="E13" s="78">
        <v>4730605</v>
      </c>
      <c r="F13" s="56"/>
      <c r="G13" s="29"/>
      <c r="H13" s="36"/>
    </row>
    <row r="14" spans="1:8" ht="18" customHeight="1">
      <c r="A14" s="77" t="s">
        <v>23</v>
      </c>
      <c r="B14" s="67"/>
      <c r="C14" s="68">
        <v>3951</v>
      </c>
      <c r="D14" s="69" t="s">
        <v>24</v>
      </c>
      <c r="E14" s="62">
        <v>3129713</v>
      </c>
      <c r="F14" s="57"/>
      <c r="G14" s="29"/>
      <c r="H14" s="36"/>
    </row>
    <row r="15" spans="1:11" ht="18" customHeight="1" thickBot="1">
      <c r="A15" s="70"/>
      <c r="B15" s="71" t="s">
        <v>14</v>
      </c>
      <c r="C15" s="72"/>
      <c r="D15" s="72"/>
      <c r="E15" s="53">
        <f>SUM(E13:E14)</f>
        <v>7860318</v>
      </c>
      <c r="F15" s="53">
        <f>SUM(F13:F14)</f>
        <v>0</v>
      </c>
      <c r="G15" s="53">
        <f>SUM(G13:G14)</f>
        <v>0</v>
      </c>
      <c r="H15" s="53">
        <f>SUM(H13:H14)</f>
        <v>0</v>
      </c>
      <c r="K15" s="27"/>
    </row>
    <row r="16" spans="1:8" ht="18" customHeight="1">
      <c r="A16" s="18"/>
      <c r="B16" s="18"/>
      <c r="C16" s="18"/>
      <c r="D16" s="18"/>
      <c r="E16" s="21"/>
      <c r="F16" s="21"/>
      <c r="G16" s="21"/>
      <c r="H16" s="21"/>
    </row>
    <row r="17" spans="1:8" ht="18" customHeight="1" thickBot="1">
      <c r="A17" s="43" t="s">
        <v>15</v>
      </c>
      <c r="B17" s="13"/>
      <c r="C17" s="13"/>
      <c r="D17" s="18"/>
      <c r="E17" s="18"/>
      <c r="F17" s="18"/>
      <c r="G17" s="18"/>
      <c r="H17" s="18"/>
    </row>
    <row r="18" spans="1:8" ht="18" customHeight="1">
      <c r="A18" s="30" t="s">
        <v>5</v>
      </c>
      <c r="B18" s="31"/>
      <c r="C18" s="32" t="s">
        <v>6</v>
      </c>
      <c r="D18" s="32" t="s">
        <v>16</v>
      </c>
      <c r="E18" s="32" t="s">
        <v>8</v>
      </c>
      <c r="F18" s="32" t="s">
        <v>9</v>
      </c>
      <c r="G18" s="33" t="s">
        <v>10</v>
      </c>
      <c r="H18" s="34" t="s">
        <v>11</v>
      </c>
    </row>
    <row r="19" spans="1:8" ht="18" customHeight="1">
      <c r="A19" s="35"/>
      <c r="B19" s="22"/>
      <c r="C19" s="20" t="s">
        <v>12</v>
      </c>
      <c r="D19" s="20"/>
      <c r="E19" s="50"/>
      <c r="F19" s="50"/>
      <c r="G19" s="51"/>
      <c r="H19" s="52"/>
    </row>
    <row r="20" spans="1:8" ht="18" customHeight="1">
      <c r="A20" s="35" t="s">
        <v>34</v>
      </c>
      <c r="B20" s="35"/>
      <c r="C20" s="58" t="s">
        <v>25</v>
      </c>
      <c r="D20" s="75" t="s">
        <v>40</v>
      </c>
      <c r="E20" s="79">
        <v>0</v>
      </c>
      <c r="F20" s="80">
        <f>-PMT(0.04,20,E14)</f>
        <v>230289.76056626393</v>
      </c>
      <c r="G20" s="80">
        <f>F20</f>
        <v>230289.76056626393</v>
      </c>
      <c r="H20" s="81">
        <f>G20</f>
        <v>230289.76056626393</v>
      </c>
    </row>
    <row r="21" spans="1:8" ht="18" customHeight="1">
      <c r="A21" s="35" t="s">
        <v>33</v>
      </c>
      <c r="B21" s="35"/>
      <c r="C21" s="59">
        <v>3951</v>
      </c>
      <c r="D21" s="74" t="s">
        <v>41</v>
      </c>
      <c r="E21" s="82">
        <v>7860318</v>
      </c>
      <c r="F21" s="83"/>
      <c r="G21" s="84"/>
      <c r="H21" s="85"/>
    </row>
    <row r="22" spans="1:8" ht="18" customHeight="1">
      <c r="A22" s="35" t="s">
        <v>39</v>
      </c>
      <c r="B22" s="35"/>
      <c r="C22" s="59" t="s">
        <v>36</v>
      </c>
      <c r="D22" s="74" t="s">
        <v>37</v>
      </c>
      <c r="E22" s="82"/>
      <c r="F22" s="86">
        <v>33822.5</v>
      </c>
      <c r="G22" s="84">
        <f>F22*2*1.05</f>
        <v>71027.25</v>
      </c>
      <c r="H22" s="85">
        <f>G22*1.05</f>
        <v>74578.6125</v>
      </c>
    </row>
    <row r="23" spans="1:11" ht="18" customHeight="1" thickBot="1">
      <c r="A23" s="37"/>
      <c r="B23" s="38" t="s">
        <v>17</v>
      </c>
      <c r="C23" s="39"/>
      <c r="D23" s="39"/>
      <c r="E23" s="53">
        <f>SUM(E19:E22)</f>
        <v>7860318</v>
      </c>
      <c r="F23" s="53">
        <f>SUM(F19:F22)</f>
        <v>264112.2605662639</v>
      </c>
      <c r="G23" s="53">
        <f>SUM(G19:G22)</f>
        <v>301317.0105662639</v>
      </c>
      <c r="H23" s="54">
        <f>SUM(H19:H22)</f>
        <v>304868.3730662639</v>
      </c>
      <c r="I23" s="49"/>
      <c r="K23" s="27"/>
    </row>
    <row r="24" spans="1:11" ht="18" customHeight="1">
      <c r="A24" s="18"/>
      <c r="B24" s="18"/>
      <c r="C24" s="18"/>
      <c r="D24" s="18"/>
      <c r="E24" s="21"/>
      <c r="F24" s="21"/>
      <c r="G24" s="21"/>
      <c r="H24" s="21"/>
      <c r="K24" s="27"/>
    </row>
    <row r="25" spans="1:8" ht="18" customHeight="1" thickBot="1">
      <c r="A25" s="43" t="s">
        <v>18</v>
      </c>
      <c r="B25" s="13"/>
      <c r="C25" s="13"/>
      <c r="D25" s="13"/>
      <c r="E25" s="18"/>
      <c r="F25" s="18"/>
      <c r="G25" s="18"/>
      <c r="H25" s="18"/>
    </row>
    <row r="26" spans="1:10" ht="18" customHeight="1">
      <c r="A26" s="30"/>
      <c r="B26" s="31"/>
      <c r="C26" s="40"/>
      <c r="D26" s="41"/>
      <c r="E26" s="32" t="s">
        <v>8</v>
      </c>
      <c r="F26" s="32" t="s">
        <v>9</v>
      </c>
      <c r="G26" s="33" t="s">
        <v>10</v>
      </c>
      <c r="H26" s="34" t="s">
        <v>11</v>
      </c>
      <c r="I26" s="25"/>
      <c r="J26" s="25"/>
    </row>
    <row r="27" spans="1:10" ht="18" customHeight="1">
      <c r="A27" s="35" t="s">
        <v>26</v>
      </c>
      <c r="B27" s="19"/>
      <c r="C27" s="23"/>
      <c r="D27" s="24"/>
      <c r="E27" s="87"/>
      <c r="F27" s="88">
        <f>F20</f>
        <v>230289.76056626393</v>
      </c>
      <c r="G27" s="88">
        <f>G20</f>
        <v>230289.76056626393</v>
      </c>
      <c r="H27" s="89">
        <f>H20</f>
        <v>230289.76056626393</v>
      </c>
      <c r="I27" s="25"/>
      <c r="J27" s="25"/>
    </row>
    <row r="28" spans="1:11" ht="18" customHeight="1">
      <c r="A28" s="35" t="s">
        <v>27</v>
      </c>
      <c r="B28" s="19"/>
      <c r="C28" s="19"/>
      <c r="D28" s="22"/>
      <c r="E28" s="88">
        <f>E21</f>
        <v>7860318</v>
      </c>
      <c r="F28" s="88"/>
      <c r="G28" s="90"/>
      <c r="H28" s="89"/>
      <c r="I28" s="26"/>
      <c r="J28" s="26"/>
      <c r="K28" s="63"/>
    </row>
    <row r="29" spans="1:10" ht="18" customHeight="1">
      <c r="A29" s="35" t="s">
        <v>38</v>
      </c>
      <c r="B29" s="19"/>
      <c r="C29" s="19"/>
      <c r="D29" s="22"/>
      <c r="E29" s="88"/>
      <c r="F29" s="88">
        <f>F22</f>
        <v>33822.5</v>
      </c>
      <c r="G29" s="88">
        <f>G22</f>
        <v>71027.25</v>
      </c>
      <c r="H29" s="88">
        <f>H22</f>
        <v>74578.6125</v>
      </c>
      <c r="I29" s="26"/>
      <c r="J29" s="26"/>
    </row>
    <row r="30" spans="1:8" ht="18" customHeight="1">
      <c r="A30" s="35"/>
      <c r="B30" s="19"/>
      <c r="C30" s="19"/>
      <c r="D30" s="22"/>
      <c r="E30" s="91"/>
      <c r="F30" s="88"/>
      <c r="G30" s="90"/>
      <c r="H30" s="89"/>
    </row>
    <row r="31" spans="1:8" ht="18" customHeight="1">
      <c r="A31" s="46"/>
      <c r="B31" s="47"/>
      <c r="C31" s="47"/>
      <c r="D31" s="48"/>
      <c r="E31" s="92"/>
      <c r="F31" s="92"/>
      <c r="G31" s="93"/>
      <c r="H31" s="94"/>
    </row>
    <row r="32" spans="1:10" ht="18" customHeight="1" thickBot="1">
      <c r="A32" s="37" t="s">
        <v>17</v>
      </c>
      <c r="B32" s="38"/>
      <c r="C32" s="38"/>
      <c r="D32" s="42"/>
      <c r="E32" s="53">
        <f>SUM(E27:E31)</f>
        <v>7860318</v>
      </c>
      <c r="F32" s="53">
        <f>SUM(F27:F31)</f>
        <v>264112.2605662639</v>
      </c>
      <c r="G32" s="53">
        <f>SUM(G27:G31)</f>
        <v>301317.0105662639</v>
      </c>
      <c r="H32" s="54">
        <f>SUM(H27:H31)</f>
        <v>304868.3730662639</v>
      </c>
      <c r="I32" s="27"/>
      <c r="J32" s="27"/>
    </row>
    <row r="33" spans="1:10" ht="18" customHeight="1">
      <c r="A33" s="18" t="s">
        <v>19</v>
      </c>
      <c r="B33" s="18"/>
      <c r="C33" s="18"/>
      <c r="D33" s="18"/>
      <c r="E33" s="21"/>
      <c r="F33" s="21"/>
      <c r="G33" s="21"/>
      <c r="H33" s="21"/>
      <c r="I33" s="27"/>
      <c r="J33" s="27"/>
    </row>
    <row r="34" spans="1:10" ht="71.25" customHeight="1">
      <c r="A34" s="96" t="s">
        <v>46</v>
      </c>
      <c r="B34" s="96"/>
      <c r="C34" s="96"/>
      <c r="D34" s="96"/>
      <c r="E34" s="96"/>
      <c r="F34" s="96"/>
      <c r="G34" s="96"/>
      <c r="H34" s="96"/>
      <c r="I34" s="27"/>
      <c r="J34" s="27"/>
    </row>
    <row r="35" spans="1:12" ht="13.5">
      <c r="A35" s="18"/>
      <c r="C35" s="18"/>
      <c r="D35" s="18"/>
      <c r="E35" s="21"/>
      <c r="F35" s="21"/>
      <c r="G35" s="21"/>
      <c r="H35" s="21"/>
      <c r="I35" s="27"/>
      <c r="J35" s="27"/>
      <c r="L35" s="60"/>
    </row>
    <row r="36" spans="1:8" ht="13.5">
      <c r="A36" s="61" t="s">
        <v>28</v>
      </c>
      <c r="C36" s="18"/>
      <c r="D36" s="18"/>
      <c r="E36" s="18"/>
      <c r="F36" s="18"/>
      <c r="G36" s="18"/>
      <c r="H36" s="18"/>
    </row>
    <row r="37" spans="1:8" ht="13.5">
      <c r="A37" s="55" t="s">
        <v>44</v>
      </c>
      <c r="C37" s="18"/>
      <c r="D37" s="18"/>
      <c r="E37" s="18"/>
      <c r="F37" s="18"/>
      <c r="G37" s="18"/>
      <c r="H37" s="18"/>
    </row>
    <row r="38" ht="12.75">
      <c r="A38" s="73" t="s">
        <v>43</v>
      </c>
    </row>
    <row r="39" ht="12.75">
      <c r="A39" s="55" t="s">
        <v>45</v>
      </c>
    </row>
  </sheetData>
  <sheetProtection/>
  <mergeCells count="1">
    <mergeCell ref="A34:H34"/>
  </mergeCells>
  <printOptions/>
  <pageMargins left="0.77" right="0.75" top="1" bottom="1" header="0.5" footer="0.5"/>
  <pageSetup fitToHeight="1" fitToWidth="1" horizontalDpi="600" verticalDpi="600" orientation="portrait" scale="62"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Blossey, Linda</cp:lastModifiedBy>
  <cp:lastPrinted>2012-06-15T23:09:47Z</cp:lastPrinted>
  <dcterms:created xsi:type="dcterms:W3CDTF">1999-06-02T23:29:55Z</dcterms:created>
  <dcterms:modified xsi:type="dcterms:W3CDTF">2012-07-19T16:59:55Z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0x010100D03C1FEDB24A304B88B22491CFC0976900BDDACB3425B3CA438DCE84BCE075FBD5</vt:lpwstr>
  </property>
  <property fmtid="{D5CDD505-2E9C-101B-9397-08002B2CF9AE}" pid="4" name="_dlc_DocIdItemGuid">
    <vt:lpwstr>5b3c42aa-ae29-495e-bd1a-e2ccc22e9bfc</vt:lpwstr>
  </property>
  <property fmtid="{D5CDD505-2E9C-101B-9397-08002B2CF9AE}" pid="5" name="Proposed/Passed #:">
    <vt:lpwstr/>
  </property>
</Properties>
</file>