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680" yWindow="2340" windowWidth="17580" windowHeight="7875" activeTab="0"/>
  </bookViews>
  <sheets>
    <sheet name="Attachment A" sheetId="1" r:id="rId1"/>
  </sheets>
  <definedNames>
    <definedName name="_xlnm.Print_Titles" localSheetId="0">'Attachment A'!$1:$6</definedName>
  </definedNames>
  <calcPr calcId="162913"/>
  <extLst/>
</workbook>
</file>

<file path=xl/sharedStrings.xml><?xml version="1.0" encoding="utf-8"?>
<sst xmlns="http://schemas.openxmlformats.org/spreadsheetml/2006/main" count="129" uniqueCount="69">
  <si>
    <t>3230 DPH TECHNOLOGY CAPITAL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</si>
  <si>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</si>
  <si>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</si>
  <si>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</si>
  <si>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</si>
  <si>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FY19-20</t>
  </si>
  <si>
    <t>FY21-22</t>
  </si>
  <si>
    <t>FY23-24</t>
  </si>
  <si>
    <t>Total 6-Year Budget</t>
  </si>
  <si>
    <t>1138797</t>
  </si>
  <si>
    <r>
      <rPr>
        <b/>
        <sz val="10"/>
        <color rgb="FF000000"/>
        <rFont val="Calibri"/>
        <family val="2"/>
      </rPr>
      <t xml:space="preserve">DPH JHS Med Packaging Replace
</t>
    </r>
    <r>
      <rPr>
        <sz val="8"/>
        <color rgb="FF000000"/>
        <rFont val="Calibri"/>
        <family val="2"/>
      </rPr>
      <t>STANDALONE</t>
    </r>
  </si>
  <si>
    <t>3230 - DPH TECHNOLOGY CAPITAL</t>
  </si>
  <si>
    <t>Total</t>
  </si>
  <si>
    <t/>
  </si>
  <si>
    <t>3240 DCHS TECHNOLOGY CAPITAL</t>
  </si>
  <si>
    <t>1134636</t>
  </si>
  <si>
    <r>
      <rPr>
        <b/>
        <sz val="10"/>
        <color rgb="FF000000"/>
        <rFont val="Calibri"/>
        <family val="2"/>
      </rPr>
      <t xml:space="preserve">DCHS DO CORE
</t>
    </r>
    <r>
      <rPr>
        <sz val="8"/>
        <color rgb="FF000000"/>
        <rFont val="Calibri"/>
        <family val="2"/>
      </rPr>
      <t>STANDALONE</t>
    </r>
  </si>
  <si>
    <t>3240 - DCHS TECHNOLOGY CAPITAL</t>
  </si>
  <si>
    <t>3250 DES TECHNOLOGY</t>
  </si>
  <si>
    <t>1133879</t>
  </si>
  <si>
    <r>
      <rPr>
        <b/>
        <sz val="10"/>
        <color rgb="FF000000"/>
        <rFont val="Calibri"/>
        <family val="2"/>
      </rPr>
      <t xml:space="preserve">DES FBOD PROCURE MODERN
</t>
    </r>
    <r>
      <rPr>
        <sz val="8"/>
        <color rgb="FF000000"/>
        <rFont val="Calibri"/>
        <family val="2"/>
      </rPr>
      <t>STANDALONE</t>
    </r>
  </si>
  <si>
    <t>1138773</t>
  </si>
  <si>
    <r>
      <rPr>
        <b/>
        <sz val="10"/>
        <color rgb="FF000000"/>
        <rFont val="Calibri"/>
        <family val="2"/>
      </rPr>
      <t xml:space="preserve">DES Fleet Fuel Management
</t>
    </r>
    <r>
      <rPr>
        <sz val="8"/>
        <color rgb="FF000000"/>
        <rFont val="Calibri"/>
        <family val="2"/>
      </rPr>
      <t>STANDALONE</t>
    </r>
  </si>
  <si>
    <t>3250 - DES TECHNOLOGY</t>
  </si>
  <si>
    <t>3421 MJR MNTNCE RSRV SUB-FUND</t>
  </si>
  <si>
    <t>1040332</t>
  </si>
  <si>
    <r>
      <rPr>
        <b/>
        <sz val="10"/>
        <color rgb="FF000000"/>
        <rFont val="Calibri"/>
        <family val="2"/>
      </rPr>
      <t xml:space="preserve">DES FMD MMRF BUDGET PREP
</t>
    </r>
    <r>
      <rPr>
        <sz val="8"/>
        <color rgb="FF000000"/>
        <rFont val="Calibri"/>
        <family val="2"/>
      </rPr>
      <t>ADMIN</t>
    </r>
  </si>
  <si>
    <t>1124166</t>
  </si>
  <si>
    <r>
      <rPr>
        <b/>
        <sz val="10"/>
        <color rgb="FF000000"/>
        <rFont val="Calibri"/>
        <family val="2"/>
      </rPr>
      <t xml:space="preserve">DES FMD KCCH TERM &amp; PKG UNTS
</t>
    </r>
    <r>
      <rPr>
        <sz val="8"/>
        <color rgb="FF000000"/>
        <rFont val="Calibri"/>
        <family val="2"/>
      </rPr>
      <t>DES FMD MMRF CONTINGENCY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</si>
  <si>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</si>
  <si>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PROGRAMMATIC</t>
    </r>
  </si>
  <si>
    <t>1129774</t>
  </si>
  <si>
    <r>
      <rPr>
        <b/>
        <sz val="10"/>
        <color rgb="FF000000"/>
        <rFont val="Calibri"/>
        <family val="2"/>
      </rPr>
      <t xml:space="preserve">DES FMD PBDEO D3050 TP UNITS
</t>
    </r>
    <r>
      <rPr>
        <sz val="8"/>
        <color rgb="FF000000"/>
        <rFont val="Calibri"/>
        <family val="2"/>
      </rPr>
      <t>STANDALONE</t>
    </r>
  </si>
  <si>
    <t>1129776</t>
  </si>
  <si>
    <r>
      <rPr>
        <b/>
        <sz val="10"/>
        <color rgb="FF000000"/>
        <rFont val="Calibri"/>
        <family val="2"/>
      </rPr>
      <t xml:space="preserve">DES FMD PBDEW D5010 ELE/DIST
</t>
    </r>
    <r>
      <rPr>
        <sz val="8"/>
        <color rgb="FF000000"/>
        <rFont val="Calibri"/>
        <family val="2"/>
      </rPr>
      <t>STANDALONE</t>
    </r>
  </si>
  <si>
    <t>1134406</t>
  </si>
  <si>
    <r>
      <rPr>
        <b/>
        <sz val="10"/>
        <color rgb="FF000000"/>
        <rFont val="Calibri"/>
        <family val="2"/>
      </rPr>
      <t xml:space="preserve">DES FMD MMR BARAY DEAN STANDBY
</t>
    </r>
    <r>
      <rPr>
        <sz val="8"/>
        <color rgb="FF000000"/>
        <rFont val="Calibri"/>
        <family val="2"/>
      </rPr>
      <t>STANDALONE</t>
    </r>
  </si>
  <si>
    <t>1134408</t>
  </si>
  <si>
    <r>
      <rPr>
        <b/>
        <sz val="10"/>
        <color rgb="FF000000"/>
        <rFont val="Calibri"/>
        <family val="2"/>
      </rPr>
      <t xml:space="preserve">DES FMD MMR BARCLAY DEAN ROOF
</t>
    </r>
    <r>
      <rPr>
        <sz val="8"/>
        <color rgb="FF000000"/>
        <rFont val="Calibri"/>
        <family val="2"/>
      </rPr>
      <t>STANDALONE</t>
    </r>
  </si>
  <si>
    <t>1134410</t>
  </si>
  <si>
    <r>
      <rPr>
        <b/>
        <sz val="10"/>
        <color rgb="FF000000"/>
        <rFont val="Calibri"/>
        <family val="2"/>
      </rPr>
      <t xml:space="preserve">DES FMD MMR BARCLAY DEAN TAB
</t>
    </r>
    <r>
      <rPr>
        <sz val="8"/>
        <color rgb="FF000000"/>
        <rFont val="Calibri"/>
        <family val="2"/>
      </rPr>
      <t>STANDALONE</t>
    </r>
  </si>
  <si>
    <t>1134605</t>
  </si>
  <si>
    <r>
      <rPr>
        <b/>
        <sz val="10"/>
        <color rgb="FF000000"/>
        <rFont val="Calibri"/>
        <family val="2"/>
      </rPr>
      <t xml:space="preserve">DES FMD MMR PRC#4 D3050 AIR U1
</t>
    </r>
    <r>
      <rPr>
        <sz val="8"/>
        <color rgb="FF000000"/>
        <rFont val="Calibri"/>
        <family val="2"/>
      </rPr>
      <t>STANDALONE</t>
    </r>
  </si>
  <si>
    <t>3421 - MJR MNTNCE RSRV SUB-FUND</t>
  </si>
  <si>
    <t>3641 PUBLIC TRANS CONST-UNREST</t>
  </si>
  <si>
    <t>1134218</t>
  </si>
  <si>
    <r>
      <rPr>
        <b/>
        <sz val="10"/>
        <color rgb="FF000000"/>
        <rFont val="Calibri"/>
        <family val="2"/>
      </rPr>
      <t xml:space="preserve">TDC INTERIM BASE
</t>
    </r>
    <r>
      <rPr>
        <sz val="8"/>
        <color rgb="FF000000"/>
        <rFont val="Calibri"/>
        <family val="2"/>
      </rPr>
      <t>STANDALONE</t>
    </r>
  </si>
  <si>
    <t>1134282</t>
  </si>
  <si>
    <r>
      <rPr>
        <b/>
        <sz val="10"/>
        <color rgb="FF000000"/>
        <rFont val="Calibri"/>
        <family val="2"/>
      </rPr>
      <t xml:space="preserve">TDC BEB CHRGRS SB TEST FACIL
</t>
    </r>
    <r>
      <rPr>
        <sz val="8"/>
        <color rgb="FF000000"/>
        <rFont val="Calibri"/>
        <family val="2"/>
      </rPr>
      <t>STANDALONE</t>
    </r>
  </si>
  <si>
    <t>3641 - PUBLIC TRANS CONST-UNREST</t>
  </si>
  <si>
    <t>3781 ITS CAPITAL</t>
  </si>
  <si>
    <t>1134308</t>
  </si>
  <si>
    <r>
      <rPr>
        <b/>
        <sz val="10"/>
        <color rgb="FF000000"/>
        <rFont val="Calibri"/>
        <family val="2"/>
      </rPr>
      <t xml:space="preserve">KCIT KC.Gov Web Presence
</t>
    </r>
    <r>
      <rPr>
        <sz val="8"/>
        <color rgb="FF000000"/>
        <rFont val="Calibri"/>
        <family val="2"/>
      </rPr>
      <t>STANDALONE</t>
    </r>
  </si>
  <si>
    <t>3781 - ITS CAPITAL</t>
  </si>
  <si>
    <t>3951 BLDG REPAIR/REPL SUBFUND</t>
  </si>
  <si>
    <t>1138897</t>
  </si>
  <si>
    <r>
      <rPr>
        <b/>
        <sz val="10"/>
        <color rgb="FF000000"/>
        <rFont val="Calibri"/>
        <family val="2"/>
      </rPr>
      <t xml:space="preserve">DES FMD KCSO SAMAMSH BOAT DOCK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</si>
  <si>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</si>
  <si>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</si>
  <si>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PROJECT NUMBER</t>
  </si>
  <si>
    <t>PROJECT NAME
CLASS CODE</t>
  </si>
  <si>
    <t>TECH ADJ</t>
  </si>
  <si>
    <t>IT PROJ</t>
  </si>
  <si>
    <t>FY19-20 PROPOSED</t>
  </si>
  <si>
    <t>FY21-22 PLANNED</t>
  </si>
  <si>
    <t>FY23-24 PLANNED</t>
  </si>
  <si>
    <t>TOTAL 6-YEAR BUDGET</t>
  </si>
  <si>
    <t>2019 -2020 3rd Omnibus - Executive Proposed</t>
  </si>
  <si>
    <t>Attachment A Capital Improvement Program Dated 5.19.2020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</si>
</sst>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8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165" fontId="10" fillId="4" borderId="1" xfId="18" applyNumberFormat="1" applyFont="1" applyFill="1" applyBorder="1" applyAlignment="1">
      <alignment horizontal="left" vertical="top" wrapText="1" readingOrder="1"/>
    </xf>
    <xf numFmtId="165" fontId="10" fillId="4" borderId="0" xfId="18" applyNumberFormat="1" applyFont="1" applyFill="1" applyAlignment="1">
      <alignment horizontal="left" vertical="top" wrapText="1" readingOrder="1"/>
    </xf>
    <xf numFmtId="165" fontId="10" fillId="4" borderId="0" xfId="18" applyNumberFormat="1" applyFont="1" applyFill="1" applyAlignment="1">
      <alignment horizontal="right" vertical="top" wrapText="1" readingOrder="1"/>
    </xf>
    <xf numFmtId="165" fontId="10" fillId="4" borderId="2" xfId="18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2" fillId="0" borderId="0" xfId="0" applyFont="1"/>
    <xf numFmtId="165" fontId="9" fillId="0" borderId="0" xfId="18" applyNumberFormat="1" applyFont="1" applyAlignment="1">
      <alignment horizontal="center"/>
    </xf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164" fontId="6" fillId="5" borderId="12" xfId="0" applyNumberFormat="1" applyFont="1" applyFill="1" applyBorder="1" applyAlignment="1">
      <alignment horizontal="right" vertical="top" wrapText="1" readingOrder="1"/>
    </xf>
    <xf numFmtId="0" fontId="2" fillId="5" borderId="18" xfId="0" applyNumberFormat="1" applyFont="1" applyFill="1" applyBorder="1" applyAlignment="1">
      <alignment vertical="top" wrapText="1"/>
    </xf>
    <xf numFmtId="0" fontId="2" fillId="5" borderId="19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22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2" fillId="0" borderId="25" xfId="0" applyNumberFormat="1" applyFont="1" applyFill="1" applyBorder="1" applyAlignment="1">
      <alignment horizontal="right" vertical="top" wrapText="1"/>
    </xf>
    <xf numFmtId="0" fontId="2" fillId="0" borderId="26" xfId="0" applyNumberFormat="1" applyFont="1" applyFill="1" applyBorder="1" applyAlignment="1">
      <alignment horizontal="right"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2" borderId="29" xfId="0" applyNumberFormat="1" applyFont="1" applyFill="1" applyBorder="1" applyAlignment="1">
      <alignment horizontal="center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165" fontId="10" fillId="4" borderId="0" xfId="18" applyNumberFormat="1" applyFont="1" applyFill="1" applyAlignment="1">
      <alignment horizontal="center" vertical="top" wrapText="1" readingOrder="1"/>
    </xf>
    <xf numFmtId="165" fontId="10" fillId="4" borderId="0" xfId="18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13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0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609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228600</xdr:colOff>
      <xdr:row>22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86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228600</xdr:colOff>
      <xdr:row>22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5086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228600</xdr:colOff>
      <xdr:row>25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695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228600</xdr:colOff>
      <xdr:row>25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5695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72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7172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81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7781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91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8391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01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001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10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610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220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220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829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228600</xdr:colOff>
      <xdr:row>50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829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439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228600</xdr:colOff>
      <xdr:row>53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439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049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228600</xdr:colOff>
      <xdr:row>56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2049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52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3525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13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4135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228600</xdr:colOff>
      <xdr:row>73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61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228600</xdr:colOff>
      <xdr:row>73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561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087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0878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showGridLines="0" tabSelected="1" workbookViewId="0" topLeftCell="A1">
      <selection activeCell="A2" sqref="A2:L2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4.8515625" style="0" customWidth="1"/>
    <col min="5" max="5" width="0.71875" style="0" customWidth="1"/>
    <col min="6" max="6" width="0.9921875" style="0" customWidth="1"/>
    <col min="7" max="7" width="3.421875" style="0" customWidth="1"/>
    <col min="8" max="8" width="1.7109375" style="0" customWidth="1"/>
    <col min="9" max="11" width="16.00390625" style="21" customWidth="1"/>
    <col min="12" max="12" width="16.00390625" style="0" customWidth="1"/>
    <col min="13" max="13" width="9.140625" style="0" hidden="1" customWidth="1"/>
  </cols>
  <sheetData>
    <row r="1" ht="9.6" customHeight="1"/>
    <row r="2" spans="1:12" ht="20.45" customHeight="1">
      <c r="A2" s="23">
        <v>19138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3.45" customHeight="1">
      <c r="A3" s="2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9.9" customHeight="1">
      <c r="A4" s="55" t="s">
        <v>67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60.6" customHeight="1">
      <c r="A5" s="17" t="s">
        <v>59</v>
      </c>
      <c r="B5" s="18" t="s">
        <v>60</v>
      </c>
      <c r="C5" s="56" t="s">
        <v>61</v>
      </c>
      <c r="D5" s="57"/>
      <c r="E5" s="57"/>
      <c r="F5" s="56" t="s">
        <v>62</v>
      </c>
      <c r="G5" s="57"/>
      <c r="H5" s="57"/>
      <c r="I5" s="19" t="s">
        <v>63</v>
      </c>
      <c r="J5" s="19" t="s">
        <v>64</v>
      </c>
      <c r="K5" s="19" t="s">
        <v>65</v>
      </c>
      <c r="L5" s="20" t="s">
        <v>66</v>
      </c>
    </row>
    <row r="6" ht="3" customHeight="1"/>
    <row r="7" spans="1:12" ht="18" customHeight="1">
      <c r="A7" s="26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">
      <c r="A8" s="39" t="s">
        <v>9</v>
      </c>
      <c r="B8" s="42" t="s">
        <v>10</v>
      </c>
      <c r="C8" s="4"/>
      <c r="D8" s="5"/>
      <c r="E8" s="6"/>
      <c r="F8" s="4"/>
      <c r="G8" s="5"/>
      <c r="H8" s="6"/>
      <c r="I8" s="45">
        <v>801600</v>
      </c>
      <c r="J8" s="45">
        <v>0</v>
      </c>
      <c r="K8" s="45">
        <v>0</v>
      </c>
      <c r="L8" s="29">
        <f>SUM(I8:K10)</f>
        <v>801600</v>
      </c>
    </row>
    <row r="9" spans="1:12" ht="18" customHeight="1">
      <c r="A9" s="40"/>
      <c r="B9" s="43"/>
      <c r="C9" s="7"/>
      <c r="D9" s="8"/>
      <c r="E9" s="9"/>
      <c r="F9" s="7"/>
      <c r="G9" s="8"/>
      <c r="H9" s="9"/>
      <c r="I9" s="46"/>
      <c r="J9" s="46"/>
      <c r="K9" s="46"/>
      <c r="L9" s="30"/>
    </row>
    <row r="10" spans="1:12" ht="15">
      <c r="A10" s="41"/>
      <c r="B10" s="44"/>
      <c r="C10" s="10"/>
      <c r="D10" s="11"/>
      <c r="E10" s="12"/>
      <c r="F10" s="10"/>
      <c r="G10" s="11"/>
      <c r="H10" s="12"/>
      <c r="I10" s="47"/>
      <c r="J10" s="47"/>
      <c r="K10" s="47"/>
      <c r="L10" s="31"/>
    </row>
    <row r="11" spans="1:12" ht="18" customHeight="1">
      <c r="A11" s="32" t="s">
        <v>11</v>
      </c>
      <c r="B11" s="33"/>
      <c r="C11" s="34" t="s">
        <v>12</v>
      </c>
      <c r="D11" s="35"/>
      <c r="E11" s="36"/>
      <c r="F11" s="34" t="s">
        <v>13</v>
      </c>
      <c r="G11" s="35"/>
      <c r="H11" s="36"/>
      <c r="I11" s="13">
        <f>SUM(I8)</f>
        <v>801600</v>
      </c>
      <c r="J11" s="13">
        <f aca="true" t="shared" si="0" ref="J11:K11">SUM(J8)</f>
        <v>0</v>
      </c>
      <c r="K11" s="13">
        <f t="shared" si="0"/>
        <v>0</v>
      </c>
      <c r="L11" s="14">
        <f>SUM(L8)</f>
        <v>801600</v>
      </c>
    </row>
    <row r="12" spans="1:12" ht="6.75" customHeight="1">
      <c r="A12" s="37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8"/>
    </row>
    <row r="13" spans="1:12" ht="18" customHeight="1">
      <c r="A13" s="26" t="s">
        <v>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1:12" ht="25.5">
      <c r="A14" s="1" t="s">
        <v>1</v>
      </c>
      <c r="B14" s="2" t="s">
        <v>2</v>
      </c>
      <c r="C14" s="50" t="s">
        <v>3</v>
      </c>
      <c r="D14" s="33"/>
      <c r="E14" s="33"/>
      <c r="F14" s="50" t="s">
        <v>4</v>
      </c>
      <c r="G14" s="33"/>
      <c r="H14" s="33"/>
      <c r="I14" s="22" t="s">
        <v>5</v>
      </c>
      <c r="J14" s="22" t="s">
        <v>6</v>
      </c>
      <c r="K14" s="22" t="s">
        <v>7</v>
      </c>
      <c r="L14" s="3" t="s">
        <v>8</v>
      </c>
    </row>
    <row r="15" spans="1:12" ht="15">
      <c r="A15" s="39" t="s">
        <v>15</v>
      </c>
      <c r="B15" s="42" t="s">
        <v>16</v>
      </c>
      <c r="C15" s="4"/>
      <c r="D15" s="5"/>
      <c r="E15" s="6"/>
      <c r="F15" s="4"/>
      <c r="G15" s="5"/>
      <c r="H15" s="6"/>
      <c r="I15" s="45">
        <v>536000</v>
      </c>
      <c r="J15" s="45">
        <v>0</v>
      </c>
      <c r="K15" s="45">
        <v>0</v>
      </c>
      <c r="L15" s="29">
        <f>SUM(I15:K17)</f>
        <v>536000</v>
      </c>
    </row>
    <row r="16" spans="1:12" ht="18" customHeight="1">
      <c r="A16" s="40"/>
      <c r="B16" s="43"/>
      <c r="C16" s="7"/>
      <c r="D16" s="8"/>
      <c r="E16" s="9"/>
      <c r="F16" s="7"/>
      <c r="G16" s="8"/>
      <c r="H16" s="9"/>
      <c r="I16" s="46"/>
      <c r="J16" s="46"/>
      <c r="K16" s="46"/>
      <c r="L16" s="30"/>
    </row>
    <row r="17" spans="1:12" ht="15">
      <c r="A17" s="41"/>
      <c r="B17" s="44"/>
      <c r="C17" s="10"/>
      <c r="D17" s="11"/>
      <c r="E17" s="12"/>
      <c r="F17" s="10"/>
      <c r="G17" s="11"/>
      <c r="H17" s="12"/>
      <c r="I17" s="47"/>
      <c r="J17" s="47"/>
      <c r="K17" s="47"/>
      <c r="L17" s="31"/>
    </row>
    <row r="18" spans="1:12" ht="18" customHeight="1">
      <c r="A18" s="32" t="s">
        <v>17</v>
      </c>
      <c r="B18" s="33"/>
      <c r="C18" s="34" t="s">
        <v>12</v>
      </c>
      <c r="D18" s="35"/>
      <c r="E18" s="36"/>
      <c r="F18" s="34" t="s">
        <v>13</v>
      </c>
      <c r="G18" s="35"/>
      <c r="H18" s="36"/>
      <c r="I18" s="13">
        <f>SUM(I15)</f>
        <v>536000</v>
      </c>
      <c r="J18" s="13">
        <f aca="true" t="shared" si="1" ref="J18:K18">SUM(J15)</f>
        <v>0</v>
      </c>
      <c r="K18" s="13">
        <f t="shared" si="1"/>
        <v>0</v>
      </c>
      <c r="L18" s="14">
        <v>536000</v>
      </c>
    </row>
    <row r="19" spans="1:12" ht="6.75" customHeight="1">
      <c r="A19" s="37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8"/>
    </row>
    <row r="20" spans="1:12" ht="18" customHeight="1">
      <c r="A20" s="26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</row>
    <row r="21" spans="1:12" ht="25.5">
      <c r="A21" s="1" t="s">
        <v>1</v>
      </c>
      <c r="B21" s="2" t="s">
        <v>2</v>
      </c>
      <c r="C21" s="50" t="s">
        <v>3</v>
      </c>
      <c r="D21" s="33"/>
      <c r="E21" s="33"/>
      <c r="F21" s="50" t="s">
        <v>4</v>
      </c>
      <c r="G21" s="33"/>
      <c r="H21" s="33"/>
      <c r="I21" s="22" t="s">
        <v>5</v>
      </c>
      <c r="J21" s="22" t="s">
        <v>6</v>
      </c>
      <c r="K21" s="22" t="s">
        <v>7</v>
      </c>
      <c r="L21" s="3" t="s">
        <v>8</v>
      </c>
    </row>
    <row r="22" spans="1:12" ht="15">
      <c r="A22" s="39" t="s">
        <v>19</v>
      </c>
      <c r="B22" s="42" t="s">
        <v>20</v>
      </c>
      <c r="C22" s="4"/>
      <c r="D22" s="5"/>
      <c r="E22" s="6"/>
      <c r="F22" s="4"/>
      <c r="G22" s="5"/>
      <c r="H22" s="6"/>
      <c r="I22" s="45">
        <v>675200</v>
      </c>
      <c r="J22" s="45">
        <v>0</v>
      </c>
      <c r="K22" s="45">
        <v>0</v>
      </c>
      <c r="L22" s="29">
        <f>SUM(I22:K24)</f>
        <v>675200</v>
      </c>
    </row>
    <row r="23" spans="1:12" ht="18" customHeight="1">
      <c r="A23" s="40"/>
      <c r="B23" s="43"/>
      <c r="C23" s="7"/>
      <c r="D23" s="8"/>
      <c r="E23" s="9"/>
      <c r="F23" s="7"/>
      <c r="G23" s="8"/>
      <c r="H23" s="9"/>
      <c r="I23" s="46"/>
      <c r="J23" s="46"/>
      <c r="K23" s="46"/>
      <c r="L23" s="30"/>
    </row>
    <row r="24" spans="1:12" ht="15">
      <c r="A24" s="41"/>
      <c r="B24" s="44"/>
      <c r="C24" s="10"/>
      <c r="D24" s="11"/>
      <c r="E24" s="12"/>
      <c r="F24" s="10"/>
      <c r="G24" s="11"/>
      <c r="H24" s="12"/>
      <c r="I24" s="47"/>
      <c r="J24" s="47"/>
      <c r="K24" s="47"/>
      <c r="L24" s="31"/>
    </row>
    <row r="25" spans="1:12" ht="15">
      <c r="A25" s="39" t="s">
        <v>21</v>
      </c>
      <c r="B25" s="42" t="s">
        <v>22</v>
      </c>
      <c r="C25" s="4"/>
      <c r="D25" s="5"/>
      <c r="E25" s="6"/>
      <c r="F25" s="4"/>
      <c r="G25" s="5"/>
      <c r="H25" s="6"/>
      <c r="I25" s="45">
        <v>473331</v>
      </c>
      <c r="J25" s="45">
        <v>0</v>
      </c>
      <c r="K25" s="45">
        <v>0</v>
      </c>
      <c r="L25" s="29">
        <f>SUM(I25:K27)</f>
        <v>473331</v>
      </c>
    </row>
    <row r="26" spans="1:12" ht="18" customHeight="1">
      <c r="A26" s="40"/>
      <c r="B26" s="43"/>
      <c r="C26" s="7"/>
      <c r="D26" s="8"/>
      <c r="E26" s="9"/>
      <c r="F26" s="7"/>
      <c r="G26" s="8"/>
      <c r="H26" s="9"/>
      <c r="I26" s="46"/>
      <c r="J26" s="46"/>
      <c r="K26" s="46"/>
      <c r="L26" s="30"/>
    </row>
    <row r="27" spans="1:12" ht="15">
      <c r="A27" s="41"/>
      <c r="B27" s="44"/>
      <c r="C27" s="10"/>
      <c r="D27" s="11"/>
      <c r="E27" s="12"/>
      <c r="F27" s="10"/>
      <c r="G27" s="11"/>
      <c r="H27" s="12"/>
      <c r="I27" s="47"/>
      <c r="J27" s="47"/>
      <c r="K27" s="47"/>
      <c r="L27" s="31"/>
    </row>
    <row r="28" spans="1:12" ht="18" customHeight="1">
      <c r="A28" s="32" t="s">
        <v>23</v>
      </c>
      <c r="B28" s="33"/>
      <c r="C28" s="34" t="s">
        <v>12</v>
      </c>
      <c r="D28" s="35"/>
      <c r="E28" s="36"/>
      <c r="F28" s="34" t="s">
        <v>13</v>
      </c>
      <c r="G28" s="35"/>
      <c r="H28" s="36"/>
      <c r="I28" s="13">
        <f>SUM(I22:I27)</f>
        <v>1148531</v>
      </c>
      <c r="J28" s="13">
        <f aca="true" t="shared" si="2" ref="J28:K28">SUM(J22:J27)</f>
        <v>0</v>
      </c>
      <c r="K28" s="13">
        <f t="shared" si="2"/>
        <v>0</v>
      </c>
      <c r="L28" s="14">
        <f>SUM(L22:L27)</f>
        <v>1148531</v>
      </c>
    </row>
    <row r="29" spans="1:12" ht="6.75" customHeight="1">
      <c r="A29" s="37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8"/>
    </row>
    <row r="30" spans="1:12" ht="18" customHeight="1">
      <c r="A30" s="26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12" ht="25.5">
      <c r="A31" s="1" t="s">
        <v>1</v>
      </c>
      <c r="B31" s="2" t="s">
        <v>2</v>
      </c>
      <c r="C31" s="50" t="s">
        <v>3</v>
      </c>
      <c r="D31" s="33"/>
      <c r="E31" s="33"/>
      <c r="F31" s="50" t="s">
        <v>4</v>
      </c>
      <c r="G31" s="33"/>
      <c r="H31" s="33"/>
      <c r="I31" s="22" t="s">
        <v>5</v>
      </c>
      <c r="J31" s="22" t="s">
        <v>6</v>
      </c>
      <c r="K31" s="22" t="s">
        <v>7</v>
      </c>
      <c r="L31" s="3" t="s">
        <v>8</v>
      </c>
    </row>
    <row r="32" spans="1:12" ht="15">
      <c r="A32" s="39" t="s">
        <v>25</v>
      </c>
      <c r="B32" s="42" t="s">
        <v>26</v>
      </c>
      <c r="C32" s="4"/>
      <c r="D32" s="5"/>
      <c r="E32" s="6"/>
      <c r="F32" s="4"/>
      <c r="G32" s="5"/>
      <c r="H32" s="6"/>
      <c r="I32" s="45">
        <v>210000</v>
      </c>
      <c r="J32" s="45">
        <v>0</v>
      </c>
      <c r="K32" s="45">
        <v>0</v>
      </c>
      <c r="L32" s="29">
        <f>SUM(I32:K34)</f>
        <v>210000</v>
      </c>
    </row>
    <row r="33" spans="1:12" ht="18" customHeight="1">
      <c r="A33" s="40"/>
      <c r="B33" s="43"/>
      <c r="C33" s="7"/>
      <c r="D33" s="8"/>
      <c r="E33" s="9"/>
      <c r="F33" s="7"/>
      <c r="G33" s="8"/>
      <c r="H33" s="9"/>
      <c r="I33" s="46"/>
      <c r="J33" s="46"/>
      <c r="K33" s="46"/>
      <c r="L33" s="30"/>
    </row>
    <row r="34" spans="1:12" ht="15">
      <c r="A34" s="41"/>
      <c r="B34" s="44"/>
      <c r="C34" s="10"/>
      <c r="D34" s="11"/>
      <c r="E34" s="12"/>
      <c r="F34" s="10"/>
      <c r="G34" s="11"/>
      <c r="H34" s="12"/>
      <c r="I34" s="47"/>
      <c r="J34" s="47"/>
      <c r="K34" s="47"/>
      <c r="L34" s="31"/>
    </row>
    <row r="35" spans="1:12" ht="15">
      <c r="A35" s="39" t="s">
        <v>27</v>
      </c>
      <c r="B35" s="42" t="s">
        <v>28</v>
      </c>
      <c r="C35" s="4"/>
      <c r="D35" s="5"/>
      <c r="E35" s="6"/>
      <c r="F35" s="4"/>
      <c r="G35" s="5"/>
      <c r="H35" s="6"/>
      <c r="I35" s="45">
        <v>75000</v>
      </c>
      <c r="J35" s="45">
        <v>0</v>
      </c>
      <c r="K35" s="45">
        <v>0</v>
      </c>
      <c r="L35" s="29">
        <f aca="true" t="shared" si="3" ref="L35">SUM(I35:K37)</f>
        <v>75000</v>
      </c>
    </row>
    <row r="36" spans="1:12" ht="18" customHeight="1">
      <c r="A36" s="40"/>
      <c r="B36" s="43"/>
      <c r="C36" s="7"/>
      <c r="D36" s="8"/>
      <c r="E36" s="9"/>
      <c r="F36" s="7"/>
      <c r="G36" s="8"/>
      <c r="H36" s="9"/>
      <c r="I36" s="46"/>
      <c r="J36" s="46"/>
      <c r="K36" s="46"/>
      <c r="L36" s="30"/>
    </row>
    <row r="37" spans="1:12" ht="15">
      <c r="A37" s="41"/>
      <c r="B37" s="44"/>
      <c r="C37" s="10"/>
      <c r="D37" s="11"/>
      <c r="E37" s="12"/>
      <c r="F37" s="10"/>
      <c r="G37" s="11"/>
      <c r="H37" s="12"/>
      <c r="I37" s="47"/>
      <c r="J37" s="47"/>
      <c r="K37" s="47"/>
      <c r="L37" s="31"/>
    </row>
    <row r="38" spans="1:12" ht="15">
      <c r="A38" s="39" t="s">
        <v>29</v>
      </c>
      <c r="B38" s="42" t="s">
        <v>30</v>
      </c>
      <c r="C38" s="4"/>
      <c r="D38" s="5"/>
      <c r="E38" s="6"/>
      <c r="F38" s="4"/>
      <c r="G38" s="5"/>
      <c r="H38" s="6"/>
      <c r="I38" s="45">
        <v>2071000</v>
      </c>
      <c r="J38" s="45">
        <v>0</v>
      </c>
      <c r="K38" s="45">
        <v>0</v>
      </c>
      <c r="L38" s="29">
        <f aca="true" t="shared" si="4" ref="L38">SUM(I38:K40)</f>
        <v>2071000</v>
      </c>
    </row>
    <row r="39" spans="1:12" ht="18" customHeight="1">
      <c r="A39" s="40"/>
      <c r="B39" s="43"/>
      <c r="C39" s="7"/>
      <c r="D39" s="8"/>
      <c r="E39" s="9"/>
      <c r="F39" s="7"/>
      <c r="G39" s="8"/>
      <c r="H39" s="9"/>
      <c r="I39" s="46"/>
      <c r="J39" s="46"/>
      <c r="K39" s="46"/>
      <c r="L39" s="30"/>
    </row>
    <row r="40" spans="1:12" ht="15">
      <c r="A40" s="41"/>
      <c r="B40" s="44"/>
      <c r="C40" s="10"/>
      <c r="D40" s="11"/>
      <c r="E40" s="12"/>
      <c r="F40" s="10"/>
      <c r="G40" s="11"/>
      <c r="H40" s="12"/>
      <c r="I40" s="47"/>
      <c r="J40" s="47"/>
      <c r="K40" s="47"/>
      <c r="L40" s="31"/>
    </row>
    <row r="41" spans="1:12" ht="15">
      <c r="A41" s="39" t="s">
        <v>31</v>
      </c>
      <c r="B41" s="42" t="s">
        <v>32</v>
      </c>
      <c r="C41" s="4"/>
      <c r="D41" s="5"/>
      <c r="E41" s="6"/>
      <c r="F41" s="4"/>
      <c r="G41" s="5"/>
      <c r="H41" s="6"/>
      <c r="I41" s="45">
        <v>-951750</v>
      </c>
      <c r="J41" s="45">
        <v>0</v>
      </c>
      <c r="K41" s="45">
        <v>0</v>
      </c>
      <c r="L41" s="29">
        <f aca="true" t="shared" si="5" ref="L41">SUM(I41:K43)</f>
        <v>-951750</v>
      </c>
    </row>
    <row r="42" spans="1:12" ht="18" customHeight="1">
      <c r="A42" s="40"/>
      <c r="B42" s="43"/>
      <c r="C42" s="7"/>
      <c r="D42" s="8"/>
      <c r="E42" s="9"/>
      <c r="F42" s="7"/>
      <c r="G42" s="8"/>
      <c r="H42" s="9"/>
      <c r="I42" s="46"/>
      <c r="J42" s="46"/>
      <c r="K42" s="46"/>
      <c r="L42" s="30"/>
    </row>
    <row r="43" spans="1:12" ht="15">
      <c r="A43" s="41"/>
      <c r="B43" s="44"/>
      <c r="C43" s="10"/>
      <c r="D43" s="11"/>
      <c r="E43" s="12"/>
      <c r="F43" s="10"/>
      <c r="G43" s="11"/>
      <c r="H43" s="12"/>
      <c r="I43" s="47"/>
      <c r="J43" s="47"/>
      <c r="K43" s="47"/>
      <c r="L43" s="31"/>
    </row>
    <row r="44" spans="1:12" ht="15">
      <c r="A44" s="39" t="s">
        <v>33</v>
      </c>
      <c r="B44" s="42" t="s">
        <v>34</v>
      </c>
      <c r="C44" s="4"/>
      <c r="D44" s="5"/>
      <c r="E44" s="6"/>
      <c r="F44" s="4"/>
      <c r="G44" s="5"/>
      <c r="H44" s="6"/>
      <c r="I44" s="45">
        <v>-169269</v>
      </c>
      <c r="J44" s="45">
        <v>0</v>
      </c>
      <c r="K44" s="45">
        <v>0</v>
      </c>
      <c r="L44" s="29">
        <f aca="true" t="shared" si="6" ref="L44">SUM(I44:K46)</f>
        <v>-169269</v>
      </c>
    </row>
    <row r="45" spans="1:12" ht="18" customHeight="1">
      <c r="A45" s="40"/>
      <c r="B45" s="43"/>
      <c r="C45" s="7"/>
      <c r="D45" s="8"/>
      <c r="E45" s="9"/>
      <c r="F45" s="7"/>
      <c r="G45" s="8"/>
      <c r="H45" s="9"/>
      <c r="I45" s="46"/>
      <c r="J45" s="46"/>
      <c r="K45" s="46"/>
      <c r="L45" s="30"/>
    </row>
    <row r="46" spans="1:12" ht="15">
      <c r="A46" s="41"/>
      <c r="B46" s="44"/>
      <c r="C46" s="10"/>
      <c r="D46" s="11"/>
      <c r="E46" s="12"/>
      <c r="F46" s="10"/>
      <c r="G46" s="11"/>
      <c r="H46" s="12"/>
      <c r="I46" s="47"/>
      <c r="J46" s="47"/>
      <c r="K46" s="47"/>
      <c r="L46" s="31"/>
    </row>
    <row r="47" spans="1:12" ht="15">
      <c r="A47" s="39" t="s">
        <v>35</v>
      </c>
      <c r="B47" s="42" t="s">
        <v>36</v>
      </c>
      <c r="C47" s="4"/>
      <c r="D47" s="5"/>
      <c r="E47" s="6"/>
      <c r="F47" s="4"/>
      <c r="G47" s="5"/>
      <c r="H47" s="6"/>
      <c r="I47" s="45">
        <v>-336883</v>
      </c>
      <c r="J47" s="45">
        <v>0</v>
      </c>
      <c r="K47" s="45">
        <v>0</v>
      </c>
      <c r="L47" s="29">
        <f aca="true" t="shared" si="7" ref="L47">SUM(I47:K49)</f>
        <v>-336883</v>
      </c>
    </row>
    <row r="48" spans="1:12" ht="18" customHeight="1">
      <c r="A48" s="40"/>
      <c r="B48" s="43"/>
      <c r="C48" s="7"/>
      <c r="D48" s="8"/>
      <c r="E48" s="9"/>
      <c r="F48" s="7"/>
      <c r="G48" s="8"/>
      <c r="H48" s="9"/>
      <c r="I48" s="46"/>
      <c r="J48" s="46"/>
      <c r="K48" s="46"/>
      <c r="L48" s="30"/>
    </row>
    <row r="49" spans="1:12" ht="15">
      <c r="A49" s="41"/>
      <c r="B49" s="44"/>
      <c r="C49" s="10"/>
      <c r="D49" s="11"/>
      <c r="E49" s="12"/>
      <c r="F49" s="10"/>
      <c r="G49" s="11"/>
      <c r="H49" s="12"/>
      <c r="I49" s="47"/>
      <c r="J49" s="47"/>
      <c r="K49" s="47"/>
      <c r="L49" s="31"/>
    </row>
    <row r="50" spans="1:12" ht="15">
      <c r="A50" s="39" t="s">
        <v>37</v>
      </c>
      <c r="B50" s="42" t="s">
        <v>38</v>
      </c>
      <c r="C50" s="4"/>
      <c r="D50" s="5"/>
      <c r="E50" s="6"/>
      <c r="F50" s="4"/>
      <c r="G50" s="5"/>
      <c r="H50" s="6"/>
      <c r="I50" s="45">
        <v>-968053</v>
      </c>
      <c r="J50" s="45">
        <v>0</v>
      </c>
      <c r="K50" s="45">
        <v>0</v>
      </c>
      <c r="L50" s="29">
        <f aca="true" t="shared" si="8" ref="L50">SUM(I50:K52)</f>
        <v>-968053</v>
      </c>
    </row>
    <row r="51" spans="1:12" ht="18" customHeight="1">
      <c r="A51" s="40"/>
      <c r="B51" s="43"/>
      <c r="C51" s="7"/>
      <c r="D51" s="8"/>
      <c r="E51" s="9"/>
      <c r="F51" s="7"/>
      <c r="G51" s="8"/>
      <c r="H51" s="9"/>
      <c r="I51" s="46"/>
      <c r="J51" s="46"/>
      <c r="K51" s="46"/>
      <c r="L51" s="30"/>
    </row>
    <row r="52" spans="1:12" ht="15">
      <c r="A52" s="41"/>
      <c r="B52" s="44"/>
      <c r="C52" s="10"/>
      <c r="D52" s="11"/>
      <c r="E52" s="12"/>
      <c r="F52" s="10"/>
      <c r="G52" s="11"/>
      <c r="H52" s="12"/>
      <c r="I52" s="47"/>
      <c r="J52" s="47"/>
      <c r="K52" s="47"/>
      <c r="L52" s="31"/>
    </row>
    <row r="53" spans="1:12" ht="15">
      <c r="A53" s="39" t="s">
        <v>39</v>
      </c>
      <c r="B53" s="42" t="s">
        <v>40</v>
      </c>
      <c r="C53" s="4"/>
      <c r="D53" s="5"/>
      <c r="E53" s="6"/>
      <c r="F53" s="4"/>
      <c r="G53" s="5"/>
      <c r="H53" s="6"/>
      <c r="I53" s="45">
        <v>-106813</v>
      </c>
      <c r="J53" s="45">
        <v>0</v>
      </c>
      <c r="K53" s="45">
        <v>0</v>
      </c>
      <c r="L53" s="29">
        <f aca="true" t="shared" si="9" ref="L53">SUM(I53:K55)</f>
        <v>-106813</v>
      </c>
    </row>
    <row r="54" spans="1:12" ht="18" customHeight="1">
      <c r="A54" s="40"/>
      <c r="B54" s="43"/>
      <c r="C54" s="7"/>
      <c r="D54" s="8"/>
      <c r="E54" s="9"/>
      <c r="F54" s="7"/>
      <c r="G54" s="8"/>
      <c r="H54" s="9"/>
      <c r="I54" s="46"/>
      <c r="J54" s="46"/>
      <c r="K54" s="46"/>
      <c r="L54" s="30"/>
    </row>
    <row r="55" spans="1:12" ht="15">
      <c r="A55" s="41"/>
      <c r="B55" s="44"/>
      <c r="C55" s="10"/>
      <c r="D55" s="11"/>
      <c r="E55" s="12"/>
      <c r="F55" s="10"/>
      <c r="G55" s="11"/>
      <c r="H55" s="12"/>
      <c r="I55" s="47"/>
      <c r="J55" s="47"/>
      <c r="K55" s="47"/>
      <c r="L55" s="31"/>
    </row>
    <row r="56" spans="1:12" ht="15">
      <c r="A56" s="39" t="s">
        <v>41</v>
      </c>
      <c r="B56" s="42" t="s">
        <v>42</v>
      </c>
      <c r="C56" s="4"/>
      <c r="D56" s="5"/>
      <c r="E56" s="6"/>
      <c r="F56" s="4"/>
      <c r="G56" s="5"/>
      <c r="H56" s="6"/>
      <c r="I56" s="45">
        <v>175000</v>
      </c>
      <c r="J56" s="45">
        <v>0</v>
      </c>
      <c r="K56" s="45">
        <v>0</v>
      </c>
      <c r="L56" s="29">
        <f aca="true" t="shared" si="10" ref="L56">SUM(I56:K58)</f>
        <v>175000</v>
      </c>
    </row>
    <row r="57" spans="1:12" ht="18" customHeight="1">
      <c r="A57" s="40"/>
      <c r="B57" s="43"/>
      <c r="C57" s="7"/>
      <c r="D57" s="8"/>
      <c r="E57" s="9"/>
      <c r="F57" s="7"/>
      <c r="G57" s="8"/>
      <c r="H57" s="9"/>
      <c r="I57" s="46"/>
      <c r="J57" s="46"/>
      <c r="K57" s="46"/>
      <c r="L57" s="30"/>
    </row>
    <row r="58" spans="1:12" ht="15">
      <c r="A58" s="41"/>
      <c r="B58" s="44"/>
      <c r="C58" s="10"/>
      <c r="D58" s="11"/>
      <c r="E58" s="12"/>
      <c r="F58" s="10"/>
      <c r="G58" s="11"/>
      <c r="H58" s="12"/>
      <c r="I58" s="47"/>
      <c r="J58" s="47"/>
      <c r="K58" s="47"/>
      <c r="L58" s="31"/>
    </row>
    <row r="59" spans="1:12" ht="18" customHeight="1">
      <c r="A59" s="32" t="s">
        <v>43</v>
      </c>
      <c r="B59" s="33"/>
      <c r="C59" s="34" t="s">
        <v>12</v>
      </c>
      <c r="D59" s="35"/>
      <c r="E59" s="36"/>
      <c r="F59" s="34" t="s">
        <v>13</v>
      </c>
      <c r="G59" s="35"/>
      <c r="H59" s="36"/>
      <c r="I59" s="13">
        <f>SUM(I32:I58)</f>
        <v>-1768</v>
      </c>
      <c r="J59" s="13">
        <f aca="true" t="shared" si="11" ref="J59:K59">SUM(J32:J58)</f>
        <v>0</v>
      </c>
      <c r="K59" s="13">
        <f t="shared" si="11"/>
        <v>0</v>
      </c>
      <c r="L59" s="14">
        <f>SUM(L32:L58)</f>
        <v>-1768</v>
      </c>
    </row>
    <row r="60" spans="1:12" ht="6.75" customHeight="1">
      <c r="A60" s="37" t="s">
        <v>13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8"/>
    </row>
    <row r="61" spans="1:12" ht="18" customHeight="1">
      <c r="A61" s="26" t="s">
        <v>44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9"/>
    </row>
    <row r="62" spans="1:12" ht="25.5">
      <c r="A62" s="1" t="s">
        <v>1</v>
      </c>
      <c r="B62" s="2" t="s">
        <v>2</v>
      </c>
      <c r="C62" s="50" t="s">
        <v>3</v>
      </c>
      <c r="D62" s="33"/>
      <c r="E62" s="33"/>
      <c r="F62" s="50" t="s">
        <v>4</v>
      </c>
      <c r="G62" s="33"/>
      <c r="H62" s="33"/>
      <c r="I62" s="22" t="s">
        <v>5</v>
      </c>
      <c r="J62" s="22" t="s">
        <v>6</v>
      </c>
      <c r="K62" s="22" t="s">
        <v>7</v>
      </c>
      <c r="L62" s="3" t="s">
        <v>8</v>
      </c>
    </row>
    <row r="63" spans="1:12" ht="15">
      <c r="A63" s="39" t="s">
        <v>45</v>
      </c>
      <c r="B63" s="42" t="s">
        <v>46</v>
      </c>
      <c r="C63" s="4"/>
      <c r="D63" s="5"/>
      <c r="E63" s="6"/>
      <c r="F63" s="4"/>
      <c r="G63" s="5"/>
      <c r="H63" s="6"/>
      <c r="I63" s="45">
        <v>3434000</v>
      </c>
      <c r="J63" s="45">
        <v>0</v>
      </c>
      <c r="K63" s="45">
        <v>0</v>
      </c>
      <c r="L63" s="29">
        <f>SUM(I63:K65)</f>
        <v>3434000</v>
      </c>
    </row>
    <row r="64" spans="1:12" ht="18" customHeight="1">
      <c r="A64" s="40"/>
      <c r="B64" s="43"/>
      <c r="C64" s="7"/>
      <c r="D64" s="8"/>
      <c r="E64" s="9"/>
      <c r="F64" s="7"/>
      <c r="G64" s="8"/>
      <c r="H64" s="9"/>
      <c r="I64" s="46"/>
      <c r="J64" s="46"/>
      <c r="K64" s="46"/>
      <c r="L64" s="30"/>
    </row>
    <row r="65" spans="1:12" ht="15">
      <c r="A65" s="41"/>
      <c r="B65" s="44"/>
      <c r="C65" s="10"/>
      <c r="D65" s="11"/>
      <c r="E65" s="12"/>
      <c r="F65" s="10"/>
      <c r="G65" s="11"/>
      <c r="H65" s="12"/>
      <c r="I65" s="47"/>
      <c r="J65" s="47"/>
      <c r="K65" s="47"/>
      <c r="L65" s="31"/>
    </row>
    <row r="66" spans="1:12" ht="15">
      <c r="A66" s="39" t="s">
        <v>47</v>
      </c>
      <c r="B66" s="42" t="s">
        <v>48</v>
      </c>
      <c r="C66" s="4"/>
      <c r="D66" s="5"/>
      <c r="E66" s="6"/>
      <c r="F66" s="4"/>
      <c r="G66" s="5"/>
      <c r="H66" s="6"/>
      <c r="I66" s="45">
        <v>11660289</v>
      </c>
      <c r="J66" s="45">
        <v>0</v>
      </c>
      <c r="K66" s="45">
        <v>0</v>
      </c>
      <c r="L66" s="29">
        <f>SUM(I66:K68)</f>
        <v>11660289</v>
      </c>
    </row>
    <row r="67" spans="1:12" ht="18" customHeight="1">
      <c r="A67" s="40"/>
      <c r="B67" s="43"/>
      <c r="C67" s="7"/>
      <c r="D67" s="8"/>
      <c r="E67" s="9"/>
      <c r="F67" s="7"/>
      <c r="G67" s="8"/>
      <c r="H67" s="9"/>
      <c r="I67" s="46"/>
      <c r="J67" s="46"/>
      <c r="K67" s="46"/>
      <c r="L67" s="30"/>
    </row>
    <row r="68" spans="1:12" ht="15">
      <c r="A68" s="41"/>
      <c r="B68" s="44"/>
      <c r="C68" s="10"/>
      <c r="D68" s="11"/>
      <c r="E68" s="12"/>
      <c r="F68" s="10"/>
      <c r="G68" s="11"/>
      <c r="H68" s="12"/>
      <c r="I68" s="47"/>
      <c r="J68" s="47"/>
      <c r="K68" s="47"/>
      <c r="L68" s="31"/>
    </row>
    <row r="69" spans="1:12" ht="18" customHeight="1">
      <c r="A69" s="32" t="s">
        <v>49</v>
      </c>
      <c r="B69" s="33"/>
      <c r="C69" s="34" t="s">
        <v>12</v>
      </c>
      <c r="D69" s="35"/>
      <c r="E69" s="36"/>
      <c r="F69" s="34" t="s">
        <v>13</v>
      </c>
      <c r="G69" s="35"/>
      <c r="H69" s="36"/>
      <c r="I69" s="13">
        <f>SUM(I63:I68)</f>
        <v>15094289</v>
      </c>
      <c r="J69" s="13">
        <f aca="true" t="shared" si="12" ref="J69:K69">SUM(J63:J68)</f>
        <v>0</v>
      </c>
      <c r="K69" s="13">
        <f t="shared" si="12"/>
        <v>0</v>
      </c>
      <c r="L69" s="14">
        <f>SUM(L63:L68)</f>
        <v>15094289</v>
      </c>
    </row>
    <row r="70" spans="1:12" ht="6.75" customHeight="1">
      <c r="A70" s="37" t="s">
        <v>13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8"/>
    </row>
    <row r="71" spans="1:12" ht="18" customHeight="1">
      <c r="A71" s="26" t="s">
        <v>50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9"/>
    </row>
    <row r="72" spans="1:12" ht="25.5">
      <c r="A72" s="1" t="s">
        <v>1</v>
      </c>
      <c r="B72" s="2" t="s">
        <v>2</v>
      </c>
      <c r="C72" s="50" t="s">
        <v>3</v>
      </c>
      <c r="D72" s="33"/>
      <c r="E72" s="33"/>
      <c r="F72" s="50" t="s">
        <v>4</v>
      </c>
      <c r="G72" s="33"/>
      <c r="H72" s="33"/>
      <c r="I72" s="22" t="s">
        <v>5</v>
      </c>
      <c r="J72" s="22" t="s">
        <v>6</v>
      </c>
      <c r="K72" s="22" t="s">
        <v>7</v>
      </c>
      <c r="L72" s="3" t="s">
        <v>8</v>
      </c>
    </row>
    <row r="73" spans="1:12" ht="15">
      <c r="A73" s="39" t="s">
        <v>51</v>
      </c>
      <c r="B73" s="42" t="s">
        <v>52</v>
      </c>
      <c r="C73" s="4"/>
      <c r="D73" s="5"/>
      <c r="E73" s="6"/>
      <c r="F73" s="4"/>
      <c r="G73" s="5"/>
      <c r="H73" s="6"/>
      <c r="I73" s="45">
        <v>2533431</v>
      </c>
      <c r="J73" s="45">
        <v>0</v>
      </c>
      <c r="K73" s="45">
        <v>0</v>
      </c>
      <c r="L73" s="29">
        <f>SUM(I73:K75)</f>
        <v>2533431</v>
      </c>
    </row>
    <row r="74" spans="1:12" ht="18" customHeight="1">
      <c r="A74" s="40"/>
      <c r="B74" s="43"/>
      <c r="C74" s="7"/>
      <c r="D74" s="8"/>
      <c r="E74" s="9"/>
      <c r="F74" s="7"/>
      <c r="G74" s="8"/>
      <c r="H74" s="9"/>
      <c r="I74" s="46"/>
      <c r="J74" s="46"/>
      <c r="K74" s="46"/>
      <c r="L74" s="30"/>
    </row>
    <row r="75" spans="1:12" ht="15">
      <c r="A75" s="41"/>
      <c r="B75" s="44"/>
      <c r="C75" s="10"/>
      <c r="D75" s="11"/>
      <c r="E75" s="12"/>
      <c r="F75" s="10"/>
      <c r="G75" s="11"/>
      <c r="H75" s="12"/>
      <c r="I75" s="47"/>
      <c r="J75" s="47"/>
      <c r="K75" s="47"/>
      <c r="L75" s="31"/>
    </row>
    <row r="76" spans="1:12" ht="18" customHeight="1">
      <c r="A76" s="32" t="s">
        <v>53</v>
      </c>
      <c r="B76" s="33"/>
      <c r="C76" s="34" t="s">
        <v>12</v>
      </c>
      <c r="D76" s="35"/>
      <c r="E76" s="36"/>
      <c r="F76" s="34" t="s">
        <v>13</v>
      </c>
      <c r="G76" s="35"/>
      <c r="H76" s="36"/>
      <c r="I76" s="13">
        <f>SUM(I73)</f>
        <v>2533431</v>
      </c>
      <c r="J76" s="13">
        <f aca="true" t="shared" si="13" ref="J76:K76">SUM(J73)</f>
        <v>0</v>
      </c>
      <c r="K76" s="13">
        <f t="shared" si="13"/>
        <v>0</v>
      </c>
      <c r="L76" s="14">
        <f>SUM(L73)</f>
        <v>2533431</v>
      </c>
    </row>
    <row r="77" spans="1:12" ht="6.75" customHeight="1">
      <c r="A77" s="37" t="s">
        <v>13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8"/>
    </row>
    <row r="78" spans="1:12" ht="18" customHeight="1">
      <c r="A78" s="26" t="s">
        <v>54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</row>
    <row r="79" spans="1:12" ht="25.5">
      <c r="A79" s="1" t="s">
        <v>1</v>
      </c>
      <c r="B79" s="2" t="s">
        <v>2</v>
      </c>
      <c r="C79" s="50" t="s">
        <v>3</v>
      </c>
      <c r="D79" s="33"/>
      <c r="E79" s="33"/>
      <c r="F79" s="50" t="s">
        <v>4</v>
      </c>
      <c r="G79" s="33"/>
      <c r="H79" s="33"/>
      <c r="I79" s="22" t="s">
        <v>5</v>
      </c>
      <c r="J79" s="22" t="s">
        <v>6</v>
      </c>
      <c r="K79" s="22" t="s">
        <v>7</v>
      </c>
      <c r="L79" s="3" t="s">
        <v>8</v>
      </c>
    </row>
    <row r="80" spans="1:12" ht="15">
      <c r="A80" s="39" t="s">
        <v>55</v>
      </c>
      <c r="B80" s="42" t="s">
        <v>56</v>
      </c>
      <c r="C80" s="4"/>
      <c r="D80" s="5"/>
      <c r="E80" s="6"/>
      <c r="F80" s="4"/>
      <c r="G80" s="5"/>
      <c r="H80" s="6"/>
      <c r="I80" s="45">
        <v>101600</v>
      </c>
      <c r="J80" s="45">
        <v>0</v>
      </c>
      <c r="K80" s="45">
        <v>0</v>
      </c>
      <c r="L80" s="29">
        <f>SUM(I80:K82)</f>
        <v>101600</v>
      </c>
    </row>
    <row r="81" spans="1:12" ht="18" customHeight="1">
      <c r="A81" s="40"/>
      <c r="B81" s="43"/>
      <c r="C81" s="7"/>
      <c r="D81" s="8"/>
      <c r="E81" s="9"/>
      <c r="F81" s="7"/>
      <c r="G81" s="8"/>
      <c r="H81" s="9"/>
      <c r="I81" s="46"/>
      <c r="J81" s="46"/>
      <c r="K81" s="46"/>
      <c r="L81" s="30"/>
    </row>
    <row r="82" spans="1:12" ht="15">
      <c r="A82" s="41"/>
      <c r="B82" s="44"/>
      <c r="C82" s="10"/>
      <c r="D82" s="11"/>
      <c r="E82" s="12"/>
      <c r="F82" s="10"/>
      <c r="G82" s="11"/>
      <c r="H82" s="12"/>
      <c r="I82" s="47"/>
      <c r="J82" s="47"/>
      <c r="K82" s="47"/>
      <c r="L82" s="31"/>
    </row>
    <row r="83" spans="1:12" ht="18" customHeight="1">
      <c r="A83" s="32" t="s">
        <v>57</v>
      </c>
      <c r="B83" s="33"/>
      <c r="C83" s="34" t="s">
        <v>12</v>
      </c>
      <c r="D83" s="35"/>
      <c r="E83" s="36"/>
      <c r="F83" s="34" t="s">
        <v>13</v>
      </c>
      <c r="G83" s="35"/>
      <c r="H83" s="36"/>
      <c r="I83" s="13">
        <f>SUM(I80)</f>
        <v>101600</v>
      </c>
      <c r="J83" s="13">
        <f aca="true" t="shared" si="14" ref="J83:K83">SUM(J80)</f>
        <v>0</v>
      </c>
      <c r="K83" s="13">
        <f t="shared" si="14"/>
        <v>0</v>
      </c>
      <c r="L83" s="14">
        <f>SUM(L80)</f>
        <v>101600</v>
      </c>
    </row>
    <row r="84" spans="1:12" ht="6.75" customHeight="1">
      <c r="A84" s="37" t="s">
        <v>13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8"/>
    </row>
    <row r="85" spans="1:12" ht="15">
      <c r="A85" s="51" t="s">
        <v>58</v>
      </c>
      <c r="B85" s="52"/>
      <c r="C85" s="52"/>
      <c r="D85" s="52"/>
      <c r="E85" s="53"/>
      <c r="F85" s="54" t="s">
        <v>13</v>
      </c>
      <c r="G85" s="52"/>
      <c r="H85" s="53"/>
      <c r="I85" s="15">
        <f>I83+I76+I69+I59+I28+I18+I11</f>
        <v>20213683</v>
      </c>
      <c r="J85" s="15">
        <f aca="true" t="shared" si="15" ref="J85:L85">J83+J76+J69+J59+J28+J18+J11</f>
        <v>0</v>
      </c>
      <c r="K85" s="15">
        <f t="shared" si="15"/>
        <v>0</v>
      </c>
      <c r="L85" s="16">
        <f t="shared" si="15"/>
        <v>20213683</v>
      </c>
    </row>
    <row r="86" ht="15" hidden="1"/>
    <row r="87" ht="2.1" customHeight="1"/>
  </sheetData>
  <mergeCells count="156">
    <mergeCell ref="A84:L84"/>
    <mergeCell ref="A85:E85"/>
    <mergeCell ref="F85:H85"/>
    <mergeCell ref="A4:L4"/>
    <mergeCell ref="C5:E5"/>
    <mergeCell ref="F5:H5"/>
    <mergeCell ref="J80:J82"/>
    <mergeCell ref="K80:K82"/>
    <mergeCell ref="L80:L82"/>
    <mergeCell ref="A83:B83"/>
    <mergeCell ref="C83:E83"/>
    <mergeCell ref="F83:H83"/>
    <mergeCell ref="C79:E79"/>
    <mergeCell ref="F79:H79"/>
    <mergeCell ref="A80:A82"/>
    <mergeCell ref="B80:B82"/>
    <mergeCell ref="I80:I82"/>
    <mergeCell ref="A76:B76"/>
    <mergeCell ref="C76:E76"/>
    <mergeCell ref="F76:H76"/>
    <mergeCell ref="A77:L77"/>
    <mergeCell ref="A78:L78"/>
    <mergeCell ref="A71:L71"/>
    <mergeCell ref="C72:E72"/>
    <mergeCell ref="F72:H72"/>
    <mergeCell ref="A73:A75"/>
    <mergeCell ref="B73:B75"/>
    <mergeCell ref="I73:I75"/>
    <mergeCell ref="J73:J75"/>
    <mergeCell ref="K73:K75"/>
    <mergeCell ref="L73:L75"/>
    <mergeCell ref="L66:L68"/>
    <mergeCell ref="A69:B69"/>
    <mergeCell ref="C69:E69"/>
    <mergeCell ref="F69:H69"/>
    <mergeCell ref="A70:L70"/>
    <mergeCell ref="A66:A68"/>
    <mergeCell ref="B66:B68"/>
    <mergeCell ref="I66:I68"/>
    <mergeCell ref="J66:J68"/>
    <mergeCell ref="K66:K68"/>
    <mergeCell ref="A61:L61"/>
    <mergeCell ref="C62:E62"/>
    <mergeCell ref="F62:H62"/>
    <mergeCell ref="A63:A65"/>
    <mergeCell ref="B63:B65"/>
    <mergeCell ref="I63:I65"/>
    <mergeCell ref="J63:J65"/>
    <mergeCell ref="K63:K65"/>
    <mergeCell ref="L63:L65"/>
    <mergeCell ref="L56:L58"/>
    <mergeCell ref="A59:B59"/>
    <mergeCell ref="C59:E59"/>
    <mergeCell ref="F59:H59"/>
    <mergeCell ref="A60:L60"/>
    <mergeCell ref="A56:A58"/>
    <mergeCell ref="B56:B58"/>
    <mergeCell ref="I56:I58"/>
    <mergeCell ref="J56:J58"/>
    <mergeCell ref="K56:K58"/>
    <mergeCell ref="L50:L52"/>
    <mergeCell ref="A53:A55"/>
    <mergeCell ref="B53:B55"/>
    <mergeCell ref="I53:I55"/>
    <mergeCell ref="J53:J55"/>
    <mergeCell ref="K53:K55"/>
    <mergeCell ref="L53:L55"/>
    <mergeCell ref="A50:A52"/>
    <mergeCell ref="B50:B52"/>
    <mergeCell ref="I50:I52"/>
    <mergeCell ref="J50:J52"/>
    <mergeCell ref="K50:K52"/>
    <mergeCell ref="L44:L46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A35:A37"/>
    <mergeCell ref="B35:B37"/>
    <mergeCell ref="I35:I37"/>
    <mergeCell ref="J35:J37"/>
    <mergeCell ref="K35:K37"/>
    <mergeCell ref="L35:L37"/>
    <mergeCell ref="L38:L40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A25:A27"/>
    <mergeCell ref="B25:B27"/>
    <mergeCell ref="I25:I27"/>
    <mergeCell ref="J25:J27"/>
    <mergeCell ref="K25:K27"/>
    <mergeCell ref="L25:L27"/>
    <mergeCell ref="C31:E31"/>
    <mergeCell ref="F31:H31"/>
    <mergeCell ref="A32:A34"/>
    <mergeCell ref="B32:B34"/>
    <mergeCell ref="I32:I34"/>
    <mergeCell ref="A28:B28"/>
    <mergeCell ref="C28:E28"/>
    <mergeCell ref="F28:H28"/>
    <mergeCell ref="A29:L29"/>
    <mergeCell ref="A30:L30"/>
    <mergeCell ref="J32:J34"/>
    <mergeCell ref="K32:K34"/>
    <mergeCell ref="L32:L34"/>
    <mergeCell ref="C21:E21"/>
    <mergeCell ref="F21:H21"/>
    <mergeCell ref="A22:A24"/>
    <mergeCell ref="B22:B24"/>
    <mergeCell ref="I22:I24"/>
    <mergeCell ref="A18:B18"/>
    <mergeCell ref="C18:E18"/>
    <mergeCell ref="F18:H18"/>
    <mergeCell ref="A19:L19"/>
    <mergeCell ref="A20:L20"/>
    <mergeCell ref="J22:J24"/>
    <mergeCell ref="K22:K24"/>
    <mergeCell ref="L22:L24"/>
    <mergeCell ref="A13:L13"/>
    <mergeCell ref="C14:E14"/>
    <mergeCell ref="F14:H14"/>
    <mergeCell ref="A15:A17"/>
    <mergeCell ref="B15:B17"/>
    <mergeCell ref="I15:I17"/>
    <mergeCell ref="J15:J17"/>
    <mergeCell ref="K15:K17"/>
    <mergeCell ref="L15:L17"/>
    <mergeCell ref="A2:L2"/>
    <mergeCell ref="A3:L3"/>
    <mergeCell ref="A7:L7"/>
    <mergeCell ref="L8:L10"/>
    <mergeCell ref="A11:B11"/>
    <mergeCell ref="C11:E11"/>
    <mergeCell ref="F11:H11"/>
    <mergeCell ref="A12:L12"/>
    <mergeCell ref="A8:A10"/>
    <mergeCell ref="B8:B10"/>
    <mergeCell ref="I8:I10"/>
    <mergeCell ref="J8:J10"/>
    <mergeCell ref="K8:K10"/>
  </mergeCells>
  <printOptions/>
  <pageMargins left="0.25" right="0.25" top="0.5" bottom="0.719029921259843" header="0.5" footer="0.5"/>
  <pageSetup fitToHeight="4" fitToWidth="1" horizontalDpi="300" verticalDpi="300" orientation="portrait" scale="86" r:id="rId2"/>
  <headerFooter alignWithMargins="0">
    <oddFooter>&amp;L&amp;"Calibri,Regular"&amp;8 Ordinance Attachment by Fund - Created on: 05/19/2020 03:21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DE2C1032962A5B4A8EBD91B83E7236EB" ma:contentTypeVersion="15" ma:contentTypeDescription="" ma:contentTypeScope="" ma:versionID="2de948b32be833b444682eb096623b4a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b873affb-9f63-4014-8b77-ecf609f9b443" targetNamespace="http://schemas.microsoft.com/office/2006/metadata/properties" ma:root="true" ma:fieldsID="afc6c03100fea169193120f583ba7560" ns1:_="" ns2:_="" ns3:_="" ns4:_="">
    <xsd:import namespace="http://schemas.microsoft.com/sharepoint/v3"/>
    <xsd:import namespace="308dc21f-8940-46b7-9ee9-f86b439897b1"/>
    <xsd:import namespace="cc811197-5a73-4d86-a206-c117da05ddaa"/>
    <xsd:import namespace="b873affb-9f63-4014-8b77-ecf609f9b443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PSB_x0020_Review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3affb-9f63-4014-8b77-ecf609f9b443" elementFormDefault="qualified">
    <xsd:import namespace="http://schemas.microsoft.com/office/2006/documentManagement/types"/>
    <xsd:import namespace="http://schemas.microsoft.com/office/infopath/2007/PartnerControls"/>
    <xsd:element name="PSB_x0020_Reviewer" ma:index="13" nillable="true" ma:displayName="PSB Reviewer" ma:list="UserInfo" ma:SharePointGroup="0" ma:internalName="PSB_x0020_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SB_x0020_Reviewer xmlns="b873affb-9f63-4014-8b77-ecf609f9b443">
      <UserInfo>
        <DisplayName/>
        <AccountId xsi:nil="true"/>
        <AccountType/>
      </UserInfo>
    </PSB_x0020_Reviewer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4590A308-B733-44AD-8519-20FE7B67E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b873affb-9f63-4014-8b77-ecf609f9b4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166A4D-05BC-4B48-8C62-DC702411B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38A716-4A60-498F-9701-B5B9300DBDF9}">
  <ds:schemaRefs>
    <ds:schemaRef ds:uri="cc811197-5a73-4d86-a206-c117da05ddaa"/>
    <ds:schemaRef ds:uri="http://schemas.microsoft.com/sharepoint/v3"/>
    <ds:schemaRef ds:uri="http://schemas.microsoft.com/office/2006/documentManagement/types"/>
    <ds:schemaRef ds:uri="http://purl.org/dc/terms/"/>
    <ds:schemaRef ds:uri="b873affb-9f63-4014-8b77-ecf609f9b44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08dc21f-8940-46b7-9ee9-f86b439897b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</dc:title>
  <dc:subject/>
  <dc:creator>Masuo, Janet</dc:creator>
  <cp:keywords/>
  <dc:description/>
  <cp:lastModifiedBy>Ritzen, Bruce</cp:lastModifiedBy>
  <cp:lastPrinted>2020-05-19T22:34:27Z</cp:lastPrinted>
  <dcterms:created xsi:type="dcterms:W3CDTF">2020-05-19T22:25:45Z</dcterms:created>
  <dcterms:modified xsi:type="dcterms:W3CDTF">2020-07-22T17:23:26Z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0x010100D03C1FEDB24A304B88B22491CFC0976900DE2C1032962A5B4A8EBD91B83E7236EB</vt:lpwstr>
  </property>
</Properties>
</file>