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Note'!$A$1:$H$41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<sst xmlns="http://schemas.openxmlformats.org/spreadsheetml/2006/main" count="45" uniqueCount="33">
  <si>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</si>
  <si>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</si>
  <si>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</si>
  <si>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</si>
  <si>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</si>
  <si>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</si>
  <si>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</si>
  <si>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</si>
  <si>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</si>
  <si>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</si>
  <si>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</si>
  <si>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</si>
  <si>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</si>
  <si>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</si>
  <si>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</si>
  <si>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</si>
  <si>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Title:   Hosted Environment-Phase III Cloud Implementation</t>
  </si>
  <si>
    <t>Affected Agency and/or Agencies:   King County</t>
  </si>
  <si>
    <t>Note Prepared By:  George Vida</t>
  </si>
  <si>
    <t>KCIT</t>
  </si>
  <si>
    <t>511XX- Labor</t>
  </si>
  <si>
    <t>52110-Supplies</t>
  </si>
  <si>
    <t>53127-Consulting</t>
  </si>
  <si>
    <t>53813-Training</t>
  </si>
  <si>
    <t>56740-Hardware/Software</t>
  </si>
  <si>
    <t>KCIT Mandated Rates</t>
  </si>
  <si>
    <t>Contingency</t>
  </si>
  <si>
    <t>KCIT Service Fund Balance and ER</t>
  </si>
  <si>
    <t>Note Reviewed By:   Karl Nygard</t>
  </si>
  <si>
    <t>Ordinance/Motion:  1st Supplemental 2014</t>
  </si>
  <si>
    <t>Assumes passage of funding by council by end of Feburary 2014.  Delays in approproation could delay the project.</t>
  </si>
  <si>
    <t xml:space="preserve">Phase III: project is necessary to continue the County's strategic direction for cloud computing.  </t>
  </si>
  <si>
    <t>The revenue from this project is from fund balance and was originally collected from the server equipment replacement charges.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</si>
</sst>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167" fontId="9" fillId="0" borderId="19" xfId="42" applyNumberFormat="1" applyFont="1" applyBorder="1" applyAlignment="1">
      <alignment horizontal="center"/>
    </xf>
    <xf numFmtId="167" fontId="4" fillId="0" borderId="37" xfId="42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9">
      <selection activeCell="J30" sqref="J3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421875" style="0" bestFit="1" customWidth="1"/>
    <col min="5" max="5" width="14.8515625" style="0" customWidth="1"/>
    <col min="6" max="8" width="15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28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8" t="s">
        <v>14</v>
      </c>
      <c r="D11" s="68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49.5" customHeight="1">
      <c r="A12" s="42" t="s">
        <v>19</v>
      </c>
      <c r="B12" s="20"/>
      <c r="C12" s="21">
        <v>3771</v>
      </c>
      <c r="D12" s="71" t="s">
        <v>27</v>
      </c>
      <c r="E12" s="69">
        <v>3673217</v>
      </c>
      <c r="F12" s="69"/>
      <c r="G12" s="62"/>
      <c r="H12" s="63"/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8</v>
      </c>
      <c r="C16" s="47"/>
      <c r="D16" s="47"/>
      <c r="E16" s="64">
        <f>SUM(E12:E15)</f>
        <v>3673217</v>
      </c>
      <c r="F16" s="64">
        <f>SUM(F12:F15)</f>
        <v>0</v>
      </c>
      <c r="G16" s="64">
        <f>SUM(G12:G15)</f>
        <v>0</v>
      </c>
      <c r="H16" s="64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5">
      <c r="A19" s="37" t="s">
        <v>3</v>
      </c>
      <c r="B19" s="38"/>
      <c r="C19" s="68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19</v>
      </c>
      <c r="B20" s="20"/>
      <c r="C20" s="21">
        <v>3771</v>
      </c>
      <c r="D20" s="21"/>
      <c r="E20" s="69">
        <v>3673217</v>
      </c>
      <c r="F20" s="69"/>
      <c r="G20" s="62"/>
      <c r="H20" s="63"/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4">
        <f>SUM(E20:E23)</f>
        <v>3673217</v>
      </c>
      <c r="F24" s="64">
        <f>SUM(F20:F23)</f>
        <v>0</v>
      </c>
      <c r="G24" s="64">
        <f>SUM(G20:G23)</f>
        <v>0</v>
      </c>
      <c r="H24" s="64">
        <f>SUM(H20:H23)</f>
        <v>0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20</v>
      </c>
      <c r="B28" s="20"/>
      <c r="C28" s="29"/>
      <c r="D28" s="30"/>
      <c r="E28" s="23">
        <f>396585+405309</f>
        <v>801894</v>
      </c>
      <c r="F28" s="23"/>
      <c r="G28" s="62"/>
      <c r="H28" s="63"/>
      <c r="I28" s="31"/>
      <c r="J28" s="31"/>
    </row>
    <row r="29" spans="1:10" ht="18" customHeight="1">
      <c r="A29" s="42" t="s">
        <v>21</v>
      </c>
      <c r="B29" s="20"/>
      <c r="C29" s="20"/>
      <c r="D29" s="27"/>
      <c r="E29" s="23">
        <f>2895+2075</f>
        <v>4970</v>
      </c>
      <c r="F29" s="23"/>
      <c r="G29" s="35"/>
      <c r="H29" s="43"/>
      <c r="I29" s="32"/>
      <c r="J29" s="32"/>
    </row>
    <row r="30" spans="1:10" ht="18" customHeight="1">
      <c r="A30" s="42" t="s">
        <v>22</v>
      </c>
      <c r="B30" s="20"/>
      <c r="C30" s="20"/>
      <c r="D30" s="27"/>
      <c r="E30" s="23">
        <f>120000+80000</f>
        <v>200000</v>
      </c>
      <c r="F30" s="23"/>
      <c r="G30" s="35"/>
      <c r="H30" s="43"/>
      <c r="I30" s="32"/>
      <c r="J30" s="32"/>
    </row>
    <row r="31" spans="1:8" ht="18" customHeight="1">
      <c r="A31" s="42" t="s">
        <v>23</v>
      </c>
      <c r="B31" s="20"/>
      <c r="C31" s="20"/>
      <c r="D31" s="27"/>
      <c r="E31" s="60">
        <f>60000+100000</f>
        <v>160000</v>
      </c>
      <c r="F31" s="23"/>
      <c r="G31" s="35"/>
      <c r="H31" s="43"/>
    </row>
    <row r="32" spans="1:8" ht="18" customHeight="1">
      <c r="A32" s="54" t="s">
        <v>24</v>
      </c>
      <c r="B32" s="55"/>
      <c r="C32" s="55"/>
      <c r="D32" s="56"/>
      <c r="E32" s="70">
        <f>626975+996765</f>
        <v>1623740</v>
      </c>
      <c r="F32" s="57"/>
      <c r="G32" s="58"/>
      <c r="H32" s="59"/>
    </row>
    <row r="33" spans="1:8" ht="18" customHeight="1">
      <c r="A33" s="54" t="s">
        <v>25</v>
      </c>
      <c r="B33" s="55"/>
      <c r="C33" s="55"/>
      <c r="D33" s="56"/>
      <c r="E33" s="57">
        <f>116905+153504</f>
        <v>270409</v>
      </c>
      <c r="F33" s="57"/>
      <c r="G33" s="58"/>
      <c r="H33" s="59"/>
    </row>
    <row r="34" spans="1:8" ht="18" customHeight="1">
      <c r="A34" s="54" t="s">
        <v>26</v>
      </c>
      <c r="B34" s="55"/>
      <c r="C34" s="55"/>
      <c r="D34" s="56"/>
      <c r="E34" s="57">
        <f>264672+347532</f>
        <v>612204</v>
      </c>
      <c r="F34" s="57"/>
      <c r="G34" s="58"/>
      <c r="H34" s="58"/>
    </row>
    <row r="35" spans="1:10" ht="18" customHeight="1" thickBot="1">
      <c r="A35" s="45" t="s">
        <v>11</v>
      </c>
      <c r="B35" s="46"/>
      <c r="C35" s="46"/>
      <c r="D35" s="50"/>
      <c r="E35" s="64">
        <f>SUM(E28:E34)</f>
        <v>3673217</v>
      </c>
      <c r="F35" s="64">
        <f>SUM(F28:F34)</f>
        <v>0</v>
      </c>
      <c r="G35" s="64">
        <f>SUM(G28:G33)</f>
        <v>0</v>
      </c>
      <c r="H35" s="64">
        <f>SUM(H28:H33)</f>
        <v>0</v>
      </c>
      <c r="I35" s="33"/>
      <c r="J35" s="33"/>
    </row>
    <row r="36" spans="1:10" ht="18" customHeight="1">
      <c r="A36" s="19" t="s">
        <v>13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30</v>
      </c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19" t="s">
        <v>31</v>
      </c>
      <c r="C38" s="19"/>
      <c r="D38" s="19"/>
      <c r="E38" s="26"/>
      <c r="F38" s="26"/>
      <c r="G38" s="26"/>
      <c r="H38" s="26"/>
      <c r="I38" s="33"/>
      <c r="J38" s="33"/>
    </row>
    <row r="39" spans="1:8" ht="13.5">
      <c r="A39" s="19" t="s">
        <v>32</v>
      </c>
      <c r="C39" s="19"/>
      <c r="D39" s="19"/>
      <c r="E39" s="19"/>
      <c r="F39" s="19"/>
      <c r="G39" s="19"/>
      <c r="H39" s="19"/>
    </row>
    <row r="40" spans="1:8" ht="13.5">
      <c r="A40" s="65"/>
      <c r="B40" s="19"/>
      <c r="C40" s="19"/>
      <c r="D40" s="19"/>
      <c r="E40" s="26"/>
      <c r="F40" s="26"/>
      <c r="G40" s="26"/>
      <c r="H40" s="26"/>
    </row>
    <row r="41" ht="12.75">
      <c r="A41" s="66"/>
    </row>
    <row r="42" ht="12.75">
      <c r="A42" s="67"/>
    </row>
  </sheetData>
  <sheetProtection/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2014-01-03T19:10:35Z</cp:lastPrinted>
  <dcterms:created xsi:type="dcterms:W3CDTF">1999-06-02T23:29:55Z</dcterms:created>
  <dcterms:modified xsi:type="dcterms:W3CDTF">2014-01-16T21:06:22Z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