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Sheet1" sheetId="1" r:id="rId1"/>
  </sheets>
  <definedNames>
    <definedName name="_xlnm.Print_Area" localSheetId="0">'Sheet1'!$A$1:$G$48</definedName>
  </definedNames>
  <calcPr fullCalcOnLoad="1"/>
</workbook>
</file>

<file path=xl/sharedStrings.xml><?xml version="1.0" encoding="utf-8"?>
<sst xmlns="http://schemas.openxmlformats.org/spreadsheetml/2006/main" count="68" uniqueCount="41">
  <si>
    <t>FISCAL  NOTE</t>
  </si>
  <si>
    <t>Ordinance/Motion No.:</t>
  </si>
  <si>
    <t>Title:</t>
  </si>
  <si>
    <t>Jail Health Services 2nd Quarter 2005 Supplemental Budget Request</t>
  </si>
  <si>
    <t>Affected Agency and/or Agencies:</t>
  </si>
  <si>
    <t>Public Health</t>
  </si>
  <si>
    <t>Note Prepared By:</t>
  </si>
  <si>
    <t>Marianne Adler</t>
  </si>
  <si>
    <t>Note Reviewed By:</t>
  </si>
  <si>
    <t>Impact of the above legislation on the fiscal affairs of King County is estimated to be:</t>
  </si>
  <si>
    <t>Revenue to:</t>
  </si>
  <si>
    <t>Fund</t>
  </si>
  <si>
    <t>1st</t>
  </si>
  <si>
    <t>2nd</t>
  </si>
  <si>
    <t>3rd</t>
  </si>
  <si>
    <t>4th</t>
  </si>
  <si>
    <t>Fund Title</t>
  </si>
  <si>
    <t>Code</t>
  </si>
  <si>
    <t>Revenue Source</t>
  </si>
  <si>
    <t>Year</t>
  </si>
  <si>
    <t>Current Expense</t>
  </si>
  <si>
    <t>000000010</t>
  </si>
  <si>
    <t>Current expense</t>
  </si>
  <si>
    <t>TOTAL</t>
  </si>
  <si>
    <t>Expenditures from:</t>
  </si>
  <si>
    <t>Department</t>
  </si>
  <si>
    <t>Expenditures By Categories:</t>
  </si>
  <si>
    <t>Salaries &amp; Benefits</t>
  </si>
  <si>
    <t>Supplies &amp; Services (pharmaceuticals &amp; photocopier upgrade)</t>
  </si>
  <si>
    <t>Capital Outlay (digital X-ray)</t>
  </si>
  <si>
    <t>Agency Temporary Nursing Staff</t>
  </si>
  <si>
    <t>Jail Health Services (JHS) delivers medical, psychiatric and dental care to the incarcerated population of Seattle-King</t>
  </si>
  <si>
    <t>County at the King Conty Correctional Facility (KCCF) in Seattle and at the Regional Justice Center (RJC) in Kent.</t>
  </si>
  <si>
    <t>The health cvare provided to inmates is based on evidence based-based clinical practices, cost-effective use of</t>
  </si>
  <si>
    <t>resources and current NCCHC accreditation requirements.  The Supplies &amp; Services portion of the request will allow</t>
  </si>
  <si>
    <t>JHS to meet the 16% increase in pharmaceutical costs ($880,051) and continue to supply the same level of medical</t>
  </si>
  <si>
    <t xml:space="preserve">care for inmates and fund maintenance and upgrade to the RJC photocopier ($7,267).  The Capital Outlay portion of the </t>
  </si>
  <si>
    <t>request will fund the purchase of a new digital x-ray machine at KCCF which will reducing costs by limiting needed</t>
  </si>
  <si>
    <t>inmate transport for medical services - full cost recovery anticipated in two years.  The Agency Temporary Nursing Staff</t>
  </si>
  <si>
    <t>portion of the request will fund mandated nursing care provided 24 hours per day at both the RJC and KCCF.</t>
  </si>
  <si>
    <t>Jonathan Larson 296-4346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</si>
</sst>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">
    <font>
      <sz val="10"/>
      <name val="Arial"/>
      <family val="0"/>
    </font>
    <font>
      <sz val="16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 quotePrefix="1">
      <alignment horizontal="left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164" fontId="0" fillId="0" borderId="6" xfId="0" applyNumberFormat="1" applyBorder="1" applyAlignment="1" quotePrefix="1">
      <alignment horizontal="center"/>
    </xf>
    <xf numFmtId="42" fontId="0" fillId="0" borderId="6" xfId="17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164" fontId="0" fillId="0" borderId="0" xfId="0" applyNumberFormat="1" applyAlignment="1">
      <alignment/>
    </xf>
    <xf numFmtId="42" fontId="0" fillId="0" borderId="0" xfId="0" applyNumberFormat="1" applyAlignment="1">
      <alignment/>
    </xf>
    <xf numFmtId="164" fontId="0" fillId="0" borderId="3" xfId="0" applyNumberFormat="1" applyBorder="1" applyAlignment="1">
      <alignment horizontal="center"/>
    </xf>
    <xf numFmtId="42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42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2" fontId="0" fillId="0" borderId="0" xfId="17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42" fontId="0" fillId="0" borderId="5" xfId="17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1.00390625" style="0" customWidth="1"/>
    <col min="3" max="3" width="19.00390625" style="0" customWidth="1"/>
    <col min="4" max="7" width="11.421875" style="0" customWidth="1"/>
  </cols>
  <sheetData>
    <row r="1" ht="20.25">
      <c r="C1" s="1" t="s">
        <v>0</v>
      </c>
    </row>
    <row r="3" spans="1:5" ht="12.75">
      <c r="A3" t="s">
        <v>1</v>
      </c>
      <c r="C3" s="2"/>
      <c r="D3" s="3"/>
      <c r="E3" s="3"/>
    </row>
    <row r="5" spans="1:5" ht="12.75">
      <c r="A5" t="s">
        <v>2</v>
      </c>
      <c r="C5" s="4" t="s">
        <v>3</v>
      </c>
      <c r="D5" s="3"/>
      <c r="E5" s="3"/>
    </row>
    <row r="7" spans="1:3" ht="12.75">
      <c r="A7" t="s">
        <v>4</v>
      </c>
      <c r="C7" s="5" t="s">
        <v>5</v>
      </c>
    </row>
    <row r="8" ht="12.75">
      <c r="C8" s="6"/>
    </row>
    <row r="9" spans="1:3" ht="12.75">
      <c r="A9" t="s">
        <v>6</v>
      </c>
      <c r="C9" s="5" t="s">
        <v>7</v>
      </c>
    </row>
    <row r="10" ht="12.75">
      <c r="C10" s="6"/>
    </row>
    <row r="11" spans="1:3" ht="12.75">
      <c r="A11" t="s">
        <v>8</v>
      </c>
      <c r="C11" s="5" t="s">
        <v>40</v>
      </c>
    </row>
    <row r="15" ht="12.75">
      <c r="A15" t="s">
        <v>9</v>
      </c>
    </row>
    <row r="16" ht="12.75">
      <c r="A16" t="s">
        <v>10</v>
      </c>
    </row>
    <row r="17" spans="1:7" ht="12.75">
      <c r="A17" s="7"/>
      <c r="B17" s="8" t="s">
        <v>11</v>
      </c>
      <c r="C17" s="8"/>
      <c r="D17" s="8" t="s">
        <v>12</v>
      </c>
      <c r="E17" s="8" t="s">
        <v>13</v>
      </c>
      <c r="F17" s="8" t="s">
        <v>14</v>
      </c>
      <c r="G17" s="8" t="s">
        <v>15</v>
      </c>
    </row>
    <row r="18" spans="1:7" ht="12.75">
      <c r="A18" s="9" t="s">
        <v>16</v>
      </c>
      <c r="B18" s="10" t="s">
        <v>17</v>
      </c>
      <c r="C18" s="10" t="s">
        <v>18</v>
      </c>
      <c r="D18" s="10" t="s">
        <v>19</v>
      </c>
      <c r="E18" s="10" t="s">
        <v>19</v>
      </c>
      <c r="F18" s="10" t="s">
        <v>19</v>
      </c>
      <c r="G18" s="10" t="s">
        <v>19</v>
      </c>
    </row>
    <row r="19" spans="1:7" ht="12.75">
      <c r="A19" s="11" t="s">
        <v>20</v>
      </c>
      <c r="B19" s="12" t="s">
        <v>21</v>
      </c>
      <c r="C19" s="11" t="s">
        <v>22</v>
      </c>
      <c r="D19" s="13">
        <f>D38</f>
        <v>1201797</v>
      </c>
      <c r="E19" s="13">
        <f>E38</f>
        <v>1335000</v>
      </c>
      <c r="F19" s="13">
        <f>F38</f>
        <v>1584000</v>
      </c>
      <c r="G19" s="13">
        <f>G38</f>
        <v>1890000</v>
      </c>
    </row>
    <row r="20" spans="1:7" ht="12.75">
      <c r="A20" s="11"/>
      <c r="B20" s="14"/>
      <c r="C20" s="11"/>
      <c r="D20" s="13"/>
      <c r="E20" s="13"/>
      <c r="F20" s="13"/>
      <c r="G20" s="13"/>
    </row>
    <row r="21" spans="1:7" ht="12.75">
      <c r="A21" s="15" t="s">
        <v>23</v>
      </c>
      <c r="B21" s="14"/>
      <c r="C21" s="11"/>
      <c r="D21" s="13">
        <f>SUM(D19:D20)</f>
        <v>1201797</v>
      </c>
      <c r="E21" s="13">
        <f>SUM(E19:E20)</f>
        <v>1335000</v>
      </c>
      <c r="F21" s="13">
        <f>SUM(F19:F20)</f>
        <v>1584000</v>
      </c>
      <c r="G21" s="13">
        <f>SUM(G19:G20)</f>
        <v>1890000</v>
      </c>
    </row>
    <row r="22" spans="2:7" ht="12.75">
      <c r="B22" s="16"/>
      <c r="D22" s="17"/>
      <c r="E22" s="17"/>
      <c r="F22" s="17"/>
      <c r="G22" s="17"/>
    </row>
    <row r="23" spans="1:7" ht="12.75">
      <c r="A23" t="s">
        <v>24</v>
      </c>
      <c r="B23" s="16"/>
      <c r="D23" s="17"/>
      <c r="E23" s="17"/>
      <c r="F23" s="17"/>
      <c r="G23" s="17"/>
    </row>
    <row r="24" spans="1:7" ht="12.75">
      <c r="A24" s="7"/>
      <c r="B24" s="18" t="s">
        <v>11</v>
      </c>
      <c r="C24" s="8"/>
      <c r="D24" s="19" t="s">
        <v>12</v>
      </c>
      <c r="E24" s="19" t="s">
        <v>13</v>
      </c>
      <c r="F24" s="19" t="s">
        <v>14</v>
      </c>
      <c r="G24" s="19" t="s">
        <v>15</v>
      </c>
    </row>
    <row r="25" spans="1:7" ht="12.75">
      <c r="A25" s="9" t="s">
        <v>16</v>
      </c>
      <c r="B25" s="20" t="s">
        <v>17</v>
      </c>
      <c r="C25" s="10" t="s">
        <v>25</v>
      </c>
      <c r="D25" s="21" t="s">
        <v>19</v>
      </c>
      <c r="E25" s="21" t="s">
        <v>19</v>
      </c>
      <c r="F25" s="21" t="s">
        <v>19</v>
      </c>
      <c r="G25" s="21" t="s">
        <v>19</v>
      </c>
    </row>
    <row r="26" spans="1:7" ht="12.75">
      <c r="A26" s="11" t="s">
        <v>20</v>
      </c>
      <c r="B26" s="12" t="s">
        <v>21</v>
      </c>
      <c r="C26" s="11" t="s">
        <v>5</v>
      </c>
      <c r="D26" s="13">
        <f>D19</f>
        <v>1201797</v>
      </c>
      <c r="E26" s="13">
        <f>E19</f>
        <v>1335000</v>
      </c>
      <c r="F26" s="13">
        <f>F19</f>
        <v>1584000</v>
      </c>
      <c r="G26" s="13">
        <f>G19</f>
        <v>1890000</v>
      </c>
    </row>
    <row r="27" spans="1:7" ht="12.75">
      <c r="A27" s="11"/>
      <c r="B27" s="22"/>
      <c r="C27" s="11"/>
      <c r="D27" s="13"/>
      <c r="E27" s="13"/>
      <c r="F27" s="13"/>
      <c r="G27" s="13"/>
    </row>
    <row r="28" spans="1:7" ht="12.75">
      <c r="A28" s="15" t="s">
        <v>23</v>
      </c>
      <c r="B28" s="22"/>
      <c r="C28" s="11"/>
      <c r="D28" s="13">
        <f>SUM(D26:D27)</f>
        <v>1201797</v>
      </c>
      <c r="E28" s="13">
        <f>SUM(E26:E27)</f>
        <v>1335000</v>
      </c>
      <c r="F28" s="13">
        <f>SUM(F26:F27)</f>
        <v>1584000</v>
      </c>
      <c r="G28" s="13">
        <f>SUM(G26:G27)</f>
        <v>1890000</v>
      </c>
    </row>
    <row r="29" spans="1:10" ht="12.75">
      <c r="A29" s="23"/>
      <c r="B29" s="23"/>
      <c r="C29" s="24"/>
      <c r="D29" s="25"/>
      <c r="E29" s="25"/>
      <c r="F29" s="25"/>
      <c r="G29" s="25"/>
      <c r="H29" s="24"/>
      <c r="I29" s="24"/>
      <c r="J29" s="24"/>
    </row>
    <row r="30" spans="1:7" ht="12.75">
      <c r="A30" t="s">
        <v>26</v>
      </c>
      <c r="D30" s="17"/>
      <c r="E30" s="17"/>
      <c r="F30" s="17"/>
      <c r="G30" s="17"/>
    </row>
    <row r="31" spans="1:7" ht="12.75">
      <c r="A31" s="26"/>
      <c r="B31" s="27"/>
      <c r="C31" s="8"/>
      <c r="D31" s="19" t="s">
        <v>12</v>
      </c>
      <c r="E31" s="19" t="s">
        <v>13</v>
      </c>
      <c r="F31" s="19" t="s">
        <v>14</v>
      </c>
      <c r="G31" s="19" t="s">
        <v>15</v>
      </c>
    </row>
    <row r="32" spans="1:7" ht="12.75">
      <c r="A32" s="28"/>
      <c r="B32" s="29"/>
      <c r="C32" s="10"/>
      <c r="D32" s="21" t="s">
        <v>19</v>
      </c>
      <c r="E32" s="21" t="s">
        <v>19</v>
      </c>
      <c r="F32" s="21" t="s">
        <v>19</v>
      </c>
      <c r="G32" s="21" t="s">
        <v>19</v>
      </c>
    </row>
    <row r="33" spans="1:7" ht="12.75">
      <c r="A33" s="30" t="s">
        <v>27</v>
      </c>
      <c r="B33" s="31"/>
      <c r="C33" s="10"/>
      <c r="D33" s="32"/>
      <c r="E33" s="32"/>
      <c r="F33" s="32"/>
      <c r="G33" s="32"/>
    </row>
    <row r="34" spans="1:7" ht="12.75">
      <c r="A34" s="30" t="s">
        <v>28</v>
      </c>
      <c r="B34" s="31"/>
      <c r="C34" s="10"/>
      <c r="D34" s="32">
        <f>880051+7267</f>
        <v>887318</v>
      </c>
      <c r="E34" s="13">
        <f>ROUND(880051*1.225+7267*1.03,-3)</f>
        <v>1086000</v>
      </c>
      <c r="F34" s="13">
        <f>ROUND(880051*1.225^2+7267*1.03^2,-3)</f>
        <v>1328000</v>
      </c>
      <c r="G34" s="13">
        <f>ROUND(880051*1.225^3+7267*1.03^3,-3)</f>
        <v>1626000</v>
      </c>
    </row>
    <row r="35" spans="1:7" ht="12.75">
      <c r="A35" s="30" t="s">
        <v>29</v>
      </c>
      <c r="B35" s="31"/>
      <c r="C35" s="33"/>
      <c r="D35" s="13">
        <v>72397</v>
      </c>
      <c r="E35" s="13">
        <v>0</v>
      </c>
      <c r="F35" s="13">
        <v>0</v>
      </c>
      <c r="G35" s="13">
        <v>0</v>
      </c>
    </row>
    <row r="36" spans="1:7" ht="12.75">
      <c r="A36" s="30" t="s">
        <v>30</v>
      </c>
      <c r="B36" s="31"/>
      <c r="C36" s="33"/>
      <c r="D36" s="13">
        <v>242082</v>
      </c>
      <c r="E36" s="13">
        <f>ROUND(D36*1.03,-3)</f>
        <v>249000</v>
      </c>
      <c r="F36" s="13">
        <f>ROUND(E36*1.03,-3)</f>
        <v>256000</v>
      </c>
      <c r="G36" s="13">
        <f>ROUND(F36*1.03,-3)</f>
        <v>264000</v>
      </c>
    </row>
    <row r="37" spans="1:7" ht="12.75">
      <c r="A37" s="34"/>
      <c r="B37" s="31"/>
      <c r="C37" s="33"/>
      <c r="D37" s="13"/>
      <c r="E37" s="13"/>
      <c r="F37" s="13"/>
      <c r="G37" s="13"/>
    </row>
    <row r="38" spans="1:7" ht="12.75">
      <c r="A38" s="35" t="s">
        <v>23</v>
      </c>
      <c r="B38" s="31"/>
      <c r="C38" s="33"/>
      <c r="D38" s="13">
        <f>SUM(D33:D37)</f>
        <v>1201797</v>
      </c>
      <c r="E38" s="13">
        <f>SUM(E33:E37)</f>
        <v>1335000</v>
      </c>
      <c r="F38" s="13">
        <f>SUM(F33:F37)</f>
        <v>1584000</v>
      </c>
      <c r="G38" s="13">
        <f>SUM(G33:G37)</f>
        <v>1890000</v>
      </c>
    </row>
    <row r="40" ht="12.75">
      <c r="A40" s="36" t="s">
        <v>31</v>
      </c>
    </row>
    <row r="41" ht="12.75">
      <c r="A41" s="37" t="s">
        <v>32</v>
      </c>
    </row>
    <row r="42" ht="12.75">
      <c r="A42" s="37" t="s">
        <v>33</v>
      </c>
    </row>
    <row r="43" ht="12.75">
      <c r="A43" s="37" t="s">
        <v>34</v>
      </c>
    </row>
    <row r="44" ht="12.75">
      <c r="A44" s="37" t="s">
        <v>35</v>
      </c>
    </row>
    <row r="45" ht="12.75">
      <c r="A45" s="37" t="s">
        <v>36</v>
      </c>
    </row>
    <row r="46" ht="12.75">
      <c r="A46" s="37" t="s">
        <v>37</v>
      </c>
    </row>
    <row r="47" ht="12.75">
      <c r="A47" s="37" t="s">
        <v>38</v>
      </c>
    </row>
    <row r="48" ht="12.75">
      <c r="A48" s="37" t="s">
        <v>39</v>
      </c>
    </row>
  </sheetData>
  <printOptions/>
  <pageMargins left="0.37" right="0.17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M. Larson</dc:creator>
  <cp:keywords/>
  <dc:description/>
  <cp:lastModifiedBy>Allende-Foss, Angel</cp:lastModifiedBy>
  <cp:lastPrinted>2005-05-27T17:42:58Z</cp:lastPrinted>
  <dcterms:created xsi:type="dcterms:W3CDTF">2005-05-26T23:45:09Z</dcterms:created>
  <dcterms:modified xsi:type="dcterms:W3CDTF">2005-06-02T13:47:01Z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266304795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-621569262</vt:i4>
  </property>
  <property fmtid="{D5CDD505-2E9C-101B-9397-08002B2CF9AE}" pid="7" name="_ReviewingToolsShownOnce">
    <vt:lpwstr/>
  </property>
</Properties>
</file>