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tabRatio="307" activeTab="0"/>
  </bookViews>
  <sheets>
    <sheet name="2006 PSQ Fin Plan" sheetId="1" r:id="rId1"/>
  </sheets>
  <definedNames>
    <definedName name="_xlnm.Print_Area" localSheetId="0">'2006 PSQ Fin Plan'!$A$1:$E$44</definedName>
  </definedNames>
  <calcPr fullCalcOnLoad="1"/>
</workbook>
</file>

<file path=xl/sharedStrings.xml><?xml version="1.0" encoding="utf-8"?>
<sst xmlns="http://schemas.openxmlformats.org/spreadsheetml/2006/main" count="40" uniqueCount="38">
  <si>
    <t>Beginning Fund Balance</t>
  </si>
  <si>
    <t xml:space="preserve">Revenues </t>
  </si>
  <si>
    <t>Total Revenues</t>
  </si>
  <si>
    <t xml:space="preserve">Expenditures </t>
  </si>
  <si>
    <t>Total Expenditures</t>
  </si>
  <si>
    <t>Estimated Underexpenditures</t>
  </si>
  <si>
    <t>Other Fund Transactions</t>
  </si>
  <si>
    <t>Total Other Fund Transactions</t>
  </si>
  <si>
    <t>Ending Fund Balance</t>
  </si>
  <si>
    <t>Less: Reserves &amp; Designations</t>
  </si>
  <si>
    <t>Total Reserves &amp; Designations</t>
  </si>
  <si>
    <t>Ending Undesignated Fund Balance</t>
  </si>
  <si>
    <t xml:space="preserve">Financial Plan Notes: </t>
  </si>
  <si>
    <t>2005 Adopted</t>
  </si>
  <si>
    <t>2005 Estimated</t>
  </si>
  <si>
    <t>Prepared By:   Jo Anne Bragg</t>
  </si>
  <si>
    <t>* Interest earnings</t>
  </si>
  <si>
    <t>* Miscellaneous revenues</t>
  </si>
  <si>
    <t>* Program O&amp;M</t>
  </si>
  <si>
    <t>Fund/Number:   Cultural Development Authority Fund/1170</t>
  </si>
  <si>
    <t xml:space="preserve">* </t>
  </si>
  <si>
    <t>* Cultural Endowment Set-aside</t>
  </si>
  <si>
    <t>1. 2004 Actuals are from the 2003 CAFR and 2004 Month 14 ARMS.</t>
  </si>
  <si>
    <r>
      <t xml:space="preserve">* Excess 2004 Hotel/Motel Reserve </t>
    </r>
    <r>
      <rPr>
        <vertAlign val="superscript"/>
        <sz val="12"/>
        <rFont val="Times New Roman"/>
        <family val="1"/>
      </rPr>
      <t>7</t>
    </r>
  </si>
  <si>
    <r>
      <t xml:space="preserve">* Hotel/Motel Transient </t>
    </r>
    <r>
      <rPr>
        <vertAlign val="superscript"/>
        <sz val="12"/>
        <rFont val="Times New Roman"/>
        <family val="1"/>
      </rPr>
      <t>3</t>
    </r>
  </si>
  <si>
    <r>
      <t>2004  Actual</t>
    </r>
    <r>
      <rPr>
        <b/>
        <vertAlign val="superscript"/>
        <sz val="12"/>
        <rFont val="Times New Roman"/>
        <family val="1"/>
      </rPr>
      <t xml:space="preserve"> 1</t>
    </r>
    <r>
      <rPr>
        <b/>
        <sz val="12"/>
        <rFont val="Times New Roman"/>
        <family val="1"/>
      </rPr>
      <t xml:space="preserve"> </t>
    </r>
  </si>
  <si>
    <t>Financial Plan</t>
  </si>
  <si>
    <t>2005 Revised</t>
  </si>
  <si>
    <t>2. 2005 CX Internal Support includes $50,000 for Highline Historical Society.  2006 PSQ reduces CX Internal Support by this one-time fund transfer.</t>
  </si>
  <si>
    <r>
      <t xml:space="preserve">* CX Internal Support </t>
    </r>
    <r>
      <rPr>
        <vertAlign val="superscript"/>
        <sz val="12"/>
        <rFont val="Times New Roman"/>
        <family val="1"/>
      </rPr>
      <t>2</t>
    </r>
  </si>
  <si>
    <t>3. This revenue item reflects contributions from eligible CIP projects for the Percent for Art program. Projections reflect estimated outyear CIP contributions and are subject to change.</t>
  </si>
  <si>
    <r>
      <t xml:space="preserve">* 1% for Art Contribution </t>
    </r>
    <r>
      <rPr>
        <vertAlign val="superscript"/>
        <sz val="12"/>
        <rFont val="Times New Roman"/>
        <family val="1"/>
      </rPr>
      <t>3</t>
    </r>
  </si>
  <si>
    <t>4. All funds are transferred to the CDA, which then transfers 40% of each year's total Hotel/Motel Tax revenues to the Cultural Endowment Set-aside Fund.  The principal in this endowment may not be spent and the interest earned is intended to support the County's cultural programming after 2012.</t>
  </si>
  <si>
    <t>5. Actual Hotel/Motel tax collections in excess of the adopted budget revenues are reserved for transfer to the CDA in the subsequent year.</t>
  </si>
  <si>
    <r>
      <t xml:space="preserve">* Excess 2004 Hotel/Motel Reserve  </t>
    </r>
    <r>
      <rPr>
        <vertAlign val="superscript"/>
        <sz val="12"/>
        <rFont val="Times New Roman"/>
        <family val="1"/>
      </rPr>
      <t>5</t>
    </r>
  </si>
  <si>
    <t>6. Target Fund Balance is zero for the CDA's internally managed funds, with all funds either committed to projects or reserved in the Cultural Endowment.</t>
  </si>
  <si>
    <r>
      <t xml:space="preserve">Target Fund Balance </t>
    </r>
    <r>
      <rPr>
        <b/>
        <vertAlign val="superscript"/>
        <sz val="12"/>
        <rFont val="Times New Roman"/>
        <family val="1"/>
      </rPr>
      <t>6</t>
    </r>
    <r>
      <rPr>
        <b/>
        <sz val="12"/>
        <rFont val="Times New Roman"/>
        <family val="1"/>
      </rPr>
      <t xml:space="preserve"> </t>
    </r>
  </si>
  <si>
    <r>
      <t xml:space="preserve">* Transfer to CDA </t>
    </r>
    <r>
      <rPr>
        <vertAlign val="superscript"/>
        <sz val="12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</si>
</sst>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18"/>
      <color indexed="8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38" fontId="2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38" fontId="4" fillId="0" borderId="0" xfId="0" applyNumberFormat="1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left"/>
    </xf>
    <xf numFmtId="38" fontId="3" fillId="0" borderId="0" xfId="0" applyNumberFormat="1" applyFont="1" applyAlignment="1">
      <alignment horizontal="right"/>
    </xf>
    <xf numFmtId="38" fontId="3" fillId="0" borderId="0" xfId="0" applyNumberFormat="1" applyFont="1" applyAlignment="1">
      <alignment horizontal="left"/>
    </xf>
    <xf numFmtId="3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37" fontId="2" fillId="0" borderId="0" xfId="21" applyFont="1" applyBorder="1" applyAlignment="1">
      <alignment horizontal="left" wrapText="1"/>
      <protection/>
    </xf>
    <xf numFmtId="38" fontId="3" fillId="0" borderId="0" xfId="0" applyNumberFormat="1" applyFont="1" applyBorder="1" applyAlignment="1">
      <alignment horizontal="center"/>
    </xf>
    <xf numFmtId="38" fontId="7" fillId="0" borderId="0" xfId="0" applyNumberFormat="1" applyFont="1" applyBorder="1" applyAlignment="1" quotePrefix="1">
      <alignment horizontal="center"/>
    </xf>
    <xf numFmtId="38" fontId="3" fillId="0" borderId="0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37" fontId="1" fillId="0" borderId="0" xfId="21" applyFont="1">
      <alignment/>
      <protection/>
    </xf>
    <xf numFmtId="38" fontId="6" fillId="0" borderId="0" xfId="21" applyNumberFormat="1" applyFont="1" applyBorder="1" applyAlignment="1">
      <alignment horizontal="centerContinuous" wrapText="1"/>
      <protection/>
    </xf>
    <xf numFmtId="38" fontId="3" fillId="0" borderId="0" xfId="0" applyNumberFormat="1" applyFont="1" applyBorder="1" applyAlignment="1">
      <alignment horizontal="centerContinuous" wrapText="1"/>
    </xf>
    <xf numFmtId="38" fontId="8" fillId="0" borderId="0" xfId="21" applyNumberFormat="1" applyFont="1" applyBorder="1" applyAlignment="1">
      <alignment horizontal="centerContinuous" wrapText="1"/>
      <protection/>
    </xf>
    <xf numFmtId="0" fontId="3" fillId="0" borderId="0" xfId="0" applyFont="1" applyBorder="1" applyAlignment="1">
      <alignment/>
    </xf>
    <xf numFmtId="37" fontId="9" fillId="0" borderId="1" xfId="21" applyFont="1" applyFill="1" applyBorder="1" applyAlignment="1">
      <alignment horizontal="left" wrapText="1"/>
      <protection/>
    </xf>
    <xf numFmtId="38" fontId="9" fillId="0" borderId="1" xfId="21" applyNumberFormat="1" applyFont="1" applyFill="1" applyBorder="1" applyAlignment="1">
      <alignment horizontal="centerContinuous" wrapText="1"/>
      <protection/>
    </xf>
    <xf numFmtId="0" fontId="3" fillId="0" borderId="0" xfId="0" applyFont="1" applyFill="1" applyAlignment="1">
      <alignment/>
    </xf>
    <xf numFmtId="37" fontId="9" fillId="0" borderId="2" xfId="21" applyFont="1" applyBorder="1" applyAlignment="1" quotePrefix="1">
      <alignment horizontal="left"/>
      <protection/>
    </xf>
    <xf numFmtId="38" fontId="6" fillId="0" borderId="2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37" fontId="9" fillId="0" borderId="3" xfId="21" applyFont="1" applyBorder="1" applyAlignment="1" quotePrefix="1">
      <alignment horizontal="left"/>
      <protection/>
    </xf>
    <xf numFmtId="38" fontId="6" fillId="0" borderId="4" xfId="15" applyNumberFormat="1" applyFont="1" applyBorder="1" applyAlignment="1">
      <alignment/>
    </xf>
    <xf numFmtId="38" fontId="6" fillId="0" borderId="3" xfId="15" applyNumberFormat="1" applyFont="1" applyBorder="1" applyAlignment="1">
      <alignment/>
    </xf>
    <xf numFmtId="38" fontId="6" fillId="0" borderId="0" xfId="15" applyNumberFormat="1" applyFont="1" applyBorder="1" applyAlignment="1">
      <alignment/>
    </xf>
    <xf numFmtId="37" fontId="9" fillId="0" borderId="2" xfId="21" applyFont="1" applyBorder="1" applyAlignment="1">
      <alignment horizontal="left"/>
      <protection/>
    </xf>
    <xf numFmtId="38" fontId="9" fillId="0" borderId="2" xfId="15" applyNumberFormat="1" applyFont="1" applyBorder="1" applyAlignment="1">
      <alignment/>
    </xf>
    <xf numFmtId="37" fontId="9" fillId="0" borderId="2" xfId="21" applyFont="1" applyBorder="1" applyAlignment="1" quotePrefix="1">
      <alignment horizontal="left"/>
      <protection/>
    </xf>
    <xf numFmtId="38" fontId="6" fillId="0" borderId="5" xfId="15" applyNumberFormat="1" applyFont="1" applyBorder="1" applyAlignment="1">
      <alignment/>
    </xf>
    <xf numFmtId="0" fontId="9" fillId="0" borderId="6" xfId="0" applyFont="1" applyBorder="1" applyAlignment="1">
      <alignment horizontal="left"/>
    </xf>
    <xf numFmtId="37" fontId="9" fillId="0" borderId="7" xfId="21" applyFont="1" applyBorder="1" applyAlignment="1">
      <alignment horizontal="left"/>
      <protection/>
    </xf>
    <xf numFmtId="38" fontId="6" fillId="0" borderId="3" xfId="15" applyNumberFormat="1" applyFont="1" applyFill="1" applyBorder="1" applyAlignment="1">
      <alignment/>
    </xf>
    <xf numFmtId="38" fontId="6" fillId="0" borderId="8" xfId="15" applyNumberFormat="1" applyFont="1" applyBorder="1" applyAlignment="1">
      <alignment/>
    </xf>
    <xf numFmtId="0" fontId="10" fillId="0" borderId="8" xfId="0" applyFont="1" applyBorder="1" applyAlignment="1">
      <alignment/>
    </xf>
    <xf numFmtId="38" fontId="6" fillId="0" borderId="8" xfId="15" applyNumberFormat="1" applyFont="1" applyFill="1" applyBorder="1" applyAlignment="1">
      <alignment/>
    </xf>
    <xf numFmtId="38" fontId="6" fillId="0" borderId="0" xfId="15" applyNumberFormat="1" applyFont="1" applyFill="1" applyBorder="1" applyAlignment="1">
      <alignment/>
    </xf>
    <xf numFmtId="37" fontId="9" fillId="0" borderId="6" xfId="21" applyFont="1" applyBorder="1" applyAlignment="1" quotePrefix="1">
      <alignment horizontal="left"/>
      <protection/>
    </xf>
    <xf numFmtId="38" fontId="6" fillId="0" borderId="2" xfId="0" applyNumberFormat="1" applyFont="1" applyBorder="1" applyAlignment="1">
      <alignment/>
    </xf>
    <xf numFmtId="38" fontId="6" fillId="0" borderId="5" xfId="15" applyNumberFormat="1" applyFont="1" applyFill="1" applyBorder="1" applyAlignment="1">
      <alignment/>
    </xf>
    <xf numFmtId="38" fontId="6" fillId="0" borderId="9" xfId="15" applyNumberFormat="1" applyFont="1" applyFill="1" applyBorder="1" applyAlignment="1">
      <alignment/>
    </xf>
    <xf numFmtId="38" fontId="6" fillId="0" borderId="2" xfId="15" applyNumberFormat="1" applyFont="1" applyFill="1" applyBorder="1" applyAlignment="1">
      <alignment/>
    </xf>
    <xf numFmtId="37" fontId="9" fillId="0" borderId="3" xfId="21" applyFont="1" applyBorder="1" applyAlignment="1" quotePrefix="1">
      <alignment horizontal="left"/>
      <protection/>
    </xf>
    <xf numFmtId="164" fontId="6" fillId="0" borderId="8" xfId="15" applyNumberFormat="1" applyFont="1" applyBorder="1" applyAlignment="1">
      <alignment/>
    </xf>
    <xf numFmtId="37" fontId="9" fillId="0" borderId="2" xfId="21" applyFont="1" applyBorder="1" applyAlignment="1">
      <alignment horizontal="left"/>
      <protection/>
    </xf>
    <xf numFmtId="37" fontId="9" fillId="0" borderId="10" xfId="21" applyFont="1" applyBorder="1" applyAlignment="1" quotePrefix="1">
      <alignment horizontal="left"/>
      <protection/>
    </xf>
    <xf numFmtId="38" fontId="9" fillId="0" borderId="1" xfId="15" applyNumberFormat="1" applyFont="1" applyBorder="1" applyAlignment="1">
      <alignment horizontal="right"/>
    </xf>
    <xf numFmtId="164" fontId="11" fillId="0" borderId="0" xfId="15" applyNumberFormat="1" applyFont="1" applyAlignment="1">
      <alignment/>
    </xf>
    <xf numFmtId="0" fontId="11" fillId="0" borderId="0" xfId="0" applyFont="1" applyAlignment="1">
      <alignment/>
    </xf>
    <xf numFmtId="37" fontId="6" fillId="0" borderId="0" xfId="21" applyFont="1">
      <alignment/>
      <protection/>
    </xf>
    <xf numFmtId="38" fontId="6" fillId="0" borderId="0" xfId="21" applyNumberFormat="1" applyFont="1">
      <alignment/>
      <protection/>
    </xf>
    <xf numFmtId="37" fontId="9" fillId="0" borderId="0" xfId="21" applyFont="1" applyAlignment="1">
      <alignment horizontal="left"/>
      <protection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Fill="1" applyAlignment="1">
      <alignment horizontal="centerContinuous"/>
    </xf>
    <xf numFmtId="38" fontId="6" fillId="2" borderId="1" xfId="15" applyNumberFormat="1" applyFont="1" applyFill="1" applyBorder="1" applyAlignment="1">
      <alignment/>
    </xf>
    <xf numFmtId="38" fontId="6" fillId="2" borderId="2" xfId="15" applyNumberFormat="1" applyFont="1" applyFill="1" applyBorder="1" applyAlignment="1">
      <alignment/>
    </xf>
    <xf numFmtId="37" fontId="6" fillId="0" borderId="7" xfId="21" applyFont="1" applyBorder="1" applyAlignment="1">
      <alignment horizontal="left" indent="1"/>
      <protection/>
    </xf>
    <xf numFmtId="37" fontId="6" fillId="0" borderId="7" xfId="21" applyFont="1" applyFill="1" applyBorder="1" applyAlignment="1">
      <alignment horizontal="left" indent="1"/>
      <protection/>
    </xf>
    <xf numFmtId="0" fontId="6" fillId="0" borderId="7" xfId="0" applyFont="1" applyBorder="1" applyAlignment="1">
      <alignment/>
    </xf>
    <xf numFmtId="37" fontId="6" fillId="0" borderId="3" xfId="21" applyFont="1" applyBorder="1" applyAlignment="1">
      <alignment horizontal="left" indent="1"/>
      <protection/>
    </xf>
    <xf numFmtId="37" fontId="6" fillId="0" borderId="0" xfId="21" applyFont="1" applyBorder="1" applyAlignment="1" quotePrefix="1">
      <alignment horizontal="left" indent="1"/>
      <protection/>
    </xf>
    <xf numFmtId="38" fontId="6" fillId="0" borderId="0" xfId="21" applyNumberFormat="1" applyFont="1" applyBorder="1" applyAlignment="1">
      <alignment horizontal="left" indent="1"/>
      <protection/>
    </xf>
    <xf numFmtId="38" fontId="6" fillId="0" borderId="0" xfId="0" applyNumberFormat="1" applyFont="1" applyAlignment="1">
      <alignment horizontal="left" indent="1"/>
    </xf>
    <xf numFmtId="38" fontId="6" fillId="0" borderId="0" xfId="21" applyNumberFormat="1" applyFont="1" applyBorder="1" applyAlignment="1">
      <alignment horizontal="left" indent="1"/>
      <protection/>
    </xf>
    <xf numFmtId="38" fontId="3" fillId="0" borderId="3" xfId="0" applyNumberFormat="1" applyFont="1" applyBorder="1" applyAlignment="1">
      <alignment horizontal="right"/>
    </xf>
    <xf numFmtId="37" fontId="6" fillId="0" borderId="0" xfId="21" applyFont="1" applyBorder="1" applyAlignment="1">
      <alignment horizontal="left" vertical="top" wrapText="1" indent="1"/>
      <protection/>
    </xf>
    <xf numFmtId="0" fontId="6" fillId="0" borderId="0" xfId="0" applyFont="1" applyAlignment="1" quotePrefix="1">
      <alignment horizontal="left" wrapText="1" indent="1"/>
    </xf>
    <xf numFmtId="37" fontId="6" fillId="0" borderId="0" xfId="21" applyFont="1" applyBorder="1" applyAlignment="1">
      <alignment horizontal="left" wrapText="1" indent="1" shrinkToFit="1"/>
      <protection/>
    </xf>
    <xf numFmtId="37" fontId="6" fillId="0" borderId="0" xfId="21" applyFont="1" applyFill="1" applyBorder="1" applyAlignment="1">
      <alignment horizontal="left" wrapText="1" indent="1" shrinkToFi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="65" zoomScaleNormal="65" workbookViewId="0" topLeftCell="A1">
      <selection activeCell="A1" sqref="A1"/>
    </sheetView>
  </sheetViews>
  <sheetFormatPr defaultColWidth="9.140625" defaultRowHeight="12.75"/>
  <cols>
    <col min="1" max="1" width="47.28125" style="16" customWidth="1"/>
    <col min="2" max="2" width="18.140625" style="13" customWidth="1"/>
    <col min="3" max="3" width="19.28125" style="14" customWidth="1"/>
    <col min="4" max="4" width="21.421875" style="15" customWidth="1"/>
    <col min="5" max="5" width="20.421875" style="15" customWidth="1"/>
    <col min="6" max="16384" width="9.140625" style="3" customWidth="1"/>
  </cols>
  <sheetData>
    <row r="1" spans="1:5" ht="30">
      <c r="A1" s="66"/>
      <c r="B1" s="2"/>
      <c r="C1" s="2"/>
      <c r="D1" s="2"/>
      <c r="E1" s="2"/>
    </row>
    <row r="2" spans="1:5" ht="17.25" customHeight="1">
      <c r="A2" s="65"/>
      <c r="B2" s="2"/>
      <c r="C2" s="2"/>
      <c r="D2" s="2"/>
      <c r="E2" s="2"/>
    </row>
    <row r="3" spans="1:5" s="4" customFormat="1" ht="25.5" customHeight="1">
      <c r="A3" s="66" t="s">
        <v>26</v>
      </c>
      <c r="B3" s="1"/>
      <c r="C3" s="1"/>
      <c r="D3" s="1"/>
      <c r="E3" s="1"/>
    </row>
    <row r="4" spans="1:5" s="8" customFormat="1" ht="22.5">
      <c r="A4" s="67">
        <v>2006</v>
      </c>
      <c r="B4" s="6"/>
      <c r="C4" s="5"/>
      <c r="D4" s="7"/>
      <c r="E4" s="6"/>
    </row>
    <row r="5" spans="1:5" s="8" customFormat="1" ht="20.25">
      <c r="A5" s="9"/>
      <c r="B5" s="10"/>
      <c r="C5" s="11"/>
      <c r="D5" s="4"/>
      <c r="E5" s="10"/>
    </row>
    <row r="6" ht="20.25" customHeight="1">
      <c r="A6" s="12" t="s">
        <v>19</v>
      </c>
    </row>
    <row r="8" spans="1:17" ht="25.5">
      <c r="A8" s="17" t="s">
        <v>15</v>
      </c>
      <c r="B8" s="18"/>
      <c r="C8" s="19"/>
      <c r="D8" s="20"/>
      <c r="E8" s="21"/>
      <c r="F8" s="22"/>
      <c r="G8" s="22"/>
      <c r="H8" s="22"/>
      <c r="I8" s="22"/>
      <c r="J8" s="23"/>
      <c r="K8" s="23"/>
      <c r="L8" s="23"/>
      <c r="M8" s="23"/>
      <c r="N8" s="23"/>
      <c r="O8" s="23"/>
      <c r="P8" s="23"/>
      <c r="Q8" s="23"/>
    </row>
    <row r="9" spans="1:5" s="28" customFormat="1" ht="20.25">
      <c r="A9" s="24"/>
      <c r="B9" s="25"/>
      <c r="C9" s="26"/>
      <c r="D9" s="27"/>
      <c r="E9" s="25"/>
    </row>
    <row r="10" spans="1:5" s="31" customFormat="1" ht="18.75">
      <c r="A10" s="29"/>
      <c r="B10" s="30" t="s">
        <v>25</v>
      </c>
      <c r="C10" s="30" t="s">
        <v>13</v>
      </c>
      <c r="D10" s="30" t="s">
        <v>27</v>
      </c>
      <c r="E10" s="30" t="s">
        <v>14</v>
      </c>
    </row>
    <row r="11" spans="1:6" ht="27" customHeight="1">
      <c r="A11" s="32" t="s">
        <v>0</v>
      </c>
      <c r="B11" s="33">
        <v>2416646</v>
      </c>
      <c r="C11" s="33">
        <v>2416646</v>
      </c>
      <c r="D11" s="33">
        <f>B30</f>
        <v>2951010.030000001</v>
      </c>
      <c r="E11" s="33">
        <f>B30</f>
        <v>2951010.030000001</v>
      </c>
      <c r="F11" s="34"/>
    </row>
    <row r="12" spans="1:6" ht="21" customHeight="1">
      <c r="A12" s="35" t="s">
        <v>1</v>
      </c>
      <c r="B12" s="36"/>
      <c r="C12" s="36"/>
      <c r="D12" s="36"/>
      <c r="E12" s="36"/>
      <c r="F12" s="34"/>
    </row>
    <row r="13" spans="1:6" ht="21" customHeight="1">
      <c r="A13" s="70" t="s">
        <v>24</v>
      </c>
      <c r="B13" s="37">
        <v>6219080.94</v>
      </c>
      <c r="C13" s="37">
        <v>6068456</v>
      </c>
      <c r="D13" s="37">
        <v>6068456</v>
      </c>
      <c r="E13" s="37">
        <v>6561130</v>
      </c>
      <c r="F13" s="34"/>
    </row>
    <row r="14" spans="1:6" ht="21" customHeight="1">
      <c r="A14" s="70" t="s">
        <v>16</v>
      </c>
      <c r="B14" s="37">
        <v>6892.73</v>
      </c>
      <c r="C14" s="37"/>
      <c r="D14" s="37">
        <v>10000</v>
      </c>
      <c r="E14" s="37">
        <v>10000</v>
      </c>
      <c r="F14" s="34"/>
    </row>
    <row r="15" spans="1:6" ht="21" customHeight="1">
      <c r="A15" s="70" t="s">
        <v>29</v>
      </c>
      <c r="B15" s="37">
        <v>2165978</v>
      </c>
      <c r="C15" s="37">
        <v>270514</v>
      </c>
      <c r="D15" s="37">
        <v>270514</v>
      </c>
      <c r="E15" s="37">
        <v>270514</v>
      </c>
      <c r="F15" s="34"/>
    </row>
    <row r="16" spans="1:6" ht="21" customHeight="1">
      <c r="A16" s="70" t="s">
        <v>17</v>
      </c>
      <c r="B16" s="37">
        <v>193814</v>
      </c>
      <c r="D16" s="37"/>
      <c r="E16" s="37"/>
      <c r="F16" s="34"/>
    </row>
    <row r="17" spans="1:6" ht="21" customHeight="1">
      <c r="A17" s="71" t="s">
        <v>31</v>
      </c>
      <c r="B17" s="37">
        <f>251469+565000</f>
        <v>816469</v>
      </c>
      <c r="C17" s="38">
        <v>1037846</v>
      </c>
      <c r="D17" s="37">
        <v>1236099</v>
      </c>
      <c r="E17" s="37">
        <v>1236099</v>
      </c>
      <c r="F17" s="34"/>
    </row>
    <row r="18" spans="1:6" ht="22.5" customHeight="1">
      <c r="A18" s="39" t="s">
        <v>2</v>
      </c>
      <c r="B18" s="40">
        <f>SUM(B12:B17)</f>
        <v>9402234.670000002</v>
      </c>
      <c r="C18" s="40">
        <f>SUM(C12:C17)</f>
        <v>7376816</v>
      </c>
      <c r="D18" s="40">
        <f>SUM(D12:D17)</f>
        <v>7585069</v>
      </c>
      <c r="E18" s="40">
        <f>SUM(E12:E17)</f>
        <v>8077743</v>
      </c>
      <c r="F18" s="34"/>
    </row>
    <row r="19" spans="1:6" ht="24" customHeight="1">
      <c r="A19" s="35" t="s">
        <v>3</v>
      </c>
      <c r="B19" s="37"/>
      <c r="C19" s="36"/>
      <c r="D19" s="36"/>
      <c r="E19" s="36"/>
      <c r="F19" s="34"/>
    </row>
    <row r="20" spans="1:6" ht="24" customHeight="1">
      <c r="A20" s="70" t="s">
        <v>18</v>
      </c>
      <c r="B20" s="37"/>
      <c r="C20" s="37"/>
      <c r="D20" s="37"/>
      <c r="E20" s="37"/>
      <c r="F20" s="34"/>
    </row>
    <row r="21" spans="1:6" ht="24" customHeight="1">
      <c r="A21" s="70" t="s">
        <v>21</v>
      </c>
      <c r="B21" s="37"/>
      <c r="C21" s="37"/>
      <c r="D21" s="37"/>
      <c r="E21" s="37"/>
      <c r="F21" s="34"/>
    </row>
    <row r="22" spans="1:6" ht="24" customHeight="1">
      <c r="A22" s="73" t="s">
        <v>23</v>
      </c>
      <c r="B22" s="78"/>
      <c r="D22" s="37"/>
      <c r="E22" s="37">
        <v>-714812</v>
      </c>
      <c r="F22" s="34"/>
    </row>
    <row r="23" spans="1:6" ht="21" customHeight="1">
      <c r="A23" s="72" t="s">
        <v>37</v>
      </c>
      <c r="B23" s="37">
        <f>-(6396608.36+2471262.28)</f>
        <v>-8867870.64</v>
      </c>
      <c r="C23" s="37">
        <v>-7376816</v>
      </c>
      <c r="D23" s="37">
        <v>-7376816</v>
      </c>
      <c r="E23" s="37">
        <v>-8077743</v>
      </c>
      <c r="F23" s="34"/>
    </row>
    <row r="24" spans="1:6" ht="20.25" customHeight="1">
      <c r="A24" s="41" t="s">
        <v>4</v>
      </c>
      <c r="B24" s="42">
        <f>SUM(B19:B23)</f>
        <v>-8867870.64</v>
      </c>
      <c r="C24" s="33">
        <f>SUM(C19:C23)</f>
        <v>-7376816</v>
      </c>
      <c r="D24" s="33">
        <f>SUM(D19:D23)</f>
        <v>-7376816</v>
      </c>
      <c r="E24" s="33">
        <f>SUM(E19:E23)</f>
        <v>-8792555</v>
      </c>
      <c r="F24" s="34"/>
    </row>
    <row r="25" spans="1:6" ht="40.5" customHeight="1">
      <c r="A25" s="43" t="s">
        <v>5</v>
      </c>
      <c r="B25" s="69"/>
      <c r="C25" s="68"/>
      <c r="D25" s="68"/>
      <c r="E25" s="68"/>
      <c r="F25" s="34"/>
    </row>
    <row r="26" spans="1:6" ht="21" customHeight="1">
      <c r="A26" s="44" t="s">
        <v>6</v>
      </c>
      <c r="B26" s="45"/>
      <c r="C26" s="46"/>
      <c r="D26" s="38"/>
      <c r="E26" s="38"/>
      <c r="F26" s="34"/>
    </row>
    <row r="27" spans="1:6" ht="21" customHeight="1">
      <c r="A27" s="73" t="s">
        <v>20</v>
      </c>
      <c r="B27" s="48"/>
      <c r="C27" s="46"/>
      <c r="D27" s="38"/>
      <c r="E27" s="38"/>
      <c r="F27" s="34"/>
    </row>
    <row r="28" spans="1:6" ht="20.25" customHeight="1">
      <c r="A28" s="73" t="s">
        <v>20</v>
      </c>
      <c r="B28" s="47"/>
      <c r="C28" s="48"/>
      <c r="D28" s="49"/>
      <c r="E28" s="49"/>
      <c r="F28" s="34"/>
    </row>
    <row r="29" spans="1:6" ht="20.25" customHeight="1">
      <c r="A29" s="50" t="s">
        <v>7</v>
      </c>
      <c r="B29" s="51">
        <f>SUM(B26:B28)</f>
        <v>0</v>
      </c>
      <c r="C29" s="52">
        <f>SUM(C26:C28)</f>
        <v>0</v>
      </c>
      <c r="D29" s="53">
        <f>SUM(D26:D28)</f>
        <v>0</v>
      </c>
      <c r="E29" s="53">
        <f>SUM(E26:E28)</f>
        <v>0</v>
      </c>
      <c r="F29" s="34"/>
    </row>
    <row r="30" spans="1:6" ht="56.25" customHeight="1">
      <c r="A30" s="50" t="s">
        <v>8</v>
      </c>
      <c r="B30" s="51">
        <f>B11+B18+B24+B29</f>
        <v>2951010.030000001</v>
      </c>
      <c r="C30" s="51">
        <f>C11+C18+C24+C29</f>
        <v>2416646</v>
      </c>
      <c r="D30" s="51">
        <f>D11+D18+D24+D29</f>
        <v>3159263.030000001</v>
      </c>
      <c r="E30" s="51">
        <f>E11+E18+E24+E29</f>
        <v>2236198.030000001</v>
      </c>
      <c r="F30" s="34"/>
    </row>
    <row r="31" spans="1:6" ht="21" customHeight="1">
      <c r="A31" s="55" t="s">
        <v>9</v>
      </c>
      <c r="B31" s="37"/>
      <c r="C31" s="37"/>
      <c r="D31" s="37"/>
      <c r="E31" s="37"/>
      <c r="F31" s="34"/>
    </row>
    <row r="32" spans="1:6" ht="20.25" customHeight="1">
      <c r="A32" s="70" t="s">
        <v>34</v>
      </c>
      <c r="B32" s="37">
        <f>-(B13-5504269)</f>
        <v>-714811.9400000004</v>
      </c>
      <c r="C32" s="48"/>
      <c r="D32" s="48"/>
      <c r="E32" s="48"/>
      <c r="F32" s="34"/>
    </row>
    <row r="33" spans="1:6" ht="20.25" customHeight="1">
      <c r="A33" s="73" t="s">
        <v>20</v>
      </c>
      <c r="B33" s="56"/>
      <c r="C33" s="48"/>
      <c r="D33" s="49"/>
      <c r="E33" s="45"/>
      <c r="F33" s="34"/>
    </row>
    <row r="34" spans="1:6" ht="20.25" customHeight="1">
      <c r="A34" s="57" t="s">
        <v>10</v>
      </c>
      <c r="B34" s="42">
        <f>SUM(B31:B33)</f>
        <v>-714811.9400000004</v>
      </c>
      <c r="C34" s="52">
        <f>SUM(C31:C33)</f>
        <v>0</v>
      </c>
      <c r="D34" s="53">
        <f>SUM(D31:D33)</f>
        <v>0</v>
      </c>
      <c r="E34" s="54">
        <f>SUM(E31:E33)</f>
        <v>0</v>
      </c>
      <c r="F34" s="34"/>
    </row>
    <row r="35" spans="1:6" ht="53.25" customHeight="1">
      <c r="A35" s="50" t="s">
        <v>11</v>
      </c>
      <c r="B35" s="51">
        <f>B11+B18+B24+B34</f>
        <v>2236198.090000001</v>
      </c>
      <c r="C35" s="51">
        <f>C11+C18+C24+C34</f>
        <v>2416646</v>
      </c>
      <c r="D35" s="51">
        <f>D11+D18+D24+D34</f>
        <v>3159263.030000001</v>
      </c>
      <c r="E35" s="51">
        <f>E11+E18+E24+E34</f>
        <v>2236198.030000001</v>
      </c>
      <c r="F35" s="34"/>
    </row>
    <row r="36" spans="1:6" s="61" customFormat="1" ht="36" customHeight="1">
      <c r="A36" s="58" t="s">
        <v>36</v>
      </c>
      <c r="B36" s="59">
        <v>0</v>
      </c>
      <c r="C36" s="59">
        <v>0</v>
      </c>
      <c r="D36" s="59">
        <v>0</v>
      </c>
      <c r="E36" s="59">
        <v>0</v>
      </c>
      <c r="F36" s="60"/>
    </row>
    <row r="37" spans="1:5" ht="15.75" customHeight="1">
      <c r="A37" s="62"/>
      <c r="B37" s="63"/>
      <c r="C37" s="63"/>
      <c r="D37" s="63"/>
      <c r="E37" s="63"/>
    </row>
    <row r="38" spans="1:5" ht="15.75">
      <c r="A38" s="64" t="s">
        <v>12</v>
      </c>
      <c r="B38" s="63"/>
      <c r="C38" s="63"/>
      <c r="D38" s="63"/>
      <c r="E38" s="63"/>
    </row>
    <row r="39" spans="1:5" ht="15.75" customHeight="1">
      <c r="A39" s="74" t="s">
        <v>22</v>
      </c>
      <c r="B39" s="75"/>
      <c r="C39" s="75"/>
      <c r="D39" s="76"/>
      <c r="E39" s="77"/>
    </row>
    <row r="40" spans="1:5" ht="15.75" customHeight="1">
      <c r="A40" s="79" t="s">
        <v>28</v>
      </c>
      <c r="B40" s="79"/>
      <c r="C40" s="79"/>
      <c r="D40" s="79"/>
      <c r="E40" s="79"/>
    </row>
    <row r="41" spans="1:5" ht="15.75" customHeight="1">
      <c r="A41" s="81" t="s">
        <v>30</v>
      </c>
      <c r="B41" s="81"/>
      <c r="C41" s="81"/>
      <c r="D41" s="81"/>
      <c r="E41" s="81"/>
    </row>
    <row r="42" spans="1:5" ht="32.25" customHeight="1">
      <c r="A42" s="82" t="s">
        <v>32</v>
      </c>
      <c r="B42" s="82"/>
      <c r="C42" s="82"/>
      <c r="D42" s="82"/>
      <c r="E42" s="82"/>
    </row>
    <row r="43" spans="1:5" ht="15.75" customHeight="1">
      <c r="A43" s="80" t="s">
        <v>33</v>
      </c>
      <c r="B43" s="80"/>
      <c r="C43" s="80"/>
      <c r="D43" s="80"/>
      <c r="E43" s="80"/>
    </row>
    <row r="44" spans="1:5" ht="15.75">
      <c r="A44" s="80" t="s">
        <v>35</v>
      </c>
      <c r="B44" s="80"/>
      <c r="C44" s="80"/>
      <c r="D44" s="80"/>
      <c r="E44" s="80"/>
    </row>
  </sheetData>
  <mergeCells count="5">
    <mergeCell ref="A40:E40"/>
    <mergeCell ref="A44:E44"/>
    <mergeCell ref="A41:E41"/>
    <mergeCell ref="A42:E42"/>
    <mergeCell ref="A43:E43"/>
  </mergeCells>
  <printOptions horizontalCentered="1"/>
  <pageMargins left="0.5" right="0.5" top="0.75" bottom="0.75" header="0.5" footer="0.5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Flanagan</dc:creator>
  <cp:keywords/>
  <dc:description/>
  <cp:lastModifiedBy>Allende-Foss, Angel</cp:lastModifiedBy>
  <cp:lastPrinted>2005-05-10T17:09:42Z</cp:lastPrinted>
  <dcterms:created xsi:type="dcterms:W3CDTF">2000-04-11T14:58:43Z</dcterms:created>
  <dcterms:modified xsi:type="dcterms:W3CDTF">2005-06-02T13:56:14Z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-1713478707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557893249</vt:i4>
  </property>
  <property fmtid="{D5CDD505-2E9C-101B-9397-08002B2CF9AE}" pid="7" name="_ReviewingToolsShownOnce">
    <vt:lpwstr/>
  </property>
</Properties>
</file>