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20160" windowHeight="7770" activeTab="0"/>
  </bookViews>
  <sheets>
    <sheet name="Attachment A" sheetId="1" r:id="rId1"/>
  </sheets>
  <definedNames>
    <definedName name="_xlnm.Print_Area" localSheetId="0">'Attachment A'!$A$5:$L$134</definedName>
    <definedName name="_xlnm.Print_Titles" localSheetId="0">'Attachment A'!$1:$7</definedName>
  </definedNames>
  <calcPr calcId="191029"/>
  <extLst/>
</workbook>
</file>

<file path=xl/sharedStrings.xml><?xml version="1.0" encoding="utf-8"?>
<sst xmlns="http://schemas.openxmlformats.org/spreadsheetml/2006/main" count="119" uniqueCount="97">
  <si>
    <t>2019 1st Omnibus - Executive Proposed</t>
  </si>
  <si>
    <t>3160 FMD-PARKS,REC,OPEN SPACE</t>
  </si>
  <si>
    <t>1039611</t>
  </si>
  <si>
    <r>
      <rPr>
        <b/>
        <sz val="10"/>
        <color rgb="FF000000"/>
        <rFont val="Calibri"/>
        <family val="2"/>
      </rPr>
      <t xml:space="preserve">PKS M:PARKS FACILITY REHAB
</t>
    </r>
    <r>
      <rPr>
        <sz val="8"/>
        <color rgb="FF000000"/>
        <rFont val="Calibri"/>
        <family val="2"/>
      </rPr>
      <t>PROGRAMMATIC</t>
    </r>
  </si>
  <si>
    <t>3160 - FMD-PARKS,REC,OPEN SPACE</t>
  </si>
  <si>
    <t/>
  </si>
  <si>
    <t>3240 DCHS TECHNOLOGY CAPITAL</t>
  </si>
  <si>
    <t>1136362</t>
  </si>
  <si>
    <r>
      <rPr>
        <b/>
        <sz val="10"/>
        <color rgb="FF000000"/>
        <rFont val="Calibri"/>
        <family val="2"/>
      </rPr>
      <t xml:space="preserve">DCHS IT FIMC
</t>
    </r>
    <r>
      <rPr>
        <sz val="8"/>
        <color rgb="FF000000"/>
        <rFont val="Calibri"/>
        <family val="2"/>
      </rPr>
      <t>STANDALONE</t>
    </r>
  </si>
  <si>
    <t>3240 - DCHS TECHNOLOGY CAPITAL</t>
  </si>
  <si>
    <t>3421 MJR MNTNCE RSRV SUB-FUND</t>
  </si>
  <si>
    <t>1130085</t>
  </si>
  <si>
    <r>
      <rPr>
        <b/>
        <sz val="10"/>
        <color rgb="FF000000"/>
        <rFont val="Calibri"/>
        <family val="2"/>
      </rPr>
      <t xml:space="preserve">DES FMD KCCH ELECTRICAL DISTR
</t>
    </r>
    <r>
      <rPr>
        <sz val="8"/>
        <color rgb="FF000000"/>
        <rFont val="Calibri"/>
        <family val="2"/>
      </rPr>
      <t>STANDALONE</t>
    </r>
  </si>
  <si>
    <t>1136378</t>
  </si>
  <si>
    <r>
      <rPr>
        <b/>
        <sz val="10"/>
        <color rgb="FF000000"/>
        <rFont val="Calibri"/>
        <family val="2"/>
      </rPr>
      <t xml:space="preserve">DES FMD MMR BURIEN DC WQ IMPRO
</t>
    </r>
    <r>
      <rPr>
        <sz val="8"/>
        <color rgb="FF000000"/>
        <rFont val="Calibri"/>
        <family val="2"/>
      </rPr>
      <t>STANDALONE</t>
    </r>
  </si>
  <si>
    <t>3421 - MJR MNTNCE RSRV SUB-FUND</t>
  </si>
  <si>
    <t>3473 RADIO COMM SRVS CIP</t>
  </si>
  <si>
    <t>1047319</t>
  </si>
  <si>
    <r>
      <rPr>
        <b/>
        <sz val="10"/>
        <color rgb="FF000000"/>
        <rFont val="Calibri"/>
        <family val="2"/>
      </rPr>
      <t xml:space="preserve">KCIT CAP PROJ OVERSIGHT-RADIO
</t>
    </r>
    <r>
      <rPr>
        <sz val="8"/>
        <color rgb="FF000000"/>
        <rFont val="Calibri"/>
        <family val="2"/>
      </rPr>
      <t>ADMIN</t>
    </r>
  </si>
  <si>
    <t>3473 - RADIO COMM SRVS CIP</t>
  </si>
  <si>
    <t>3581 PARKS CAPITAL</t>
  </si>
  <si>
    <t>1044835</t>
  </si>
  <si>
    <r>
      <rPr>
        <b/>
        <sz val="10"/>
        <color rgb="FF000000"/>
        <rFont val="Calibri"/>
        <family val="2"/>
      </rPr>
      <t xml:space="preserve">PKS REGIONAL OPEN SPACE INITI
</t>
    </r>
    <r>
      <rPr>
        <sz val="8"/>
        <color rgb="FF000000"/>
        <rFont val="Calibri"/>
        <family val="2"/>
      </rPr>
      <t>PROGRAMMATIC</t>
    </r>
  </si>
  <si>
    <t>3581 - PARKS CAPITAL</t>
  </si>
  <si>
    <t>3611 WATER QUALITY CONST-UNRES</t>
  </si>
  <si>
    <t>1113247</t>
  </si>
  <si>
    <r>
      <rPr>
        <b/>
        <sz val="10"/>
        <color rgb="FF000000"/>
        <rFont val="Calibri"/>
        <family val="2"/>
      </rPr>
      <t xml:space="preserve">WTC PIPELINE REPLACEMENT
</t>
    </r>
    <r>
      <rPr>
        <sz val="8"/>
        <color rgb="FF000000"/>
        <rFont val="Calibri"/>
        <family val="2"/>
      </rPr>
      <t>PROGRAMMATIC</t>
    </r>
  </si>
  <si>
    <t>1136151</t>
  </si>
  <si>
    <r>
      <rPr>
        <b/>
        <sz val="10"/>
        <color rgb="FF000000"/>
        <rFont val="Calibri"/>
        <family val="2"/>
      </rPr>
      <t xml:space="preserve">WTC BLACK DIAMOND PAYMENTS
</t>
    </r>
    <r>
      <rPr>
        <sz val="8"/>
        <color rgb="FF000000"/>
        <rFont val="Calibri"/>
        <family val="2"/>
      </rPr>
      <t>STANDALONE</t>
    </r>
  </si>
  <si>
    <t>1136155</t>
  </si>
  <si>
    <r>
      <rPr>
        <b/>
        <sz val="10"/>
        <color rgb="FF000000"/>
        <rFont val="Calibri"/>
        <family val="2"/>
      </rPr>
      <t xml:space="preserve">WTC WP LIFE SAFETY IMPROVEMENT
</t>
    </r>
    <r>
      <rPr>
        <sz val="8"/>
        <color rgb="FF000000"/>
        <rFont val="Calibri"/>
        <family val="2"/>
      </rPr>
      <t>PROGRAMMATIC</t>
    </r>
  </si>
  <si>
    <t>3611 - WATER QUALITY CONST-UNRES</t>
  </si>
  <si>
    <t>3641 PUBLIC TRANS CONST-UNREST</t>
  </si>
  <si>
    <t>1129633</t>
  </si>
  <si>
    <r>
      <rPr>
        <b/>
        <sz val="10"/>
        <color rgb="FF000000"/>
        <rFont val="Calibri"/>
        <family val="2"/>
      </rPr>
      <t xml:space="preserve">TDC CCMP 2019 PROGRAM
</t>
    </r>
    <r>
      <rPr>
        <sz val="8"/>
        <color rgb="FF000000"/>
        <rFont val="Calibri"/>
        <family val="2"/>
      </rPr>
      <t>PROGRAMMATIC</t>
    </r>
  </si>
  <si>
    <t>1132367</t>
  </si>
  <si>
    <r>
      <rPr>
        <b/>
        <sz val="10"/>
        <color rgb="FF000000"/>
        <rFont val="Calibri"/>
        <family val="2"/>
      </rPr>
      <t xml:space="preserve">TDC MONTLAKE HUB
</t>
    </r>
    <r>
      <rPr>
        <sz val="8"/>
        <color rgb="FF000000"/>
        <rFont val="Calibri"/>
        <family val="2"/>
      </rPr>
      <t>STANDALONE</t>
    </r>
  </si>
  <si>
    <t>1132390</t>
  </si>
  <si>
    <r>
      <rPr>
        <b/>
        <sz val="10"/>
        <color rgb="FF000000"/>
        <rFont val="Calibri"/>
        <family val="2"/>
      </rPr>
      <t xml:space="preserve">TDC BASES FALL PROTECTION
</t>
    </r>
    <r>
      <rPr>
        <sz val="8"/>
        <color rgb="FF000000"/>
        <rFont val="Calibri"/>
        <family val="2"/>
      </rPr>
      <t>STANDALONE</t>
    </r>
  </si>
  <si>
    <t>1132532</t>
  </si>
  <si>
    <r>
      <rPr>
        <b/>
        <sz val="10"/>
        <color rgb="FF000000"/>
        <rFont val="Calibri"/>
        <family val="2"/>
      </rPr>
      <t xml:space="preserve">TDC OCC OFF BOARD FARE EQ
</t>
    </r>
    <r>
      <rPr>
        <sz val="8"/>
        <color rgb="FF000000"/>
        <rFont val="Calibri"/>
        <family val="2"/>
      </rPr>
      <t>STANDALONE</t>
    </r>
  </si>
  <si>
    <t>1133586</t>
  </si>
  <si>
    <r>
      <rPr>
        <b/>
        <sz val="10"/>
        <color rgb="FF000000"/>
        <rFont val="Calibri"/>
        <family val="2"/>
      </rPr>
      <t xml:space="preserve">TDC TROLLEY OH-BALLARD
</t>
    </r>
    <r>
      <rPr>
        <sz val="8"/>
        <color rgb="FF000000"/>
        <rFont val="Calibri"/>
        <family val="2"/>
      </rPr>
      <t>STANDALONE</t>
    </r>
  </si>
  <si>
    <t>1134218</t>
  </si>
  <si>
    <r>
      <rPr>
        <b/>
        <sz val="10"/>
        <color rgb="FF000000"/>
        <rFont val="Calibri"/>
        <family val="2"/>
      </rPr>
      <t xml:space="preserve">TDC INTERIM BASE
</t>
    </r>
    <r>
      <rPr>
        <sz val="8"/>
        <color rgb="FF000000"/>
        <rFont val="Calibri"/>
        <family val="2"/>
      </rPr>
      <t>STANDALONE</t>
    </r>
  </si>
  <si>
    <t>3641 - PUBLIC TRANS CONST-UNREST</t>
  </si>
  <si>
    <t>3771 OIRM CAPITAL PROJECTS</t>
  </si>
  <si>
    <t>1047302</t>
  </si>
  <si>
    <r>
      <rPr>
        <b/>
        <sz val="10"/>
        <color rgb="FF000000"/>
        <rFont val="Calibri"/>
        <family val="2"/>
      </rPr>
      <t xml:space="preserve">KCIT CAP PROJ OVERSIGHT-KCIT
</t>
    </r>
    <r>
      <rPr>
        <sz val="8"/>
        <color rgb="FF000000"/>
        <rFont val="Calibri"/>
        <family val="2"/>
      </rPr>
      <t>ADMIN</t>
    </r>
  </si>
  <si>
    <t>1111936</t>
  </si>
  <si>
    <r>
      <rPr>
        <b/>
        <sz val="10"/>
        <color rgb="FF000000"/>
        <rFont val="Calibri"/>
        <family val="2"/>
      </rPr>
      <t xml:space="preserve">KCIT CAPITAL PROJECT DFLT
</t>
    </r>
    <r>
      <rPr>
        <sz val="8"/>
        <color rgb="FF000000"/>
        <rFont val="Calibri"/>
        <family val="2"/>
      </rPr>
      <t>ADMIN</t>
    </r>
  </si>
  <si>
    <t>1111938</t>
  </si>
  <si>
    <r>
      <rPr>
        <b/>
        <sz val="10"/>
        <color rgb="FF000000"/>
        <rFont val="Calibri"/>
        <family val="2"/>
      </rPr>
      <t xml:space="preserve">KCIT LSJI IDX
</t>
    </r>
    <r>
      <rPr>
        <sz val="8"/>
        <color rgb="FF000000"/>
        <rFont val="Calibri"/>
        <family val="2"/>
      </rPr>
      <t>STANDALONE</t>
    </r>
  </si>
  <si>
    <t>1111956</t>
  </si>
  <si>
    <r>
      <rPr>
        <b/>
        <sz val="10"/>
        <color rgb="FF000000"/>
        <rFont val="Calibri"/>
        <family val="2"/>
      </rPr>
      <t xml:space="preserve">KCIT Electronic Scheduling/tim
</t>
    </r>
    <r>
      <rPr>
        <sz val="8"/>
        <color rgb="FF000000"/>
        <rFont val="Calibri"/>
        <family val="2"/>
      </rPr>
      <t>STANDALONE</t>
    </r>
  </si>
  <si>
    <t>1116728</t>
  </si>
  <si>
    <r>
      <rPr>
        <b/>
        <sz val="10"/>
        <color rgb="FF000000"/>
        <rFont val="Calibri"/>
        <family val="2"/>
      </rPr>
      <t xml:space="preserve">KCSO CAD WIRELESS KCIT IT CAP
</t>
    </r>
    <r>
      <rPr>
        <sz val="8"/>
        <color rgb="FF000000"/>
        <rFont val="Calibri"/>
        <family val="2"/>
      </rPr>
      <t>STANDALONE</t>
    </r>
  </si>
  <si>
    <t>1121493</t>
  </si>
  <si>
    <r>
      <rPr>
        <b/>
        <sz val="10"/>
        <color rgb="FF000000"/>
        <rFont val="Calibri"/>
        <family val="2"/>
      </rPr>
      <t xml:space="preserve">KCIT Constituent Engagement Sr
</t>
    </r>
    <r>
      <rPr>
        <sz val="8"/>
        <color rgb="FF000000"/>
        <rFont val="Calibri"/>
        <family val="2"/>
      </rPr>
      <t>STANDALONE</t>
    </r>
  </si>
  <si>
    <t>1122184</t>
  </si>
  <si>
    <r>
      <rPr>
        <b/>
        <sz val="10"/>
        <color rgb="FF000000"/>
        <rFont val="Calibri"/>
        <family val="2"/>
      </rPr>
      <t xml:space="preserve">DES Acquisitions DB Analysis
</t>
    </r>
    <r>
      <rPr>
        <sz val="8"/>
        <color rgb="FF000000"/>
        <rFont val="Calibri"/>
        <family val="2"/>
      </rPr>
      <t>STANDALONE</t>
    </r>
  </si>
  <si>
    <t>1123857</t>
  </si>
  <si>
    <r>
      <rPr>
        <b/>
        <sz val="10"/>
        <color rgb="FF000000"/>
        <rFont val="Calibri"/>
        <family val="2"/>
      </rPr>
      <t xml:space="preserve">KCIT-DPH EMS T-CPR QI APP RPLC
</t>
    </r>
    <r>
      <rPr>
        <sz val="8"/>
        <color rgb="FF000000"/>
        <rFont val="Calibri"/>
        <family val="2"/>
      </rPr>
      <t>STANDALONE</t>
    </r>
  </si>
  <si>
    <t>1123944</t>
  </si>
  <si>
    <r>
      <rPr>
        <b/>
        <sz val="10"/>
        <color rgb="FF000000"/>
        <rFont val="Calibri"/>
        <family val="2"/>
      </rPr>
      <t xml:space="preserve">DOA PTAS
</t>
    </r>
    <r>
      <rPr>
        <sz val="8"/>
        <color rgb="FF000000"/>
        <rFont val="Calibri"/>
        <family val="2"/>
      </rPr>
      <t>STANDALONE</t>
    </r>
  </si>
  <si>
    <t>1124159</t>
  </si>
  <si>
    <r>
      <rPr>
        <b/>
        <sz val="10"/>
        <color rgb="FF000000"/>
        <rFont val="Calibri"/>
        <family val="2"/>
      </rPr>
      <t xml:space="preserve">PKS CLASS REPLACEMENT
</t>
    </r>
    <r>
      <rPr>
        <sz val="8"/>
        <color rgb="FF000000"/>
        <rFont val="Calibri"/>
        <family val="2"/>
      </rPr>
      <t>STANDALONE</t>
    </r>
  </si>
  <si>
    <t>1129637</t>
  </si>
  <si>
    <r>
      <rPr>
        <b/>
        <sz val="10"/>
        <color rgb="FF000000"/>
        <rFont val="Calibri"/>
        <family val="2"/>
      </rPr>
      <t xml:space="preserve">DCHS Physical Behav Hlth Int
</t>
    </r>
    <r>
      <rPr>
        <sz val="8"/>
        <color rgb="FF000000"/>
        <rFont val="Calibri"/>
        <family val="2"/>
      </rPr>
      <t>STANDALONE</t>
    </r>
  </si>
  <si>
    <t>3771 - OIRM CAPITAL PROJECTS</t>
  </si>
  <si>
    <t>3781 ITS CAPITAL</t>
  </si>
  <si>
    <t>1111951</t>
  </si>
  <si>
    <r>
      <rPr>
        <b/>
        <sz val="10"/>
        <color rgb="FF000000"/>
        <rFont val="Calibri"/>
        <family val="2"/>
      </rPr>
      <t xml:space="preserve">KCIT Auditor Capital Project O
</t>
    </r>
    <r>
      <rPr>
        <sz val="8"/>
        <color rgb="FF000000"/>
        <rFont val="Calibri"/>
        <family val="2"/>
      </rPr>
      <t>ADMIN</t>
    </r>
  </si>
  <si>
    <t>3781 - ITS CAPITAL</t>
  </si>
  <si>
    <t>3901 SOLID WASTE CONSTRUCTION</t>
  </si>
  <si>
    <t>1033504</t>
  </si>
  <si>
    <r>
      <rPr>
        <b/>
        <sz val="10"/>
        <color rgb="FF000000"/>
        <rFont val="Calibri"/>
        <family val="2"/>
      </rPr>
      <t xml:space="preserve">SW FUND 3901 CONTRACT AUDIT
</t>
    </r>
    <r>
      <rPr>
        <sz val="8"/>
        <color rgb="FF000000"/>
        <rFont val="Calibri"/>
        <family val="2"/>
      </rPr>
      <t>ADMIN</t>
    </r>
  </si>
  <si>
    <t>3901 - SOLID WASTE CONSTRUCTION</t>
  </si>
  <si>
    <t>3910 LANDFILL RESERVE</t>
  </si>
  <si>
    <t>1033510</t>
  </si>
  <si>
    <r>
      <rPr>
        <b/>
        <sz val="10"/>
        <color rgb="FF000000"/>
        <rFont val="Calibri"/>
        <family val="2"/>
      </rPr>
      <t xml:space="preserve">SW LFR-CONTRACT AUDIT SERVICES
</t>
    </r>
    <r>
      <rPr>
        <sz val="8"/>
        <color rgb="FF000000"/>
        <rFont val="Calibri"/>
        <family val="2"/>
      </rPr>
      <t>ADMIN</t>
    </r>
  </si>
  <si>
    <t>1033540</t>
  </si>
  <si>
    <r>
      <rPr>
        <b/>
        <sz val="10"/>
        <color rgb="FF000000"/>
        <rFont val="Calibri"/>
        <family val="2"/>
      </rPr>
      <t xml:space="preserve">SW CH LEACHATE FORCEMAIN UPGRD
</t>
    </r>
    <r>
      <rPr>
        <sz val="8"/>
        <color rgb="FF000000"/>
        <rFont val="Calibri"/>
        <family val="2"/>
      </rPr>
      <t>STANDALONE</t>
    </r>
  </si>
  <si>
    <t>3910 - LANDFILL RESERVE</t>
  </si>
  <si>
    <t>Grand Total</t>
  </si>
  <si>
    <t>Project
Number</t>
  </si>
  <si>
    <t>Project Name
Class Code</t>
  </si>
  <si>
    <t>IT
Proj</t>
  </si>
  <si>
    <t>FY21-22 PLANNED</t>
  </si>
  <si>
    <t>TOTAL 6-YEAR BUDGET</t>
  </si>
  <si>
    <t>FY19-20 PROPOSED</t>
  </si>
  <si>
    <t>FY23-24 PLANNED</t>
  </si>
  <si>
    <t xml:space="preserve">Check:  </t>
  </si>
  <si>
    <t>Tech Adj</t>
  </si>
  <si>
    <t>Attachment A Capital Improvement Program Dated 5.28.2019</t>
  </si>
  <si>
    <t>PKS M:EASTSIDE RAIL CORR (ERC)</t>
  </si>
  <si>
    <t>ORDINANCE 18930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</si>
</sst>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5F5F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/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</cellStyleXfs>
  <cellXfs count="73">
    <xf numFmtId="0" fontId="2" fillId="0" borderId="0" xfId="0" applyFont="1" applyFill="1" applyBorder="1"/>
    <xf numFmtId="164" fontId="2" fillId="0" borderId="0" xfId="18" applyNumberFormat="1" applyFont="1" applyFill="1" applyBorder="1"/>
    <xf numFmtId="164" fontId="2" fillId="0" borderId="0" xfId="18" applyNumberFormat="1" applyFont="1" applyFill="1" applyBorder="1"/>
    <xf numFmtId="164" fontId="10" fillId="2" borderId="1" xfId="18" applyNumberFormat="1" applyFont="1" applyFill="1" applyBorder="1" applyAlignment="1">
      <alignment horizontal="left" vertical="top" wrapText="1" readingOrder="1"/>
    </xf>
    <xf numFmtId="164" fontId="10" fillId="2" borderId="0" xfId="18" applyNumberFormat="1" applyFont="1" applyFill="1" applyBorder="1" applyAlignment="1">
      <alignment horizontal="left" vertical="top" wrapText="1" readingOrder="1"/>
    </xf>
    <xf numFmtId="164" fontId="10" fillId="2" borderId="0" xfId="18" applyNumberFormat="1" applyFont="1" applyFill="1" applyBorder="1" applyAlignment="1">
      <alignment horizontal="right" vertical="top" wrapText="1" readingOrder="1"/>
    </xf>
    <xf numFmtId="164" fontId="10" fillId="2" borderId="2" xfId="18" applyNumberFormat="1" applyFont="1" applyFill="1" applyBorder="1" applyAlignment="1">
      <alignment horizontal="right" vertical="top" wrapText="1" readingOrder="1"/>
    </xf>
    <xf numFmtId="164" fontId="2" fillId="0" borderId="3" xfId="18" applyNumberFormat="1" applyFont="1" applyFill="1" applyBorder="1" applyAlignment="1">
      <alignment vertical="top" wrapText="1"/>
    </xf>
    <xf numFmtId="164" fontId="2" fillId="0" borderId="4" xfId="18" applyNumberFormat="1" applyFont="1" applyFill="1" applyBorder="1" applyAlignment="1">
      <alignment vertical="top" wrapText="1"/>
    </xf>
    <xf numFmtId="164" fontId="2" fillId="0" borderId="5" xfId="18" applyNumberFormat="1" applyFont="1" applyFill="1" applyBorder="1" applyAlignment="1">
      <alignment vertical="top" wrapText="1"/>
    </xf>
    <xf numFmtId="164" fontId="2" fillId="0" borderId="6" xfId="18" applyNumberFormat="1" applyFont="1" applyFill="1" applyBorder="1" applyAlignment="1">
      <alignment vertical="top" wrapText="1"/>
    </xf>
    <xf numFmtId="164" fontId="2" fillId="3" borderId="0" xfId="18" applyNumberFormat="1" applyFont="1" applyFill="1" applyBorder="1" applyAlignment="1">
      <alignment vertical="top" wrapText="1"/>
    </xf>
    <xf numFmtId="164" fontId="2" fillId="0" borderId="7" xfId="18" applyNumberFormat="1" applyFont="1" applyFill="1" applyBorder="1" applyAlignment="1">
      <alignment vertical="top" wrapText="1"/>
    </xf>
    <xf numFmtId="164" fontId="2" fillId="0" borderId="8" xfId="18" applyNumberFormat="1" applyFont="1" applyFill="1" applyBorder="1" applyAlignment="1">
      <alignment vertical="top" wrapText="1"/>
    </xf>
    <xf numFmtId="164" fontId="2" fillId="0" borderId="9" xfId="18" applyNumberFormat="1" applyFont="1" applyFill="1" applyBorder="1" applyAlignment="1">
      <alignment vertical="top" wrapText="1"/>
    </xf>
    <xf numFmtId="164" fontId="2" fillId="0" borderId="10" xfId="18" applyNumberFormat="1" applyFont="1" applyFill="1" applyBorder="1" applyAlignment="1">
      <alignment vertical="top" wrapText="1"/>
    </xf>
    <xf numFmtId="164" fontId="7" fillId="4" borderId="11" xfId="18" applyNumberFormat="1" applyFont="1" applyFill="1" applyBorder="1" applyAlignment="1">
      <alignment horizontal="right" vertical="top" wrapText="1" readingOrder="1"/>
    </xf>
    <xf numFmtId="164" fontId="7" fillId="4" borderId="12" xfId="18" applyNumberFormat="1" applyFont="1" applyFill="1" applyBorder="1" applyAlignment="1">
      <alignment horizontal="right" vertical="top" wrapText="1" readingOrder="1"/>
    </xf>
    <xf numFmtId="164" fontId="8" fillId="0" borderId="1" xfId="18" applyNumberFormat="1" applyFont="1" applyFill="1" applyBorder="1" applyAlignment="1">
      <alignment vertical="top" wrapText="1" readingOrder="1"/>
    </xf>
    <xf numFmtId="164" fontId="2" fillId="0" borderId="0" xfId="18" applyNumberFormat="1" applyFont="1" applyFill="1" applyBorder="1" applyAlignment="1">
      <alignment readingOrder="1"/>
    </xf>
    <xf numFmtId="164" fontId="2" fillId="0" borderId="2" xfId="18" applyNumberFormat="1" applyFont="1" applyFill="1" applyBorder="1" applyAlignment="1">
      <alignment vertical="top" wrapText="1" readingOrder="1"/>
    </xf>
    <xf numFmtId="164" fontId="2" fillId="0" borderId="0" xfId="18" applyNumberFormat="1" applyFont="1" applyFill="1" applyBorder="1" applyAlignment="1">
      <alignment/>
    </xf>
    <xf numFmtId="164" fontId="2" fillId="0" borderId="2" xfId="18" applyNumberFormat="1" applyFont="1" applyFill="1" applyBorder="1" applyAlignment="1">
      <alignment vertical="top" wrapText="1"/>
    </xf>
    <xf numFmtId="164" fontId="2" fillId="0" borderId="13" xfId="18" applyNumberFormat="1" applyFont="1" applyFill="1" applyBorder="1" applyAlignment="1">
      <alignment vertical="top" wrapText="1"/>
    </xf>
    <xf numFmtId="164" fontId="2" fillId="0" borderId="14" xfId="18" applyNumberFormat="1" applyFont="1" applyFill="1" applyBorder="1" applyAlignment="1">
      <alignment vertical="top" wrapText="1"/>
    </xf>
    <xf numFmtId="164" fontId="5" fillId="0" borderId="13" xfId="18" applyNumberFormat="1" applyFont="1" applyFill="1" applyBorder="1" applyAlignment="1">
      <alignment vertical="top" wrapText="1" readingOrder="1"/>
    </xf>
    <xf numFmtId="164" fontId="5" fillId="0" borderId="14" xfId="18" applyNumberFormat="1" applyFont="1" applyFill="1" applyBorder="1" applyAlignment="1">
      <alignment vertical="top" wrapText="1" readingOrder="1"/>
    </xf>
    <xf numFmtId="164" fontId="8" fillId="0" borderId="0" xfId="18" applyNumberFormat="1" applyFont="1" applyFill="1" applyBorder="1" applyAlignment="1">
      <alignment vertical="top" wrapText="1" readingOrder="1"/>
    </xf>
    <xf numFmtId="164" fontId="8" fillId="0" borderId="2" xfId="18" applyNumberFormat="1" applyFont="1" applyFill="1" applyBorder="1" applyAlignment="1">
      <alignment vertical="top" wrapText="1" readingOrder="1"/>
    </xf>
    <xf numFmtId="164" fontId="2" fillId="0" borderId="15" xfId="18" applyNumberFormat="1" applyFont="1" applyFill="1" applyBorder="1" applyAlignment="1">
      <alignment vertical="top" wrapText="1"/>
    </xf>
    <xf numFmtId="164" fontId="2" fillId="0" borderId="16" xfId="18" applyNumberFormat="1" applyFont="1" applyFill="1" applyBorder="1" applyAlignment="1">
      <alignment vertical="top" wrapText="1"/>
    </xf>
    <xf numFmtId="164" fontId="2" fillId="0" borderId="0" xfId="18" applyNumberFormat="1" applyFont="1" applyFill="1" applyBorder="1"/>
    <xf numFmtId="165" fontId="7" fillId="4" borderId="17" xfId="16" applyNumberFormat="1" applyFont="1" applyFill="1" applyBorder="1" applyAlignment="1">
      <alignment horizontal="right" vertical="top" wrapText="1" readingOrder="1"/>
    </xf>
    <xf numFmtId="164" fontId="7" fillId="4" borderId="1" xfId="18" applyNumberFormat="1" applyFont="1" applyFill="1" applyBorder="1" applyAlignment="1">
      <alignment horizontal="left" vertical="top" wrapText="1" readingOrder="1"/>
    </xf>
    <xf numFmtId="164" fontId="2" fillId="0" borderId="0" xfId="18" applyNumberFormat="1" applyFont="1" applyFill="1" applyBorder="1"/>
    <xf numFmtId="164" fontId="7" fillId="4" borderId="11" xfId="18" applyNumberFormat="1" applyFont="1" applyFill="1" applyBorder="1" applyAlignment="1">
      <alignment horizontal="center" vertical="top" wrapText="1" readingOrder="1"/>
    </xf>
    <xf numFmtId="164" fontId="2" fillId="0" borderId="18" xfId="18" applyNumberFormat="1" applyFont="1" applyFill="1" applyBorder="1" applyAlignment="1">
      <alignment vertical="top" wrapText="1"/>
    </xf>
    <xf numFmtId="164" fontId="2" fillId="0" borderId="19" xfId="18" applyNumberFormat="1" applyFont="1" applyFill="1" applyBorder="1" applyAlignment="1">
      <alignment vertical="top" wrapText="1"/>
    </xf>
    <xf numFmtId="164" fontId="5" fillId="4" borderId="20" xfId="18" applyNumberFormat="1" applyFont="1" applyFill="1" applyBorder="1" applyAlignment="1">
      <alignment horizontal="center" vertical="top" wrapText="1" readingOrder="1"/>
    </xf>
    <xf numFmtId="164" fontId="2" fillId="0" borderId="21" xfId="18" applyNumberFormat="1" applyFont="1" applyFill="1" applyBorder="1" applyAlignment="1">
      <alignment vertical="top" wrapText="1"/>
    </xf>
    <xf numFmtId="164" fontId="2" fillId="0" borderId="22" xfId="18" applyNumberFormat="1" applyFont="1" applyFill="1" applyBorder="1" applyAlignment="1">
      <alignment vertical="top" wrapText="1"/>
    </xf>
    <xf numFmtId="164" fontId="5" fillId="4" borderId="17" xfId="18" applyNumberFormat="1" applyFont="1" applyFill="1" applyBorder="1" applyAlignment="1">
      <alignment horizontal="center" vertical="top" wrapText="1" readingOrder="1"/>
    </xf>
    <xf numFmtId="164" fontId="6" fillId="0" borderId="11" xfId="18" applyNumberFormat="1" applyFont="1" applyFill="1" applyBorder="1" applyAlignment="1">
      <alignment horizontal="right" vertical="top" wrapText="1" readingOrder="1"/>
    </xf>
    <xf numFmtId="164" fontId="2" fillId="0" borderId="23" xfId="18" applyNumberFormat="1" applyFont="1" applyFill="1" applyBorder="1" applyAlignment="1">
      <alignment vertical="top" wrapText="1"/>
    </xf>
    <xf numFmtId="164" fontId="2" fillId="0" borderId="24" xfId="18" applyNumberFormat="1" applyFont="1" applyFill="1" applyBorder="1" applyAlignment="1">
      <alignment vertical="top" wrapText="1"/>
    </xf>
    <xf numFmtId="164" fontId="6" fillId="5" borderId="12" xfId="18" applyNumberFormat="1" applyFont="1" applyFill="1" applyBorder="1" applyAlignment="1">
      <alignment horizontal="right" vertical="top" wrapText="1" readingOrder="1"/>
    </xf>
    <xf numFmtId="164" fontId="2" fillId="5" borderId="25" xfId="18" applyNumberFormat="1" applyFont="1" applyFill="1" applyBorder="1" applyAlignment="1">
      <alignment vertical="top" wrapText="1"/>
    </xf>
    <xf numFmtId="164" fontId="2" fillId="5" borderId="26" xfId="18" applyNumberFormat="1" applyFont="1" applyFill="1" applyBorder="1" applyAlignment="1">
      <alignment vertical="top" wrapText="1"/>
    </xf>
    <xf numFmtId="164" fontId="6" fillId="0" borderId="27" xfId="18" applyNumberFormat="1" applyFont="1" applyFill="1" applyBorder="1" applyAlignment="1">
      <alignment horizontal="left" vertical="top" wrapText="1" readingOrder="1"/>
    </xf>
    <xf numFmtId="164" fontId="2" fillId="0" borderId="28" xfId="18" applyNumberFormat="1" applyFont="1" applyFill="1" applyBorder="1" applyAlignment="1">
      <alignment vertical="top" wrapText="1"/>
    </xf>
    <xf numFmtId="164" fontId="2" fillId="0" borderId="29" xfId="18" applyNumberFormat="1" applyFont="1" applyFill="1" applyBorder="1" applyAlignment="1">
      <alignment vertical="top" wrapText="1"/>
    </xf>
    <xf numFmtId="164" fontId="7" fillId="0" borderId="11" xfId="18" applyNumberFormat="1" applyFont="1" applyFill="1" applyBorder="1" applyAlignment="1">
      <alignment horizontal="left" vertical="top" wrapText="1" readingOrder="1"/>
    </xf>
    <xf numFmtId="164" fontId="5" fillId="0" borderId="30" xfId="18" applyNumberFormat="1" applyFont="1" applyFill="1" applyBorder="1" applyAlignment="1">
      <alignment horizontal="left" vertical="top" wrapText="1" readingOrder="1"/>
    </xf>
    <xf numFmtId="164" fontId="5" fillId="0" borderId="13" xfId="18" applyNumberFormat="1" applyFont="1" applyFill="1" applyBorder="1" applyAlignment="1">
      <alignment horizontal="left" vertical="top" wrapText="1" readingOrder="1"/>
    </xf>
    <xf numFmtId="164" fontId="5" fillId="0" borderId="30" xfId="18" applyNumberFormat="1" applyFont="1" applyFill="1" applyBorder="1" applyAlignment="1">
      <alignment vertical="top" wrapText="1" readingOrder="1"/>
    </xf>
    <xf numFmtId="164" fontId="5" fillId="0" borderId="13" xfId="18" applyNumberFormat="1" applyFont="1" applyFill="1" applyBorder="1" applyAlignment="1">
      <alignment vertical="top" wrapText="1" readingOrder="1"/>
    </xf>
    <xf numFmtId="164" fontId="3" fillId="0" borderId="0" xfId="18" applyNumberFormat="1" applyFont="1" applyFill="1" applyBorder="1" applyAlignment="1">
      <alignment horizontal="left" wrapText="1" readingOrder="1"/>
    </xf>
    <xf numFmtId="164" fontId="4" fillId="0" borderId="0" xfId="18" applyNumberFormat="1" applyFont="1" applyFill="1" applyBorder="1" applyAlignment="1">
      <alignment horizontal="right" vertical="top" wrapText="1" readingOrder="1"/>
    </xf>
    <xf numFmtId="164" fontId="3" fillId="0" borderId="0" xfId="18" applyNumberFormat="1" applyFont="1" applyFill="1" applyBorder="1" applyAlignment="1">
      <alignment horizontal="center" vertical="top" wrapText="1" readingOrder="1"/>
    </xf>
    <xf numFmtId="164" fontId="10" fillId="2" borderId="0" xfId="18" applyNumberFormat="1" applyFont="1" applyFill="1" applyBorder="1" applyAlignment="1">
      <alignment horizontal="center" vertical="top" wrapText="1" readingOrder="1"/>
    </xf>
    <xf numFmtId="164" fontId="10" fillId="2" borderId="0" xfId="18" applyNumberFormat="1" applyFont="1" applyFill="1" applyBorder="1"/>
    <xf numFmtId="164" fontId="5" fillId="0" borderId="31" xfId="18" applyNumberFormat="1" applyFont="1" applyFill="1" applyBorder="1" applyAlignment="1">
      <alignment vertical="top" wrapText="1" readingOrder="1"/>
    </xf>
    <xf numFmtId="164" fontId="5" fillId="0" borderId="15" xfId="18" applyNumberFormat="1" applyFont="1" applyFill="1" applyBorder="1" applyAlignment="1">
      <alignment vertical="top" wrapText="1" readingOrder="1"/>
    </xf>
    <xf numFmtId="164" fontId="11" fillId="0" borderId="0" xfId="18" applyNumberFormat="1" applyFont="1" applyFill="1" applyBorder="1" applyAlignment="1">
      <alignment horizontal="center"/>
    </xf>
    <xf numFmtId="49" fontId="6" fillId="0" borderId="27" xfId="18" applyNumberFormat="1" applyFont="1" applyFill="1" applyBorder="1" applyAlignment="1">
      <alignment horizontal="left" vertical="top" wrapText="1" readingOrder="1"/>
    </xf>
    <xf numFmtId="49" fontId="2" fillId="0" borderId="28" xfId="18" applyNumberFormat="1" applyFont="1" applyFill="1" applyBorder="1" applyAlignment="1">
      <alignment vertical="top" wrapText="1"/>
    </xf>
    <xf numFmtId="49" fontId="2" fillId="0" borderId="29" xfId="18" applyNumberFormat="1" applyFont="1" applyFill="1" applyBorder="1" applyAlignment="1">
      <alignment vertical="top" wrapText="1"/>
    </xf>
    <xf numFmtId="165" fontId="6" fillId="5" borderId="12" xfId="16" applyNumberFormat="1" applyFont="1" applyFill="1" applyBorder="1" applyAlignment="1">
      <alignment horizontal="right" vertical="top" wrapText="1" readingOrder="1"/>
    </xf>
    <xf numFmtId="165" fontId="2" fillId="5" borderId="25" xfId="16" applyNumberFormat="1" applyFont="1" applyFill="1" applyBorder="1" applyAlignment="1">
      <alignment vertical="top" wrapText="1"/>
    </xf>
    <xf numFmtId="165" fontId="2" fillId="5" borderId="26" xfId="16" applyNumberFormat="1" applyFont="1" applyFill="1" applyBorder="1" applyAlignment="1">
      <alignment vertical="top" wrapText="1"/>
    </xf>
    <xf numFmtId="165" fontId="6" fillId="0" borderId="11" xfId="16" applyNumberFormat="1" applyFont="1" applyFill="1" applyBorder="1" applyAlignment="1">
      <alignment horizontal="right" vertical="top" wrapText="1" readingOrder="1"/>
    </xf>
    <xf numFmtId="165" fontId="2" fillId="0" borderId="23" xfId="16" applyNumberFormat="1" applyFont="1" applyFill="1" applyBorder="1" applyAlignment="1">
      <alignment vertical="top" wrapText="1"/>
    </xf>
    <xf numFmtId="165" fontId="2" fillId="0" borderId="24" xfId="16" applyNumberFormat="1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3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228600</xdr:colOff>
      <xdr:row>9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4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228600</xdr:colOff>
      <xdr:row>9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94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228600</xdr:colOff>
      <xdr:row>15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105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228600</xdr:colOff>
      <xdr:row>15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105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228600</xdr:colOff>
      <xdr:row>21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6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228600</xdr:colOff>
      <xdr:row>21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426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228600</xdr:colOff>
      <xdr:row>24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87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228600</xdr:colOff>
      <xdr:row>24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487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228600</xdr:colOff>
      <xdr:row>30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03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228600</xdr:colOff>
      <xdr:row>30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603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228600</xdr:colOff>
      <xdr:row>36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200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228600</xdr:colOff>
      <xdr:row>36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7200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3</xdr:col>
      <xdr:colOff>228600</xdr:colOff>
      <xdr:row>45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972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228600</xdr:colOff>
      <xdr:row>45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8972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228600</xdr:colOff>
      <xdr:row>48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82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228600</xdr:colOff>
      <xdr:row>48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582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228600</xdr:colOff>
      <xdr:row>51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191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228600</xdr:colOff>
      <xdr:row>51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0191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228600</xdr:colOff>
      <xdr:row>57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35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228600</xdr:colOff>
      <xdr:row>57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135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228600</xdr:colOff>
      <xdr:row>60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96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228600</xdr:colOff>
      <xdr:row>60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196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3</xdr:col>
      <xdr:colOff>228600</xdr:colOff>
      <xdr:row>63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257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228600</xdr:colOff>
      <xdr:row>63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257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3</xdr:col>
      <xdr:colOff>228600</xdr:colOff>
      <xdr:row>66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318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228600</xdr:colOff>
      <xdr:row>66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318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3</xdr:col>
      <xdr:colOff>228600</xdr:colOff>
      <xdr:row>69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379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228600</xdr:colOff>
      <xdr:row>69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379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3</xdr:col>
      <xdr:colOff>228600</xdr:colOff>
      <xdr:row>72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440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228600</xdr:colOff>
      <xdr:row>72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440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</xdr:row>
      <xdr:rowOff>0</xdr:rowOff>
    </xdr:from>
    <xdr:to>
      <xdr:col>3</xdr:col>
      <xdr:colOff>228600</xdr:colOff>
      <xdr:row>78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563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228600</xdr:colOff>
      <xdr:row>78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5563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</xdr:row>
      <xdr:rowOff>0</xdr:rowOff>
    </xdr:from>
    <xdr:to>
      <xdr:col>3</xdr:col>
      <xdr:colOff>228600</xdr:colOff>
      <xdr:row>81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173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228600</xdr:colOff>
      <xdr:row>81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6173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</xdr:row>
      <xdr:rowOff>0</xdr:rowOff>
    </xdr:from>
    <xdr:to>
      <xdr:col>3</xdr:col>
      <xdr:colOff>228600</xdr:colOff>
      <xdr:row>84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783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228600</xdr:colOff>
      <xdr:row>84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6783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228600</xdr:colOff>
      <xdr:row>87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392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228600</xdr:colOff>
      <xdr:row>87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7392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</xdr:row>
      <xdr:rowOff>0</xdr:rowOff>
    </xdr:from>
    <xdr:to>
      <xdr:col>3</xdr:col>
      <xdr:colOff>228600</xdr:colOff>
      <xdr:row>90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002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228600</xdr:colOff>
      <xdr:row>90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8002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</xdr:row>
      <xdr:rowOff>0</xdr:rowOff>
    </xdr:from>
    <xdr:to>
      <xdr:col>3</xdr:col>
      <xdr:colOff>228600</xdr:colOff>
      <xdr:row>93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611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228600</xdr:colOff>
      <xdr:row>93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8611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</xdr:row>
      <xdr:rowOff>0</xdr:rowOff>
    </xdr:from>
    <xdr:to>
      <xdr:col>3</xdr:col>
      <xdr:colOff>228600</xdr:colOff>
      <xdr:row>96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221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228600</xdr:colOff>
      <xdr:row>96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221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</xdr:row>
      <xdr:rowOff>0</xdr:rowOff>
    </xdr:from>
    <xdr:to>
      <xdr:col>3</xdr:col>
      <xdr:colOff>228600</xdr:colOff>
      <xdr:row>99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831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228600</xdr:colOff>
      <xdr:row>99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831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228600</xdr:colOff>
      <xdr:row>102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440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228600</xdr:colOff>
      <xdr:row>102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20440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228600</xdr:colOff>
      <xdr:row>105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050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228600</xdr:colOff>
      <xdr:row>105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21050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228600</xdr:colOff>
      <xdr:row>108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659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228600</xdr:colOff>
      <xdr:row>108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21659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228600</xdr:colOff>
      <xdr:row>114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82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228600</xdr:colOff>
      <xdr:row>114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282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228600</xdr:colOff>
      <xdr:row>120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983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228600</xdr:colOff>
      <xdr:row>120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3983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228600</xdr:colOff>
      <xdr:row>126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14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228600</xdr:colOff>
      <xdr:row>126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514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228600</xdr:colOff>
      <xdr:row>129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75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228600</xdr:colOff>
      <xdr:row>129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575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228600</xdr:colOff>
      <xdr:row>39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781050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134"/>
  <sheetViews>
    <sheetView showGridLines="0" tabSelected="1" workbookViewId="0" topLeftCell="A1">
      <pane ySplit="7" topLeftCell="A30" activePane="bottomLeft" state="frozen"/>
      <selection pane="bottomLeft" activeCell="A4" sqref="A4:L4"/>
    </sheetView>
  </sheetViews>
  <sheetFormatPr defaultColWidth="8.8515625" defaultRowHeight="15"/>
  <cols>
    <col min="1" max="1" width="10.7109375" style="1" customWidth="1"/>
    <col min="2" max="2" width="25.57421875" style="1" customWidth="1"/>
    <col min="3" max="3" width="0.71875" style="1" customWidth="1"/>
    <col min="4" max="4" width="4.7109375" style="1" customWidth="1"/>
    <col min="5" max="6" width="0.71875" style="1" customWidth="1"/>
    <col min="7" max="7" width="3.421875" style="1" customWidth="1"/>
    <col min="8" max="8" width="0.71875" style="1" customWidth="1"/>
    <col min="9" max="12" width="16.00390625" style="1" customWidth="1"/>
    <col min="13" max="13" width="8.8515625" style="1" hidden="1" customWidth="1"/>
    <col min="14" max="16" width="8.8515625" style="1" customWidth="1"/>
    <col min="17" max="17" width="11.00390625" style="1" bestFit="1" customWidth="1"/>
    <col min="18" max="16384" width="8.8515625" style="1" customWidth="1"/>
  </cols>
  <sheetData>
    <row r="1" ht="1.15" customHeight="1"/>
    <row r="2" spans="1:12" ht="21" customHeight="1">
      <c r="A2" s="56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1.15" customHeight="1"/>
    <row r="4" spans="1:12" ht="13.9" customHeight="1">
      <c r="A4" s="57" t="s">
        <v>96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5.9" customHeight="1">
      <c r="A5" s="63" t="s">
        <v>94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20.25" customHeight="1">
      <c r="A6" s="58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37.9" customHeight="1">
      <c r="A7" s="3" t="s">
        <v>85</v>
      </c>
      <c r="B7" s="4" t="s">
        <v>86</v>
      </c>
      <c r="C7" s="59" t="s">
        <v>93</v>
      </c>
      <c r="D7" s="60"/>
      <c r="E7" s="60"/>
      <c r="F7" s="59" t="s">
        <v>87</v>
      </c>
      <c r="G7" s="60"/>
      <c r="H7" s="60"/>
      <c r="I7" s="5" t="s">
        <v>90</v>
      </c>
      <c r="J7" s="5" t="s">
        <v>88</v>
      </c>
      <c r="K7" s="5" t="s">
        <v>91</v>
      </c>
      <c r="L7" s="6" t="s">
        <v>89</v>
      </c>
    </row>
    <row r="8" spans="1:12" ht="18" customHeight="1" thickBot="1">
      <c r="A8" s="61" t="s">
        <v>1</v>
      </c>
      <c r="B8" s="62"/>
      <c r="C8" s="29"/>
      <c r="D8" s="29"/>
      <c r="E8" s="29"/>
      <c r="F8" s="29"/>
      <c r="G8" s="29"/>
      <c r="H8" s="29"/>
      <c r="I8" s="29"/>
      <c r="J8" s="29"/>
      <c r="K8" s="29"/>
      <c r="L8" s="30"/>
    </row>
    <row r="9" spans="1:12" ht="15.75" thickTop="1">
      <c r="A9" s="48" t="s">
        <v>2</v>
      </c>
      <c r="B9" s="51" t="s">
        <v>3</v>
      </c>
      <c r="C9" s="7"/>
      <c r="D9" s="8"/>
      <c r="E9" s="9"/>
      <c r="F9" s="7"/>
      <c r="G9" s="8"/>
      <c r="H9" s="9"/>
      <c r="I9" s="70">
        <v>70000</v>
      </c>
      <c r="J9" s="70">
        <v>0</v>
      </c>
      <c r="K9" s="70">
        <v>0</v>
      </c>
      <c r="L9" s="67">
        <f>SUM(I9:K11)</f>
        <v>70000</v>
      </c>
    </row>
    <row r="10" spans="1:12" ht="18" customHeight="1">
      <c r="A10" s="49"/>
      <c r="B10" s="43"/>
      <c r="C10" s="10"/>
      <c r="D10" s="11"/>
      <c r="E10" s="12"/>
      <c r="F10" s="10"/>
      <c r="G10" s="11"/>
      <c r="H10" s="12"/>
      <c r="I10" s="71"/>
      <c r="J10" s="71"/>
      <c r="K10" s="71"/>
      <c r="L10" s="68"/>
    </row>
    <row r="11" spans="1:12" ht="15">
      <c r="A11" s="50"/>
      <c r="B11" s="44"/>
      <c r="C11" s="13"/>
      <c r="D11" s="14"/>
      <c r="E11" s="15"/>
      <c r="F11" s="13"/>
      <c r="G11" s="14"/>
      <c r="H11" s="15"/>
      <c r="I11" s="72"/>
      <c r="J11" s="72"/>
      <c r="K11" s="72"/>
      <c r="L11" s="69"/>
    </row>
    <row r="12" spans="1:12" ht="18" customHeight="1">
      <c r="A12" s="33" t="s">
        <v>4</v>
      </c>
      <c r="B12" s="34"/>
      <c r="C12" s="35"/>
      <c r="D12" s="36"/>
      <c r="E12" s="37"/>
      <c r="F12" s="35" t="s">
        <v>5</v>
      </c>
      <c r="G12" s="36"/>
      <c r="H12" s="37"/>
      <c r="I12" s="16">
        <f>SUM(I9)</f>
        <v>70000</v>
      </c>
      <c r="J12" s="16">
        <f aca="true" t="shared" si="0" ref="J12:L12">SUM(J9)</f>
        <v>0</v>
      </c>
      <c r="K12" s="16">
        <f t="shared" si="0"/>
        <v>0</v>
      </c>
      <c r="L12" s="16">
        <f t="shared" si="0"/>
        <v>70000</v>
      </c>
    </row>
    <row r="13" spans="1:12" ht="6.75" customHeight="1">
      <c r="A13" s="18" t="s">
        <v>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</row>
    <row r="14" spans="1:12" ht="18" customHeight="1" thickBot="1">
      <c r="A14" s="54" t="s">
        <v>6</v>
      </c>
      <c r="B14" s="55"/>
      <c r="C14" s="25"/>
      <c r="D14" s="25"/>
      <c r="E14" s="25"/>
      <c r="F14" s="25"/>
      <c r="G14" s="25"/>
      <c r="H14" s="25"/>
      <c r="I14" s="25"/>
      <c r="J14" s="25"/>
      <c r="K14" s="25"/>
      <c r="L14" s="26"/>
    </row>
    <row r="15" spans="1:12" ht="15.75" thickTop="1">
      <c r="A15" s="48" t="s">
        <v>7</v>
      </c>
      <c r="B15" s="51" t="s">
        <v>8</v>
      </c>
      <c r="C15" s="7"/>
      <c r="D15" s="8"/>
      <c r="E15" s="9"/>
      <c r="F15" s="7"/>
      <c r="G15" s="8"/>
      <c r="H15" s="9"/>
      <c r="I15" s="42">
        <v>5660400</v>
      </c>
      <c r="J15" s="42">
        <v>0</v>
      </c>
      <c r="K15" s="42">
        <v>0</v>
      </c>
      <c r="L15" s="45">
        <f>SUM(I15:K17)</f>
        <v>5660400</v>
      </c>
    </row>
    <row r="16" spans="1:12" ht="18" customHeight="1">
      <c r="A16" s="49"/>
      <c r="B16" s="43"/>
      <c r="C16" s="10"/>
      <c r="D16" s="11"/>
      <c r="E16" s="12"/>
      <c r="F16" s="10"/>
      <c r="G16" s="11"/>
      <c r="H16" s="12"/>
      <c r="I16" s="43"/>
      <c r="J16" s="43"/>
      <c r="K16" s="43"/>
      <c r="L16" s="46"/>
    </row>
    <row r="17" spans="1:12" ht="15">
      <c r="A17" s="50"/>
      <c r="B17" s="44"/>
      <c r="C17" s="13"/>
      <c r="D17" s="14"/>
      <c r="E17" s="15"/>
      <c r="F17" s="13"/>
      <c r="G17" s="14"/>
      <c r="H17" s="15"/>
      <c r="I17" s="44"/>
      <c r="J17" s="44"/>
      <c r="K17" s="44"/>
      <c r="L17" s="47"/>
    </row>
    <row r="18" spans="1:12" ht="18" customHeight="1">
      <c r="A18" s="33" t="s">
        <v>9</v>
      </c>
      <c r="B18" s="34"/>
      <c r="C18" s="35"/>
      <c r="D18" s="36"/>
      <c r="E18" s="37"/>
      <c r="F18" s="35" t="s">
        <v>5</v>
      </c>
      <c r="G18" s="36"/>
      <c r="H18" s="37"/>
      <c r="I18" s="16">
        <f>SUM(I15)</f>
        <v>5660400</v>
      </c>
      <c r="J18" s="16">
        <f aca="true" t="shared" si="1" ref="J18:L18">SUM(J15)</f>
        <v>0</v>
      </c>
      <c r="K18" s="16">
        <f t="shared" si="1"/>
        <v>0</v>
      </c>
      <c r="L18" s="16">
        <f t="shared" si="1"/>
        <v>5660400</v>
      </c>
    </row>
    <row r="19" spans="1:12" ht="6.75" customHeight="1">
      <c r="A19" s="18" t="s">
        <v>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/>
    </row>
    <row r="20" spans="1:12" ht="18" customHeight="1" thickBot="1">
      <c r="A20" s="54" t="s">
        <v>10</v>
      </c>
      <c r="B20" s="55"/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1:12" ht="15.75" thickTop="1">
      <c r="A21" s="48" t="s">
        <v>11</v>
      </c>
      <c r="B21" s="51" t="s">
        <v>12</v>
      </c>
      <c r="C21" s="7"/>
      <c r="D21" s="8"/>
      <c r="E21" s="9"/>
      <c r="F21" s="7"/>
      <c r="G21" s="8"/>
      <c r="H21" s="9"/>
      <c r="I21" s="42">
        <v>-6996048</v>
      </c>
      <c r="J21" s="42">
        <v>0</v>
      </c>
      <c r="K21" s="42">
        <v>0</v>
      </c>
      <c r="L21" s="45">
        <f>SUM(I21:K23)</f>
        <v>-6996048</v>
      </c>
    </row>
    <row r="22" spans="1:12" ht="18" customHeight="1">
      <c r="A22" s="49"/>
      <c r="B22" s="43"/>
      <c r="C22" s="10"/>
      <c r="D22" s="11"/>
      <c r="E22" s="12"/>
      <c r="F22" s="10"/>
      <c r="G22" s="11"/>
      <c r="H22" s="12"/>
      <c r="I22" s="43"/>
      <c r="J22" s="43"/>
      <c r="K22" s="43"/>
      <c r="L22" s="46"/>
    </row>
    <row r="23" spans="1:12" ht="15">
      <c r="A23" s="50"/>
      <c r="B23" s="44"/>
      <c r="C23" s="13"/>
      <c r="D23" s="14"/>
      <c r="E23" s="15"/>
      <c r="F23" s="13"/>
      <c r="G23" s="14"/>
      <c r="H23" s="15"/>
      <c r="I23" s="44"/>
      <c r="J23" s="44"/>
      <c r="K23" s="44"/>
      <c r="L23" s="47"/>
    </row>
    <row r="24" spans="1:12" ht="15">
      <c r="A24" s="48" t="s">
        <v>13</v>
      </c>
      <c r="B24" s="51" t="s">
        <v>14</v>
      </c>
      <c r="C24" s="7"/>
      <c r="D24" s="8"/>
      <c r="E24" s="9"/>
      <c r="F24" s="7"/>
      <c r="G24" s="8"/>
      <c r="H24" s="9"/>
      <c r="I24" s="42">
        <v>1172918</v>
      </c>
      <c r="J24" s="42">
        <v>0</v>
      </c>
      <c r="K24" s="42">
        <v>0</v>
      </c>
      <c r="L24" s="45">
        <f>SUM(I24:K26)</f>
        <v>1172918</v>
      </c>
    </row>
    <row r="25" spans="1:12" ht="18" customHeight="1">
      <c r="A25" s="49"/>
      <c r="B25" s="43"/>
      <c r="C25" s="10"/>
      <c r="D25" s="11"/>
      <c r="E25" s="12"/>
      <c r="F25" s="10"/>
      <c r="G25" s="11"/>
      <c r="H25" s="12"/>
      <c r="I25" s="43"/>
      <c r="J25" s="43"/>
      <c r="K25" s="43"/>
      <c r="L25" s="46"/>
    </row>
    <row r="26" spans="1:12" ht="15">
      <c r="A26" s="50"/>
      <c r="B26" s="44"/>
      <c r="C26" s="13"/>
      <c r="D26" s="14"/>
      <c r="E26" s="15"/>
      <c r="F26" s="13"/>
      <c r="G26" s="14"/>
      <c r="H26" s="15"/>
      <c r="I26" s="44"/>
      <c r="J26" s="44"/>
      <c r="K26" s="44"/>
      <c r="L26" s="47"/>
    </row>
    <row r="27" spans="1:12" ht="18" customHeight="1">
      <c r="A27" s="33" t="s">
        <v>15</v>
      </c>
      <c r="B27" s="34"/>
      <c r="C27" s="35"/>
      <c r="D27" s="36"/>
      <c r="E27" s="37"/>
      <c r="F27" s="35" t="s">
        <v>5</v>
      </c>
      <c r="G27" s="36"/>
      <c r="H27" s="37"/>
      <c r="I27" s="16">
        <f>SUM(I21:I26)</f>
        <v>-5823130</v>
      </c>
      <c r="J27" s="16">
        <f aca="true" t="shared" si="2" ref="J27:L27">SUM(J21:J26)</f>
        <v>0</v>
      </c>
      <c r="K27" s="16">
        <f t="shared" si="2"/>
        <v>0</v>
      </c>
      <c r="L27" s="16">
        <f t="shared" si="2"/>
        <v>-5823130</v>
      </c>
    </row>
    <row r="28" spans="1:12" ht="6.75" customHeight="1">
      <c r="A28" s="18" t="s">
        <v>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8"/>
    </row>
    <row r="29" spans="1:12" ht="18" customHeight="1" thickBot="1">
      <c r="A29" s="54" t="s">
        <v>16</v>
      </c>
      <c r="B29" s="55"/>
      <c r="C29" s="25"/>
      <c r="D29" s="25"/>
      <c r="E29" s="25"/>
      <c r="F29" s="25"/>
      <c r="G29" s="25"/>
      <c r="H29" s="25"/>
      <c r="I29" s="25"/>
      <c r="J29" s="25"/>
      <c r="K29" s="25"/>
      <c r="L29" s="26"/>
    </row>
    <row r="30" spans="1:12" ht="15.75" thickTop="1">
      <c r="A30" s="48" t="s">
        <v>17</v>
      </c>
      <c r="B30" s="51" t="s">
        <v>18</v>
      </c>
      <c r="C30" s="7"/>
      <c r="D30" s="8"/>
      <c r="E30" s="9"/>
      <c r="F30" s="7"/>
      <c r="G30" s="8"/>
      <c r="H30" s="9"/>
      <c r="I30" s="42">
        <v>-549</v>
      </c>
      <c r="J30" s="42">
        <v>0</v>
      </c>
      <c r="K30" s="42">
        <v>0</v>
      </c>
      <c r="L30" s="45">
        <f>SUM(I30:K32)</f>
        <v>-549</v>
      </c>
    </row>
    <row r="31" spans="1:12" ht="18" customHeight="1">
      <c r="A31" s="49"/>
      <c r="B31" s="43"/>
      <c r="C31" s="10"/>
      <c r="D31" s="11"/>
      <c r="E31" s="12"/>
      <c r="F31" s="10"/>
      <c r="G31" s="11"/>
      <c r="H31" s="12"/>
      <c r="I31" s="43"/>
      <c r="J31" s="43"/>
      <c r="K31" s="43"/>
      <c r="L31" s="46"/>
    </row>
    <row r="32" spans="1:12" ht="15">
      <c r="A32" s="50"/>
      <c r="B32" s="44"/>
      <c r="C32" s="13"/>
      <c r="D32" s="14"/>
      <c r="E32" s="15"/>
      <c r="F32" s="13"/>
      <c r="G32" s="14"/>
      <c r="H32" s="15"/>
      <c r="I32" s="44"/>
      <c r="J32" s="44"/>
      <c r="K32" s="44"/>
      <c r="L32" s="47"/>
    </row>
    <row r="33" spans="1:12" ht="18" customHeight="1">
      <c r="A33" s="33" t="s">
        <v>19</v>
      </c>
      <c r="B33" s="34"/>
      <c r="C33" s="35"/>
      <c r="D33" s="36"/>
      <c r="E33" s="37"/>
      <c r="F33" s="35" t="s">
        <v>5</v>
      </c>
      <c r="G33" s="36"/>
      <c r="H33" s="37"/>
      <c r="I33" s="16">
        <f>SUM(I30)</f>
        <v>-549</v>
      </c>
      <c r="J33" s="16">
        <f aca="true" t="shared" si="3" ref="J33:L33">SUM(J30)</f>
        <v>0</v>
      </c>
      <c r="K33" s="16">
        <f t="shared" si="3"/>
        <v>0</v>
      </c>
      <c r="L33" s="16">
        <f t="shared" si="3"/>
        <v>-549</v>
      </c>
    </row>
    <row r="34" spans="1:12" ht="6.75" customHeight="1">
      <c r="A34" s="18" t="s">
        <v>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8" customHeight="1" thickBot="1">
      <c r="A35" s="54" t="s">
        <v>20</v>
      </c>
      <c r="B35" s="55"/>
      <c r="C35" s="23"/>
      <c r="D35" s="23"/>
      <c r="E35" s="23"/>
      <c r="F35" s="23"/>
      <c r="G35" s="23"/>
      <c r="H35" s="23"/>
      <c r="I35" s="23"/>
      <c r="J35" s="23"/>
      <c r="K35" s="23"/>
      <c r="L35" s="24"/>
    </row>
    <row r="36" spans="1:12" ht="15.75" thickTop="1">
      <c r="A36" s="48" t="s">
        <v>21</v>
      </c>
      <c r="B36" s="51" t="s">
        <v>22</v>
      </c>
      <c r="C36" s="7"/>
      <c r="D36" s="8"/>
      <c r="E36" s="9"/>
      <c r="F36" s="7"/>
      <c r="G36" s="8"/>
      <c r="H36" s="9"/>
      <c r="I36" s="42">
        <v>-49849</v>
      </c>
      <c r="J36" s="42">
        <v>0</v>
      </c>
      <c r="K36" s="42">
        <v>0</v>
      </c>
      <c r="L36" s="45">
        <f>SUM(I36:K38)</f>
        <v>-49849</v>
      </c>
    </row>
    <row r="37" spans="1:12" ht="18" customHeight="1">
      <c r="A37" s="49"/>
      <c r="B37" s="43"/>
      <c r="C37" s="10"/>
      <c r="D37" s="11"/>
      <c r="E37" s="12"/>
      <c r="F37" s="10"/>
      <c r="G37" s="11"/>
      <c r="H37" s="12"/>
      <c r="I37" s="43"/>
      <c r="J37" s="43"/>
      <c r="K37" s="43"/>
      <c r="L37" s="46"/>
    </row>
    <row r="38" spans="1:12" ht="15">
      <c r="A38" s="50"/>
      <c r="B38" s="44"/>
      <c r="C38" s="13"/>
      <c r="D38" s="14"/>
      <c r="E38" s="15"/>
      <c r="F38" s="13"/>
      <c r="G38" s="14"/>
      <c r="H38" s="15"/>
      <c r="I38" s="44"/>
      <c r="J38" s="44"/>
      <c r="K38" s="44"/>
      <c r="L38" s="47"/>
    </row>
    <row r="39" spans="1:12" s="2" customFormat="1" ht="15">
      <c r="A39" s="64">
        <v>1121155</v>
      </c>
      <c r="B39" s="51" t="s">
        <v>95</v>
      </c>
      <c r="C39" s="7"/>
      <c r="D39" s="8"/>
      <c r="E39" s="9"/>
      <c r="F39" s="7"/>
      <c r="G39" s="8"/>
      <c r="H39" s="9"/>
      <c r="I39" s="42">
        <v>100000</v>
      </c>
      <c r="J39" s="42">
        <v>0</v>
      </c>
      <c r="K39" s="42">
        <v>0</v>
      </c>
      <c r="L39" s="45">
        <f>SUM(I39:K41)</f>
        <v>100000</v>
      </c>
    </row>
    <row r="40" spans="1:12" s="2" customFormat="1" ht="18" customHeight="1">
      <c r="A40" s="65"/>
      <c r="B40" s="43"/>
      <c r="C40" s="10"/>
      <c r="D40" s="11"/>
      <c r="E40" s="12"/>
      <c r="F40" s="10"/>
      <c r="G40" s="11"/>
      <c r="H40" s="12"/>
      <c r="I40" s="43"/>
      <c r="J40" s="43"/>
      <c r="K40" s="43"/>
      <c r="L40" s="46"/>
    </row>
    <row r="41" spans="1:12" s="2" customFormat="1" ht="15">
      <c r="A41" s="66"/>
      <c r="B41" s="44"/>
      <c r="C41" s="13"/>
      <c r="D41" s="14"/>
      <c r="E41" s="15"/>
      <c r="F41" s="13"/>
      <c r="G41" s="14"/>
      <c r="H41" s="15"/>
      <c r="I41" s="44"/>
      <c r="J41" s="44"/>
      <c r="K41" s="44"/>
      <c r="L41" s="47"/>
    </row>
    <row r="42" spans="1:12" ht="18" customHeight="1">
      <c r="A42" s="33" t="s">
        <v>23</v>
      </c>
      <c r="B42" s="34"/>
      <c r="C42" s="35"/>
      <c r="D42" s="36"/>
      <c r="E42" s="37"/>
      <c r="F42" s="35" t="s">
        <v>5</v>
      </c>
      <c r="G42" s="36"/>
      <c r="H42" s="37"/>
      <c r="I42" s="16">
        <f>SUM(I36:I41)</f>
        <v>50151</v>
      </c>
      <c r="J42" s="16">
        <f aca="true" t="shared" si="4" ref="J42:K42">SUM(J36)</f>
        <v>0</v>
      </c>
      <c r="K42" s="16">
        <f t="shared" si="4"/>
        <v>0</v>
      </c>
      <c r="L42" s="16">
        <f>SUM(L36:L41)</f>
        <v>50151</v>
      </c>
    </row>
    <row r="43" spans="1:12" ht="6.75" customHeight="1">
      <c r="A43" s="18" t="s">
        <v>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8"/>
    </row>
    <row r="44" spans="1:12" ht="18" customHeight="1" thickBot="1">
      <c r="A44" s="54" t="s">
        <v>24</v>
      </c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6"/>
    </row>
    <row r="45" spans="1:12" ht="15.75" thickTop="1">
      <c r="A45" s="48" t="s">
        <v>25</v>
      </c>
      <c r="B45" s="51" t="s">
        <v>26</v>
      </c>
      <c r="C45" s="7"/>
      <c r="D45" s="8"/>
      <c r="E45" s="9"/>
      <c r="F45" s="7"/>
      <c r="G45" s="8"/>
      <c r="H45" s="9"/>
      <c r="I45" s="42">
        <v>-406000</v>
      </c>
      <c r="J45" s="42">
        <v>0</v>
      </c>
      <c r="K45" s="42">
        <v>0</v>
      </c>
      <c r="L45" s="45">
        <f>SUM(I45:K47)</f>
        <v>-406000</v>
      </c>
    </row>
    <row r="46" spans="1:12" ht="18" customHeight="1">
      <c r="A46" s="49"/>
      <c r="B46" s="43"/>
      <c r="C46" s="10"/>
      <c r="D46" s="11"/>
      <c r="E46" s="12"/>
      <c r="F46" s="10"/>
      <c r="G46" s="11"/>
      <c r="H46" s="12"/>
      <c r="I46" s="43"/>
      <c r="J46" s="43"/>
      <c r="K46" s="43"/>
      <c r="L46" s="46"/>
    </row>
    <row r="47" spans="1:12" ht="15">
      <c r="A47" s="50"/>
      <c r="B47" s="44"/>
      <c r="C47" s="13"/>
      <c r="D47" s="14"/>
      <c r="E47" s="15"/>
      <c r="F47" s="13"/>
      <c r="G47" s="14"/>
      <c r="H47" s="15"/>
      <c r="I47" s="44"/>
      <c r="J47" s="44"/>
      <c r="K47" s="44"/>
      <c r="L47" s="47"/>
    </row>
    <row r="48" spans="1:12" ht="15">
      <c r="A48" s="48" t="s">
        <v>27</v>
      </c>
      <c r="B48" s="51" t="s">
        <v>28</v>
      </c>
      <c r="C48" s="7"/>
      <c r="D48" s="8"/>
      <c r="E48" s="9"/>
      <c r="F48" s="7"/>
      <c r="G48" s="8"/>
      <c r="H48" s="9"/>
      <c r="I48" s="42">
        <v>406000</v>
      </c>
      <c r="J48" s="42">
        <v>0</v>
      </c>
      <c r="K48" s="42">
        <v>0</v>
      </c>
      <c r="L48" s="45">
        <f aca="true" t="shared" si="5" ref="L48">SUM(I48:K50)</f>
        <v>406000</v>
      </c>
    </row>
    <row r="49" spans="1:12" ht="18" customHeight="1">
      <c r="A49" s="49"/>
      <c r="B49" s="43"/>
      <c r="C49" s="10"/>
      <c r="D49" s="11"/>
      <c r="E49" s="12"/>
      <c r="F49" s="10"/>
      <c r="G49" s="11"/>
      <c r="H49" s="12"/>
      <c r="I49" s="43"/>
      <c r="J49" s="43"/>
      <c r="K49" s="43"/>
      <c r="L49" s="46"/>
    </row>
    <row r="50" spans="1:12" ht="15">
      <c r="A50" s="50"/>
      <c r="B50" s="44"/>
      <c r="C50" s="13"/>
      <c r="D50" s="14"/>
      <c r="E50" s="15"/>
      <c r="F50" s="13"/>
      <c r="G50" s="14"/>
      <c r="H50" s="15"/>
      <c r="I50" s="44"/>
      <c r="J50" s="44"/>
      <c r="K50" s="44"/>
      <c r="L50" s="47"/>
    </row>
    <row r="51" spans="1:12" ht="15">
      <c r="A51" s="48" t="s">
        <v>29</v>
      </c>
      <c r="B51" s="51" t="s">
        <v>30</v>
      </c>
      <c r="C51" s="7"/>
      <c r="D51" s="8"/>
      <c r="E51" s="9"/>
      <c r="F51" s="7"/>
      <c r="G51" s="8"/>
      <c r="H51" s="9"/>
      <c r="I51" s="42">
        <v>10150000</v>
      </c>
      <c r="J51" s="42">
        <v>0</v>
      </c>
      <c r="K51" s="42">
        <v>0</v>
      </c>
      <c r="L51" s="45">
        <f aca="true" t="shared" si="6" ref="L51">SUM(I51:K53)</f>
        <v>10150000</v>
      </c>
    </row>
    <row r="52" spans="1:12" ht="18" customHeight="1">
      <c r="A52" s="49"/>
      <c r="B52" s="43"/>
      <c r="C52" s="10"/>
      <c r="D52" s="11"/>
      <c r="E52" s="12"/>
      <c r="F52" s="10"/>
      <c r="G52" s="11"/>
      <c r="H52" s="12"/>
      <c r="I52" s="43"/>
      <c r="J52" s="43"/>
      <c r="K52" s="43"/>
      <c r="L52" s="46"/>
    </row>
    <row r="53" spans="1:12" ht="15">
      <c r="A53" s="50"/>
      <c r="B53" s="44"/>
      <c r="C53" s="13"/>
      <c r="D53" s="14"/>
      <c r="E53" s="15"/>
      <c r="F53" s="13"/>
      <c r="G53" s="14"/>
      <c r="H53" s="15"/>
      <c r="I53" s="44"/>
      <c r="J53" s="44"/>
      <c r="K53" s="44"/>
      <c r="L53" s="47"/>
    </row>
    <row r="54" spans="1:12" ht="18" customHeight="1">
      <c r="A54" s="33" t="s">
        <v>31</v>
      </c>
      <c r="B54" s="34"/>
      <c r="C54" s="35"/>
      <c r="D54" s="36"/>
      <c r="E54" s="37"/>
      <c r="F54" s="35" t="s">
        <v>5</v>
      </c>
      <c r="G54" s="36"/>
      <c r="H54" s="37"/>
      <c r="I54" s="16">
        <f>SUM(I45:I53)</f>
        <v>10150000</v>
      </c>
      <c r="J54" s="16">
        <f aca="true" t="shared" si="7" ref="J54:L54">SUM(J45:J53)</f>
        <v>0</v>
      </c>
      <c r="K54" s="16">
        <f t="shared" si="7"/>
        <v>0</v>
      </c>
      <c r="L54" s="16">
        <f t="shared" si="7"/>
        <v>10150000</v>
      </c>
    </row>
    <row r="55" spans="1:12" ht="6.75" customHeight="1">
      <c r="A55" s="18" t="s">
        <v>5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2"/>
    </row>
    <row r="56" spans="1:12" ht="18" customHeight="1" thickBot="1">
      <c r="A56" s="54" t="s">
        <v>32</v>
      </c>
      <c r="B56" s="55"/>
      <c r="C56" s="23"/>
      <c r="D56" s="23"/>
      <c r="E56" s="23"/>
      <c r="F56" s="23"/>
      <c r="G56" s="23"/>
      <c r="H56" s="23"/>
      <c r="I56" s="23"/>
      <c r="J56" s="23"/>
      <c r="K56" s="23"/>
      <c r="L56" s="24"/>
    </row>
    <row r="57" spans="1:12" ht="15.75" thickTop="1">
      <c r="A57" s="48" t="s">
        <v>33</v>
      </c>
      <c r="B57" s="51" t="s">
        <v>34</v>
      </c>
      <c r="C57" s="7"/>
      <c r="D57" s="8"/>
      <c r="E57" s="9"/>
      <c r="F57" s="7"/>
      <c r="G57" s="8"/>
      <c r="H57" s="9"/>
      <c r="I57" s="42">
        <v>-4200000</v>
      </c>
      <c r="J57" s="42">
        <v>0</v>
      </c>
      <c r="K57" s="42">
        <v>0</v>
      </c>
      <c r="L57" s="45">
        <f>SUM(I57:K59)</f>
        <v>-4200000</v>
      </c>
    </row>
    <row r="58" spans="1:12" ht="18" customHeight="1">
      <c r="A58" s="49"/>
      <c r="B58" s="43"/>
      <c r="C58" s="10"/>
      <c r="D58" s="11"/>
      <c r="E58" s="12"/>
      <c r="F58" s="10"/>
      <c r="G58" s="11"/>
      <c r="H58" s="12"/>
      <c r="I58" s="43"/>
      <c r="J58" s="43"/>
      <c r="K58" s="43"/>
      <c r="L58" s="46"/>
    </row>
    <row r="59" spans="1:12" ht="15">
      <c r="A59" s="50"/>
      <c r="B59" s="44"/>
      <c r="C59" s="13"/>
      <c r="D59" s="14"/>
      <c r="E59" s="15"/>
      <c r="F59" s="13"/>
      <c r="G59" s="14"/>
      <c r="H59" s="15"/>
      <c r="I59" s="44"/>
      <c r="J59" s="44"/>
      <c r="K59" s="44"/>
      <c r="L59" s="47"/>
    </row>
    <row r="60" spans="1:12" ht="15">
      <c r="A60" s="48" t="s">
        <v>35</v>
      </c>
      <c r="B60" s="51" t="s">
        <v>36</v>
      </c>
      <c r="C60" s="7"/>
      <c r="D60" s="8"/>
      <c r="E60" s="9"/>
      <c r="F60" s="7"/>
      <c r="G60" s="8"/>
      <c r="H60" s="9"/>
      <c r="I60" s="42">
        <v>2000000</v>
      </c>
      <c r="J60" s="42">
        <v>0</v>
      </c>
      <c r="K60" s="42">
        <v>0</v>
      </c>
      <c r="L60" s="45">
        <f aca="true" t="shared" si="8" ref="L60">SUM(I60:K62)</f>
        <v>2000000</v>
      </c>
    </row>
    <row r="61" spans="1:12" ht="18" customHeight="1">
      <c r="A61" s="49"/>
      <c r="B61" s="43"/>
      <c r="C61" s="10"/>
      <c r="D61" s="11"/>
      <c r="E61" s="12"/>
      <c r="F61" s="10"/>
      <c r="G61" s="11"/>
      <c r="H61" s="12"/>
      <c r="I61" s="43"/>
      <c r="J61" s="43"/>
      <c r="K61" s="43"/>
      <c r="L61" s="46"/>
    </row>
    <row r="62" spans="1:12" ht="15">
      <c r="A62" s="50"/>
      <c r="B62" s="44"/>
      <c r="C62" s="13"/>
      <c r="D62" s="14"/>
      <c r="E62" s="15"/>
      <c r="F62" s="13"/>
      <c r="G62" s="14"/>
      <c r="H62" s="15"/>
      <c r="I62" s="44"/>
      <c r="J62" s="44"/>
      <c r="K62" s="44"/>
      <c r="L62" s="47"/>
    </row>
    <row r="63" spans="1:12" ht="15">
      <c r="A63" s="48" t="s">
        <v>37</v>
      </c>
      <c r="B63" s="51" t="s">
        <v>38</v>
      </c>
      <c r="C63" s="7"/>
      <c r="D63" s="8"/>
      <c r="E63" s="9"/>
      <c r="F63" s="7"/>
      <c r="G63" s="8"/>
      <c r="H63" s="9"/>
      <c r="I63" s="42">
        <v>1000000</v>
      </c>
      <c r="J63" s="42">
        <v>1466775</v>
      </c>
      <c r="K63" s="42">
        <v>0</v>
      </c>
      <c r="L63" s="45">
        <f aca="true" t="shared" si="9" ref="L63">SUM(I63:K65)</f>
        <v>2466775</v>
      </c>
    </row>
    <row r="64" spans="1:12" ht="18" customHeight="1">
      <c r="A64" s="49"/>
      <c r="B64" s="43"/>
      <c r="C64" s="10"/>
      <c r="D64" s="11"/>
      <c r="E64" s="12"/>
      <c r="F64" s="10"/>
      <c r="G64" s="11"/>
      <c r="H64" s="12"/>
      <c r="I64" s="43"/>
      <c r="J64" s="43"/>
      <c r="K64" s="43"/>
      <c r="L64" s="46"/>
    </row>
    <row r="65" spans="1:12" ht="15">
      <c r="A65" s="50"/>
      <c r="B65" s="44"/>
      <c r="C65" s="13"/>
      <c r="D65" s="14"/>
      <c r="E65" s="15"/>
      <c r="F65" s="13"/>
      <c r="G65" s="14"/>
      <c r="H65" s="15"/>
      <c r="I65" s="44"/>
      <c r="J65" s="44"/>
      <c r="K65" s="44"/>
      <c r="L65" s="47"/>
    </row>
    <row r="66" spans="1:12" ht="15">
      <c r="A66" s="48" t="s">
        <v>39</v>
      </c>
      <c r="B66" s="51" t="s">
        <v>40</v>
      </c>
      <c r="C66" s="7"/>
      <c r="D66" s="8"/>
      <c r="E66" s="9"/>
      <c r="F66" s="7"/>
      <c r="G66" s="8"/>
      <c r="H66" s="9"/>
      <c r="I66" s="42">
        <v>2200000</v>
      </c>
      <c r="J66" s="42">
        <v>0</v>
      </c>
      <c r="K66" s="42">
        <v>0</v>
      </c>
      <c r="L66" s="45">
        <f aca="true" t="shared" si="10" ref="L66">SUM(I66:K68)</f>
        <v>2200000</v>
      </c>
    </row>
    <row r="67" spans="1:12" ht="18" customHeight="1">
      <c r="A67" s="49"/>
      <c r="B67" s="43"/>
      <c r="C67" s="10"/>
      <c r="D67" s="11"/>
      <c r="E67" s="12"/>
      <c r="F67" s="10"/>
      <c r="G67" s="11"/>
      <c r="H67" s="12"/>
      <c r="I67" s="43"/>
      <c r="J67" s="43"/>
      <c r="K67" s="43"/>
      <c r="L67" s="46"/>
    </row>
    <row r="68" spans="1:12" ht="15">
      <c r="A68" s="50"/>
      <c r="B68" s="44"/>
      <c r="C68" s="13"/>
      <c r="D68" s="14"/>
      <c r="E68" s="15"/>
      <c r="F68" s="13"/>
      <c r="G68" s="14"/>
      <c r="H68" s="15"/>
      <c r="I68" s="44"/>
      <c r="J68" s="44"/>
      <c r="K68" s="44"/>
      <c r="L68" s="47"/>
    </row>
    <row r="69" spans="1:12" ht="15">
      <c r="A69" s="48" t="s">
        <v>41</v>
      </c>
      <c r="B69" s="51" t="s">
        <v>42</v>
      </c>
      <c r="C69" s="7"/>
      <c r="D69" s="8"/>
      <c r="E69" s="9"/>
      <c r="F69" s="7"/>
      <c r="G69" s="8"/>
      <c r="H69" s="9"/>
      <c r="I69" s="42">
        <v>1900000</v>
      </c>
      <c r="J69" s="42">
        <v>0</v>
      </c>
      <c r="K69" s="42">
        <v>0</v>
      </c>
      <c r="L69" s="45">
        <f aca="true" t="shared" si="11" ref="L69">SUM(I69:K71)</f>
        <v>1900000</v>
      </c>
    </row>
    <row r="70" spans="1:12" ht="18" customHeight="1">
      <c r="A70" s="49"/>
      <c r="B70" s="43"/>
      <c r="C70" s="10"/>
      <c r="D70" s="11"/>
      <c r="E70" s="12"/>
      <c r="F70" s="10"/>
      <c r="G70" s="11"/>
      <c r="H70" s="12"/>
      <c r="I70" s="43"/>
      <c r="J70" s="43"/>
      <c r="K70" s="43"/>
      <c r="L70" s="46"/>
    </row>
    <row r="71" spans="1:12" ht="15">
      <c r="A71" s="50"/>
      <c r="B71" s="44"/>
      <c r="C71" s="13"/>
      <c r="D71" s="14"/>
      <c r="E71" s="15"/>
      <c r="F71" s="13"/>
      <c r="G71" s="14"/>
      <c r="H71" s="15"/>
      <c r="I71" s="44"/>
      <c r="J71" s="44"/>
      <c r="K71" s="44"/>
      <c r="L71" s="47"/>
    </row>
    <row r="72" spans="1:12" ht="15">
      <c r="A72" s="48" t="s">
        <v>43</v>
      </c>
      <c r="B72" s="51" t="s">
        <v>44</v>
      </c>
      <c r="C72" s="7"/>
      <c r="D72" s="8"/>
      <c r="E72" s="9"/>
      <c r="F72" s="7"/>
      <c r="G72" s="8"/>
      <c r="H72" s="9"/>
      <c r="I72" s="42">
        <v>26700000</v>
      </c>
      <c r="J72" s="42">
        <v>0</v>
      </c>
      <c r="K72" s="42">
        <v>0</v>
      </c>
      <c r="L72" s="45">
        <f aca="true" t="shared" si="12" ref="L72">SUM(I72:K74)</f>
        <v>26700000</v>
      </c>
    </row>
    <row r="73" spans="1:12" ht="18" customHeight="1">
      <c r="A73" s="49"/>
      <c r="B73" s="43"/>
      <c r="C73" s="10"/>
      <c r="D73" s="11"/>
      <c r="E73" s="12"/>
      <c r="F73" s="10"/>
      <c r="G73" s="11"/>
      <c r="H73" s="12"/>
      <c r="I73" s="43"/>
      <c r="J73" s="43"/>
      <c r="K73" s="43"/>
      <c r="L73" s="46"/>
    </row>
    <row r="74" spans="1:12" ht="15">
      <c r="A74" s="50"/>
      <c r="B74" s="44"/>
      <c r="C74" s="13"/>
      <c r="D74" s="14"/>
      <c r="E74" s="15"/>
      <c r="F74" s="13"/>
      <c r="G74" s="14"/>
      <c r="H74" s="15"/>
      <c r="I74" s="44"/>
      <c r="J74" s="44"/>
      <c r="K74" s="44"/>
      <c r="L74" s="47"/>
    </row>
    <row r="75" spans="1:12" ht="18" customHeight="1">
      <c r="A75" s="33" t="s">
        <v>45</v>
      </c>
      <c r="B75" s="34"/>
      <c r="C75" s="35"/>
      <c r="D75" s="36"/>
      <c r="E75" s="37"/>
      <c r="F75" s="35" t="s">
        <v>5</v>
      </c>
      <c r="G75" s="36"/>
      <c r="H75" s="37"/>
      <c r="I75" s="16">
        <f>SUM(I57:I74)</f>
        <v>29600000</v>
      </c>
      <c r="J75" s="16">
        <f aca="true" t="shared" si="13" ref="J75:L75">SUM(J57:J74)</f>
        <v>1466775</v>
      </c>
      <c r="K75" s="16">
        <f t="shared" si="13"/>
        <v>0</v>
      </c>
      <c r="L75" s="16">
        <f t="shared" si="13"/>
        <v>31066775</v>
      </c>
    </row>
    <row r="76" spans="1:12" ht="6.75" customHeight="1">
      <c r="A76" s="18" t="s">
        <v>5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2"/>
    </row>
    <row r="77" spans="1:12" ht="18" customHeight="1" thickBot="1">
      <c r="A77" s="54" t="s">
        <v>46</v>
      </c>
      <c r="B77" s="55"/>
      <c r="C77" s="23"/>
      <c r="D77" s="23"/>
      <c r="E77" s="23"/>
      <c r="F77" s="23"/>
      <c r="G77" s="23"/>
      <c r="H77" s="23"/>
      <c r="I77" s="23"/>
      <c r="J77" s="23"/>
      <c r="K77" s="23"/>
      <c r="L77" s="24"/>
    </row>
    <row r="78" spans="1:12" ht="15.75" thickTop="1">
      <c r="A78" s="48" t="s">
        <v>47</v>
      </c>
      <c r="B78" s="51" t="s">
        <v>48</v>
      </c>
      <c r="C78" s="7"/>
      <c r="D78" s="8"/>
      <c r="E78" s="9"/>
      <c r="F78" s="7"/>
      <c r="G78" s="8"/>
      <c r="H78" s="9"/>
      <c r="I78" s="42">
        <v>-9109</v>
      </c>
      <c r="J78" s="42">
        <v>0</v>
      </c>
      <c r="K78" s="42">
        <v>0</v>
      </c>
      <c r="L78" s="45">
        <f>SUM(I78:K80)</f>
        <v>-9109</v>
      </c>
    </row>
    <row r="79" spans="1:12" ht="18" customHeight="1">
      <c r="A79" s="49"/>
      <c r="B79" s="43"/>
      <c r="C79" s="10"/>
      <c r="D79" s="11"/>
      <c r="E79" s="12"/>
      <c r="F79" s="10"/>
      <c r="G79" s="11"/>
      <c r="H79" s="12"/>
      <c r="I79" s="43"/>
      <c r="J79" s="43"/>
      <c r="K79" s="43"/>
      <c r="L79" s="46"/>
    </row>
    <row r="80" spans="1:12" ht="15">
      <c r="A80" s="50"/>
      <c r="B80" s="44"/>
      <c r="C80" s="13"/>
      <c r="D80" s="14"/>
      <c r="E80" s="15"/>
      <c r="F80" s="13"/>
      <c r="G80" s="14"/>
      <c r="H80" s="15"/>
      <c r="I80" s="44"/>
      <c r="J80" s="44"/>
      <c r="K80" s="44"/>
      <c r="L80" s="47"/>
    </row>
    <row r="81" spans="1:12" ht="15">
      <c r="A81" s="48" t="s">
        <v>49</v>
      </c>
      <c r="B81" s="51" t="s">
        <v>50</v>
      </c>
      <c r="C81" s="7"/>
      <c r="D81" s="8"/>
      <c r="E81" s="9"/>
      <c r="F81" s="7"/>
      <c r="G81" s="8"/>
      <c r="H81" s="9"/>
      <c r="I81" s="42">
        <v>4000000</v>
      </c>
      <c r="J81" s="42">
        <v>0</v>
      </c>
      <c r="K81" s="42">
        <v>0</v>
      </c>
      <c r="L81" s="45">
        <f aca="true" t="shared" si="14" ref="L81">SUM(I81:K83)</f>
        <v>4000000</v>
      </c>
    </row>
    <row r="82" spans="1:12" ht="18" customHeight="1">
      <c r="A82" s="49"/>
      <c r="B82" s="43"/>
      <c r="C82" s="10"/>
      <c r="D82" s="11"/>
      <c r="E82" s="12"/>
      <c r="F82" s="10"/>
      <c r="G82" s="11"/>
      <c r="H82" s="12"/>
      <c r="I82" s="43"/>
      <c r="J82" s="43"/>
      <c r="K82" s="43"/>
      <c r="L82" s="46"/>
    </row>
    <row r="83" spans="1:12" ht="15">
      <c r="A83" s="50"/>
      <c r="B83" s="44"/>
      <c r="C83" s="13"/>
      <c r="D83" s="14"/>
      <c r="E83" s="15"/>
      <c r="F83" s="13"/>
      <c r="G83" s="14"/>
      <c r="H83" s="15"/>
      <c r="I83" s="44"/>
      <c r="J83" s="44"/>
      <c r="K83" s="44"/>
      <c r="L83" s="47"/>
    </row>
    <row r="84" spans="1:12" ht="15">
      <c r="A84" s="48" t="s">
        <v>51</v>
      </c>
      <c r="B84" s="51" t="s">
        <v>52</v>
      </c>
      <c r="C84" s="7"/>
      <c r="D84" s="8"/>
      <c r="E84" s="9"/>
      <c r="F84" s="7"/>
      <c r="G84" s="8"/>
      <c r="H84" s="9"/>
      <c r="I84" s="42">
        <v>-44349</v>
      </c>
      <c r="J84" s="42">
        <v>0</v>
      </c>
      <c r="K84" s="42">
        <v>0</v>
      </c>
      <c r="L84" s="45">
        <f aca="true" t="shared" si="15" ref="L84">SUM(I84:K86)</f>
        <v>-44349</v>
      </c>
    </row>
    <row r="85" spans="1:12" ht="18" customHeight="1">
      <c r="A85" s="49"/>
      <c r="B85" s="43"/>
      <c r="C85" s="10"/>
      <c r="D85" s="11"/>
      <c r="E85" s="12"/>
      <c r="F85" s="10"/>
      <c r="G85" s="11"/>
      <c r="H85" s="12"/>
      <c r="I85" s="43"/>
      <c r="J85" s="43"/>
      <c r="K85" s="43"/>
      <c r="L85" s="46"/>
    </row>
    <row r="86" spans="1:12" ht="15">
      <c r="A86" s="50"/>
      <c r="B86" s="44"/>
      <c r="C86" s="13"/>
      <c r="D86" s="14"/>
      <c r="E86" s="15"/>
      <c r="F86" s="13"/>
      <c r="G86" s="14"/>
      <c r="H86" s="15"/>
      <c r="I86" s="44"/>
      <c r="J86" s="44"/>
      <c r="K86" s="44"/>
      <c r="L86" s="47"/>
    </row>
    <row r="87" spans="1:12" ht="15">
      <c r="A87" s="48" t="s">
        <v>53</v>
      </c>
      <c r="B87" s="51" t="s">
        <v>54</v>
      </c>
      <c r="C87" s="7"/>
      <c r="D87" s="8"/>
      <c r="E87" s="9"/>
      <c r="F87" s="7"/>
      <c r="G87" s="8"/>
      <c r="H87" s="9"/>
      <c r="I87" s="42">
        <v>-433242</v>
      </c>
      <c r="J87" s="42">
        <v>0</v>
      </c>
      <c r="K87" s="42">
        <v>0</v>
      </c>
      <c r="L87" s="45">
        <f aca="true" t="shared" si="16" ref="L87">SUM(I87:K89)</f>
        <v>-433242</v>
      </c>
    </row>
    <row r="88" spans="1:12" ht="18" customHeight="1">
      <c r="A88" s="49"/>
      <c r="B88" s="43"/>
      <c r="C88" s="10"/>
      <c r="D88" s="11"/>
      <c r="E88" s="12"/>
      <c r="F88" s="10"/>
      <c r="G88" s="11"/>
      <c r="H88" s="12"/>
      <c r="I88" s="43"/>
      <c r="J88" s="43"/>
      <c r="K88" s="43"/>
      <c r="L88" s="46"/>
    </row>
    <row r="89" spans="1:12" ht="15">
      <c r="A89" s="50"/>
      <c r="B89" s="44"/>
      <c r="C89" s="13"/>
      <c r="D89" s="14"/>
      <c r="E89" s="15"/>
      <c r="F89" s="13"/>
      <c r="G89" s="14"/>
      <c r="H89" s="15"/>
      <c r="I89" s="44"/>
      <c r="J89" s="44"/>
      <c r="K89" s="44"/>
      <c r="L89" s="47"/>
    </row>
    <row r="90" spans="1:12" ht="15">
      <c r="A90" s="48" t="s">
        <v>55</v>
      </c>
      <c r="B90" s="51" t="s">
        <v>56</v>
      </c>
      <c r="C90" s="7"/>
      <c r="D90" s="8"/>
      <c r="E90" s="9"/>
      <c r="F90" s="7"/>
      <c r="G90" s="8"/>
      <c r="H90" s="9"/>
      <c r="I90" s="42">
        <v>-244655</v>
      </c>
      <c r="J90" s="42">
        <v>0</v>
      </c>
      <c r="K90" s="42">
        <v>0</v>
      </c>
      <c r="L90" s="45">
        <f aca="true" t="shared" si="17" ref="L90">SUM(I90:K92)</f>
        <v>-244655</v>
      </c>
    </row>
    <row r="91" spans="1:12" ht="18" customHeight="1">
      <c r="A91" s="49"/>
      <c r="B91" s="43"/>
      <c r="C91" s="10"/>
      <c r="D91" s="11"/>
      <c r="E91" s="12"/>
      <c r="F91" s="10"/>
      <c r="G91" s="11"/>
      <c r="H91" s="12"/>
      <c r="I91" s="43"/>
      <c r="J91" s="43"/>
      <c r="K91" s="43"/>
      <c r="L91" s="46"/>
    </row>
    <row r="92" spans="1:12" ht="15">
      <c r="A92" s="50"/>
      <c r="B92" s="44"/>
      <c r="C92" s="13"/>
      <c r="D92" s="14"/>
      <c r="E92" s="15"/>
      <c r="F92" s="13"/>
      <c r="G92" s="14"/>
      <c r="H92" s="15"/>
      <c r="I92" s="44"/>
      <c r="J92" s="44"/>
      <c r="K92" s="44"/>
      <c r="L92" s="47"/>
    </row>
    <row r="93" spans="1:12" ht="15">
      <c r="A93" s="48" t="s">
        <v>57</v>
      </c>
      <c r="B93" s="51" t="s">
        <v>58</v>
      </c>
      <c r="C93" s="7"/>
      <c r="D93" s="8"/>
      <c r="E93" s="9"/>
      <c r="F93" s="7"/>
      <c r="G93" s="8"/>
      <c r="H93" s="9"/>
      <c r="I93" s="42">
        <v>-37629</v>
      </c>
      <c r="J93" s="42">
        <v>0</v>
      </c>
      <c r="K93" s="42">
        <v>0</v>
      </c>
      <c r="L93" s="45">
        <f aca="true" t="shared" si="18" ref="L93">SUM(I93:K95)</f>
        <v>-37629</v>
      </c>
    </row>
    <row r="94" spans="1:12" ht="18" customHeight="1">
      <c r="A94" s="49"/>
      <c r="B94" s="43"/>
      <c r="C94" s="10"/>
      <c r="D94" s="11"/>
      <c r="E94" s="12"/>
      <c r="F94" s="10"/>
      <c r="G94" s="11"/>
      <c r="H94" s="12"/>
      <c r="I94" s="43"/>
      <c r="J94" s="43"/>
      <c r="K94" s="43"/>
      <c r="L94" s="46"/>
    </row>
    <row r="95" spans="1:12" ht="15">
      <c r="A95" s="50"/>
      <c r="B95" s="44"/>
      <c r="C95" s="13"/>
      <c r="D95" s="14"/>
      <c r="E95" s="15"/>
      <c r="F95" s="13"/>
      <c r="G95" s="14"/>
      <c r="H95" s="15"/>
      <c r="I95" s="44"/>
      <c r="J95" s="44"/>
      <c r="K95" s="44"/>
      <c r="L95" s="47"/>
    </row>
    <row r="96" spans="1:12" ht="15">
      <c r="A96" s="48" t="s">
        <v>59</v>
      </c>
      <c r="B96" s="51" t="s">
        <v>60</v>
      </c>
      <c r="C96" s="7"/>
      <c r="D96" s="8"/>
      <c r="E96" s="9"/>
      <c r="F96" s="7"/>
      <c r="G96" s="8"/>
      <c r="H96" s="9"/>
      <c r="I96" s="42">
        <v>-69497</v>
      </c>
      <c r="J96" s="42">
        <v>0</v>
      </c>
      <c r="K96" s="42">
        <v>0</v>
      </c>
      <c r="L96" s="45">
        <f aca="true" t="shared" si="19" ref="L96">SUM(I96:K98)</f>
        <v>-69497</v>
      </c>
    </row>
    <row r="97" spans="1:12" ht="18" customHeight="1">
      <c r="A97" s="49"/>
      <c r="B97" s="43"/>
      <c r="C97" s="10"/>
      <c r="D97" s="11"/>
      <c r="E97" s="12"/>
      <c r="F97" s="10"/>
      <c r="G97" s="11"/>
      <c r="H97" s="12"/>
      <c r="I97" s="43"/>
      <c r="J97" s="43"/>
      <c r="K97" s="43"/>
      <c r="L97" s="46"/>
    </row>
    <row r="98" spans="1:12" ht="15">
      <c r="A98" s="50"/>
      <c r="B98" s="44"/>
      <c r="C98" s="13"/>
      <c r="D98" s="14"/>
      <c r="E98" s="15"/>
      <c r="F98" s="13"/>
      <c r="G98" s="14"/>
      <c r="H98" s="15"/>
      <c r="I98" s="44"/>
      <c r="J98" s="44"/>
      <c r="K98" s="44"/>
      <c r="L98" s="47"/>
    </row>
    <row r="99" spans="1:12" ht="15">
      <c r="A99" s="48" t="s">
        <v>61</v>
      </c>
      <c r="B99" s="51" t="s">
        <v>62</v>
      </c>
      <c r="C99" s="7"/>
      <c r="D99" s="8"/>
      <c r="E99" s="9"/>
      <c r="F99" s="7"/>
      <c r="G99" s="8"/>
      <c r="H99" s="9"/>
      <c r="I99" s="42">
        <v>-111195</v>
      </c>
      <c r="J99" s="42">
        <v>0</v>
      </c>
      <c r="K99" s="42">
        <v>0</v>
      </c>
      <c r="L99" s="45">
        <f aca="true" t="shared" si="20" ref="L99">SUM(I99:K101)</f>
        <v>-111195</v>
      </c>
    </row>
    <row r="100" spans="1:12" ht="18" customHeight="1">
      <c r="A100" s="49"/>
      <c r="B100" s="43"/>
      <c r="C100" s="10"/>
      <c r="D100" s="11"/>
      <c r="E100" s="12"/>
      <c r="F100" s="10"/>
      <c r="G100" s="11"/>
      <c r="H100" s="12"/>
      <c r="I100" s="43"/>
      <c r="J100" s="43"/>
      <c r="K100" s="43"/>
      <c r="L100" s="46"/>
    </row>
    <row r="101" spans="1:12" ht="15">
      <c r="A101" s="50"/>
      <c r="B101" s="44"/>
      <c r="C101" s="13"/>
      <c r="D101" s="14"/>
      <c r="E101" s="15"/>
      <c r="F101" s="13"/>
      <c r="G101" s="14"/>
      <c r="H101" s="15"/>
      <c r="I101" s="44"/>
      <c r="J101" s="44"/>
      <c r="K101" s="44"/>
      <c r="L101" s="47"/>
    </row>
    <row r="102" spans="1:12" ht="15">
      <c r="A102" s="48" t="s">
        <v>63</v>
      </c>
      <c r="B102" s="51" t="s">
        <v>64</v>
      </c>
      <c r="C102" s="7"/>
      <c r="D102" s="8"/>
      <c r="E102" s="9"/>
      <c r="F102" s="7"/>
      <c r="G102" s="8"/>
      <c r="H102" s="9"/>
      <c r="I102" s="42">
        <v>5400000</v>
      </c>
      <c r="J102" s="42">
        <v>0</v>
      </c>
      <c r="K102" s="42">
        <v>0</v>
      </c>
      <c r="L102" s="45">
        <f aca="true" t="shared" si="21" ref="L102">SUM(I102:K104)</f>
        <v>5400000</v>
      </c>
    </row>
    <row r="103" spans="1:12" ht="18" customHeight="1">
      <c r="A103" s="49"/>
      <c r="B103" s="43"/>
      <c r="C103" s="10"/>
      <c r="D103" s="11"/>
      <c r="E103" s="12"/>
      <c r="F103" s="10"/>
      <c r="G103" s="11"/>
      <c r="H103" s="12"/>
      <c r="I103" s="43"/>
      <c r="J103" s="43"/>
      <c r="K103" s="43"/>
      <c r="L103" s="46"/>
    </row>
    <row r="104" spans="1:12" ht="15">
      <c r="A104" s="50"/>
      <c r="B104" s="44"/>
      <c r="C104" s="13"/>
      <c r="D104" s="14"/>
      <c r="E104" s="15"/>
      <c r="F104" s="13"/>
      <c r="G104" s="14"/>
      <c r="H104" s="15"/>
      <c r="I104" s="44"/>
      <c r="J104" s="44"/>
      <c r="K104" s="44"/>
      <c r="L104" s="47"/>
    </row>
    <row r="105" spans="1:12" ht="15">
      <c r="A105" s="48" t="s">
        <v>65</v>
      </c>
      <c r="B105" s="51" t="s">
        <v>66</v>
      </c>
      <c r="C105" s="7"/>
      <c r="D105" s="8"/>
      <c r="E105" s="9"/>
      <c r="F105" s="7"/>
      <c r="G105" s="8"/>
      <c r="H105" s="9"/>
      <c r="I105" s="42">
        <v>-18966</v>
      </c>
      <c r="J105" s="42">
        <v>0</v>
      </c>
      <c r="K105" s="42">
        <v>0</v>
      </c>
      <c r="L105" s="45">
        <f aca="true" t="shared" si="22" ref="L105">SUM(I105:K107)</f>
        <v>-18966</v>
      </c>
    </row>
    <row r="106" spans="1:12" ht="18" customHeight="1">
      <c r="A106" s="49"/>
      <c r="B106" s="43"/>
      <c r="C106" s="10"/>
      <c r="D106" s="11"/>
      <c r="E106" s="12"/>
      <c r="F106" s="10"/>
      <c r="G106" s="11"/>
      <c r="H106" s="12"/>
      <c r="I106" s="43"/>
      <c r="J106" s="43"/>
      <c r="K106" s="43"/>
      <c r="L106" s="46"/>
    </row>
    <row r="107" spans="1:12" ht="15">
      <c r="A107" s="50"/>
      <c r="B107" s="44"/>
      <c r="C107" s="13"/>
      <c r="D107" s="14"/>
      <c r="E107" s="15"/>
      <c r="F107" s="13"/>
      <c r="G107" s="14"/>
      <c r="H107" s="15"/>
      <c r="I107" s="44"/>
      <c r="J107" s="44"/>
      <c r="K107" s="44"/>
      <c r="L107" s="47"/>
    </row>
    <row r="108" spans="1:12" ht="15">
      <c r="A108" s="48" t="s">
        <v>67</v>
      </c>
      <c r="B108" s="51" t="s">
        <v>68</v>
      </c>
      <c r="C108" s="7"/>
      <c r="D108" s="8"/>
      <c r="E108" s="9"/>
      <c r="F108" s="7"/>
      <c r="G108" s="8"/>
      <c r="H108" s="9"/>
      <c r="I108" s="42">
        <v>-2030146</v>
      </c>
      <c r="J108" s="42">
        <v>0</v>
      </c>
      <c r="K108" s="42">
        <v>0</v>
      </c>
      <c r="L108" s="45">
        <f aca="true" t="shared" si="23" ref="L108">SUM(I108:K110)</f>
        <v>-2030146</v>
      </c>
    </row>
    <row r="109" spans="1:12" ht="18" customHeight="1">
      <c r="A109" s="49"/>
      <c r="B109" s="43"/>
      <c r="C109" s="10"/>
      <c r="D109" s="11"/>
      <c r="E109" s="12"/>
      <c r="F109" s="10"/>
      <c r="G109" s="11"/>
      <c r="H109" s="12"/>
      <c r="I109" s="43"/>
      <c r="J109" s="43"/>
      <c r="K109" s="43"/>
      <c r="L109" s="46"/>
    </row>
    <row r="110" spans="1:12" ht="15">
      <c r="A110" s="50"/>
      <c r="B110" s="44"/>
      <c r="C110" s="13"/>
      <c r="D110" s="14"/>
      <c r="E110" s="15"/>
      <c r="F110" s="13"/>
      <c r="G110" s="14"/>
      <c r="H110" s="15"/>
      <c r="I110" s="44"/>
      <c r="J110" s="44"/>
      <c r="K110" s="44"/>
      <c r="L110" s="47"/>
    </row>
    <row r="111" spans="1:12" ht="18" customHeight="1">
      <c r="A111" s="33" t="s">
        <v>69</v>
      </c>
      <c r="B111" s="34"/>
      <c r="C111" s="35"/>
      <c r="D111" s="36"/>
      <c r="E111" s="37"/>
      <c r="F111" s="35" t="s">
        <v>5</v>
      </c>
      <c r="G111" s="36"/>
      <c r="H111" s="37"/>
      <c r="I111" s="16">
        <f>SUM(I78:I110)</f>
        <v>6401212</v>
      </c>
      <c r="J111" s="16">
        <f aca="true" t="shared" si="24" ref="J111:L111">SUM(J78:J110)</f>
        <v>0</v>
      </c>
      <c r="K111" s="16">
        <f t="shared" si="24"/>
        <v>0</v>
      </c>
      <c r="L111" s="16">
        <f t="shared" si="24"/>
        <v>6401212</v>
      </c>
    </row>
    <row r="112" spans="1:12" ht="6.75" customHeight="1">
      <c r="A112" s="18" t="s">
        <v>5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2"/>
    </row>
    <row r="113" spans="1:12" ht="18" customHeight="1" thickBot="1">
      <c r="A113" s="54" t="s">
        <v>70</v>
      </c>
      <c r="B113" s="55"/>
      <c r="C113" s="23"/>
      <c r="D113" s="23"/>
      <c r="E113" s="23"/>
      <c r="F113" s="23"/>
      <c r="G113" s="23"/>
      <c r="H113" s="23"/>
      <c r="I113" s="23"/>
      <c r="J113" s="23"/>
      <c r="K113" s="23"/>
      <c r="L113" s="24"/>
    </row>
    <row r="114" spans="1:12" ht="15.75" thickTop="1">
      <c r="A114" s="48" t="s">
        <v>71</v>
      </c>
      <c r="B114" s="51" t="s">
        <v>72</v>
      </c>
      <c r="C114" s="7"/>
      <c r="D114" s="8"/>
      <c r="E114" s="9"/>
      <c r="F114" s="7"/>
      <c r="G114" s="8"/>
      <c r="H114" s="9"/>
      <c r="I114" s="42">
        <v>-1436</v>
      </c>
      <c r="J114" s="42">
        <v>0</v>
      </c>
      <c r="K114" s="42">
        <v>0</v>
      </c>
      <c r="L114" s="45">
        <f>SUM(I114:K116)</f>
        <v>-1436</v>
      </c>
    </row>
    <row r="115" spans="1:12" ht="18" customHeight="1">
      <c r="A115" s="49"/>
      <c r="B115" s="43"/>
      <c r="C115" s="10"/>
      <c r="D115" s="11"/>
      <c r="E115" s="12"/>
      <c r="F115" s="10"/>
      <c r="G115" s="11"/>
      <c r="H115" s="12"/>
      <c r="I115" s="43"/>
      <c r="J115" s="43"/>
      <c r="K115" s="43"/>
      <c r="L115" s="46"/>
    </row>
    <row r="116" spans="1:12" ht="15">
      <c r="A116" s="50"/>
      <c r="B116" s="44"/>
      <c r="C116" s="13"/>
      <c r="D116" s="14"/>
      <c r="E116" s="15"/>
      <c r="F116" s="13"/>
      <c r="G116" s="14"/>
      <c r="H116" s="15"/>
      <c r="I116" s="44"/>
      <c r="J116" s="44"/>
      <c r="K116" s="44"/>
      <c r="L116" s="47"/>
    </row>
    <row r="117" spans="1:12" ht="18" customHeight="1">
      <c r="A117" s="33" t="s">
        <v>73</v>
      </c>
      <c r="B117" s="34"/>
      <c r="C117" s="35"/>
      <c r="D117" s="36"/>
      <c r="E117" s="37"/>
      <c r="F117" s="35" t="s">
        <v>5</v>
      </c>
      <c r="G117" s="36"/>
      <c r="H117" s="37"/>
      <c r="I117" s="16">
        <f>SUM(I114)</f>
        <v>-1436</v>
      </c>
      <c r="J117" s="16">
        <f aca="true" t="shared" si="25" ref="J117:L117">SUM(J114)</f>
        <v>0</v>
      </c>
      <c r="K117" s="16">
        <f t="shared" si="25"/>
        <v>0</v>
      </c>
      <c r="L117" s="16">
        <f t="shared" si="25"/>
        <v>-1436</v>
      </c>
    </row>
    <row r="118" spans="1:12" ht="6.75" customHeight="1">
      <c r="A118" s="18" t="s">
        <v>5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2"/>
    </row>
    <row r="119" spans="1:12" ht="18" customHeight="1" thickBot="1">
      <c r="A119" s="52" t="s">
        <v>74</v>
      </c>
      <c r="B119" s="53"/>
      <c r="C119" s="23"/>
      <c r="D119" s="23"/>
      <c r="E119" s="23"/>
      <c r="F119" s="23"/>
      <c r="G119" s="23"/>
      <c r="H119" s="23"/>
      <c r="I119" s="23"/>
      <c r="J119" s="23"/>
      <c r="K119" s="23"/>
      <c r="L119" s="24"/>
    </row>
    <row r="120" spans="1:12" ht="15.75" thickTop="1">
      <c r="A120" s="48" t="s">
        <v>75</v>
      </c>
      <c r="B120" s="51" t="s">
        <v>76</v>
      </c>
      <c r="C120" s="7"/>
      <c r="D120" s="8"/>
      <c r="E120" s="9"/>
      <c r="F120" s="7"/>
      <c r="G120" s="8"/>
      <c r="H120" s="9"/>
      <c r="I120" s="42">
        <v>-145788</v>
      </c>
      <c r="J120" s="42">
        <v>0</v>
      </c>
      <c r="K120" s="42">
        <v>0</v>
      </c>
      <c r="L120" s="45">
        <v>-145788</v>
      </c>
    </row>
    <row r="121" spans="1:12" ht="18" customHeight="1">
      <c r="A121" s="49"/>
      <c r="B121" s="43"/>
      <c r="C121" s="10"/>
      <c r="D121" s="11"/>
      <c r="E121" s="12"/>
      <c r="F121" s="10"/>
      <c r="G121" s="11"/>
      <c r="H121" s="12"/>
      <c r="I121" s="43"/>
      <c r="J121" s="43"/>
      <c r="K121" s="43"/>
      <c r="L121" s="46"/>
    </row>
    <row r="122" spans="1:12" ht="15">
      <c r="A122" s="50"/>
      <c r="B122" s="44"/>
      <c r="C122" s="13"/>
      <c r="D122" s="14"/>
      <c r="E122" s="15"/>
      <c r="F122" s="13"/>
      <c r="G122" s="14"/>
      <c r="H122" s="15"/>
      <c r="I122" s="44"/>
      <c r="J122" s="44"/>
      <c r="K122" s="44"/>
      <c r="L122" s="47"/>
    </row>
    <row r="123" spans="1:12" ht="18" customHeight="1">
      <c r="A123" s="33" t="s">
        <v>77</v>
      </c>
      <c r="B123" s="34"/>
      <c r="C123" s="35"/>
      <c r="D123" s="36"/>
      <c r="E123" s="37"/>
      <c r="F123" s="35" t="s">
        <v>5</v>
      </c>
      <c r="G123" s="36"/>
      <c r="H123" s="37"/>
      <c r="I123" s="16">
        <v>-145788</v>
      </c>
      <c r="J123" s="16">
        <v>0</v>
      </c>
      <c r="K123" s="16">
        <v>0</v>
      </c>
      <c r="L123" s="17">
        <v>-145788</v>
      </c>
    </row>
    <row r="124" spans="1:12" ht="6.75" customHeight="1">
      <c r="A124" s="18" t="s">
        <v>5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2"/>
    </row>
    <row r="125" spans="1:12" ht="18" customHeight="1" thickBot="1">
      <c r="A125" s="52" t="s">
        <v>78</v>
      </c>
      <c r="B125" s="53"/>
      <c r="C125" s="23"/>
      <c r="D125" s="23"/>
      <c r="E125" s="23"/>
      <c r="F125" s="23"/>
      <c r="G125" s="23"/>
      <c r="H125" s="23"/>
      <c r="I125" s="23"/>
      <c r="J125" s="23"/>
      <c r="K125" s="23"/>
      <c r="L125" s="24"/>
    </row>
    <row r="126" spans="1:12" ht="15.75" thickTop="1">
      <c r="A126" s="48" t="s">
        <v>79</v>
      </c>
      <c r="B126" s="51" t="s">
        <v>80</v>
      </c>
      <c r="C126" s="7"/>
      <c r="D126" s="8"/>
      <c r="E126" s="9"/>
      <c r="F126" s="7"/>
      <c r="G126" s="8"/>
      <c r="H126" s="9"/>
      <c r="I126" s="42">
        <v>-120856</v>
      </c>
      <c r="J126" s="42">
        <v>0</v>
      </c>
      <c r="K126" s="42">
        <v>0</v>
      </c>
      <c r="L126" s="45">
        <f>SUM(I126:K128)</f>
        <v>-120856</v>
      </c>
    </row>
    <row r="127" spans="1:12" ht="18" customHeight="1">
      <c r="A127" s="49"/>
      <c r="B127" s="43"/>
      <c r="C127" s="10"/>
      <c r="D127" s="11"/>
      <c r="E127" s="12"/>
      <c r="F127" s="10"/>
      <c r="G127" s="11"/>
      <c r="H127" s="12"/>
      <c r="I127" s="43"/>
      <c r="J127" s="43"/>
      <c r="K127" s="43"/>
      <c r="L127" s="46"/>
    </row>
    <row r="128" spans="1:12" ht="15">
      <c r="A128" s="50"/>
      <c r="B128" s="44"/>
      <c r="C128" s="13"/>
      <c r="D128" s="14"/>
      <c r="E128" s="15"/>
      <c r="F128" s="13"/>
      <c r="G128" s="14"/>
      <c r="H128" s="15"/>
      <c r="I128" s="44"/>
      <c r="J128" s="44"/>
      <c r="K128" s="44"/>
      <c r="L128" s="47"/>
    </row>
    <row r="129" spans="1:12" ht="15">
      <c r="A129" s="48" t="s">
        <v>81</v>
      </c>
      <c r="B129" s="51" t="s">
        <v>82</v>
      </c>
      <c r="C129" s="7"/>
      <c r="D129" s="8"/>
      <c r="E129" s="9"/>
      <c r="F129" s="7"/>
      <c r="G129" s="8"/>
      <c r="H129" s="9"/>
      <c r="I129" s="42">
        <v>-837464</v>
      </c>
      <c r="J129" s="42">
        <v>0</v>
      </c>
      <c r="K129" s="42">
        <v>0</v>
      </c>
      <c r="L129" s="45">
        <f>SUM(I129:K131)</f>
        <v>-837464</v>
      </c>
    </row>
    <row r="130" spans="1:12" ht="18" customHeight="1">
      <c r="A130" s="49"/>
      <c r="B130" s="43"/>
      <c r="C130" s="10"/>
      <c r="D130" s="11"/>
      <c r="E130" s="12"/>
      <c r="F130" s="10"/>
      <c r="G130" s="11"/>
      <c r="H130" s="12"/>
      <c r="I130" s="43"/>
      <c r="J130" s="43"/>
      <c r="K130" s="43"/>
      <c r="L130" s="46"/>
    </row>
    <row r="131" spans="1:12" ht="15">
      <c r="A131" s="50"/>
      <c r="B131" s="44"/>
      <c r="C131" s="13"/>
      <c r="D131" s="14"/>
      <c r="E131" s="15"/>
      <c r="F131" s="13"/>
      <c r="G131" s="14"/>
      <c r="H131" s="15"/>
      <c r="I131" s="44"/>
      <c r="J131" s="44"/>
      <c r="K131" s="44"/>
      <c r="L131" s="47"/>
    </row>
    <row r="132" spans="1:12" ht="18" customHeight="1">
      <c r="A132" s="33" t="s">
        <v>83</v>
      </c>
      <c r="B132" s="34"/>
      <c r="C132" s="35"/>
      <c r="D132" s="36"/>
      <c r="E132" s="37"/>
      <c r="F132" s="35" t="s">
        <v>5</v>
      </c>
      <c r="G132" s="36"/>
      <c r="H132" s="37"/>
      <c r="I132" s="16">
        <f>SUM(I126:I131)</f>
        <v>-958320</v>
      </c>
      <c r="J132" s="16">
        <f aca="true" t="shared" si="26" ref="J132:L132">SUM(J126:J131)</f>
        <v>0</v>
      </c>
      <c r="K132" s="16">
        <f t="shared" si="26"/>
        <v>0</v>
      </c>
      <c r="L132" s="16">
        <f t="shared" si="26"/>
        <v>-958320</v>
      </c>
    </row>
    <row r="133" spans="1:12" ht="6.75" customHeight="1">
      <c r="A133" s="18" t="s">
        <v>5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20"/>
    </row>
    <row r="134" spans="1:17" ht="22.9" customHeight="1">
      <c r="A134" s="38" t="s">
        <v>84</v>
      </c>
      <c r="B134" s="39"/>
      <c r="C134" s="39"/>
      <c r="D134" s="39"/>
      <c r="E134" s="40"/>
      <c r="F134" s="41" t="s">
        <v>5</v>
      </c>
      <c r="G134" s="39"/>
      <c r="H134" s="40"/>
      <c r="I134" s="32">
        <f>SUM(I9:I132)/2</f>
        <v>45002540</v>
      </c>
      <c r="J134" s="32">
        <f aca="true" t="shared" si="27" ref="J134:L134">SUM(J9:J132)/2</f>
        <v>1466775</v>
      </c>
      <c r="K134" s="32">
        <f t="shared" si="27"/>
        <v>0</v>
      </c>
      <c r="L134" s="32">
        <f t="shared" si="27"/>
        <v>46469315</v>
      </c>
      <c r="P134" s="31" t="s">
        <v>92</v>
      </c>
      <c r="Q134" s="1">
        <f>SUM(I134:K134)</f>
        <v>46469315</v>
      </c>
    </row>
    <row r="135" ht="18" customHeight="1"/>
  </sheetData>
  <mergeCells count="238">
    <mergeCell ref="A2:L2"/>
    <mergeCell ref="A4:L4"/>
    <mergeCell ref="A6:L6"/>
    <mergeCell ref="C7:E7"/>
    <mergeCell ref="F7:H7"/>
    <mergeCell ref="A8:B8"/>
    <mergeCell ref="A5:L5"/>
    <mergeCell ref="A39:A41"/>
    <mergeCell ref="B39:B41"/>
    <mergeCell ref="I39:I41"/>
    <mergeCell ref="J39:J41"/>
    <mergeCell ref="K39:K41"/>
    <mergeCell ref="L39:L41"/>
    <mergeCell ref="L15:L17"/>
    <mergeCell ref="A14:B14"/>
    <mergeCell ref="L9:L11"/>
    <mergeCell ref="A12:B12"/>
    <mergeCell ref="C12:E12"/>
    <mergeCell ref="F12:H12"/>
    <mergeCell ref="A9:A11"/>
    <mergeCell ref="B9:B11"/>
    <mergeCell ref="I9:I11"/>
    <mergeCell ref="J9:J11"/>
    <mergeCell ref="K9:K11"/>
    <mergeCell ref="A18:B18"/>
    <mergeCell ref="C18:E18"/>
    <mergeCell ref="F18:H18"/>
    <mergeCell ref="A20:B20"/>
    <mergeCell ref="A15:A17"/>
    <mergeCell ref="B15:B17"/>
    <mergeCell ref="I15:I17"/>
    <mergeCell ref="J15:J17"/>
    <mergeCell ref="K15:K17"/>
    <mergeCell ref="A27:B27"/>
    <mergeCell ref="C27:E27"/>
    <mergeCell ref="F27:H27"/>
    <mergeCell ref="A29:B29"/>
    <mergeCell ref="J21:J23"/>
    <mergeCell ref="K21:K23"/>
    <mergeCell ref="L21:L23"/>
    <mergeCell ref="A24:A26"/>
    <mergeCell ref="B24:B26"/>
    <mergeCell ref="I24:I26"/>
    <mergeCell ref="J24:J26"/>
    <mergeCell ref="K24:K26"/>
    <mergeCell ref="L24:L26"/>
    <mergeCell ref="A21:A23"/>
    <mergeCell ref="B21:B23"/>
    <mergeCell ref="I21:I23"/>
    <mergeCell ref="L36:L38"/>
    <mergeCell ref="A35:B35"/>
    <mergeCell ref="J30:J32"/>
    <mergeCell ref="K30:K32"/>
    <mergeCell ref="L30:L32"/>
    <mergeCell ref="A33:B33"/>
    <mergeCell ref="C33:E33"/>
    <mergeCell ref="F33:H33"/>
    <mergeCell ref="A30:A32"/>
    <mergeCell ref="B30:B32"/>
    <mergeCell ref="I30:I32"/>
    <mergeCell ref="A42:B42"/>
    <mergeCell ref="C42:E42"/>
    <mergeCell ref="F42:H42"/>
    <mergeCell ref="A44:B44"/>
    <mergeCell ref="A36:A38"/>
    <mergeCell ref="B36:B38"/>
    <mergeCell ref="I36:I38"/>
    <mergeCell ref="J36:J38"/>
    <mergeCell ref="K36:K38"/>
    <mergeCell ref="J45:J47"/>
    <mergeCell ref="K45:K47"/>
    <mergeCell ref="L45:L47"/>
    <mergeCell ref="A48:A50"/>
    <mergeCell ref="B48:B50"/>
    <mergeCell ref="I48:I50"/>
    <mergeCell ref="J48:J50"/>
    <mergeCell ref="K48:K50"/>
    <mergeCell ref="L48:L50"/>
    <mergeCell ref="A45:A47"/>
    <mergeCell ref="B45:B47"/>
    <mergeCell ref="I45:I47"/>
    <mergeCell ref="A57:A59"/>
    <mergeCell ref="B57:B59"/>
    <mergeCell ref="I57:I59"/>
    <mergeCell ref="J57:J59"/>
    <mergeCell ref="K57:K59"/>
    <mergeCell ref="L57:L59"/>
    <mergeCell ref="A56:B56"/>
    <mergeCell ref="L51:L53"/>
    <mergeCell ref="A54:B54"/>
    <mergeCell ref="C54:E54"/>
    <mergeCell ref="F54:H54"/>
    <mergeCell ref="A51:A53"/>
    <mergeCell ref="B51:B53"/>
    <mergeCell ref="I51:I53"/>
    <mergeCell ref="J51:J53"/>
    <mergeCell ref="K51:K53"/>
    <mergeCell ref="L60:L62"/>
    <mergeCell ref="A63:A65"/>
    <mergeCell ref="B63:B65"/>
    <mergeCell ref="I63:I65"/>
    <mergeCell ref="J63:J65"/>
    <mergeCell ref="K63:K65"/>
    <mergeCell ref="L63:L65"/>
    <mergeCell ref="A60:A62"/>
    <mergeCell ref="B60:B62"/>
    <mergeCell ref="I60:I62"/>
    <mergeCell ref="J60:J62"/>
    <mergeCell ref="K60:K62"/>
    <mergeCell ref="L66:L68"/>
    <mergeCell ref="A69:A71"/>
    <mergeCell ref="B69:B71"/>
    <mergeCell ref="I69:I71"/>
    <mergeCell ref="J69:J71"/>
    <mergeCell ref="K69:K71"/>
    <mergeCell ref="L69:L71"/>
    <mergeCell ref="A66:A68"/>
    <mergeCell ref="B66:B68"/>
    <mergeCell ref="I66:I68"/>
    <mergeCell ref="J66:J68"/>
    <mergeCell ref="K66:K68"/>
    <mergeCell ref="A78:A80"/>
    <mergeCell ref="B78:B80"/>
    <mergeCell ref="I78:I80"/>
    <mergeCell ref="J78:J80"/>
    <mergeCell ref="K78:K80"/>
    <mergeCell ref="L78:L80"/>
    <mergeCell ref="A77:B77"/>
    <mergeCell ref="L72:L74"/>
    <mergeCell ref="A75:B75"/>
    <mergeCell ref="C75:E75"/>
    <mergeCell ref="F75:H75"/>
    <mergeCell ref="A72:A74"/>
    <mergeCell ref="B72:B74"/>
    <mergeCell ref="I72:I74"/>
    <mergeCell ref="J72:J74"/>
    <mergeCell ref="K72:K74"/>
    <mergeCell ref="L81:L83"/>
    <mergeCell ref="A84:A86"/>
    <mergeCell ref="B84:B86"/>
    <mergeCell ref="I84:I86"/>
    <mergeCell ref="J84:J86"/>
    <mergeCell ref="K84:K86"/>
    <mergeCell ref="L84:L86"/>
    <mergeCell ref="A81:A83"/>
    <mergeCell ref="B81:B83"/>
    <mergeCell ref="I81:I83"/>
    <mergeCell ref="J81:J83"/>
    <mergeCell ref="K81:K83"/>
    <mergeCell ref="L87:L89"/>
    <mergeCell ref="A90:A92"/>
    <mergeCell ref="B90:B92"/>
    <mergeCell ref="I90:I92"/>
    <mergeCell ref="J90:J92"/>
    <mergeCell ref="K90:K92"/>
    <mergeCell ref="L90:L92"/>
    <mergeCell ref="A87:A89"/>
    <mergeCell ref="B87:B89"/>
    <mergeCell ref="I87:I89"/>
    <mergeCell ref="J87:J89"/>
    <mergeCell ref="K87:K89"/>
    <mergeCell ref="L93:L95"/>
    <mergeCell ref="A96:A98"/>
    <mergeCell ref="B96:B98"/>
    <mergeCell ref="I96:I98"/>
    <mergeCell ref="J96:J98"/>
    <mergeCell ref="K96:K98"/>
    <mergeCell ref="L96:L98"/>
    <mergeCell ref="A93:A95"/>
    <mergeCell ref="B93:B95"/>
    <mergeCell ref="I93:I95"/>
    <mergeCell ref="J93:J95"/>
    <mergeCell ref="K93:K95"/>
    <mergeCell ref="L99:L101"/>
    <mergeCell ref="A102:A104"/>
    <mergeCell ref="B102:B104"/>
    <mergeCell ref="I102:I104"/>
    <mergeCell ref="J102:J104"/>
    <mergeCell ref="K102:K104"/>
    <mergeCell ref="L102:L104"/>
    <mergeCell ref="A99:A101"/>
    <mergeCell ref="B99:B101"/>
    <mergeCell ref="I99:I101"/>
    <mergeCell ref="J99:J101"/>
    <mergeCell ref="K99:K101"/>
    <mergeCell ref="A111:B111"/>
    <mergeCell ref="C111:E111"/>
    <mergeCell ref="F111:H111"/>
    <mergeCell ref="A113:B113"/>
    <mergeCell ref="L105:L107"/>
    <mergeCell ref="A108:A110"/>
    <mergeCell ref="B108:B110"/>
    <mergeCell ref="I108:I110"/>
    <mergeCell ref="J108:J110"/>
    <mergeCell ref="K108:K110"/>
    <mergeCell ref="L108:L110"/>
    <mergeCell ref="A105:A107"/>
    <mergeCell ref="B105:B107"/>
    <mergeCell ref="I105:I107"/>
    <mergeCell ref="J105:J107"/>
    <mergeCell ref="K105:K107"/>
    <mergeCell ref="L120:L122"/>
    <mergeCell ref="A119:B119"/>
    <mergeCell ref="J114:J116"/>
    <mergeCell ref="K114:K116"/>
    <mergeCell ref="L114:L116"/>
    <mergeCell ref="A117:B117"/>
    <mergeCell ref="C117:E117"/>
    <mergeCell ref="F117:H117"/>
    <mergeCell ref="A114:A116"/>
    <mergeCell ref="B114:B116"/>
    <mergeCell ref="I114:I116"/>
    <mergeCell ref="A123:B123"/>
    <mergeCell ref="C123:E123"/>
    <mergeCell ref="F123:H123"/>
    <mergeCell ref="A125:B125"/>
    <mergeCell ref="A120:A122"/>
    <mergeCell ref="B120:B122"/>
    <mergeCell ref="I120:I122"/>
    <mergeCell ref="J120:J122"/>
    <mergeCell ref="K120:K122"/>
    <mergeCell ref="A132:B132"/>
    <mergeCell ref="C132:E132"/>
    <mergeCell ref="F132:H132"/>
    <mergeCell ref="A134:E134"/>
    <mergeCell ref="F134:H134"/>
    <mergeCell ref="J126:J128"/>
    <mergeCell ref="K126:K128"/>
    <mergeCell ref="L126:L128"/>
    <mergeCell ref="A129:A131"/>
    <mergeCell ref="B129:B131"/>
    <mergeCell ref="I129:I131"/>
    <mergeCell ref="J129:J131"/>
    <mergeCell ref="K129:K131"/>
    <mergeCell ref="L129:L131"/>
    <mergeCell ref="A126:A128"/>
    <mergeCell ref="B126:B128"/>
    <mergeCell ref="I126:I128"/>
  </mergeCells>
  <printOptions/>
  <pageMargins left="0.7" right="0.7" top="0.75" bottom="0.75" header="0.3" footer="0.3"/>
  <pageSetup fitToHeight="10" fitToWidth="1" horizontalDpi="600" verticalDpi="600" orientation="landscape" r:id="rId2"/>
  <headerFooter alignWithMargins="0">
    <oddFooter>&amp;C&amp;P of &amp;N&amp;R&amp;"Calibri,Regular"&amp;8&amp;A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Masuo, Janet</cp:lastModifiedBy>
  <cp:lastPrinted>2019-06-26T23:21:07Z</cp:lastPrinted>
  <dcterms:created xsi:type="dcterms:W3CDTF">2019-03-20T16:56:36Z</dcterms:created>
  <dcterms:modified xsi:type="dcterms:W3CDTF">2019-06-26T23:21:16Z</dcterms:modified>
  <cp:category/>
  <cp:version/>
  <cp:contentType/>
  <cp:contentStatus/>
</cp:coreProperties>
</file>