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'Sheet1'!$A$1:$J$50</definedName>
  </definedNames>
  <calcPr fullCalcOnLoad="1"/>
</workbook>
</file>

<file path=xl/sharedStrings.xml><?xml version="1.0" encoding="utf-8"?>
<sst xmlns="http://schemas.openxmlformats.org/spreadsheetml/2006/main" count="91" uniqueCount="89">
  <si>
    <t>Fund</t>
  </si>
  <si>
    <t>Project</t>
  </si>
  <si>
    <t>Description</t>
  </si>
  <si>
    <t>RDCW17</t>
  </si>
  <si>
    <t xml:space="preserve"> AGREEMENT W/OTHER AGENCY </t>
  </si>
  <si>
    <t>RDCW27</t>
  </si>
  <si>
    <t xml:space="preserve"> ANNEXATION INCENTIVES </t>
  </si>
  <si>
    <t>3860/Roads Construction</t>
  </si>
  <si>
    <t xml:space="preserve">Grand  </t>
  </si>
  <si>
    <t>Total</t>
  </si>
  <si>
    <t>Attachment B: Roads Capital Improvement Program</t>
  </si>
  <si>
    <t>100106</t>
  </si>
  <si>
    <t>NE WDVL/DVL RD@MINK RD NE</t>
  </si>
  <si>
    <t>100110</t>
  </si>
  <si>
    <t>JUANITA-WDNVL/NE 160 ITS</t>
  </si>
  <si>
    <t>100210</t>
  </si>
  <si>
    <t>100 AV NE ITS/NE132-NE145</t>
  </si>
  <si>
    <t>100307</t>
  </si>
  <si>
    <t>155 A NE @146P NE-CULVERT</t>
  </si>
  <si>
    <t>100407</t>
  </si>
  <si>
    <t>140 PL NE CULVERT RPLCMNT</t>
  </si>
  <si>
    <t>100508</t>
  </si>
  <si>
    <t>MINK RD NE/WDVL-BEAR CK R</t>
  </si>
  <si>
    <t>101404</t>
  </si>
  <si>
    <t>WOOD/DUVALL RD@ 212 AV NE</t>
  </si>
  <si>
    <t>200208</t>
  </si>
  <si>
    <t>BANDARET BRIDGE #493B</t>
  </si>
  <si>
    <t>200394</t>
  </si>
  <si>
    <t>TOLT BRIDGE NO 1834A</t>
  </si>
  <si>
    <t xml:space="preserve"> WOODNVL/DUVALL BRG #1136B </t>
  </si>
  <si>
    <t>200707</t>
  </si>
  <si>
    <t>318 AV NE CULVERT RPLCMNT</t>
  </si>
  <si>
    <t>200891</t>
  </si>
  <si>
    <t>COAL CK PKWY SE</t>
  </si>
  <si>
    <t>200994</t>
  </si>
  <si>
    <t>MOUNT SI BRDGE NO 2550-A</t>
  </si>
  <si>
    <t>201107</t>
  </si>
  <si>
    <t>W SNOQUALMIE RVR BR#228D</t>
  </si>
  <si>
    <t>201207</t>
  </si>
  <si>
    <t>308 AVE SE BRIDGE #344B</t>
  </si>
  <si>
    <t>S 360 ST/SR161-32 AVE S</t>
  </si>
  <si>
    <t>300306</t>
  </si>
  <si>
    <t>S 128TH ST</t>
  </si>
  <si>
    <t>300308</t>
  </si>
  <si>
    <t>PEASLEY CANYON RD@PC WAY</t>
  </si>
  <si>
    <t>300406</t>
  </si>
  <si>
    <t>28TH AVE SW</t>
  </si>
  <si>
    <t xml:space="preserve"> VASHON HWY SW/SW161-SW165</t>
  </si>
  <si>
    <t>300708</t>
  </si>
  <si>
    <t>JUDD CREEK BRIDGE #3184</t>
  </si>
  <si>
    <t>400108</t>
  </si>
  <si>
    <t>SOOS CRK BRDG#3205@172 AV</t>
  </si>
  <si>
    <t xml:space="preserve"> 148 AVE SE @ SE 224 ST </t>
  </si>
  <si>
    <t>400209</t>
  </si>
  <si>
    <t>140AV-WY SE MITIGATION</t>
  </si>
  <si>
    <t>400307</t>
  </si>
  <si>
    <t>CEDAR RIVER TRIB-CULVERT</t>
  </si>
  <si>
    <t>SE SUMMIT-LANDSBURG RD</t>
  </si>
  <si>
    <t>400508</t>
  </si>
  <si>
    <t>CVNTN WY/SE CVNTN-SWYR RD</t>
  </si>
  <si>
    <t>999386</t>
  </si>
  <si>
    <t>COST MODEL CONT -386</t>
  </si>
  <si>
    <t>MRSDR1</t>
  </si>
  <si>
    <t>QUICK RESPONSE</t>
  </si>
  <si>
    <t>RDCW19</t>
  </si>
  <si>
    <t xml:space="preserve">C/W SIGNAL PROGRAM   </t>
  </si>
  <si>
    <t>RDCW10</t>
  </si>
  <si>
    <t xml:space="preserve"> C/W BR SEISMIC RETROFIT  </t>
  </si>
  <si>
    <t>RDCW14</t>
  </si>
  <si>
    <t xml:space="preserve"> C/W PROJECT FORMULATION</t>
  </si>
  <si>
    <t xml:space="preserve">   Total Fund 3860</t>
  </si>
  <si>
    <t>100308</t>
  </si>
  <si>
    <t>NOVELTY HILL@NE REDMND RD</t>
  </si>
  <si>
    <t>101101</t>
  </si>
  <si>
    <t>238TH AVE NE @ UNION HILL</t>
  </si>
  <si>
    <t>101496</t>
  </si>
  <si>
    <t>NE 124TH STREET SIGNAL IN</t>
  </si>
  <si>
    <t>200202</t>
  </si>
  <si>
    <t>MIDDLE FORK ROAD</t>
  </si>
  <si>
    <t>300707</t>
  </si>
  <si>
    <t>S 272 WAY W/O 55 AVE S</t>
  </si>
  <si>
    <t>RENTON ENERGY IMPROVME</t>
  </si>
  <si>
    <t>401104</t>
  </si>
  <si>
    <t>SE 128 ST @ 196 AVE SE</t>
  </si>
  <si>
    <t>999998</t>
  </si>
  <si>
    <t>RDS CIP GRANT CONTIGENCY</t>
  </si>
  <si>
    <t>RDCW15</t>
  </si>
  <si>
    <t xml:space="preserve"> C/W RID/LID PARTICIPATION</t>
  </si>
  <si>
    <t xml:space="preserve">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</si>
</sst>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;[Red]\(#,##0\)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/>
    </xf>
    <xf numFmtId="164" fontId="0" fillId="0" borderId="0" xfId="42" applyNumberFormat="1" applyFont="1" applyFill="1" applyAlignment="1">
      <alignment/>
    </xf>
    <xf numFmtId="0" fontId="1" fillId="0" borderId="0" xfId="0" applyFont="1" applyAlignment="1">
      <alignment/>
    </xf>
    <xf numFmtId="38" fontId="0" fillId="0" borderId="0" xfId="42" applyNumberFormat="1" applyFont="1" applyFill="1" applyAlignment="1">
      <alignment/>
    </xf>
    <xf numFmtId="38" fontId="0" fillId="0" borderId="0" xfId="0" applyNumberForma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0" xfId="42" applyNumberFormat="1" applyFont="1" applyBorder="1" applyAlignment="1">
      <alignment/>
    </xf>
    <xf numFmtId="164" fontId="0" fillId="0" borderId="11" xfId="42" applyNumberFormat="1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38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8" fontId="2" fillId="0" borderId="14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5" xfId="0" applyFont="1" applyFill="1" applyBorder="1" applyAlignment="1">
      <alignment/>
    </xf>
    <xf numFmtId="164" fontId="3" fillId="0" borderId="11" xfId="42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view="pageLayout" workbookViewId="0" topLeftCell="A1">
      <selection activeCell="B52" sqref="B52"/>
    </sheetView>
  </sheetViews>
  <sheetFormatPr defaultColWidth="9.140625" defaultRowHeight="12.75"/>
  <cols>
    <col min="1" max="1" width="7.8515625" style="0" customWidth="1"/>
    <col min="2" max="2" width="9.140625" style="8" customWidth="1"/>
    <col min="3" max="3" width="32.28125" style="0" bestFit="1" customWidth="1"/>
    <col min="4" max="4" width="12.00390625" style="6" customWidth="1"/>
    <col min="10" max="10" width="11.57421875" style="6" customWidth="1"/>
  </cols>
  <sheetData>
    <row r="1" spans="1:10" ht="12.75">
      <c r="A1" s="1" t="s">
        <v>10</v>
      </c>
      <c r="B1" s="7"/>
      <c r="C1" s="2"/>
      <c r="D1" s="5"/>
      <c r="E1" s="3"/>
      <c r="F1" s="3"/>
      <c r="G1" s="3"/>
      <c r="H1" s="3"/>
      <c r="I1" s="3"/>
      <c r="J1" s="5"/>
    </row>
    <row r="2" spans="1:10" ht="12.75">
      <c r="A2" s="1"/>
      <c r="B2" s="7"/>
      <c r="C2" s="2"/>
      <c r="D2" s="5"/>
      <c r="E2" s="3"/>
      <c r="F2" s="3"/>
      <c r="G2" s="3"/>
      <c r="H2" s="3"/>
      <c r="I2" s="3"/>
      <c r="J2" s="5"/>
    </row>
    <row r="3" spans="1:10" ht="12.75">
      <c r="A3" s="4"/>
      <c r="B3" s="7"/>
      <c r="C3" s="2"/>
      <c r="D3" s="5"/>
      <c r="E3" s="3"/>
      <c r="F3" s="3"/>
      <c r="G3" s="3"/>
      <c r="H3" s="3"/>
      <c r="I3" s="3"/>
      <c r="J3" s="11" t="s">
        <v>8</v>
      </c>
    </row>
    <row r="4" spans="1:10" s="21" customFormat="1" ht="15">
      <c r="A4" s="18" t="s">
        <v>0</v>
      </c>
      <c r="B4" s="19" t="s">
        <v>1</v>
      </c>
      <c r="C4" s="19" t="s">
        <v>2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  <c r="J4" s="20" t="s">
        <v>9</v>
      </c>
    </row>
    <row r="5" spans="1:10" ht="12.75">
      <c r="A5" s="22" t="s">
        <v>7</v>
      </c>
      <c r="B5" s="22"/>
      <c r="C5" s="23"/>
      <c r="D5" s="12"/>
      <c r="E5" s="12"/>
      <c r="F5" s="12"/>
      <c r="G5" s="12"/>
      <c r="H5" s="12"/>
      <c r="I5" s="12"/>
      <c r="J5" s="10"/>
    </row>
    <row r="6" spans="2:10" ht="12.75">
      <c r="B6" s="17" t="s">
        <v>11</v>
      </c>
      <c r="C6" t="s">
        <v>12</v>
      </c>
      <c r="D6" s="9">
        <v>-700000</v>
      </c>
      <c r="E6" s="9"/>
      <c r="F6" s="9"/>
      <c r="G6" s="9"/>
      <c r="H6" s="9"/>
      <c r="I6" s="10"/>
      <c r="J6" s="10">
        <f>SUM(D6:I6)</f>
        <v>-700000</v>
      </c>
    </row>
    <row r="7" spans="2:10" ht="12.75">
      <c r="B7" s="17" t="s">
        <v>13</v>
      </c>
      <c r="C7" t="s">
        <v>14</v>
      </c>
      <c r="D7" s="9">
        <v>-679000</v>
      </c>
      <c r="E7" s="9"/>
      <c r="F7" s="9"/>
      <c r="G7" s="9"/>
      <c r="H7" s="9"/>
      <c r="I7" s="10"/>
      <c r="J7" s="10">
        <f aca="true" t="shared" si="0" ref="J7:J49">SUM(D7:I7)</f>
        <v>-679000</v>
      </c>
    </row>
    <row r="8" spans="2:10" ht="12.75">
      <c r="B8" s="17" t="s">
        <v>15</v>
      </c>
      <c r="C8" t="s">
        <v>16</v>
      </c>
      <c r="D8" s="9">
        <v>-300000</v>
      </c>
      <c r="E8" s="9"/>
      <c r="F8" s="9"/>
      <c r="G8" s="9"/>
      <c r="H8" s="9"/>
      <c r="I8" s="10"/>
      <c r="J8" s="10">
        <f t="shared" si="0"/>
        <v>-300000</v>
      </c>
    </row>
    <row r="9" spans="2:10" ht="12.75">
      <c r="B9" s="17" t="s">
        <v>17</v>
      </c>
      <c r="C9" t="s">
        <v>18</v>
      </c>
      <c r="D9" s="9">
        <v>-2100000</v>
      </c>
      <c r="E9" s="9"/>
      <c r="F9" s="9"/>
      <c r="G9" s="9"/>
      <c r="H9" s="9"/>
      <c r="I9" s="10"/>
      <c r="J9" s="10">
        <f t="shared" si="0"/>
        <v>-2100000</v>
      </c>
    </row>
    <row r="10" spans="2:10" ht="12.75">
      <c r="B10" s="17" t="s">
        <v>71</v>
      </c>
      <c r="C10" t="s">
        <v>72</v>
      </c>
      <c r="D10" s="9">
        <v>-173529</v>
      </c>
      <c r="E10" s="9"/>
      <c r="F10" s="9"/>
      <c r="G10" s="9"/>
      <c r="H10" s="9"/>
      <c r="I10" s="10"/>
      <c r="J10" s="10">
        <f t="shared" si="0"/>
        <v>-173529</v>
      </c>
    </row>
    <row r="11" spans="2:10" ht="12.75">
      <c r="B11" s="17" t="s">
        <v>19</v>
      </c>
      <c r="C11" t="s">
        <v>20</v>
      </c>
      <c r="D11" s="9">
        <v>-500000</v>
      </c>
      <c r="E11" s="9"/>
      <c r="F11" s="9"/>
      <c r="G11" s="9"/>
      <c r="H11" s="9"/>
      <c r="I11" s="10"/>
      <c r="J11" s="10">
        <f t="shared" si="0"/>
        <v>-500000</v>
      </c>
    </row>
    <row r="12" spans="2:10" ht="12.75">
      <c r="B12" s="17" t="s">
        <v>21</v>
      </c>
      <c r="C12" t="s">
        <v>22</v>
      </c>
      <c r="D12" s="9">
        <v>-460000</v>
      </c>
      <c r="E12" s="9"/>
      <c r="F12" s="9"/>
      <c r="G12" s="9"/>
      <c r="H12" s="9"/>
      <c r="I12" s="10"/>
      <c r="J12" s="10">
        <f t="shared" si="0"/>
        <v>-460000</v>
      </c>
    </row>
    <row r="13" spans="2:10" ht="12.75">
      <c r="B13" s="17" t="s">
        <v>73</v>
      </c>
      <c r="C13" t="s">
        <v>74</v>
      </c>
      <c r="D13" s="9">
        <v>-1128404</v>
      </c>
      <c r="E13" s="9"/>
      <c r="F13" s="9"/>
      <c r="G13" s="9"/>
      <c r="H13" s="9"/>
      <c r="I13" s="10"/>
      <c r="J13" s="10">
        <f t="shared" si="0"/>
        <v>-1128404</v>
      </c>
    </row>
    <row r="14" spans="2:10" ht="12.75">
      <c r="B14" s="17" t="s">
        <v>23</v>
      </c>
      <c r="C14" t="s">
        <v>24</v>
      </c>
      <c r="D14" s="9">
        <v>-400000</v>
      </c>
      <c r="E14" s="9"/>
      <c r="F14" s="9"/>
      <c r="G14" s="9"/>
      <c r="H14" s="9"/>
      <c r="I14" s="10"/>
      <c r="J14" s="10">
        <f t="shared" si="0"/>
        <v>-400000</v>
      </c>
    </row>
    <row r="15" spans="2:10" ht="12.75">
      <c r="B15" s="17" t="s">
        <v>75</v>
      </c>
      <c r="C15" t="s">
        <v>76</v>
      </c>
      <c r="D15" s="9">
        <v>-8522</v>
      </c>
      <c r="E15" s="9"/>
      <c r="F15" s="9"/>
      <c r="G15" s="9"/>
      <c r="H15" s="9"/>
      <c r="I15" s="10"/>
      <c r="J15" s="10">
        <f t="shared" si="0"/>
        <v>-8522</v>
      </c>
    </row>
    <row r="16" spans="2:10" ht="12.75">
      <c r="B16" s="17" t="s">
        <v>77</v>
      </c>
      <c r="C16" t="s">
        <v>78</v>
      </c>
      <c r="D16" s="9">
        <v>-200000</v>
      </c>
      <c r="E16" s="9"/>
      <c r="F16" s="9"/>
      <c r="G16" s="9"/>
      <c r="H16" s="9"/>
      <c r="I16" s="10"/>
      <c r="J16" s="10">
        <f t="shared" si="0"/>
        <v>-200000</v>
      </c>
    </row>
    <row r="17" spans="2:10" ht="12.75">
      <c r="B17" s="17" t="s">
        <v>25</v>
      </c>
      <c r="C17" t="s">
        <v>26</v>
      </c>
      <c r="D17" s="9">
        <v>-200000</v>
      </c>
      <c r="E17" s="9"/>
      <c r="F17" s="9"/>
      <c r="G17" s="9"/>
      <c r="H17" s="9"/>
      <c r="I17" s="10"/>
      <c r="J17" s="10">
        <f t="shared" si="0"/>
        <v>-200000</v>
      </c>
    </row>
    <row r="18" spans="2:10" ht="12.75">
      <c r="B18" s="17" t="s">
        <v>27</v>
      </c>
      <c r="C18" t="s">
        <v>28</v>
      </c>
      <c r="D18" s="9">
        <v>-1800000</v>
      </c>
      <c r="E18" s="9"/>
      <c r="F18" s="9"/>
      <c r="G18" s="9"/>
      <c r="H18" s="9"/>
      <c r="I18" s="10"/>
      <c r="J18" s="10">
        <f t="shared" si="0"/>
        <v>-1800000</v>
      </c>
    </row>
    <row r="19" spans="2:10" ht="12.75">
      <c r="B19" s="17">
        <v>200408</v>
      </c>
      <c r="C19" t="s">
        <v>29</v>
      </c>
      <c r="D19" s="9">
        <f>-64000-254000</f>
        <v>-318000</v>
      </c>
      <c r="E19" s="9"/>
      <c r="F19" s="9"/>
      <c r="G19" s="9"/>
      <c r="H19" s="9"/>
      <c r="I19" s="10"/>
      <c r="J19" s="10">
        <f t="shared" si="0"/>
        <v>-318000</v>
      </c>
    </row>
    <row r="20" spans="2:10" ht="12.75">
      <c r="B20" s="17" t="s">
        <v>30</v>
      </c>
      <c r="C20" t="s">
        <v>31</v>
      </c>
      <c r="D20" s="9">
        <v>-600000</v>
      </c>
      <c r="E20" s="9"/>
      <c r="F20" s="9"/>
      <c r="G20" s="9"/>
      <c r="H20" s="9"/>
      <c r="I20" s="10"/>
      <c r="J20" s="10">
        <f t="shared" si="0"/>
        <v>-600000</v>
      </c>
    </row>
    <row r="21" spans="2:10" ht="12.75">
      <c r="B21" s="17" t="s">
        <v>32</v>
      </c>
      <c r="C21" t="s">
        <v>33</v>
      </c>
      <c r="D21" s="9">
        <v>-705561</v>
      </c>
      <c r="E21" s="9"/>
      <c r="F21" s="9"/>
      <c r="G21" s="9"/>
      <c r="H21" s="9"/>
      <c r="I21" s="10"/>
      <c r="J21" s="10">
        <f t="shared" si="0"/>
        <v>-705561</v>
      </c>
    </row>
    <row r="22" spans="2:10" ht="12.75">
      <c r="B22" s="17" t="s">
        <v>34</v>
      </c>
      <c r="C22" t="s">
        <v>35</v>
      </c>
      <c r="D22" s="9">
        <v>-600000</v>
      </c>
      <c r="E22" s="9"/>
      <c r="F22" s="9"/>
      <c r="G22" s="9"/>
      <c r="H22" s="9"/>
      <c r="I22" s="10"/>
      <c r="J22" s="10">
        <f t="shared" si="0"/>
        <v>-600000</v>
      </c>
    </row>
    <row r="23" spans="2:10" ht="12.75">
      <c r="B23" s="17" t="s">
        <v>36</v>
      </c>
      <c r="C23" t="s">
        <v>37</v>
      </c>
      <c r="D23" s="9">
        <v>-80000</v>
      </c>
      <c r="E23" s="9"/>
      <c r="F23" s="9"/>
      <c r="G23" s="9"/>
      <c r="H23" s="9"/>
      <c r="I23" s="10"/>
      <c r="J23" s="10">
        <f t="shared" si="0"/>
        <v>-80000</v>
      </c>
    </row>
    <row r="24" spans="2:10" ht="12.75">
      <c r="B24" s="17" t="s">
        <v>38</v>
      </c>
      <c r="C24" t="s">
        <v>39</v>
      </c>
      <c r="D24" s="9">
        <v>-100000</v>
      </c>
      <c r="E24" s="9"/>
      <c r="F24" s="9"/>
      <c r="G24" s="9"/>
      <c r="H24" s="9"/>
      <c r="I24" s="10"/>
      <c r="J24" s="10">
        <f t="shared" si="0"/>
        <v>-100000</v>
      </c>
    </row>
    <row r="25" spans="2:10" ht="12.75">
      <c r="B25" s="17">
        <v>300109</v>
      </c>
      <c r="C25" t="s">
        <v>40</v>
      </c>
      <c r="D25" s="9">
        <v>-250000</v>
      </c>
      <c r="E25" s="9"/>
      <c r="F25" s="9"/>
      <c r="G25" s="9"/>
      <c r="H25" s="9"/>
      <c r="I25" s="10"/>
      <c r="J25" s="10">
        <f t="shared" si="0"/>
        <v>-250000</v>
      </c>
    </row>
    <row r="26" spans="2:10" ht="12.75">
      <c r="B26" s="17" t="s">
        <v>41</v>
      </c>
      <c r="C26" t="s">
        <v>42</v>
      </c>
      <c r="D26" s="9">
        <v>-225000</v>
      </c>
      <c r="E26" s="9"/>
      <c r="F26" s="9"/>
      <c r="G26" s="9"/>
      <c r="H26" s="9"/>
      <c r="I26" s="10"/>
      <c r="J26" s="10">
        <f t="shared" si="0"/>
        <v>-225000</v>
      </c>
    </row>
    <row r="27" spans="2:10" ht="12.75">
      <c r="B27" s="17" t="s">
        <v>43</v>
      </c>
      <c r="C27" t="s">
        <v>44</v>
      </c>
      <c r="D27" s="9">
        <v>-500000</v>
      </c>
      <c r="E27" s="9"/>
      <c r="F27" s="9"/>
      <c r="G27" s="9"/>
      <c r="H27" s="9"/>
      <c r="I27" s="10"/>
      <c r="J27" s="10">
        <f t="shared" si="0"/>
        <v>-500000</v>
      </c>
    </row>
    <row r="28" spans="2:10" ht="12.75">
      <c r="B28" s="17" t="s">
        <v>45</v>
      </c>
      <c r="C28" t="s">
        <v>46</v>
      </c>
      <c r="D28" s="9">
        <v>-100000</v>
      </c>
      <c r="E28" s="9"/>
      <c r="F28" s="9"/>
      <c r="G28" s="9"/>
      <c r="H28" s="9"/>
      <c r="I28" s="10"/>
      <c r="J28" s="10">
        <f t="shared" si="0"/>
        <v>-100000</v>
      </c>
    </row>
    <row r="29" spans="2:10" ht="12.75">
      <c r="B29" s="17">
        <v>300510</v>
      </c>
      <c r="C29" t="s">
        <v>47</v>
      </c>
      <c r="D29" s="9">
        <v>-185000</v>
      </c>
      <c r="E29" s="9"/>
      <c r="F29" s="9"/>
      <c r="G29" s="9"/>
      <c r="H29" s="9"/>
      <c r="I29" s="10"/>
      <c r="J29" s="10">
        <f t="shared" si="0"/>
        <v>-185000</v>
      </c>
    </row>
    <row r="30" spans="2:10" ht="12.75">
      <c r="B30" s="17" t="s">
        <v>79</v>
      </c>
      <c r="C30" t="s">
        <v>80</v>
      </c>
      <c r="D30" s="9">
        <v>-160387</v>
      </c>
      <c r="E30" s="9"/>
      <c r="F30" s="9"/>
      <c r="G30" s="9"/>
      <c r="H30" s="9"/>
      <c r="I30" s="10"/>
      <c r="J30" s="10">
        <f t="shared" si="0"/>
        <v>-160387</v>
      </c>
    </row>
    <row r="31" spans="2:10" ht="12.75">
      <c r="B31" s="17" t="s">
        <v>48</v>
      </c>
      <c r="C31" t="s">
        <v>49</v>
      </c>
      <c r="D31" s="9">
        <v>-160625</v>
      </c>
      <c r="E31" s="9"/>
      <c r="F31" s="9"/>
      <c r="G31" s="9"/>
      <c r="H31" s="9"/>
      <c r="I31" s="10"/>
      <c r="J31" s="10">
        <f t="shared" si="0"/>
        <v>-160625</v>
      </c>
    </row>
    <row r="32" spans="2:10" ht="12.75">
      <c r="B32" s="17" t="s">
        <v>48</v>
      </c>
      <c r="C32" t="s">
        <v>49</v>
      </c>
      <c r="D32" s="9">
        <f>-121000-485000</f>
        <v>-606000</v>
      </c>
      <c r="E32" s="9"/>
      <c r="F32" s="9"/>
      <c r="G32" s="9"/>
      <c r="H32" s="9"/>
      <c r="I32" s="10"/>
      <c r="J32" s="10">
        <f t="shared" si="0"/>
        <v>-606000</v>
      </c>
    </row>
    <row r="33" spans="2:10" ht="12.75">
      <c r="B33" s="17" t="s">
        <v>50</v>
      </c>
      <c r="C33" t="s">
        <v>51</v>
      </c>
      <c r="D33" s="9">
        <v>-50000</v>
      </c>
      <c r="E33" s="9"/>
      <c r="F33" s="9"/>
      <c r="G33" s="9"/>
      <c r="H33" s="9"/>
      <c r="I33" s="10"/>
      <c r="J33" s="10">
        <f t="shared" si="0"/>
        <v>-50000</v>
      </c>
    </row>
    <row r="34" spans="2:10" ht="12.75">
      <c r="B34" s="17">
        <v>400109</v>
      </c>
      <c r="C34" t="s">
        <v>52</v>
      </c>
      <c r="D34" s="9">
        <v>-250000</v>
      </c>
      <c r="E34" s="9"/>
      <c r="F34" s="9"/>
      <c r="G34" s="9"/>
      <c r="H34" s="9"/>
      <c r="I34" s="10"/>
      <c r="J34" s="10">
        <f t="shared" si="0"/>
        <v>-250000</v>
      </c>
    </row>
    <row r="35" spans="2:10" ht="12.75">
      <c r="B35" s="17" t="s">
        <v>53</v>
      </c>
      <c r="C35" t="s">
        <v>54</v>
      </c>
      <c r="D35" s="9">
        <v>-115000</v>
      </c>
      <c r="E35" s="9"/>
      <c r="F35" s="9"/>
      <c r="G35" s="9"/>
      <c r="H35" s="9"/>
      <c r="I35" s="10"/>
      <c r="J35" s="10">
        <f t="shared" si="0"/>
        <v>-115000</v>
      </c>
    </row>
    <row r="36" spans="2:10" ht="12.75">
      <c r="B36" s="17" t="s">
        <v>55</v>
      </c>
      <c r="C36" t="s">
        <v>56</v>
      </c>
      <c r="D36" s="9">
        <v>-150000</v>
      </c>
      <c r="E36" s="9"/>
      <c r="F36" s="9"/>
      <c r="G36" s="9"/>
      <c r="H36" s="9"/>
      <c r="I36" s="10"/>
      <c r="J36" s="10">
        <f t="shared" si="0"/>
        <v>-150000</v>
      </c>
    </row>
    <row r="37" spans="2:10" ht="12.75">
      <c r="B37" s="17">
        <v>400309</v>
      </c>
      <c r="C37" t="s">
        <v>57</v>
      </c>
      <c r="D37" s="9">
        <v>-1000000</v>
      </c>
      <c r="E37" s="9"/>
      <c r="F37" s="9"/>
      <c r="G37" s="9"/>
      <c r="H37" s="9"/>
      <c r="I37" s="10"/>
      <c r="J37" s="10">
        <f t="shared" si="0"/>
        <v>-1000000</v>
      </c>
    </row>
    <row r="38" spans="2:10" ht="12.75">
      <c r="B38" s="17" t="s">
        <v>58</v>
      </c>
      <c r="C38" t="s">
        <v>59</v>
      </c>
      <c r="D38" s="9">
        <v>-950000</v>
      </c>
      <c r="E38" s="9"/>
      <c r="F38" s="9"/>
      <c r="G38" s="9"/>
      <c r="H38" s="9"/>
      <c r="I38" s="10"/>
      <c r="J38" s="10">
        <f t="shared" si="0"/>
        <v>-950000</v>
      </c>
    </row>
    <row r="39" spans="2:10" ht="12.75">
      <c r="B39" s="17">
        <v>400707</v>
      </c>
      <c r="C39" t="s">
        <v>81</v>
      </c>
      <c r="D39" s="9">
        <v>-2034</v>
      </c>
      <c r="E39" s="9"/>
      <c r="F39" s="9"/>
      <c r="G39" s="9"/>
      <c r="H39" s="9"/>
      <c r="I39" s="10"/>
      <c r="J39" s="10">
        <f t="shared" si="0"/>
        <v>-2034</v>
      </c>
    </row>
    <row r="40" spans="2:10" ht="12.75">
      <c r="B40" s="17" t="s">
        <v>82</v>
      </c>
      <c r="C40" t="s">
        <v>83</v>
      </c>
      <c r="D40" s="9">
        <v>-1106</v>
      </c>
      <c r="E40" s="9"/>
      <c r="F40" s="9"/>
      <c r="G40" s="9"/>
      <c r="H40" s="9"/>
      <c r="I40" s="10"/>
      <c r="J40" s="10">
        <f t="shared" si="0"/>
        <v>-1106</v>
      </c>
    </row>
    <row r="41" spans="2:10" ht="12.75">
      <c r="B41" s="17" t="s">
        <v>60</v>
      </c>
      <c r="C41" t="s">
        <v>61</v>
      </c>
      <c r="D41" s="9">
        <v>-1584868</v>
      </c>
      <c r="E41" s="9"/>
      <c r="F41" s="9"/>
      <c r="G41" s="9"/>
      <c r="H41" s="9"/>
      <c r="I41" s="10"/>
      <c r="J41" s="10">
        <f t="shared" si="0"/>
        <v>-1584868</v>
      </c>
    </row>
    <row r="42" spans="2:10" ht="12.75">
      <c r="B42" s="17" t="s">
        <v>84</v>
      </c>
      <c r="C42" t="s">
        <v>85</v>
      </c>
      <c r="D42" s="9">
        <v>-2303356</v>
      </c>
      <c r="E42" s="9"/>
      <c r="F42" s="9"/>
      <c r="G42" s="9"/>
      <c r="H42" s="9"/>
      <c r="I42" s="10"/>
      <c r="J42" s="10">
        <f t="shared" si="0"/>
        <v>-2303356</v>
      </c>
    </row>
    <row r="43" spans="2:10" ht="12.75">
      <c r="B43" s="17" t="s">
        <v>62</v>
      </c>
      <c r="C43" t="s">
        <v>63</v>
      </c>
      <c r="D43" s="9">
        <v>-517000</v>
      </c>
      <c r="E43" s="9"/>
      <c r="F43" s="9"/>
      <c r="G43" s="9"/>
      <c r="H43" s="9"/>
      <c r="I43" s="10"/>
      <c r="J43" s="10">
        <f t="shared" si="0"/>
        <v>-517000</v>
      </c>
    </row>
    <row r="44" spans="2:10" ht="12.75">
      <c r="B44" s="17" t="s">
        <v>64</v>
      </c>
      <c r="C44" t="s">
        <v>65</v>
      </c>
      <c r="D44" s="9">
        <v>-900000</v>
      </c>
      <c r="E44" s="9"/>
      <c r="F44" s="9"/>
      <c r="G44" s="9"/>
      <c r="H44" s="9"/>
      <c r="I44" s="10"/>
      <c r="J44" s="10">
        <f t="shared" si="0"/>
        <v>-900000</v>
      </c>
    </row>
    <row r="45" spans="2:10" ht="12.75">
      <c r="B45" s="17" t="s">
        <v>66</v>
      </c>
      <c r="C45" t="s">
        <v>67</v>
      </c>
      <c r="D45" s="9">
        <v>-40000</v>
      </c>
      <c r="E45" s="9"/>
      <c r="F45" s="9"/>
      <c r="G45" s="9"/>
      <c r="H45" s="9"/>
      <c r="I45" s="10"/>
      <c r="J45" s="10">
        <f t="shared" si="0"/>
        <v>-40000</v>
      </c>
    </row>
    <row r="46" spans="2:10" ht="12.75">
      <c r="B46" s="17" t="s">
        <v>68</v>
      </c>
      <c r="C46" t="s">
        <v>69</v>
      </c>
      <c r="D46" s="9">
        <v>-463616</v>
      </c>
      <c r="E46" s="9"/>
      <c r="F46" s="9"/>
      <c r="G46" s="9"/>
      <c r="H46" s="9"/>
      <c r="I46" s="10"/>
      <c r="J46" s="10">
        <f t="shared" si="0"/>
        <v>-463616</v>
      </c>
    </row>
    <row r="47" spans="2:10" ht="12.75">
      <c r="B47" s="17" t="s">
        <v>86</v>
      </c>
      <c r="C47" t="s">
        <v>87</v>
      </c>
      <c r="D47" s="9">
        <v>-496408</v>
      </c>
      <c r="E47" s="9"/>
      <c r="F47" s="9"/>
      <c r="G47" s="9"/>
      <c r="H47" s="9"/>
      <c r="I47" s="10"/>
      <c r="J47" s="10">
        <f t="shared" si="0"/>
        <v>-496408</v>
      </c>
    </row>
    <row r="48" spans="2:10" ht="12.75">
      <c r="B48" s="17" t="s">
        <v>3</v>
      </c>
      <c r="C48" t="s">
        <v>4</v>
      </c>
      <c r="D48" s="9">
        <f>-169685-750000</f>
        <v>-919685</v>
      </c>
      <c r="E48" s="9"/>
      <c r="F48" s="9"/>
      <c r="G48" s="9"/>
      <c r="H48" s="9"/>
      <c r="I48" s="10"/>
      <c r="J48" s="10">
        <f t="shared" si="0"/>
        <v>-919685</v>
      </c>
    </row>
    <row r="49" spans="2:10" ht="13.5" thickBot="1">
      <c r="B49" s="17" t="s">
        <v>5</v>
      </c>
      <c r="C49" t="s">
        <v>6</v>
      </c>
      <c r="D49" s="9">
        <f>-2100000-500000</f>
        <v>-2600000</v>
      </c>
      <c r="E49" s="9"/>
      <c r="F49" s="9"/>
      <c r="G49" s="9"/>
      <c r="H49" s="9"/>
      <c r="I49" s="10"/>
      <c r="J49" s="10">
        <f t="shared" si="0"/>
        <v>-2600000</v>
      </c>
    </row>
    <row r="50" spans="2:10" ht="13.5" thickBot="1">
      <c r="B50" s="17"/>
      <c r="C50" s="13" t="s">
        <v>70</v>
      </c>
      <c r="D50" s="14">
        <f>SUM(D6:D49)</f>
        <v>-25583101</v>
      </c>
      <c r="E50" s="15"/>
      <c r="F50" s="15"/>
      <c r="G50" s="15"/>
      <c r="H50" s="15"/>
      <c r="I50" s="15"/>
      <c r="J50" s="16">
        <f>SUM(J6:J49)</f>
        <v>-25583101</v>
      </c>
    </row>
    <row r="53" ht="12.75">
      <c r="E53" t="s">
        <v>88</v>
      </c>
    </row>
  </sheetData>
  <sheetProtection/>
  <mergeCells count="1">
    <mergeCell ref="A5:C5"/>
  </mergeCells>
  <printOptions gridLines="1" horizontalCentered="1"/>
  <pageMargins left="0.75" right="0.75" top="0.67" bottom="0.76" header="0.5" footer="0.5"/>
  <pageSetup horizontalDpi="600" verticalDpi="600" orientation="landscape" scale="75" r:id="rId1"/>
  <headerFooter alignWithMargins="0">
    <oddHeader>&amp;C&amp;"Arial,Bold"16733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Pedrozme</cp:lastModifiedBy>
  <cp:lastPrinted>2009-10-19T00:27:18Z</cp:lastPrinted>
  <dcterms:created xsi:type="dcterms:W3CDTF">2009-05-21T20:08:49Z</dcterms:created>
  <dcterms:modified xsi:type="dcterms:W3CDTF">2009-12-15T17:07:37Z</dcterms:modified>
  <cp:category/>
  <cp:version/>
  <cp:contentType/>
  <cp:contentStatus/>
</cp:coreProperties>
</file>