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6150" activeTab="0"/>
  </bookViews>
  <sheets>
    <sheet name="fiscalnote" sheetId="1" r:id="rId1"/>
    <sheet name="Table_7" sheetId="2" r:id="rId2"/>
  </sheets>
  <definedNames>
    <definedName name="FIVE">#REF!</definedName>
    <definedName name="FOUR">#REF!</definedName>
    <definedName name="ONE">#REF!</definedName>
    <definedName name="_xlnm.Print_Area" localSheetId="0">'fiscalnote'!$A$1:$F$47</definedName>
    <definedName name="SUM">#REF!</definedName>
  </definedNames>
  <calcPr fullCalcOnLoad="1"/>
</workbook>
</file>

<file path=xl/sharedStrings.xml><?xml version="1.0" encoding="utf-8"?>
<sst xmlns="http://schemas.openxmlformats.org/spreadsheetml/2006/main" count="69" uniqueCount="56">
  <si>
    <t>FISCAL NOTE</t>
  </si>
  <si>
    <t>Affected Agencies:  Transit</t>
  </si>
  <si>
    <t xml:space="preserve">  Impact of the above legislation on the fiscal affairs of King County is estimated to be:</t>
  </si>
  <si>
    <t>Revenue to:</t>
  </si>
  <si>
    <t>Fund Title</t>
  </si>
  <si>
    <t>Fund Code</t>
  </si>
  <si>
    <t>Revenue  Source</t>
  </si>
  <si>
    <t>TOTAL</t>
  </si>
  <si>
    <t>Expenditures from:</t>
  </si>
  <si>
    <t>Department</t>
  </si>
  <si>
    <t>Expenditures by Categories:</t>
  </si>
  <si>
    <t>Salaries &amp; Benefits</t>
  </si>
  <si>
    <t>Supplies and Services</t>
  </si>
  <si>
    <t>Capital Outlay</t>
  </si>
  <si>
    <t>Other</t>
  </si>
  <si>
    <t>Assumptions:</t>
  </si>
  <si>
    <t>Net Hours</t>
  </si>
  <si>
    <t>Ordinance/Motion No.:  2011-XXXX</t>
  </si>
  <si>
    <t xml:space="preserve">Note Reviewed By:   </t>
  </si>
  <si>
    <t>Table 7: ETS Quarterly Projected Service Hours and Costs</t>
  </si>
  <si>
    <t>Quarter</t>
  </si>
  <si>
    <t>Hours</t>
  </si>
  <si>
    <t>Rate</t>
  </si>
  <si>
    <t>Dollars</t>
  </si>
  <si>
    <t>Bus Usage Fee</t>
  </si>
  <si>
    <t>Water Taxi</t>
  </si>
  <si>
    <t>Water Taxi Commuter Shuttle</t>
  </si>
  <si>
    <t>Water Taxi Costs</t>
  </si>
  <si>
    <t>Cumulative</t>
  </si>
  <si>
    <t>3rd 2009</t>
  </si>
  <si>
    <t>Actual</t>
  </si>
  <si>
    <t>4th 2009</t>
  </si>
  <si>
    <t>1st 2010</t>
  </si>
  <si>
    <t>2nd 2010</t>
  </si>
  <si>
    <t>3rd 2010</t>
  </si>
  <si>
    <t>4th 2010</t>
  </si>
  <si>
    <t>1st 2011</t>
  </si>
  <si>
    <t>2nd 2011</t>
  </si>
  <si>
    <t>Estimated</t>
  </si>
  <si>
    <t>3rd 2011</t>
  </si>
  <si>
    <t>4th 2011</t>
  </si>
  <si>
    <t>1st 2012</t>
  </si>
  <si>
    <t>2nd 2012</t>
  </si>
  <si>
    <t>3rd 2012</t>
  </si>
  <si>
    <t>4th 2012</t>
  </si>
  <si>
    <t>1st 2013</t>
  </si>
  <si>
    <t>2nd 2013</t>
  </si>
  <si>
    <t>3rd 2013</t>
  </si>
  <si>
    <t>4th 2013</t>
  </si>
  <si>
    <t>1st 2014</t>
  </si>
  <si>
    <t>Public Transportation</t>
  </si>
  <si>
    <t>Mitigation Serv</t>
  </si>
  <si>
    <t xml:space="preserve">Service levels for the Water Taxi and the supporting Commuter Shuttle service are provided in the attached Table 7.                                                                            Commuter Shuttle service is paid to the service provider (Hopelink) by KCMetro monthly and will be recouped in the quarterly billing to WSDOT for all modes (Bus Transit, Commuter Shuttle and Water Taxi). The portion collected for the Water Taxi (see: Expenditures by Catagories: Other) will be paid to the King County Ferry District upon receipt.  </t>
  </si>
  <si>
    <t>Commuter Shuttle</t>
  </si>
  <si>
    <t xml:space="preserve">Note Prepared By: Mike Cassidy </t>
  </si>
  <si>
    <r>
      <t xml:space="preserve">Title: Alaska Way Viaduct Enhanced Transit Service </t>
    </r>
    <r>
      <rPr>
        <sz val="10"/>
        <rFont val="Arial"/>
        <family val="2"/>
      </rPr>
      <t>(Water Taxi, including Commuter Shuttle</t>
    </r>
    <r>
      <rPr>
        <sz val="10.5"/>
        <rFont val="Arial"/>
        <family val="2"/>
      </rPr>
      <t xml:space="preserve">) </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</si>
</sst>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
    <numFmt numFmtId="175" formatCode="0.0%"/>
    <numFmt numFmtId="176" formatCode="_-* #,##0.0_-;\-* #,##0.0_-;_-* &quot;-&quot;??_-;_-@_-"/>
    <numFmt numFmtId="177" formatCode="_-* #,##0_-;\-* #,##0_-;_-* &quot;-&quot;??_-;_-@_-"/>
    <numFmt numFmtId="178" formatCode="0.000"/>
    <numFmt numFmtId="179" formatCode="0.0"/>
    <numFmt numFmtId="180" formatCode="mm/dd/yy_)"/>
    <numFmt numFmtId="181" formatCode="General_)"/>
    <numFmt numFmtId="182" formatCode="_(&quot;$&quot;* #,##0.000_);_(&quot;$&quot;* \(#,##0.000\);_(&quot;$&quot;* &quot;-&quot;??_);_(@_)"/>
    <numFmt numFmtId="183" formatCode="_(&quot;$&quot;* #,##0.0000_);_(&quot;$&quot;* \(#,##0.0000\);_(&quot;$&quot;* &quot;-&quot;??_);_(@_)"/>
    <numFmt numFmtId="184" formatCode="_(&quot;$&quot;* #,##0.00000_);_(&quot;$&quot;* \(#,##0.00000\);_(&quot;$&quot;* &quot;-&quot;??_);_(@_)"/>
    <numFmt numFmtId="185" formatCode="_(&quot;$&quot;* #,##0.000000_);_(&quot;$&quot;* \(#,##0.000000\);_(&quot;$&quot;* &quot;-&quot;??_);_(@_)"/>
    <numFmt numFmtId="186" formatCode="_(&quot;$&quot;* #,##0.0000000_);_(&quot;$&quot;* \(#,##0.0000000\);_(&quot;$&quot;* &quot;-&quot;??_);_(@_)"/>
    <numFmt numFmtId="187" formatCode="_(&quot;$&quot;* #,##0.0_);_(&quot;$&quot;* \(#,##0.0\);_(&quot;$&quot;* &quot;-&quot;??_);_(@_)"/>
    <numFmt numFmtId="188" formatCode="_(&quot;$&quot;* #,##0_);_(&quot;$&quot;* \(#,##0\);_(&quot;$&quot;* &quot;-&quot;??_);_(@_)"/>
    <numFmt numFmtId="189" formatCode="0.000%"/>
    <numFmt numFmtId="190" formatCode="0000"/>
    <numFmt numFmtId="191" formatCode="&quot;$&quot;#,##0"/>
    <numFmt numFmtId="192" formatCode="&quot;$&quot;#,##0.00"/>
    <numFmt numFmtId="193" formatCode="0.0000"/>
    <numFmt numFmtId="194" formatCode="&quot;$&quot;#,##0.000"/>
    <numFmt numFmtId="195" formatCode="0.0_);\(0.0\)"/>
    <numFmt numFmtId="196" formatCode="&quot;$&quot;#,##0.0000"/>
    <numFmt numFmtId="197" formatCode="#,##0.0_);[Red]\(#,##0.0\)"/>
    <numFmt numFmtId="198" formatCode="#,##0.000_);[Red]\(#,##0.000\)"/>
    <numFmt numFmtId="199" formatCode="#,##0.0000_);[Red]\(#,##0.0000\)"/>
    <numFmt numFmtId="200" formatCode="_(&quot;$&quot;* #,##0.000_);_(&quot;$&quot;* \(#,##0.000\);_(&quot;$&quot;* &quot;-&quot;???_);_(@_)"/>
    <numFmt numFmtId="201" formatCode="&quot;Yes&quot;;&quot;Yes&quot;;&quot;No&quot;"/>
    <numFmt numFmtId="202" formatCode="&quot;True&quot;;&quot;True&quot;;&quot;False&quot;"/>
    <numFmt numFmtId="203" formatCode="&quot;On&quot;;&quot;On&quot;;&quot;Off&quot;"/>
    <numFmt numFmtId="204" formatCode="[$€-2]\ #,##0.00_);[Red]\([$€-2]\ #,##0.00\)"/>
  </numFmts>
  <fonts count="48">
    <font>
      <sz val="10"/>
      <name val="Arial"/>
      <family val="0"/>
    </font>
    <font>
      <sz val="8"/>
      <name val="Arial"/>
      <family val="0"/>
    </font>
    <font>
      <u val="single"/>
      <sz val="10"/>
      <color indexed="36"/>
      <name val="Arial"/>
      <family val="0"/>
    </font>
    <font>
      <u val="single"/>
      <sz val="10"/>
      <color indexed="12"/>
      <name val="Arial"/>
      <family val="0"/>
    </font>
    <font>
      <sz val="10.5"/>
      <name val="Arial"/>
      <family val="2"/>
    </font>
    <font>
      <b/>
      <sz val="12"/>
      <name val="Arial"/>
      <family val="2"/>
    </font>
    <font>
      <b/>
      <sz val="10.5"/>
      <name val="Arial"/>
      <family val="2"/>
    </font>
    <font>
      <b/>
      <i/>
      <sz val="10"/>
      <name val="Arial"/>
      <family val="2"/>
    </font>
    <font>
      <b/>
      <sz val="8"/>
      <name val="Arial"/>
      <family val="2"/>
    </font>
    <font>
      <sz val="7"/>
      <name val="Small Fonts"/>
      <family val="2"/>
    </font>
    <font>
      <b/>
      <sz val="10"/>
      <name val="Arial"/>
      <family val="2"/>
    </font>
    <font>
      <sz val="12"/>
      <name val="Times New Roman"/>
      <family val="1"/>
    </font>
    <font>
      <b/>
      <sz val="12"/>
      <name val="Times New Roman"/>
      <family val="1"/>
    </font>
    <font>
      <sz val="7"/>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style="medium"/>
      <top>
        <color indexed="63"/>
      </top>
      <bottom>
        <color indexed="63"/>
      </bottom>
    </border>
    <border>
      <left style="double"/>
      <right>
        <color indexed="63"/>
      </right>
      <top style="double"/>
      <bottom>
        <color indexed="63"/>
      </botto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color indexed="8"/>
      </left>
      <right>
        <color indexed="63"/>
      </right>
      <top style="medium"/>
      <bottom style="medium"/>
    </border>
    <border>
      <left>
        <color indexed="63"/>
      </left>
      <right style="medium"/>
      <top style="medium"/>
      <bottom>
        <color indexed="63"/>
      </bottom>
    </border>
    <border>
      <left>
        <color indexed="63"/>
      </left>
      <right style="medium"/>
      <top>
        <color indexed="63"/>
      </top>
      <bottom style="medium">
        <color indexed="8"/>
      </bottom>
    </border>
    <border>
      <left style="medium"/>
      <right>
        <color indexed="63"/>
      </right>
      <top>
        <color indexed="63"/>
      </top>
      <bottom>
        <color indexed="63"/>
      </bottom>
    </border>
    <border>
      <left style="medium"/>
      <right>
        <color indexed="63"/>
      </right>
      <top>
        <color indexed="63"/>
      </top>
      <bottom style="medium">
        <color indexed="8"/>
      </bottom>
    </border>
    <border>
      <left style="medium"/>
      <right style="medium"/>
      <top style="medium">
        <color indexed="8"/>
      </top>
      <bottom>
        <color indexed="63"/>
      </botto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1">
    <xf numFmtId="0" fontId="0" fillId="0" borderId="0" xfId="0" applyAlignment="1">
      <alignment/>
    </xf>
    <xf numFmtId="0" fontId="0" fillId="0" borderId="0" xfId="57" applyFont="1" applyAlignment="1">
      <alignment/>
      <protection/>
    </xf>
    <xf numFmtId="0" fontId="4" fillId="0" borderId="0" xfId="57" applyFont="1" applyAlignment="1">
      <alignment/>
      <protection/>
    </xf>
    <xf numFmtId="0" fontId="5" fillId="0" borderId="0" xfId="57" applyFont="1" applyAlignment="1">
      <alignment horizontal="centerContinuous"/>
      <protection/>
    </xf>
    <xf numFmtId="0" fontId="0" fillId="0" borderId="0" xfId="57" applyAlignment="1">
      <alignment/>
      <protection/>
    </xf>
    <xf numFmtId="0" fontId="0" fillId="0" borderId="0" xfId="57">
      <alignment/>
      <protection/>
    </xf>
    <xf numFmtId="0" fontId="1" fillId="0" borderId="0" xfId="57" applyFont="1" applyAlignment="1">
      <alignment horizontal="left"/>
      <protection/>
    </xf>
    <xf numFmtId="0" fontId="4" fillId="0" borderId="0" xfId="57" applyFont="1" applyAlignment="1">
      <alignment horizontal="centerContinuous"/>
      <protection/>
    </xf>
    <xf numFmtId="0" fontId="0" fillId="0" borderId="0" xfId="57" applyAlignment="1">
      <alignment horizontal="centerContinuous"/>
      <protection/>
    </xf>
    <xf numFmtId="0" fontId="4" fillId="0" borderId="10" xfId="57" applyFont="1" applyBorder="1" applyAlignment="1">
      <alignment horizontal="centerContinuous"/>
      <protection/>
    </xf>
    <xf numFmtId="0" fontId="4" fillId="0" borderId="11" xfId="57" applyFont="1" applyBorder="1" applyAlignment="1">
      <alignment horizontal="centerContinuous"/>
      <protection/>
    </xf>
    <xf numFmtId="0" fontId="4" fillId="0" borderId="12" xfId="57" applyFont="1" applyBorder="1">
      <alignment/>
      <protection/>
    </xf>
    <xf numFmtId="0" fontId="4" fillId="0" borderId="0" xfId="57" applyFont="1" applyBorder="1" applyAlignment="1">
      <alignment horizontal="left"/>
      <protection/>
    </xf>
    <xf numFmtId="0" fontId="0" fillId="0" borderId="0" xfId="57" applyFont="1">
      <alignment/>
      <protection/>
    </xf>
    <xf numFmtId="0" fontId="4" fillId="0" borderId="0" xfId="57" applyFont="1" applyBorder="1">
      <alignment/>
      <protection/>
    </xf>
    <xf numFmtId="0" fontId="4" fillId="0" borderId="13" xfId="57" applyFont="1" applyBorder="1">
      <alignment/>
      <protection/>
    </xf>
    <xf numFmtId="0" fontId="4" fillId="0" borderId="14" xfId="57" applyFont="1" applyBorder="1">
      <alignment/>
      <protection/>
    </xf>
    <xf numFmtId="0" fontId="4" fillId="0" borderId="15" xfId="57" applyFont="1" applyBorder="1">
      <alignment/>
      <protection/>
    </xf>
    <xf numFmtId="0" fontId="4" fillId="0" borderId="16" xfId="57" applyFont="1" applyBorder="1">
      <alignment/>
      <protection/>
    </xf>
    <xf numFmtId="0" fontId="4" fillId="0" borderId="0" xfId="57" applyFont="1">
      <alignment/>
      <protection/>
    </xf>
    <xf numFmtId="0" fontId="0" fillId="0" borderId="0" xfId="57" applyAlignment="1">
      <alignment horizontal="left"/>
      <protection/>
    </xf>
    <xf numFmtId="0" fontId="6" fillId="0" borderId="0" xfId="57" applyFont="1">
      <alignment/>
      <protection/>
    </xf>
    <xf numFmtId="0" fontId="6" fillId="0" borderId="17" xfId="57" applyFont="1" applyBorder="1" applyAlignment="1">
      <alignment/>
      <protection/>
    </xf>
    <xf numFmtId="0" fontId="6" fillId="0" borderId="18" xfId="57" applyFont="1" applyBorder="1" applyAlignment="1">
      <alignment horizontal="center" wrapText="1"/>
      <protection/>
    </xf>
    <xf numFmtId="0" fontId="6" fillId="0" borderId="18" xfId="57" applyFont="1" applyBorder="1" applyAlignment="1">
      <alignment horizontal="center"/>
      <protection/>
    </xf>
    <xf numFmtId="0" fontId="6" fillId="0" borderId="19" xfId="57" applyFont="1" applyBorder="1" applyAlignment="1">
      <alignment horizontal="center"/>
      <protection/>
    </xf>
    <xf numFmtId="0" fontId="6" fillId="0" borderId="20" xfId="57" applyFont="1" applyBorder="1" applyAlignment="1">
      <alignment horizontal="center"/>
      <protection/>
    </xf>
    <xf numFmtId="0" fontId="4" fillId="0" borderId="21" xfId="57" applyFont="1" applyBorder="1" applyAlignment="1">
      <alignment wrapText="1"/>
      <protection/>
    </xf>
    <xf numFmtId="190" fontId="4" fillId="0" borderId="22" xfId="57" applyNumberFormat="1" applyFont="1" applyBorder="1">
      <alignment/>
      <protection/>
    </xf>
    <xf numFmtId="0" fontId="4" fillId="0" borderId="22" xfId="57" applyFont="1" applyBorder="1" applyAlignment="1">
      <alignment horizontal="center" wrapText="1"/>
      <protection/>
    </xf>
    <xf numFmtId="191" fontId="4" fillId="0" borderId="23" xfId="57" applyNumberFormat="1" applyFont="1" applyFill="1" applyBorder="1">
      <alignment/>
      <protection/>
    </xf>
    <xf numFmtId="191" fontId="4" fillId="0" borderId="24" xfId="57" applyNumberFormat="1" applyFont="1" applyFill="1" applyBorder="1">
      <alignment/>
      <protection/>
    </xf>
    <xf numFmtId="3" fontId="4" fillId="0" borderId="22" xfId="57" applyNumberFormat="1" applyFont="1" applyBorder="1" applyAlignment="1">
      <alignment horizontal="right"/>
      <protection/>
    </xf>
    <xf numFmtId="3" fontId="4" fillId="0" borderId="23" xfId="57" applyNumberFormat="1" applyFont="1" applyBorder="1" applyAlignment="1">
      <alignment horizontal="right"/>
      <protection/>
    </xf>
    <xf numFmtId="3" fontId="4" fillId="0" borderId="24" xfId="57" applyNumberFormat="1" applyFont="1" applyBorder="1" applyAlignment="1">
      <alignment horizontal="right"/>
      <protection/>
    </xf>
    <xf numFmtId="0" fontId="4" fillId="0" borderId="25" xfId="57" applyFont="1" applyBorder="1">
      <alignment/>
      <protection/>
    </xf>
    <xf numFmtId="0" fontId="4" fillId="0" borderId="26" xfId="57" applyFont="1" applyBorder="1">
      <alignment/>
      <protection/>
    </xf>
    <xf numFmtId="191" fontId="6" fillId="0" borderId="26" xfId="57" applyNumberFormat="1" applyFont="1" applyBorder="1">
      <alignment/>
      <protection/>
    </xf>
    <xf numFmtId="191" fontId="6" fillId="0" borderId="27" xfId="57" applyNumberFormat="1" applyFont="1" applyBorder="1">
      <alignment/>
      <protection/>
    </xf>
    <xf numFmtId="3" fontId="4" fillId="0" borderId="0" xfId="57" applyNumberFormat="1" applyFont="1">
      <alignment/>
      <protection/>
    </xf>
    <xf numFmtId="0" fontId="6" fillId="0" borderId="0" xfId="57" applyFont="1" applyBorder="1">
      <alignment/>
      <protection/>
    </xf>
    <xf numFmtId="191" fontId="4" fillId="0" borderId="23" xfId="57" applyNumberFormat="1" applyFont="1" applyBorder="1">
      <alignment/>
      <protection/>
    </xf>
    <xf numFmtId="191" fontId="4" fillId="0" borderId="24" xfId="57" applyNumberFormat="1" applyFont="1" applyBorder="1">
      <alignment/>
      <protection/>
    </xf>
    <xf numFmtId="0" fontId="4" fillId="0" borderId="21" xfId="57" applyFont="1" applyBorder="1">
      <alignment/>
      <protection/>
    </xf>
    <xf numFmtId="190" fontId="4" fillId="0" borderId="22" xfId="57" applyNumberFormat="1" applyFont="1" applyBorder="1" applyAlignment="1">
      <alignment horizontal="right"/>
      <protection/>
    </xf>
    <xf numFmtId="190" fontId="4" fillId="0" borderId="22" xfId="57" applyNumberFormat="1" applyFont="1" applyBorder="1" applyAlignment="1">
      <alignment horizontal="center"/>
      <protection/>
    </xf>
    <xf numFmtId="3" fontId="4" fillId="0" borderId="23" xfId="57" applyNumberFormat="1" applyFont="1" applyBorder="1">
      <alignment/>
      <protection/>
    </xf>
    <xf numFmtId="173" fontId="0" fillId="0" borderId="22" xfId="42" applyNumberFormat="1" applyBorder="1" applyAlignment="1">
      <alignment/>
    </xf>
    <xf numFmtId="173" fontId="0" fillId="0" borderId="24" xfId="42" applyNumberFormat="1" applyBorder="1" applyAlignment="1">
      <alignment/>
    </xf>
    <xf numFmtId="191" fontId="6" fillId="0" borderId="28" xfId="44" applyNumberFormat="1" applyFont="1" applyBorder="1" applyAlignment="1">
      <alignment horizontal="right"/>
    </xf>
    <xf numFmtId="191" fontId="6" fillId="0" borderId="27" xfId="44" applyNumberFormat="1" applyFont="1" applyBorder="1" applyAlignment="1">
      <alignment horizontal="right"/>
    </xf>
    <xf numFmtId="0" fontId="4" fillId="0" borderId="17" xfId="57" applyFont="1" applyBorder="1">
      <alignment/>
      <protection/>
    </xf>
    <xf numFmtId="0" fontId="4" fillId="0" borderId="29" xfId="57" applyFont="1" applyBorder="1" applyAlignment="1">
      <alignment horizontal="center"/>
      <protection/>
    </xf>
    <xf numFmtId="0" fontId="4" fillId="0" borderId="30" xfId="57" applyFont="1" applyBorder="1" applyAlignment="1">
      <alignment horizontal="center"/>
      <protection/>
    </xf>
    <xf numFmtId="0" fontId="0" fillId="0" borderId="0" xfId="57" applyBorder="1">
      <alignment/>
      <protection/>
    </xf>
    <xf numFmtId="0" fontId="4" fillId="0" borderId="31" xfId="57" applyFont="1" applyBorder="1" applyAlignment="1">
      <alignment horizontal="center"/>
      <protection/>
    </xf>
    <xf numFmtId="0" fontId="4" fillId="0" borderId="32" xfId="57" applyFont="1" applyBorder="1" applyAlignment="1">
      <alignment horizontal="center"/>
      <protection/>
    </xf>
    <xf numFmtId="0" fontId="4" fillId="0" borderId="31" xfId="57" applyFont="1" applyBorder="1">
      <alignment/>
      <protection/>
    </xf>
    <xf numFmtId="0" fontId="4" fillId="0" borderId="32" xfId="57" applyFont="1" applyBorder="1">
      <alignment/>
      <protection/>
    </xf>
    <xf numFmtId="3" fontId="0" fillId="0" borderId="0" xfId="57" applyNumberFormat="1" applyBorder="1">
      <alignment/>
      <protection/>
    </xf>
    <xf numFmtId="191" fontId="4" fillId="0" borderId="22" xfId="57" applyNumberFormat="1" applyFont="1" applyBorder="1">
      <alignment/>
      <protection/>
    </xf>
    <xf numFmtId="191" fontId="0" fillId="0" borderId="0" xfId="57" applyNumberFormat="1" applyFont="1" applyBorder="1">
      <alignment/>
      <protection/>
    </xf>
    <xf numFmtId="0" fontId="4" fillId="0" borderId="33" xfId="57" applyFont="1" applyBorder="1">
      <alignment/>
      <protection/>
    </xf>
    <xf numFmtId="0" fontId="4" fillId="0" borderId="34" xfId="57" applyFont="1" applyBorder="1">
      <alignment/>
      <protection/>
    </xf>
    <xf numFmtId="3" fontId="0" fillId="0" borderId="0" xfId="57" applyNumberFormat="1">
      <alignment/>
      <protection/>
    </xf>
    <xf numFmtId="0" fontId="7" fillId="0" borderId="29" xfId="57" applyFont="1" applyBorder="1">
      <alignment/>
      <protection/>
    </xf>
    <xf numFmtId="0" fontId="4" fillId="0" borderId="29" xfId="57" applyFont="1" applyBorder="1">
      <alignment/>
      <protection/>
    </xf>
    <xf numFmtId="0" fontId="8" fillId="0" borderId="29" xfId="0" applyFont="1" applyBorder="1" applyAlignment="1">
      <alignment horizontal="right" vertical="center" wrapText="1"/>
    </xf>
    <xf numFmtId="0" fontId="1" fillId="0" borderId="0" xfId="0" applyFont="1" applyBorder="1" applyAlignment="1">
      <alignment horizontal="left" vertical="center" wrapText="1"/>
    </xf>
    <xf numFmtId="3" fontId="1" fillId="0" borderId="0" xfId="57" applyNumberFormat="1" applyFont="1" applyBorder="1" applyAlignment="1">
      <alignment horizontal="right" vertical="center" wrapText="1"/>
      <protection/>
    </xf>
    <xf numFmtId="0" fontId="10" fillId="0" borderId="35" xfId="0" applyFont="1" applyBorder="1" applyAlignment="1">
      <alignment horizontal="left" vertical="center" wrapText="1"/>
    </xf>
    <xf numFmtId="0" fontId="8" fillId="0" borderId="35" xfId="57" applyFont="1" applyBorder="1" applyAlignment="1">
      <alignment horizontal="left" vertical="center" wrapText="1"/>
      <protection/>
    </xf>
    <xf numFmtId="3" fontId="8" fillId="0" borderId="35" xfId="57" applyNumberFormat="1" applyFont="1" applyBorder="1" applyAlignment="1">
      <alignment horizontal="right" vertical="center" wrapText="1"/>
      <protection/>
    </xf>
    <xf numFmtId="192" fontId="1" fillId="0" borderId="0" xfId="57" applyNumberFormat="1" applyFont="1" applyBorder="1" applyAlignment="1">
      <alignment horizontal="right" vertical="center"/>
      <protection/>
    </xf>
    <xf numFmtId="192" fontId="1" fillId="0" borderId="36" xfId="57" applyNumberFormat="1" applyFont="1" applyBorder="1" applyAlignment="1">
      <alignment horizontal="right" vertical="center"/>
      <protection/>
    </xf>
    <xf numFmtId="0" fontId="1" fillId="0" borderId="36" xfId="0" applyFont="1" applyBorder="1" applyAlignment="1">
      <alignment horizontal="left" vertical="center" wrapText="1"/>
    </xf>
    <xf numFmtId="0" fontId="0" fillId="0" borderId="0" xfId="0" applyBorder="1" applyAlignment="1">
      <alignment horizontal="left" vertical="center" wrapText="1"/>
    </xf>
    <xf numFmtId="0" fontId="11" fillId="0" borderId="0" xfId="0" applyFont="1" applyAlignment="1">
      <alignment/>
    </xf>
    <xf numFmtId="0" fontId="0" fillId="0" borderId="37" xfId="0" applyFont="1" applyBorder="1" applyAlignment="1">
      <alignment horizontal="center"/>
    </xf>
    <xf numFmtId="0" fontId="0" fillId="0" borderId="38" xfId="0" applyFont="1" applyBorder="1" applyAlignment="1">
      <alignment/>
    </xf>
    <xf numFmtId="0" fontId="0" fillId="0" borderId="37" xfId="0" applyFont="1" applyBorder="1" applyAlignment="1">
      <alignment horizontal="center" vertical="top" wrapText="1"/>
    </xf>
    <xf numFmtId="8" fontId="0" fillId="0" borderId="37" xfId="0" applyNumberFormat="1" applyFont="1" applyBorder="1" applyAlignment="1">
      <alignment horizontal="center" vertical="top" wrapText="1"/>
    </xf>
    <xf numFmtId="8" fontId="0" fillId="0" borderId="37" xfId="0" applyNumberFormat="1" applyFont="1" applyBorder="1" applyAlignment="1">
      <alignment horizontal="center"/>
    </xf>
    <xf numFmtId="6" fontId="0" fillId="0" borderId="37" xfId="0" applyNumberFormat="1" applyFont="1" applyBorder="1" applyAlignment="1">
      <alignment horizontal="center"/>
    </xf>
    <xf numFmtId="0" fontId="0" fillId="0" borderId="37" xfId="0" applyFont="1" applyBorder="1" applyAlignment="1">
      <alignment horizontal="center" wrapText="1"/>
    </xf>
    <xf numFmtId="8" fontId="0" fillId="0" borderId="37" xfId="0" applyNumberFormat="1" applyFont="1" applyBorder="1" applyAlignment="1">
      <alignment horizontal="center" wrapText="1"/>
    </xf>
    <xf numFmtId="4" fontId="0" fillId="0" borderId="37" xfId="0" applyNumberFormat="1" applyFont="1" applyBorder="1" applyAlignment="1">
      <alignment horizontal="center" vertical="top" wrapText="1"/>
    </xf>
    <xf numFmtId="0" fontId="0" fillId="33" borderId="38" xfId="0" applyFont="1" applyFill="1" applyBorder="1" applyAlignment="1">
      <alignment/>
    </xf>
    <xf numFmtId="3" fontId="0" fillId="33" borderId="37" xfId="0" applyNumberFormat="1" applyFont="1" applyFill="1" applyBorder="1" applyAlignment="1">
      <alignment horizontal="center" wrapText="1"/>
    </xf>
    <xf numFmtId="8" fontId="0" fillId="33" borderId="37" xfId="0" applyNumberFormat="1" applyFont="1" applyFill="1" applyBorder="1" applyAlignment="1">
      <alignment horizontal="center" vertical="top" wrapText="1"/>
    </xf>
    <xf numFmtId="6" fontId="0" fillId="33" borderId="37" xfId="0" applyNumberFormat="1" applyFont="1" applyFill="1" applyBorder="1" applyAlignment="1">
      <alignment horizontal="center"/>
    </xf>
    <xf numFmtId="0" fontId="0" fillId="33" borderId="37" xfId="0" applyFont="1" applyFill="1" applyBorder="1" applyAlignment="1">
      <alignment horizontal="center"/>
    </xf>
    <xf numFmtId="0" fontId="0" fillId="33" borderId="37" xfId="0" applyFont="1" applyFill="1" applyBorder="1" applyAlignment="1">
      <alignment horizontal="center" wrapText="1"/>
    </xf>
    <xf numFmtId="6" fontId="0" fillId="33" borderId="37" xfId="0" applyNumberFormat="1" applyFont="1" applyFill="1" applyBorder="1" applyAlignment="1">
      <alignment horizontal="center" wrapText="1"/>
    </xf>
    <xf numFmtId="8" fontId="0" fillId="33" borderId="37" xfId="0" applyNumberFormat="1" applyFont="1" applyFill="1" applyBorder="1" applyAlignment="1">
      <alignment horizontal="center" wrapText="1"/>
    </xf>
    <xf numFmtId="0" fontId="0" fillId="33" borderId="39" xfId="0" applyFont="1" applyFill="1" applyBorder="1" applyAlignment="1">
      <alignment/>
    </xf>
    <xf numFmtId="0" fontId="0" fillId="33" borderId="40" xfId="0" applyFont="1" applyFill="1" applyBorder="1" applyAlignment="1">
      <alignment/>
    </xf>
    <xf numFmtId="6" fontId="10" fillId="33" borderId="37" xfId="0" applyNumberFormat="1" applyFont="1" applyFill="1" applyBorder="1" applyAlignment="1">
      <alignment horizontal="center" wrapText="1"/>
    </xf>
    <xf numFmtId="0" fontId="0" fillId="0" borderId="22" xfId="57" applyFont="1" applyBorder="1" applyAlignment="1">
      <alignment horizontal="center" wrapText="1"/>
      <protection/>
    </xf>
    <xf numFmtId="191" fontId="0" fillId="0" borderId="41" xfId="57" applyNumberFormat="1" applyFont="1" applyBorder="1">
      <alignment/>
      <protection/>
    </xf>
    <xf numFmtId="3" fontId="1" fillId="0" borderId="35" xfId="57" applyNumberFormat="1" applyFont="1" applyBorder="1" applyAlignment="1">
      <alignment horizontal="right" vertical="center" wrapText="1"/>
      <protection/>
    </xf>
    <xf numFmtId="0" fontId="9" fillId="0" borderId="36" xfId="57" applyFont="1" applyBorder="1" applyAlignment="1">
      <alignment horizontal="left" vertical="center" wrapText="1"/>
      <protection/>
    </xf>
    <xf numFmtId="0" fontId="13" fillId="0" borderId="36" xfId="0" applyFont="1" applyBorder="1" applyAlignment="1">
      <alignment horizontal="left" vertical="center" wrapText="1"/>
    </xf>
    <xf numFmtId="0" fontId="9" fillId="0" borderId="0" xfId="57" applyFont="1" applyBorder="1" applyAlignment="1">
      <alignment horizontal="left" vertical="center" wrapText="1"/>
      <protection/>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4" fillId="0" borderId="42" xfId="57" applyFont="1" applyBorder="1" applyAlignment="1">
      <alignment horizontal="left"/>
      <protection/>
    </xf>
    <xf numFmtId="0" fontId="0" fillId="0" borderId="10" xfId="0" applyBorder="1" applyAlignment="1">
      <alignment/>
    </xf>
    <xf numFmtId="0" fontId="1" fillId="0" borderId="0" xfId="57" applyFont="1" applyAlignment="1">
      <alignment horizontal="left"/>
      <protection/>
    </xf>
    <xf numFmtId="0" fontId="1" fillId="0" borderId="0" xfId="57" applyFont="1" applyAlignment="1">
      <alignment horizontal="left" wrapText="1"/>
      <protection/>
    </xf>
    <xf numFmtId="0" fontId="4" fillId="0" borderId="13" xfId="57" applyFont="1" applyBorder="1" applyAlignment="1">
      <alignment/>
      <protection/>
    </xf>
    <xf numFmtId="0" fontId="0" fillId="0" borderId="0" xfId="0" applyAlignment="1">
      <alignment/>
    </xf>
    <xf numFmtId="0" fontId="9" fillId="0" borderId="0" xfId="0" applyFont="1" applyBorder="1" applyAlignment="1">
      <alignment horizontal="left" vertical="center" wrapText="1"/>
    </xf>
    <xf numFmtId="0" fontId="1" fillId="0" borderId="36" xfId="0" applyFont="1" applyBorder="1" applyAlignment="1">
      <alignment horizontal="left" vertical="center" wrapText="1"/>
    </xf>
    <xf numFmtId="0" fontId="0" fillId="0" borderId="36" xfId="0"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3" xfId="57" applyFont="1" applyBorder="1" applyAlignment="1">
      <alignment horizontal="left"/>
      <protection/>
    </xf>
    <xf numFmtId="0" fontId="0" fillId="0" borderId="12" xfId="0" applyBorder="1" applyAlignment="1">
      <alignment/>
    </xf>
    <xf numFmtId="0" fontId="12" fillId="0" borderId="0" xfId="0" applyFont="1" applyAlignment="1">
      <alignment horizontal="center"/>
    </xf>
    <xf numFmtId="0" fontId="0" fillId="0" borderId="43" xfId="0" applyFont="1" applyBorder="1" applyAlignment="1">
      <alignment horizontal="center"/>
    </xf>
    <xf numFmtId="0" fontId="0" fillId="0" borderId="44" xfId="0" applyFont="1" applyBorder="1" applyAlignment="1">
      <alignment horizontal="center"/>
    </xf>
    <xf numFmtId="0" fontId="0" fillId="0" borderId="43" xfId="0" applyFont="1" applyBorder="1" applyAlignment="1">
      <alignment horizontal="center" wrapText="1"/>
    </xf>
    <xf numFmtId="0" fontId="0" fillId="0" borderId="44" xfId="0" applyFont="1" applyBorder="1" applyAlignment="1">
      <alignment horizontal="center" wrapText="1"/>
    </xf>
    <xf numFmtId="0" fontId="10" fillId="0" borderId="45"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0" fillId="0" borderId="49" xfId="0" applyFont="1" applyBorder="1" applyAlignment="1">
      <alignment horizontal="center" wrapText="1"/>
    </xf>
    <xf numFmtId="0" fontId="0" fillId="0" borderId="50" xfId="0" applyFont="1" applyBorder="1" applyAlignment="1">
      <alignment horizontal="center" wrapText="1"/>
    </xf>
    <xf numFmtId="0" fontId="0" fillId="0" borderId="51" xfId="0" applyFont="1" applyBorder="1" applyAlignment="1">
      <alignment horizontal="center" wrapText="1"/>
    </xf>
    <xf numFmtId="0" fontId="0" fillId="0" borderId="52" xfId="0" applyFont="1" applyBorder="1" applyAlignment="1">
      <alignment horizontal="center" wrapText="1"/>
    </xf>
    <xf numFmtId="0" fontId="0" fillId="0" borderId="53" xfId="0" applyFont="1" applyBorder="1" applyAlignment="1">
      <alignment horizontal="center" textRotation="90" wrapText="1"/>
    </xf>
    <xf numFmtId="0" fontId="0" fillId="0" borderId="39" xfId="0" applyFont="1" applyBorder="1" applyAlignment="1">
      <alignment horizontal="center" textRotation="90" wrapText="1"/>
    </xf>
    <xf numFmtId="0" fontId="0" fillId="0" borderId="38" xfId="0" applyFont="1" applyBorder="1" applyAlignment="1">
      <alignment horizontal="center" textRotation="90" wrapText="1"/>
    </xf>
    <xf numFmtId="0" fontId="0" fillId="33" borderId="43" xfId="0" applyFont="1" applyFill="1" applyBorder="1" applyAlignment="1">
      <alignment horizontal="center" textRotation="90" wrapText="1"/>
    </xf>
    <xf numFmtId="0" fontId="0" fillId="33" borderId="39" xfId="0" applyFont="1" applyFill="1" applyBorder="1" applyAlignment="1">
      <alignment horizontal="center" textRotation="90" wrapText="1"/>
    </xf>
    <xf numFmtId="0" fontId="0" fillId="33" borderId="38" xfId="0" applyFont="1" applyFill="1" applyBorder="1" applyAlignment="1">
      <alignment horizontal="center" textRotation="90" wrapText="1"/>
    </xf>
    <xf numFmtId="0" fontId="10" fillId="33" borderId="45" xfId="0" applyFont="1" applyFill="1" applyBorder="1" applyAlignment="1">
      <alignment horizontal="center"/>
    </xf>
    <xf numFmtId="0" fontId="10" fillId="33" borderId="46" xfId="0" applyFont="1" applyFill="1" applyBorder="1" applyAlignment="1">
      <alignment horizontal="center"/>
    </xf>
    <xf numFmtId="0" fontId="10" fillId="33" borderId="54"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PageLayoutView="0" workbookViewId="0" topLeftCell="A1">
      <selection activeCell="F6" sqref="F6"/>
    </sheetView>
  </sheetViews>
  <sheetFormatPr defaultColWidth="9.140625" defaultRowHeight="12.75"/>
  <cols>
    <col min="1" max="1" width="22.421875" style="5" customWidth="1"/>
    <col min="2" max="2" width="6.421875" style="5" bestFit="1" customWidth="1"/>
    <col min="3" max="3" width="13.7109375" style="5" customWidth="1"/>
    <col min="4" max="4" width="13.57421875" style="5" customWidth="1"/>
    <col min="5" max="5" width="13.7109375" style="5" customWidth="1"/>
    <col min="6" max="6" width="14.140625" style="5" customWidth="1"/>
    <col min="7" max="7" width="14.7109375" style="5" customWidth="1"/>
    <col min="8" max="16384" width="9.140625" style="5" customWidth="1"/>
  </cols>
  <sheetData>
    <row r="1" spans="1:8" ht="15.75">
      <c r="A1" s="1"/>
      <c r="B1" s="2"/>
      <c r="C1" s="3" t="s">
        <v>0</v>
      </c>
      <c r="D1" s="2"/>
      <c r="E1" s="2"/>
      <c r="F1" s="2"/>
      <c r="G1" s="4"/>
      <c r="H1" s="4"/>
    </row>
    <row r="2" spans="1:7" ht="14.25" thickBot="1">
      <c r="A2" s="6"/>
      <c r="B2" s="7"/>
      <c r="C2" s="7"/>
      <c r="D2" s="7"/>
      <c r="E2" s="7"/>
      <c r="F2" s="7"/>
      <c r="G2" s="8"/>
    </row>
    <row r="3" spans="1:7" ht="18" customHeight="1" thickTop="1">
      <c r="A3" s="106" t="s">
        <v>17</v>
      </c>
      <c r="B3" s="107"/>
      <c r="C3" s="107"/>
      <c r="D3" s="9"/>
      <c r="E3" s="9"/>
      <c r="F3" s="10"/>
      <c r="G3" s="8"/>
    </row>
    <row r="4" spans="1:7" ht="18" customHeight="1">
      <c r="A4" s="117" t="s">
        <v>55</v>
      </c>
      <c r="B4" s="111"/>
      <c r="C4" s="111"/>
      <c r="D4" s="111"/>
      <c r="E4" s="111"/>
      <c r="F4" s="118"/>
      <c r="G4" s="8"/>
    </row>
    <row r="5" spans="1:6" ht="18" customHeight="1">
      <c r="A5" s="110" t="s">
        <v>1</v>
      </c>
      <c r="B5" s="111"/>
      <c r="C5" s="12"/>
      <c r="D5" s="13"/>
      <c r="E5" s="14"/>
      <c r="F5" s="11"/>
    </row>
    <row r="6" spans="1:6" ht="18" customHeight="1">
      <c r="A6" s="15" t="s">
        <v>54</v>
      </c>
      <c r="B6" s="14"/>
      <c r="C6" s="14"/>
      <c r="D6" s="14"/>
      <c r="E6" s="14"/>
      <c r="F6" s="11"/>
    </row>
    <row r="7" spans="1:6" ht="18" customHeight="1" thickBot="1">
      <c r="A7" s="16" t="s">
        <v>18</v>
      </c>
      <c r="B7" s="17"/>
      <c r="C7" s="17"/>
      <c r="D7" s="17"/>
      <c r="E7" s="17"/>
      <c r="F7" s="18"/>
    </row>
    <row r="8" spans="1:7" ht="18" customHeight="1" thickTop="1">
      <c r="A8" s="19"/>
      <c r="B8" s="19"/>
      <c r="C8" s="14"/>
      <c r="D8" s="14"/>
      <c r="E8" s="14"/>
      <c r="F8" s="14"/>
      <c r="G8" s="20"/>
    </row>
    <row r="9" spans="1:6" ht="18" customHeight="1">
      <c r="A9" s="14" t="s">
        <v>2</v>
      </c>
      <c r="B9" s="19"/>
      <c r="C9" s="19"/>
      <c r="D9" s="19"/>
      <c r="E9" s="19"/>
      <c r="F9" s="19"/>
    </row>
    <row r="10" spans="1:7" ht="18" customHeight="1" thickBot="1">
      <c r="A10" s="21" t="s">
        <v>3</v>
      </c>
      <c r="B10" s="19"/>
      <c r="C10" s="19"/>
      <c r="D10" s="19"/>
      <c r="E10" s="19"/>
      <c r="F10" s="19"/>
      <c r="G10" s="20"/>
    </row>
    <row r="11" spans="1:7" ht="27">
      <c r="A11" s="22" t="s">
        <v>4</v>
      </c>
      <c r="B11" s="23" t="s">
        <v>5</v>
      </c>
      <c r="C11" s="23" t="s">
        <v>6</v>
      </c>
      <c r="D11" s="24">
        <v>2011</v>
      </c>
      <c r="E11" s="25">
        <f>D11+1</f>
        <v>2012</v>
      </c>
      <c r="F11" s="26">
        <f>E11+1</f>
        <v>2013</v>
      </c>
      <c r="G11" s="26">
        <f>F11+1</f>
        <v>2014</v>
      </c>
    </row>
    <row r="12" spans="1:7" ht="13.5">
      <c r="A12" s="27" t="s">
        <v>50</v>
      </c>
      <c r="B12" s="28">
        <v>4640</v>
      </c>
      <c r="C12" s="98" t="s">
        <v>51</v>
      </c>
      <c r="D12" s="30"/>
      <c r="E12" s="30">
        <f>SUM(Table_7!L14:L17)</f>
        <v>445000</v>
      </c>
      <c r="F12" s="31">
        <f>SUM(Table_7!L18:L21)</f>
        <v>458000</v>
      </c>
      <c r="G12" s="31">
        <f>Table_7!L22</f>
        <v>294000</v>
      </c>
    </row>
    <row r="13" spans="1:7" ht="13.5">
      <c r="A13" s="27"/>
      <c r="B13" s="28"/>
      <c r="C13" s="29"/>
      <c r="D13" s="30"/>
      <c r="E13" s="30"/>
      <c r="F13" s="31"/>
      <c r="G13" s="31"/>
    </row>
    <row r="14" spans="1:7" ht="13.5">
      <c r="A14" s="27"/>
      <c r="B14" s="28"/>
      <c r="C14" s="29"/>
      <c r="D14" s="32"/>
      <c r="E14" s="33"/>
      <c r="F14" s="34"/>
      <c r="G14" s="34"/>
    </row>
    <row r="15" spans="1:7" ht="18" customHeight="1" thickBot="1">
      <c r="A15" s="35" t="s">
        <v>7</v>
      </c>
      <c r="B15" s="36"/>
      <c r="C15" s="36"/>
      <c r="D15" s="37">
        <f>SUM(D12:D14)</f>
        <v>0</v>
      </c>
      <c r="E15" s="37">
        <f>SUM(E12:E14)</f>
        <v>445000</v>
      </c>
      <c r="F15" s="38">
        <f>SUM(F12:F14)</f>
        <v>458000</v>
      </c>
      <c r="G15" s="38">
        <f>SUM(G12:G14)</f>
        <v>294000</v>
      </c>
    </row>
    <row r="16" spans="1:7" ht="18" customHeight="1">
      <c r="A16" s="19"/>
      <c r="B16" s="19"/>
      <c r="C16" s="19"/>
      <c r="D16" s="39"/>
      <c r="E16" s="39"/>
      <c r="F16" s="39"/>
      <c r="G16" s="39"/>
    </row>
    <row r="17" spans="1:7" ht="18" customHeight="1" thickBot="1">
      <c r="A17" s="40" t="s">
        <v>8</v>
      </c>
      <c r="B17" s="14"/>
      <c r="C17" s="19"/>
      <c r="D17" s="19"/>
      <c r="E17" s="19"/>
      <c r="F17" s="19"/>
      <c r="G17" s="19"/>
    </row>
    <row r="18" spans="1:7" ht="27">
      <c r="A18" s="22" t="s">
        <v>4</v>
      </c>
      <c r="B18" s="23" t="s">
        <v>5</v>
      </c>
      <c r="C18" s="23" t="s">
        <v>9</v>
      </c>
      <c r="D18" s="24">
        <f>D11</f>
        <v>2011</v>
      </c>
      <c r="E18" s="25">
        <f>D18+1</f>
        <v>2012</v>
      </c>
      <c r="F18" s="26">
        <f>E18+1</f>
        <v>2013</v>
      </c>
      <c r="G18" s="26">
        <f>F18+1</f>
        <v>2014</v>
      </c>
    </row>
    <row r="19" spans="1:7" ht="13.5">
      <c r="A19" s="27" t="s">
        <v>50</v>
      </c>
      <c r="B19" s="44">
        <v>4640</v>
      </c>
      <c r="C19" s="45">
        <v>5000</v>
      </c>
      <c r="D19" s="46"/>
      <c r="E19" s="30">
        <f>E12</f>
        <v>445000</v>
      </c>
      <c r="F19" s="31">
        <f>F12</f>
        <v>458000</v>
      </c>
      <c r="G19" s="31">
        <f>G12</f>
        <v>294000</v>
      </c>
    </row>
    <row r="20" spans="1:7" ht="18" customHeight="1">
      <c r="A20" s="43"/>
      <c r="B20" s="44"/>
      <c r="C20" s="45"/>
      <c r="D20" s="46"/>
      <c r="E20" s="47"/>
      <c r="F20" s="42"/>
      <c r="G20" s="42"/>
    </row>
    <row r="21" spans="1:7" ht="18" customHeight="1">
      <c r="A21" s="43"/>
      <c r="B21" s="44"/>
      <c r="C21" s="45"/>
      <c r="D21" s="46"/>
      <c r="E21" s="47"/>
      <c r="F21" s="48"/>
      <c r="G21" s="48"/>
    </row>
    <row r="22" spans="1:7" ht="18" customHeight="1" thickBot="1">
      <c r="A22" s="35" t="s">
        <v>7</v>
      </c>
      <c r="B22" s="36"/>
      <c r="C22" s="36"/>
      <c r="D22" s="49">
        <f>SUM(D19:D21)</f>
        <v>0</v>
      </c>
      <c r="E22" s="49">
        <f>SUM(E19:E21)</f>
        <v>445000</v>
      </c>
      <c r="F22" s="50">
        <f>SUM(F19:F21)</f>
        <v>458000</v>
      </c>
      <c r="G22" s="50">
        <f>SUM(G19:G21)</f>
        <v>294000</v>
      </c>
    </row>
    <row r="23" spans="1:6" ht="18" customHeight="1">
      <c r="A23" s="19"/>
      <c r="B23" s="19"/>
      <c r="C23" s="19"/>
      <c r="D23" s="39"/>
      <c r="E23" s="39"/>
      <c r="F23" s="39"/>
    </row>
    <row r="24" spans="1:6" ht="18" customHeight="1" thickBot="1">
      <c r="A24" s="40" t="s">
        <v>10</v>
      </c>
      <c r="B24" s="14"/>
      <c r="C24" s="14"/>
      <c r="D24" s="19"/>
      <c r="E24" s="19"/>
      <c r="F24" s="19"/>
    </row>
    <row r="25" spans="1:8" ht="18" customHeight="1">
      <c r="A25" s="51"/>
      <c r="B25" s="52"/>
      <c r="C25" s="53"/>
      <c r="D25" s="24">
        <f>D18</f>
        <v>2011</v>
      </c>
      <c r="E25" s="25">
        <f>D25+1</f>
        <v>2012</v>
      </c>
      <c r="F25" s="26">
        <f>E25+1</f>
        <v>2013</v>
      </c>
      <c r="G25" s="26">
        <f>F25+1</f>
        <v>2014</v>
      </c>
      <c r="H25" s="54"/>
    </row>
    <row r="26" spans="1:8" ht="18" customHeight="1">
      <c r="A26" s="43" t="s">
        <v>11</v>
      </c>
      <c r="B26" s="55"/>
      <c r="C26" s="56"/>
      <c r="D26" s="41"/>
      <c r="E26" s="41"/>
      <c r="F26" s="42"/>
      <c r="G26" s="42"/>
      <c r="H26" s="54"/>
    </row>
    <row r="27" spans="1:8" ht="18" customHeight="1">
      <c r="A27" s="43" t="s">
        <v>12</v>
      </c>
      <c r="B27" s="57"/>
      <c r="C27" s="58"/>
      <c r="D27" s="41"/>
      <c r="E27" s="41">
        <v>117000</v>
      </c>
      <c r="F27" s="42">
        <v>120000</v>
      </c>
      <c r="G27" s="42">
        <f>Table_7!K22</f>
        <v>78000</v>
      </c>
      <c r="H27" s="59"/>
    </row>
    <row r="28" spans="1:8" ht="18" customHeight="1">
      <c r="A28" s="43" t="s">
        <v>13</v>
      </c>
      <c r="B28" s="57"/>
      <c r="C28" s="58"/>
      <c r="D28" s="41"/>
      <c r="E28" s="41"/>
      <c r="F28" s="42"/>
      <c r="G28" s="42"/>
      <c r="H28" s="59"/>
    </row>
    <row r="29" spans="1:7" ht="18" customHeight="1">
      <c r="A29" s="43" t="s">
        <v>14</v>
      </c>
      <c r="B29" s="57"/>
      <c r="C29" s="58"/>
      <c r="D29" s="60"/>
      <c r="E29" s="61">
        <f>E22-E27</f>
        <v>328000</v>
      </c>
      <c r="F29" s="99">
        <f>F22-F27</f>
        <v>338000</v>
      </c>
      <c r="G29" s="99">
        <f>G22-G27</f>
        <v>216000</v>
      </c>
    </row>
    <row r="30" spans="1:8" ht="18" customHeight="1" thickBot="1">
      <c r="A30" s="35" t="s">
        <v>7</v>
      </c>
      <c r="B30" s="62"/>
      <c r="C30" s="63"/>
      <c r="D30" s="37">
        <f>SUM(D26:D29)</f>
        <v>0</v>
      </c>
      <c r="E30" s="37">
        <f>SUM(E26:E29)</f>
        <v>445000</v>
      </c>
      <c r="F30" s="38">
        <f>SUM(F26:F29)</f>
        <v>458000</v>
      </c>
      <c r="G30" s="38">
        <f>SUM(G26:G29)</f>
        <v>294000</v>
      </c>
      <c r="H30" s="64"/>
    </row>
    <row r="31" spans="1:8" ht="18" customHeight="1">
      <c r="A31" s="65" t="s">
        <v>15</v>
      </c>
      <c r="B31" s="66"/>
      <c r="C31" s="66"/>
      <c r="D31" s="67">
        <f>D25</f>
        <v>2011</v>
      </c>
      <c r="E31" s="67">
        <f>D31+1</f>
        <v>2012</v>
      </c>
      <c r="F31" s="67">
        <f>E31+1</f>
        <v>2013</v>
      </c>
      <c r="G31" s="67">
        <f>F31+1</f>
        <v>2014</v>
      </c>
      <c r="H31" s="64"/>
    </row>
    <row r="32" spans="1:8" ht="19.5" customHeight="1">
      <c r="A32" s="101" t="s">
        <v>52</v>
      </c>
      <c r="B32" s="102"/>
      <c r="C32" s="102"/>
      <c r="D32" s="69"/>
      <c r="E32" s="69"/>
      <c r="F32" s="69"/>
      <c r="G32" s="64"/>
      <c r="H32" s="64"/>
    </row>
    <row r="33" spans="1:8" ht="19.5" customHeight="1">
      <c r="A33" s="103"/>
      <c r="B33" s="104"/>
      <c r="C33" s="105"/>
      <c r="D33" s="69"/>
      <c r="E33" s="69"/>
      <c r="F33" s="69"/>
      <c r="G33" s="64"/>
      <c r="H33" s="64"/>
    </row>
    <row r="34" spans="1:8" ht="19.5" customHeight="1">
      <c r="A34" s="103"/>
      <c r="B34" s="104"/>
      <c r="C34" s="105"/>
      <c r="D34" s="69"/>
      <c r="E34" s="69"/>
      <c r="F34" s="69"/>
      <c r="G34" s="64"/>
      <c r="H34" s="64"/>
    </row>
    <row r="35" spans="1:8" ht="19.5" customHeight="1">
      <c r="A35" s="104"/>
      <c r="B35" s="104"/>
      <c r="C35" s="105"/>
      <c r="D35" s="69"/>
      <c r="E35" s="69"/>
      <c r="F35" s="69"/>
      <c r="G35" s="64"/>
      <c r="H35" s="64"/>
    </row>
    <row r="36" spans="1:8" ht="19.5" customHeight="1">
      <c r="A36" s="104"/>
      <c r="B36" s="104"/>
      <c r="C36" s="105"/>
      <c r="D36" s="69"/>
      <c r="E36" s="69"/>
      <c r="F36" s="69"/>
      <c r="G36" s="64"/>
      <c r="H36" s="64"/>
    </row>
    <row r="37" spans="1:8" ht="19.5" customHeight="1">
      <c r="A37" s="76"/>
      <c r="B37" s="76"/>
      <c r="C37" s="68" t="s">
        <v>53</v>
      </c>
      <c r="D37" s="69"/>
      <c r="E37" s="69">
        <v>1400</v>
      </c>
      <c r="F37" s="69">
        <v>1400</v>
      </c>
      <c r="G37" s="69">
        <v>900</v>
      </c>
      <c r="H37" s="64"/>
    </row>
    <row r="38" spans="1:8" ht="19.5" customHeight="1">
      <c r="A38" s="76"/>
      <c r="B38" s="76"/>
      <c r="C38" s="68" t="s">
        <v>25</v>
      </c>
      <c r="D38" s="100"/>
      <c r="E38" s="100">
        <v>800</v>
      </c>
      <c r="F38" s="100">
        <v>800</v>
      </c>
      <c r="G38" s="100">
        <v>500</v>
      </c>
      <c r="H38" s="64"/>
    </row>
    <row r="39" spans="1:7" ht="16.5" customHeight="1">
      <c r="A39" s="70" t="s">
        <v>16</v>
      </c>
      <c r="B39" s="70"/>
      <c r="C39" s="71"/>
      <c r="D39" s="72">
        <f>SUM(D32:D34)</f>
        <v>0</v>
      </c>
      <c r="E39" s="72">
        <f>SUM(E37:E38)</f>
        <v>2200</v>
      </c>
      <c r="F39" s="72">
        <f>SUM(F37:F38)</f>
        <v>2200</v>
      </c>
      <c r="G39" s="72">
        <f>SUM(G37:G38)</f>
        <v>1400</v>
      </c>
    </row>
    <row r="40" spans="1:6" ht="16.5" customHeight="1">
      <c r="A40" s="112"/>
      <c r="B40" s="112"/>
      <c r="C40" s="68"/>
      <c r="D40" s="73"/>
      <c r="E40" s="73"/>
      <c r="F40" s="73"/>
    </row>
    <row r="41" spans="1:6" ht="16.5" customHeight="1">
      <c r="A41" s="112"/>
      <c r="B41" s="112"/>
      <c r="C41" s="68"/>
      <c r="D41" s="73"/>
      <c r="E41" s="73"/>
      <c r="F41" s="73"/>
    </row>
    <row r="42" spans="1:6" ht="16.5" customHeight="1">
      <c r="A42" s="112"/>
      <c r="B42" s="112"/>
      <c r="C42" s="75"/>
      <c r="D42" s="73"/>
      <c r="E42" s="73"/>
      <c r="F42" s="73"/>
    </row>
    <row r="43" spans="1:6" ht="12.75">
      <c r="A43" s="113"/>
      <c r="B43" s="114"/>
      <c r="C43" s="75"/>
      <c r="D43" s="74"/>
      <c r="E43" s="74"/>
      <c r="F43" s="74"/>
    </row>
    <row r="44" spans="1:6" ht="12.75">
      <c r="A44" s="115"/>
      <c r="B44" s="116"/>
      <c r="C44" s="75"/>
      <c r="D44" s="74"/>
      <c r="E44" s="74"/>
      <c r="F44" s="74"/>
    </row>
    <row r="45" spans="1:6" ht="12.75">
      <c r="A45" s="115"/>
      <c r="B45" s="116"/>
      <c r="C45" s="75"/>
      <c r="D45" s="74"/>
      <c r="E45" s="74"/>
      <c r="F45" s="74"/>
    </row>
    <row r="46" spans="1:6" ht="12.75" customHeight="1">
      <c r="A46" s="109"/>
      <c r="B46" s="109"/>
      <c r="C46" s="109"/>
      <c r="D46" s="109"/>
      <c r="E46" s="109"/>
      <c r="F46" s="109"/>
    </row>
    <row r="47" spans="1:6" ht="15" customHeight="1">
      <c r="A47" s="109"/>
      <c r="B47" s="109"/>
      <c r="C47" s="109"/>
      <c r="D47" s="109"/>
      <c r="E47" s="109"/>
      <c r="F47" s="109"/>
    </row>
    <row r="48" spans="1:6" ht="12.75">
      <c r="A48" s="108"/>
      <c r="B48" s="108"/>
      <c r="C48" s="108"/>
      <c r="D48" s="108"/>
      <c r="E48" s="108"/>
      <c r="F48" s="108"/>
    </row>
  </sheetData>
  <sheetProtection/>
  <mergeCells count="9">
    <mergeCell ref="A32:C36"/>
    <mergeCell ref="A3:C3"/>
    <mergeCell ref="A48:F48"/>
    <mergeCell ref="A47:F47"/>
    <mergeCell ref="A46:F46"/>
    <mergeCell ref="A5:B5"/>
    <mergeCell ref="A40:B42"/>
    <mergeCell ref="A43:B45"/>
    <mergeCell ref="A4:F4"/>
  </mergeCells>
  <printOptions horizontalCentered="1"/>
  <pageMargins left="0.5" right="0.5" top="0.4" bottom="0.45" header="0.23" footer="0.17"/>
  <pageSetup fitToHeight="1" fitToWidth="1" horizontalDpi="600" verticalDpi="600" orientation="portrait" scale="91"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
      <selection activeCell="K22" activeCellId="1" sqref="H22 K22"/>
    </sheetView>
  </sheetViews>
  <sheetFormatPr defaultColWidth="9.140625" defaultRowHeight="12.75"/>
  <cols>
    <col min="1" max="1" width="8.57421875" style="0" bestFit="1" customWidth="1"/>
    <col min="2" max="2" width="8.140625" style="0" bestFit="1" customWidth="1"/>
    <col min="4" max="4" width="11.7109375" style="0" bestFit="1" customWidth="1"/>
    <col min="13" max="13" width="13.421875" style="0" bestFit="1" customWidth="1"/>
  </cols>
  <sheetData>
    <row r="1" spans="1:14" ht="16.5" thickBot="1">
      <c r="A1" s="119" t="s">
        <v>19</v>
      </c>
      <c r="B1" s="119"/>
      <c r="C1" s="119"/>
      <c r="D1" s="119"/>
      <c r="E1" s="119"/>
      <c r="F1" s="119"/>
      <c r="G1" s="119"/>
      <c r="H1" s="119"/>
      <c r="I1" s="119"/>
      <c r="J1" s="119"/>
      <c r="K1" s="119"/>
      <c r="L1" s="119"/>
      <c r="M1" s="119"/>
      <c r="N1" s="119"/>
    </row>
    <row r="2" spans="1:14" ht="24.75" customHeight="1" thickBot="1">
      <c r="A2" s="120" t="s">
        <v>20</v>
      </c>
      <c r="B2" s="122" t="s">
        <v>21</v>
      </c>
      <c r="C2" s="122" t="s">
        <v>22</v>
      </c>
      <c r="D2" s="120" t="s">
        <v>23</v>
      </c>
      <c r="E2" s="120" t="s">
        <v>24</v>
      </c>
      <c r="F2" s="124" t="s">
        <v>25</v>
      </c>
      <c r="G2" s="125"/>
      <c r="H2" s="126"/>
      <c r="I2" s="127" t="s">
        <v>26</v>
      </c>
      <c r="J2" s="125"/>
      <c r="K2" s="126"/>
      <c r="L2" s="128" t="s">
        <v>27</v>
      </c>
      <c r="M2" s="122" t="s">
        <v>28</v>
      </c>
      <c r="N2" s="130"/>
    </row>
    <row r="3" spans="1:14" ht="13.5" thickBot="1">
      <c r="A3" s="121"/>
      <c r="B3" s="123"/>
      <c r="C3" s="123"/>
      <c r="D3" s="121"/>
      <c r="E3" s="121"/>
      <c r="F3" s="78" t="s">
        <v>21</v>
      </c>
      <c r="G3" s="78" t="s">
        <v>22</v>
      </c>
      <c r="H3" s="78" t="s">
        <v>23</v>
      </c>
      <c r="I3" s="78" t="s">
        <v>21</v>
      </c>
      <c r="J3" s="78" t="s">
        <v>22</v>
      </c>
      <c r="K3" s="78" t="s">
        <v>23</v>
      </c>
      <c r="L3" s="129"/>
      <c r="M3" s="123"/>
      <c r="N3" s="131"/>
    </row>
    <row r="4" spans="1:14" ht="13.5" thickBot="1">
      <c r="A4" s="79" t="s">
        <v>29</v>
      </c>
      <c r="B4" s="80">
        <v>0</v>
      </c>
      <c r="C4" s="81">
        <v>133.52</v>
      </c>
      <c r="D4" s="82">
        <v>0</v>
      </c>
      <c r="E4" s="83">
        <v>409349</v>
      </c>
      <c r="F4" s="78"/>
      <c r="G4" s="78"/>
      <c r="H4" s="78"/>
      <c r="I4" s="78"/>
      <c r="J4" s="78"/>
      <c r="K4" s="78"/>
      <c r="L4" s="84"/>
      <c r="M4" s="85">
        <v>409349</v>
      </c>
      <c r="N4" s="132" t="s">
        <v>30</v>
      </c>
    </row>
    <row r="5" spans="1:14" ht="13.5" thickBot="1">
      <c r="A5" s="79" t="s">
        <v>31</v>
      </c>
      <c r="B5" s="80">
        <v>0</v>
      </c>
      <c r="C5" s="81">
        <v>133.52</v>
      </c>
      <c r="D5" s="82">
        <v>0</v>
      </c>
      <c r="E5" s="83">
        <v>409349</v>
      </c>
      <c r="F5" s="78"/>
      <c r="G5" s="78"/>
      <c r="H5" s="78"/>
      <c r="I5" s="78"/>
      <c r="J5" s="78"/>
      <c r="K5" s="78"/>
      <c r="L5" s="84"/>
      <c r="M5" s="85">
        <v>818698</v>
      </c>
      <c r="N5" s="133"/>
    </row>
    <row r="6" spans="1:14" ht="13.5" thickBot="1">
      <c r="A6" s="79" t="s">
        <v>32</v>
      </c>
      <c r="B6" s="86">
        <v>1463.38</v>
      </c>
      <c r="C6" s="81">
        <v>130.59</v>
      </c>
      <c r="D6" s="82">
        <v>191102.79</v>
      </c>
      <c r="E6" s="83">
        <v>409349</v>
      </c>
      <c r="F6" s="78"/>
      <c r="G6" s="78"/>
      <c r="H6" s="78"/>
      <c r="I6" s="78"/>
      <c r="J6" s="78"/>
      <c r="K6" s="78"/>
      <c r="L6" s="84"/>
      <c r="M6" s="85">
        <v>1419149.79</v>
      </c>
      <c r="N6" s="133"/>
    </row>
    <row r="7" spans="1:14" ht="13.5" thickBot="1">
      <c r="A7" s="79" t="s">
        <v>33</v>
      </c>
      <c r="B7" s="86">
        <v>2464.64</v>
      </c>
      <c r="C7" s="81">
        <v>130.59</v>
      </c>
      <c r="D7" s="82">
        <v>321857.34</v>
      </c>
      <c r="E7" s="83">
        <v>409349</v>
      </c>
      <c r="F7" s="78"/>
      <c r="G7" s="78"/>
      <c r="H7" s="78"/>
      <c r="I7" s="78"/>
      <c r="J7" s="78"/>
      <c r="K7" s="78"/>
      <c r="L7" s="84"/>
      <c r="M7" s="85">
        <v>2150356.13</v>
      </c>
      <c r="N7" s="133"/>
    </row>
    <row r="8" spans="1:14" ht="13.5" thickBot="1">
      <c r="A8" s="79" t="s">
        <v>34</v>
      </c>
      <c r="B8" s="86">
        <v>2464.64</v>
      </c>
      <c r="C8" s="81">
        <v>130.59</v>
      </c>
      <c r="D8" s="82">
        <v>321857.34</v>
      </c>
      <c r="E8" s="83">
        <v>409349</v>
      </c>
      <c r="F8" s="78"/>
      <c r="G8" s="78"/>
      <c r="H8" s="78"/>
      <c r="I8" s="78"/>
      <c r="J8" s="78"/>
      <c r="K8" s="78"/>
      <c r="L8" s="84"/>
      <c r="M8" s="85">
        <v>2881562.47</v>
      </c>
      <c r="N8" s="133"/>
    </row>
    <row r="9" spans="1:14" ht="13.5" thickBot="1">
      <c r="A9" s="79" t="s">
        <v>35</v>
      </c>
      <c r="B9" s="86">
        <v>2503.15</v>
      </c>
      <c r="C9" s="81">
        <v>130.59</v>
      </c>
      <c r="D9" s="82">
        <v>326886.36</v>
      </c>
      <c r="E9" s="83">
        <v>409349</v>
      </c>
      <c r="F9" s="78"/>
      <c r="G9" s="78"/>
      <c r="H9" s="78"/>
      <c r="I9" s="78"/>
      <c r="J9" s="78"/>
      <c r="K9" s="78"/>
      <c r="L9" s="84"/>
      <c r="M9" s="85">
        <v>3617797.83</v>
      </c>
      <c r="N9" s="133"/>
    </row>
    <row r="10" spans="1:14" ht="13.5" thickBot="1">
      <c r="A10" s="79" t="s">
        <v>36</v>
      </c>
      <c r="B10" s="86">
        <v>4453.48</v>
      </c>
      <c r="C10" s="81">
        <v>143.15</v>
      </c>
      <c r="D10" s="82">
        <v>637515.66</v>
      </c>
      <c r="E10" s="83">
        <v>409349</v>
      </c>
      <c r="F10" s="78"/>
      <c r="G10" s="78"/>
      <c r="H10" s="78"/>
      <c r="I10" s="78"/>
      <c r="J10" s="78"/>
      <c r="K10" s="78"/>
      <c r="L10" s="84"/>
      <c r="M10" s="85">
        <v>4664662.49</v>
      </c>
      <c r="N10" s="134"/>
    </row>
    <row r="11" spans="1:14" ht="13.5" thickBot="1">
      <c r="A11" s="87" t="s">
        <v>37</v>
      </c>
      <c r="B11" s="88">
        <v>6700</v>
      </c>
      <c r="C11" s="89">
        <v>143.15</v>
      </c>
      <c r="D11" s="90">
        <v>959000</v>
      </c>
      <c r="E11" s="90">
        <v>409349</v>
      </c>
      <c r="F11" s="91"/>
      <c r="G11" s="91"/>
      <c r="H11" s="91"/>
      <c r="I11" s="91"/>
      <c r="J11" s="91"/>
      <c r="K11" s="91"/>
      <c r="L11" s="92"/>
      <c r="M11" s="93">
        <v>6033011</v>
      </c>
      <c r="N11" s="135" t="s">
        <v>38</v>
      </c>
    </row>
    <row r="12" spans="1:14" ht="13.5" thickBot="1">
      <c r="A12" s="87" t="s">
        <v>39</v>
      </c>
      <c r="B12" s="88">
        <v>7700</v>
      </c>
      <c r="C12" s="89">
        <v>143.15</v>
      </c>
      <c r="D12" s="90">
        <v>1102000</v>
      </c>
      <c r="E12" s="90">
        <v>409349</v>
      </c>
      <c r="F12" s="91"/>
      <c r="G12" s="91"/>
      <c r="H12" s="91"/>
      <c r="I12" s="91"/>
      <c r="J12" s="91"/>
      <c r="K12" s="91"/>
      <c r="L12" s="92"/>
      <c r="M12" s="93">
        <v>7544360</v>
      </c>
      <c r="N12" s="136"/>
    </row>
    <row r="13" spans="1:14" ht="13.5" thickBot="1">
      <c r="A13" s="87" t="s">
        <v>40</v>
      </c>
      <c r="B13" s="88">
        <v>13600</v>
      </c>
      <c r="C13" s="89">
        <v>143.15</v>
      </c>
      <c r="D13" s="90">
        <v>1948000</v>
      </c>
      <c r="E13" s="90">
        <v>409349</v>
      </c>
      <c r="F13" s="91"/>
      <c r="G13" s="91"/>
      <c r="H13" s="91"/>
      <c r="I13" s="91"/>
      <c r="J13" s="91"/>
      <c r="K13" s="91"/>
      <c r="L13" s="92"/>
      <c r="M13" s="93">
        <v>9901709</v>
      </c>
      <c r="N13" s="136"/>
    </row>
    <row r="14" spans="1:14" ht="13.5" thickBot="1">
      <c r="A14" s="87" t="s">
        <v>41</v>
      </c>
      <c r="B14" s="88">
        <v>14500</v>
      </c>
      <c r="C14" s="94">
        <v>150.75</v>
      </c>
      <c r="D14" s="90">
        <v>2186000</v>
      </c>
      <c r="E14" s="90">
        <v>409349</v>
      </c>
      <c r="F14" s="91">
        <v>500</v>
      </c>
      <c r="G14" s="90">
        <v>411</v>
      </c>
      <c r="H14" s="90">
        <v>205000</v>
      </c>
      <c r="I14" s="91">
        <v>900</v>
      </c>
      <c r="J14" s="90">
        <v>83</v>
      </c>
      <c r="K14" s="90">
        <v>75000</v>
      </c>
      <c r="L14" s="93">
        <v>280000</v>
      </c>
      <c r="M14" s="93">
        <v>12777058</v>
      </c>
      <c r="N14" s="136"/>
    </row>
    <row r="15" spans="1:14" ht="13.5" thickBot="1">
      <c r="A15" s="87" t="s">
        <v>42</v>
      </c>
      <c r="B15" s="88">
        <v>15200</v>
      </c>
      <c r="C15" s="94">
        <v>150.75</v>
      </c>
      <c r="D15" s="90">
        <v>2291000</v>
      </c>
      <c r="E15" s="90">
        <v>409349</v>
      </c>
      <c r="F15" s="91"/>
      <c r="G15" s="91"/>
      <c r="H15" s="91"/>
      <c r="I15" s="91"/>
      <c r="J15" s="91"/>
      <c r="K15" s="91"/>
      <c r="L15" s="92"/>
      <c r="M15" s="93">
        <v>15477407</v>
      </c>
      <c r="N15" s="136"/>
    </row>
    <row r="16" spans="1:14" ht="13.5" thickBot="1">
      <c r="A16" s="87" t="s">
        <v>43</v>
      </c>
      <c r="B16" s="88">
        <v>15200</v>
      </c>
      <c r="C16" s="94">
        <v>150.75</v>
      </c>
      <c r="D16" s="90">
        <v>2291000</v>
      </c>
      <c r="E16" s="91"/>
      <c r="F16" s="91"/>
      <c r="G16" s="91"/>
      <c r="H16" s="91"/>
      <c r="I16" s="91"/>
      <c r="J16" s="91"/>
      <c r="K16" s="91"/>
      <c r="L16" s="92"/>
      <c r="M16" s="93">
        <v>17768407</v>
      </c>
      <c r="N16" s="136"/>
    </row>
    <row r="17" spans="1:14" ht="13.5" thickBot="1">
      <c r="A17" s="87" t="s">
        <v>44</v>
      </c>
      <c r="B17" s="88">
        <v>15500</v>
      </c>
      <c r="C17" s="94">
        <v>150.75</v>
      </c>
      <c r="D17" s="90">
        <v>2337000</v>
      </c>
      <c r="E17" s="91"/>
      <c r="F17" s="91">
        <v>300</v>
      </c>
      <c r="G17" s="90">
        <v>411</v>
      </c>
      <c r="H17" s="90">
        <v>123000</v>
      </c>
      <c r="I17" s="91">
        <v>500</v>
      </c>
      <c r="J17" s="90">
        <v>83</v>
      </c>
      <c r="K17" s="90">
        <v>42000</v>
      </c>
      <c r="L17" s="93">
        <v>165000</v>
      </c>
      <c r="M17" s="93">
        <v>20270407</v>
      </c>
      <c r="N17" s="136"/>
    </row>
    <row r="18" spans="1:14" ht="13.5" thickBot="1">
      <c r="A18" s="87" t="s">
        <v>45</v>
      </c>
      <c r="B18" s="88">
        <v>13700</v>
      </c>
      <c r="C18" s="94">
        <v>158.16</v>
      </c>
      <c r="D18" s="90">
        <v>2166000</v>
      </c>
      <c r="E18" s="91"/>
      <c r="F18" s="91">
        <v>500</v>
      </c>
      <c r="G18" s="90">
        <v>422</v>
      </c>
      <c r="H18" s="90">
        <v>211000</v>
      </c>
      <c r="I18" s="91">
        <v>900</v>
      </c>
      <c r="J18" s="90">
        <v>85</v>
      </c>
      <c r="K18" s="90">
        <v>77000</v>
      </c>
      <c r="L18" s="93">
        <v>288000</v>
      </c>
      <c r="M18" s="93">
        <v>22724407</v>
      </c>
      <c r="N18" s="136"/>
    </row>
    <row r="19" spans="1:14" ht="13.5" thickBot="1">
      <c r="A19" s="87" t="s">
        <v>46</v>
      </c>
      <c r="B19" s="88">
        <v>12600</v>
      </c>
      <c r="C19" s="94">
        <v>158.16</v>
      </c>
      <c r="D19" s="90">
        <v>1992000</v>
      </c>
      <c r="E19" s="91"/>
      <c r="F19" s="91"/>
      <c r="G19" s="91"/>
      <c r="H19" s="91"/>
      <c r="I19" s="91"/>
      <c r="J19" s="91"/>
      <c r="K19" s="91"/>
      <c r="L19" s="92"/>
      <c r="M19" s="93">
        <v>24716407</v>
      </c>
      <c r="N19" s="136"/>
    </row>
    <row r="20" spans="1:14" ht="13.5" thickBot="1">
      <c r="A20" s="87" t="s">
        <v>47</v>
      </c>
      <c r="B20" s="88">
        <v>12500</v>
      </c>
      <c r="C20" s="94">
        <v>158.16</v>
      </c>
      <c r="D20" s="90">
        <v>1976000</v>
      </c>
      <c r="E20" s="91"/>
      <c r="F20" s="91"/>
      <c r="G20" s="91"/>
      <c r="H20" s="91"/>
      <c r="I20" s="91"/>
      <c r="J20" s="91"/>
      <c r="K20" s="91"/>
      <c r="L20" s="92"/>
      <c r="M20" s="93">
        <v>26692407</v>
      </c>
      <c r="N20" s="136"/>
    </row>
    <row r="21" spans="1:14" ht="13.5" thickBot="1">
      <c r="A21" s="95" t="s">
        <v>48</v>
      </c>
      <c r="B21" s="88">
        <v>11200</v>
      </c>
      <c r="C21" s="94">
        <v>158.16</v>
      </c>
      <c r="D21" s="90">
        <v>1770000</v>
      </c>
      <c r="E21" s="91"/>
      <c r="F21" s="91">
        <v>300</v>
      </c>
      <c r="G21" s="90">
        <v>422</v>
      </c>
      <c r="H21" s="90">
        <v>127000</v>
      </c>
      <c r="I21" s="91">
        <v>500</v>
      </c>
      <c r="J21" s="90">
        <v>85</v>
      </c>
      <c r="K21" s="90">
        <v>43000</v>
      </c>
      <c r="L21" s="93">
        <v>170000</v>
      </c>
      <c r="M21" s="93">
        <v>28632407</v>
      </c>
      <c r="N21" s="136"/>
    </row>
    <row r="22" spans="1:14" ht="13.5" thickBot="1">
      <c r="A22" s="96" t="s">
        <v>49</v>
      </c>
      <c r="B22" s="88">
        <v>4700</v>
      </c>
      <c r="C22" s="94">
        <v>164.17</v>
      </c>
      <c r="D22" s="90">
        <v>771593</v>
      </c>
      <c r="E22" s="91"/>
      <c r="F22" s="91">
        <v>500</v>
      </c>
      <c r="G22" s="90">
        <v>431</v>
      </c>
      <c r="H22" s="90">
        <v>216000</v>
      </c>
      <c r="I22" s="91">
        <v>900</v>
      </c>
      <c r="J22" s="90">
        <v>87</v>
      </c>
      <c r="K22" s="90">
        <v>78000</v>
      </c>
      <c r="L22" s="93">
        <v>294000</v>
      </c>
      <c r="M22" s="93">
        <v>29698000</v>
      </c>
      <c r="N22" s="136"/>
    </row>
    <row r="23" spans="1:14" ht="13.5" thickBot="1">
      <c r="A23" s="138" t="s">
        <v>7</v>
      </c>
      <c r="B23" s="139"/>
      <c r="C23" s="139"/>
      <c r="D23" s="139"/>
      <c r="E23" s="139"/>
      <c r="F23" s="139"/>
      <c r="G23" s="139"/>
      <c r="H23" s="139"/>
      <c r="I23" s="139"/>
      <c r="J23" s="139"/>
      <c r="K23" s="139"/>
      <c r="L23" s="140"/>
      <c r="M23" s="97">
        <v>29698000</v>
      </c>
      <c r="N23" s="137"/>
    </row>
    <row r="24" ht="15.75">
      <c r="A24" s="77"/>
    </row>
  </sheetData>
  <sheetProtection/>
  <mergeCells count="14">
    <mergeCell ref="N2:N3"/>
    <mergeCell ref="N4:N10"/>
    <mergeCell ref="N11:N23"/>
    <mergeCell ref="A23:L23"/>
    <mergeCell ref="A1:N1"/>
    <mergeCell ref="A2:A3"/>
    <mergeCell ref="B2:B3"/>
    <mergeCell ref="C2:C3"/>
    <mergeCell ref="D2:D3"/>
    <mergeCell ref="E2:E3"/>
    <mergeCell ref="F2:H2"/>
    <mergeCell ref="I2:K2"/>
    <mergeCell ref="L2:L3"/>
    <mergeCell ref="M2:M3"/>
  </mergeCells>
  <printOptions/>
  <pageMargins left="0.75" right="0.75" top="1" bottom="1" header="0.5" footer="0.5"/>
  <pageSetup horizontalDpi="600" verticalDpi="600" orientation="portrait" r:id="rId1"/>
  <headerFooter alignWithMargins="0">
    <oddHeader>&amp;CHours by Year and Coach Type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Transit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WoldM</dc:creator>
  <cp:keywords/>
  <dc:description/>
  <cp:lastModifiedBy>Masuo, Janet</cp:lastModifiedBy>
  <cp:lastPrinted>2011-06-28T15:07:27Z</cp:lastPrinted>
  <dcterms:created xsi:type="dcterms:W3CDTF">2008-03-11T23:48:05Z</dcterms:created>
  <dcterms:modified xsi:type="dcterms:W3CDTF">2011-08-25T19:03:21Z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-700022913</vt:i4>
  </property>
  <property fmtid="{D5CDD505-2E9C-101B-9397-08002B2CF9AE}" pid="4" name="_EmailSubject">
    <vt:lpwstr>3 Amndmts to AWV agreements</vt:lpwstr>
  </property>
  <property fmtid="{D5CDD505-2E9C-101B-9397-08002B2CF9AE}" pid="5" name="_AuthorEmail">
    <vt:lpwstr>Joan.Lewis@kingcounty.gov</vt:lpwstr>
  </property>
  <property fmtid="{D5CDD505-2E9C-101B-9397-08002B2CF9AE}" pid="6" name="_AuthorEmailDisplayName">
    <vt:lpwstr>Lewis, Joan</vt:lpwstr>
  </property>
  <property fmtid="{D5CDD505-2E9C-101B-9397-08002B2CF9AE}" pid="7" name="_PreviousAdHocReviewCycleID">
    <vt:i4>-936890570</vt:i4>
  </property>
  <property fmtid="{D5CDD505-2E9C-101B-9397-08002B2CF9AE}" pid="8" name="_ReviewingToolsShownOnce">
    <vt:lpwstr/>
  </property>
</Properties>
</file>