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c1-portal6.sharepoint.com/legislative_review/2024 Leg Tracker/2410-5397 PSB/"/>
    </mc:Choice>
  </mc:AlternateContent>
  <xr:revisionPtr revIDLastSave="28" documentId="8_{27D24083-9F0B-4AB7-A257-2EB8A0E289F8}" xr6:coauthVersionLast="47" xr6:coauthVersionMax="47" xr10:uidLastSave="{638E4E78-F27B-44AB-91DA-A37D4EA217F3}"/>
  <bookViews>
    <workbookView xWindow="-25710" yWindow="-3670" windowWidth="25820" windowHeight="13900" xr2:uid="{25FB1CA3-0F7C-476A-844B-414B6AE41A88}"/>
  </bookViews>
  <sheets>
    <sheet name="2024-4thOmnibus_CROSSWALK" sheetId="1" r:id="rId1"/>
  </sheets>
  <externalReferences>
    <externalReference r:id="rId2"/>
    <externalReference r:id="rId3"/>
    <externalReference r:id="rId4"/>
  </externalReferences>
  <definedNames>
    <definedName name="Action">[1]!ActionList[Action List]</definedName>
    <definedName name="DeptName">[1]!Dept[DeptName]</definedName>
    <definedName name="FromEBS">'[2]20234QAppropriation'!$B$4:$M$145</definedName>
    <definedName name="Holidays">[2]Holidays!$U$4:$U$27</definedName>
    <definedName name="HTML_CodePage" hidden="1">1252</definedName>
    <definedName name="HTML_Control" hidden="1">{"'CXBook'!$A$1:$G$54"}</definedName>
    <definedName name="HTML_Description" hidden="1">""</definedName>
    <definedName name="HTML_Email" hidden="1">""</definedName>
    <definedName name="HTML_Header" hidden="1">"Expenditures by Appropriation Unit CX"</definedName>
    <definedName name="HTML_LastUpdate" hidden="1">"10/13/1999"</definedName>
    <definedName name="HTML_LineAfter" hidden="1">FALSE</definedName>
    <definedName name="HTML_LineBefore" hidden="1">FALSE</definedName>
    <definedName name="HTML_Name" hidden="1">"Mardi Spahr"</definedName>
    <definedName name="HTML_OBDlg2" hidden="1">TRUE</definedName>
    <definedName name="HTML_OBDlg4" hidden="1">TRUE</definedName>
    <definedName name="HTML_OS" hidden="1">0</definedName>
    <definedName name="HTML_PathFile" hidden="1">"O:\WEBPAGES\00PROP\BOOK\TABLES\ExpendbyAppropCX.htm"</definedName>
    <definedName name="HTML_Title" hidden="1">"ExpendbyApprop"</definedName>
    <definedName name="Log">#REF!</definedName>
    <definedName name="Metadata">'[3]2023-2024 METADATA'!$A$6:$M$136</definedName>
    <definedName name="_xlnm.Print_Area" localSheetId="0">'2024-4thOmnibus_CROSSWALK'!$A$1:$H$21</definedName>
    <definedName name="_xlnm.Print_Titles" localSheetId="0">'2024-4thOmnibus_CROSSWALK'!$1:$4</definedName>
    <definedName name="Provisos">'[2]Proviso Narratives'!$C$1:$D$143</definedName>
    <definedName name="Type">[1]!ChangeType[OPER]</definedName>
    <definedName name="Type_CIP">[1]!ChangeType[CIP]</definedName>
    <definedName name="Type_OPER">[1]!ChangeType[OPER]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G20" i="1"/>
  <c r="F17" i="1"/>
  <c r="H20" i="1" l="1"/>
  <c r="F20" i="1"/>
</calcChain>
</file>

<file path=xl/sharedStrings.xml><?xml version="1.0" encoding="utf-8"?>
<sst xmlns="http://schemas.openxmlformats.org/spreadsheetml/2006/main" count="88" uniqueCount="57">
  <si>
    <t>2024 4th OMNIBUS CROSSWALK FOR OPERATING AND CAPITAL</t>
  </si>
  <si>
    <t>Appropriation Name</t>
  </si>
  <si>
    <t>Title</t>
  </si>
  <si>
    <t>Narrative</t>
  </si>
  <si>
    <t>Decision Package Type</t>
  </si>
  <si>
    <t>Appropriation</t>
  </si>
  <si>
    <t>Revenues</t>
  </si>
  <si>
    <t>Dec FTEs</t>
  </si>
  <si>
    <t>Dec TLTs</t>
  </si>
  <si>
    <t>OPERATING BUDGETS</t>
  </si>
  <si>
    <t>2023 - 2024</t>
  </si>
  <si>
    <t>OFFICE OF EMERGENCY MANAGEMENT (EN_A40100)</t>
  </si>
  <si>
    <t>S4.01</t>
  </si>
  <si>
    <t>Prime Mover and Mobile Command Trailer</t>
  </si>
  <si>
    <t xml:space="preserve">Improve King County's mobile emergency response capabilities through the purchase of a prime mover for relocating mobile assets during response situations and a mobile emergency operations center for on-site incident management. </t>
  </si>
  <si>
    <t>DS</t>
  </si>
  <si>
    <t>JOBS AND HOUSING PROGRAM (EN_A65500)</t>
  </si>
  <si>
    <t>City of Kent Program Reimbursement</t>
  </si>
  <si>
    <t>Provide $250,000 in reimbursement to Jobs &amp; Housing for incurred costs for contracted services provided to the City of Kent under an existing Interlocal Agreement.</t>
  </si>
  <si>
    <t>TA</t>
  </si>
  <si>
    <t>EXTERNAL SUPPORT (EN_A65700)</t>
  </si>
  <si>
    <t>AiPace</t>
  </si>
  <si>
    <t>Provide one-time assistance to AiPace to develop a senior center and clinic specialized for low-income Asian and Pacific Islander elders and welcome to all. This decision package will be supported by CLFR-backed funding.</t>
  </si>
  <si>
    <t>S4.02</t>
  </si>
  <si>
    <t>Mary's Place</t>
  </si>
  <si>
    <t>Provide one-time assistance to Mary's Place for the development of an emergency shelter and low-income housing in Burien. This decision package will be supported by CLFR-backed funding.</t>
  </si>
  <si>
    <t>S4.03</t>
  </si>
  <si>
    <t>Uplift NW</t>
  </si>
  <si>
    <t>Provide one-time assistance for Uplift NW for a capital campaign to remodel or replace its facility on Western Avenue. This decision package will be supported by CLFR-backed funding.</t>
  </si>
  <si>
    <t>GF TRANSFER TO DCHS (EN_A69400)</t>
  </si>
  <si>
    <t>Asylee Seeker RFP</t>
  </si>
  <si>
    <t>Transfer General Fund enabled by CLFR revenue replacement for the Asylee Seeker RFP. Using this mechanism, approved by the U.S. Treasury, allows the County to continue to support previously approved COVID response programs and projects that have run into eligibility, timing, or compliance concerns. Using CLFR enabled General Fund reduces the administrative burden on agencies and partners.</t>
  </si>
  <si>
    <t>Federal Way Red Lion</t>
  </si>
  <si>
    <t>Transfer General Fund enabled by CLFR revenue replacement for the Federal Way Red Lion. Using this mechanism, approved by the U.S. Treasury, allows the County to continue to support previously approved or currently proposed COVID response programs and projects that have run into eligibility, timing, or compliance concerns. Using CLFR enabled General Fund reduces the administrative burden on agencies and partners.</t>
  </si>
  <si>
    <t>GF TRANSFER TO DES (EN_A69500)</t>
  </si>
  <si>
    <t>Renton Red Lion Operations, Maintenance, and Security Costs</t>
  </si>
  <si>
    <t>Transfer General Fund enabled by CLFR revenue replacement for the operations, maintenance, and security at the Renton Red Lion. Using this mechanism, approved by the U.S. Treasury, allows the County to continue to support previously approved COVID response programs and projects that have run into eligibility, timing, or compliance concerns. Using CLFR enabled General Fund reduces the administrative burden on agencies and partners.</t>
  </si>
  <si>
    <t>Deintensification and I&amp;Q Costs</t>
  </si>
  <si>
    <t>Transfer General Fund enabled by CLFR revenue replacement for deintensification and isolation and quarantine costs incurred by the Department of Executive Services. Using this mechanism, approved by the U.S. Treasury, allows the County to continue to support previously approved COVID response programs and projects that have run into eligibility, timing, or compliance concerns. Using CLFR enabled General Fund reduces the administrative burden on agencies and partners.</t>
  </si>
  <si>
    <t>GF TRANSFER TO DNRP</t>
  </si>
  <si>
    <t>Local Infrastructure Project Area Transfer</t>
  </si>
  <si>
    <t>DEVELOPMENTAL DISABILITIES (EN_A92000)</t>
  </si>
  <si>
    <t>State Funds Increase</t>
  </si>
  <si>
    <t>Increase expenditure and revenue in the Early Support for Infants and Toddlers and Adult Services programs to match program growth and ensure sufficient budget authority.</t>
  </si>
  <si>
    <t>BEHAVIORAL HEALTH (EN_A92400)</t>
  </si>
  <si>
    <t>Medicaid Reconciliation Payments</t>
  </si>
  <si>
    <t>Provide appropriation for DCHS to repay previously-received Medicaid revenues to the state Health Care Authority (HCA) in response to Medicaid payment reconciliation work. The HCA is reviewing Medicaid revenues and expenditures statewide and requiring payback of received Medicaid revenues that were not used on Medicaid services in the years received. DCHS has adequate fund balance to make these reconciliation payments.</t>
  </si>
  <si>
    <t>FACILITIES MANAGEMENT DIVISION (EN_A60100)</t>
  </si>
  <si>
    <t>Relocation of temporary COVID safety infrastructure</t>
  </si>
  <si>
    <t>Funds the transport of four portable emergency tents purchased by COVID-19 funding to King County.</t>
  </si>
  <si>
    <t>GF TRANSFER TO KCIT (EN_A69800)</t>
  </si>
  <si>
    <t>KCIT RCECC Diverse Fiber Path</t>
  </si>
  <si>
    <t>Transfer General Fund enabled by CLFR revenue replacement for construction of a second diverse fiber optical network path for the Regional Communications and Emergency Coordination Center (RCECC). Using this mechanism, approved by the U.S. Treasury, allows the County to continue to support previously approved COVID response programs and projects that have run into eligibility, timing, or compliance concerns. Using CLFR enabled General Fund reduces the administrative burden on agencies and partners.</t>
  </si>
  <si>
    <t>Subtotal for Operating</t>
  </si>
  <si>
    <t>Increase appropriation authority to allow the General Fund to make planned payments to the City of Seattle for the Transfer of Development Rights Program. Due to a delayed payment at the end of 2022 that occurred in early 2023, the 2023-2024 biennium will include payments for 2023, 2024, and the second half of 2022. The last payment mentioned was not accounted for in the original 2023-2024 adopted appropriation.</t>
  </si>
  <si>
    <t xml:space="preserve">Homelessness response contract(s) </t>
  </si>
  <si>
    <t>Transfer General Fund enabled by CLFR revenue replacement for ineligible costs associated with homelessness response contract(s). Using this mechanism, approved by the U.S. Treasury, allows the County to continue to support previously approved COVID response programs and projects that have run into eligibility, timing, or compliance concerns. Using CLFR enabled General Fund reduces the administrative burden on agencies and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</si>
</sst>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quot;-&quot;#,##0"/>
    <numFmt numFmtId="166" formatCode="0.0"/>
  </numFmts>
  <fonts count="10" x14ac:knownFonts="1">
    <font>
      <sz val="11"/>
      <color theme="1"/>
      <name val="Calibri"/>
    </font>
    <font>
      <b/>
      <sz val="13.8"/>
      <color theme="1"/>
      <name val="Arial"/>
      <family val="2"/>
    </font>
    <font>
      <sz val="11"/>
      <color theme="1"/>
      <name val="Calibri"/>
      <family val="2"/>
    </font>
    <font>
      <b/>
      <sz val="12"/>
      <color theme="1"/>
      <name val="Microsoft Sans Serif"/>
      <family val="2"/>
    </font>
    <font>
      <b/>
      <sz val="11"/>
      <color theme="1"/>
      <name val="Calibri"/>
      <family val="2"/>
    </font>
    <font>
      <sz val="10"/>
      <color theme="1"/>
      <name val="Arial"/>
      <family val="2"/>
    </font>
    <font>
      <sz val="11"/>
      <color rgb="FF000000"/>
      <name val="Calibri"/>
      <family val="2"/>
    </font>
    <font>
      <b/>
      <sz val="10"/>
      <color theme="1"/>
      <name val="Arial"/>
      <family val="2"/>
    </font>
    <font>
      <b/>
      <sz val="12"/>
      <color rgb="FFFFFFFF"/>
      <name val="Arial"/>
      <family val="2"/>
    </font>
    <font>
      <sz val="12"/>
      <color rgb="FFFFFFFF"/>
      <name val="Arial"/>
      <family val="2"/>
    </font>
  </fonts>
  <fills count="3">
    <fill>
      <patternFill patternType="none"/>
    </fill>
    <fill>
      <patternFill patternType="gray125"/>
    </fill>
    <fill>
      <patternFill patternType="solid">
        <fgColor rgb="FFFFFFFF"/>
      </patternFill>
    </fill>
  </fills>
  <borders count="8">
    <border>
      <left/>
      <right/>
      <top/>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2" fillId="0" borderId="0" applyFont="0" applyFill="0" applyBorder="0" applyAlignment="0" applyProtection="0"/>
  </cellStyleXfs>
  <cellXfs count="42">
    <xf numFmtId="0" fontId="0" fillId="0" borderId="0" xfId="0"/>
    <xf numFmtId="0" fontId="0" fillId="0" borderId="0" xfId="0" applyAlignment="1">
      <alignment vertical="center"/>
    </xf>
    <xf numFmtId="164" fontId="0" fillId="0" borderId="0" xfId="1" applyNumberFormat="1" applyFont="1" applyAlignment="1">
      <alignment vertical="center"/>
    </xf>
    <xf numFmtId="0" fontId="3" fillId="2" borderId="0" xfId="0" applyFont="1" applyFill="1" applyAlignment="1">
      <alignment horizontal="left"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right" vertical="center" wrapText="1"/>
    </xf>
    <xf numFmtId="164" fontId="3" fillId="2" borderId="0" xfId="1" applyNumberFormat="1" applyFont="1" applyFill="1" applyAlignment="1">
      <alignment horizontal="right" vertical="center" wrapText="1"/>
    </xf>
    <xf numFmtId="0" fontId="4"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3" fillId="0" borderId="1" xfId="0" applyFont="1" applyBorder="1" applyAlignment="1">
      <alignment horizontal="right" vertical="center" wrapText="1"/>
    </xf>
    <xf numFmtId="164" fontId="3" fillId="2" borderId="1" xfId="1" applyNumberFormat="1" applyFont="1" applyFill="1" applyBorder="1" applyAlignment="1">
      <alignment horizontal="right"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164" fontId="5" fillId="0" borderId="2" xfId="1"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6" fillId="0" borderId="3" xfId="0" applyFont="1" applyBorder="1" applyAlignment="1">
      <alignment vertical="center" wrapText="1"/>
    </xf>
    <xf numFmtId="0" fontId="5" fillId="0" borderId="6" xfId="0" applyFont="1" applyBorder="1" applyAlignment="1">
      <alignment horizontal="left" vertical="center" wrapText="1"/>
    </xf>
    <xf numFmtId="0" fontId="5" fillId="2" borderId="3" xfId="0" applyFont="1" applyFill="1" applyBorder="1" applyAlignment="1">
      <alignment horizontal="center" vertical="center" wrapText="1"/>
    </xf>
    <xf numFmtId="0" fontId="5" fillId="0" borderId="7" xfId="0" applyFont="1" applyBorder="1" applyAlignment="1">
      <alignment horizontal="left" vertical="center" wrapText="1"/>
    </xf>
    <xf numFmtId="0" fontId="7"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165" fontId="8" fillId="2" borderId="2" xfId="0" applyNumberFormat="1" applyFont="1" applyFill="1" applyBorder="1" applyAlignment="1">
      <alignment horizontal="left" vertical="center" wrapText="1"/>
    </xf>
    <xf numFmtId="164" fontId="7" fillId="0" borderId="2" xfId="1" applyNumberFormat="1" applyFont="1" applyFill="1" applyBorder="1" applyAlignment="1">
      <alignment horizontal="right" vertical="center" wrapText="1"/>
    </xf>
    <xf numFmtId="0" fontId="4" fillId="0" borderId="0" xfId="0" applyFont="1" applyAlignment="1">
      <alignment vertical="center"/>
    </xf>
    <xf numFmtId="0" fontId="7" fillId="0" borderId="0" xfId="0" applyFont="1" applyAlignment="1">
      <alignment horizontal="left" vertical="center" wrapText="1"/>
    </xf>
    <xf numFmtId="0" fontId="0" fillId="0" borderId="0" xfId="0" applyAlignment="1">
      <alignment horizontal="center" vertical="center" wrapText="1"/>
    </xf>
    <xf numFmtId="165" fontId="9" fillId="0" borderId="0" xfId="0" applyNumberFormat="1" applyFont="1" applyAlignment="1">
      <alignment horizontal="left" vertical="center" wrapText="1"/>
    </xf>
    <xf numFmtId="164" fontId="5" fillId="0" borderId="0" xfId="1" applyNumberFormat="1" applyFont="1" applyFill="1" applyBorder="1" applyAlignment="1">
      <alignment horizontal="right" vertical="center" wrapText="1"/>
    </xf>
    <xf numFmtId="166" fontId="5" fillId="0" borderId="2" xfId="1" applyNumberFormat="1" applyFont="1" applyFill="1" applyBorder="1" applyAlignment="1">
      <alignment horizontal="right" vertical="center" wrapText="1"/>
    </xf>
    <xf numFmtId="166" fontId="7" fillId="0" borderId="2" xfId="1" applyNumberFormat="1" applyFont="1" applyFill="1" applyBorder="1" applyAlignment="1">
      <alignment horizontal="right" vertical="center" wrapText="1"/>
    </xf>
    <xf numFmtId="1" fontId="5" fillId="0" borderId="2" xfId="1" applyNumberFormat="1" applyFont="1" applyFill="1" applyBorder="1" applyAlignment="1">
      <alignment horizontal="right" vertical="center" wrapText="1"/>
    </xf>
    <xf numFmtId="166" fontId="5" fillId="0" borderId="2" xfId="1" applyNumberFormat="1" applyFont="1" applyBorder="1" applyAlignment="1">
      <alignment horizontal="right" vertical="center" wrapText="1"/>
    </xf>
    <xf numFmtId="1" fontId="5" fillId="0" borderId="2" xfId="1" applyNumberFormat="1" applyFont="1" applyBorder="1" applyAlignment="1">
      <alignment horizontal="right" vertical="center" wrapText="1"/>
    </xf>
    <xf numFmtId="166" fontId="7" fillId="0" borderId="2" xfId="1" applyNumberFormat="1" applyFont="1" applyBorder="1" applyAlignment="1">
      <alignment horizontal="right" vertical="center" wrapText="1"/>
    </xf>
    <xf numFmtId="0" fontId="1" fillId="2" borderId="0" xfId="0" applyFont="1" applyFill="1" applyAlignment="1">
      <alignment horizontal="left" vertical="center"/>
    </xf>
    <xf numFmtId="0" fontId="1" fillId="2" borderId="0" xfId="0" applyFont="1" applyFill="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1.sharepoint.com/teams/PSBBudgetSection/23_24Budget/23-24_Supplementals/1stOmnibusTrack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kc1.sharepoint.com/teams/PSBBudgetSection/23_24Budget/23-24_Supplementals/2023-24_Ordinance_Logs/2023_2024_4thQOrdLogDraft.xlsx" TargetMode="External"/><Relationship Id="rId1" Type="http://schemas.openxmlformats.org/officeDocument/2006/relationships/externalLinkPath" Target="https://kc1.sharepoint.com/teams/PSBBudgetSection/23_24Budget/23-24_Supplementals/2023-24_Ordinance_Logs/2023_2024_4thQOrdLogDraf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kc1.sharepoint.com/teams/PSBBudgetSection/23_24Budget/23-24_Supplementals/2024-4th-Omnibus/2024_4th_Omnibus_Crosswalk.xlsx" TargetMode="External"/><Relationship Id="rId1" Type="http://schemas.openxmlformats.org/officeDocument/2006/relationships/externalLinkPath" Target="https://kc1.sharepoint.com/teams/PSBBudgetSection/23_24Budget/23-24_Supplementals/2024-4th-Omnibus/2024_4th_Omnibus_Crosswal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BInstr"/>
      <sheetName val="EXECREVIEWTRACK"/>
      <sheetName val="Sheet5"/>
      <sheetName val="Instructions"/>
      <sheetName val="OPERTRACK"/>
      <sheetName val="CIPTRACK"/>
      <sheetName val="LEGPROVTRACK"/>
      <sheetName val="ConceptStatus"/>
      <sheetName val="Pivot"/>
      <sheetName val="Sheet1"/>
      <sheetName val="SP Status"/>
      <sheetName val="Sheet3"/>
      <sheetName val="EntityLookup"/>
      <sheetName val="Lookup Lists"/>
      <sheetName val="Sheet2"/>
      <sheetName val="System Data"/>
      <sheetName val="OPER Fund Change"/>
      <sheetName val="OPER Narr"/>
      <sheetName val="CIP Fund Change"/>
      <sheetName val="1stOmnibusTra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arborview 2023"/>
      <sheetName val="2023AnnualFDCC"/>
      <sheetName val="2023-2024 Biennial"/>
      <sheetName val="20231QAppropriation"/>
      <sheetName val="Adopted Index"/>
      <sheetName val="toOrdLog"/>
      <sheetName val="QuarterlyBudgetRevisions"/>
      <sheetName val="ToOrdLog (2)"/>
      <sheetName val="OrdinanceAttachmentExcelFormat"/>
      <sheetName val="20232QAppropriation"/>
      <sheetName val="Sheet4"/>
      <sheetName val="QBR1ST"/>
      <sheetName val="OrdinanceAttachmentExcelFor (2)"/>
      <sheetName val="2nd Omnibus CIP"/>
      <sheetName val="ToOrdLog3"/>
      <sheetName val="20234QAppropriation"/>
      <sheetName val="2023-2024 METADATA"/>
      <sheetName val="Checklist"/>
      <sheetName val="OperData"/>
      <sheetName val="CIPDATA"/>
      <sheetName val="2023 4TH Q ORDLOG"/>
      <sheetName val="2023 4TH Q CIP ORDLOG"/>
      <sheetName val="2023 4TH Q FTE_TLT LOG"/>
      <sheetName val="BudgetClosure1stand2ndQ"/>
      <sheetName val="FromEBS_wOddities"/>
      <sheetName val="Sheet1"/>
      <sheetName val="Provisos23-24"/>
      <sheetName val="ProvisosbyMonth"/>
      <sheetName val="Holidays"/>
      <sheetName val="Proviso Narratives"/>
      <sheetName val="ProvisosExcel"/>
      <sheetName val="PBCSRetrieve"/>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2024 METADATA"/>
      <sheetName val="adhoc-FinPlanCalc"/>
      <sheetName val="2024-4thOmnibus_CROSSWALK"/>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2FA8-6261-44EE-8BBA-FE20F99E5A84}">
  <sheetPr>
    <pageSetUpPr fitToPage="1"/>
  </sheetPr>
  <dimension ref="A1:I21"/>
  <sheetViews>
    <sheetView showGridLines="0" tabSelected="1" topLeftCell="A5" zoomScaleNormal="100" workbookViewId="0">
      <selection activeCell="D11" sqref="D11"/>
    </sheetView>
  </sheetViews>
  <sheetFormatPr defaultColWidth="8.81640625" defaultRowHeight="14.5" x14ac:dyDescent="0.35"/>
  <cols>
    <col min="1" max="1" width="26.7265625" style="1" customWidth="1"/>
    <col min="2" max="2" width="14.26953125" style="1" customWidth="1"/>
    <col min="3" max="3" width="27.453125" style="1" customWidth="1"/>
    <col min="4" max="4" width="77.81640625" style="1" customWidth="1"/>
    <col min="5" max="5" width="17.81640625" style="1" customWidth="1"/>
    <col min="6" max="7" width="17.1796875" style="1" customWidth="1"/>
    <col min="8" max="8" width="19.81640625" style="2" customWidth="1"/>
    <col min="9" max="9" width="16.26953125" style="1" customWidth="1"/>
    <col min="10" max="16384" width="8.81640625" style="1"/>
  </cols>
  <sheetData>
    <row r="1" spans="1:9" ht="18" x14ac:dyDescent="0.35">
      <c r="A1" s="41" t="s">
        <v>0</v>
      </c>
      <c r="B1" s="41"/>
      <c r="C1" s="41"/>
      <c r="D1" s="41"/>
      <c r="E1" s="41"/>
    </row>
    <row r="2" spans="1:9" ht="18" x14ac:dyDescent="0.35">
      <c r="A2" s="40"/>
      <c r="B2" s="40"/>
      <c r="C2" s="40"/>
      <c r="D2" s="40"/>
      <c r="E2" s="40"/>
    </row>
    <row r="3" spans="1:9" ht="31.15" customHeight="1" x14ac:dyDescent="0.35">
      <c r="A3" s="3" t="s">
        <v>1</v>
      </c>
      <c r="B3" s="4"/>
      <c r="C3" s="3" t="s">
        <v>2</v>
      </c>
      <c r="D3" s="3" t="s">
        <v>3</v>
      </c>
      <c r="E3" s="5" t="s">
        <v>4</v>
      </c>
      <c r="F3" s="6" t="s">
        <v>5</v>
      </c>
      <c r="G3" s="6" t="s">
        <v>6</v>
      </c>
      <c r="H3" s="7" t="s">
        <v>7</v>
      </c>
      <c r="I3" s="7" t="s">
        <v>8</v>
      </c>
    </row>
    <row r="4" spans="1:9" ht="15.5" x14ac:dyDescent="0.35">
      <c r="A4" s="8" t="s">
        <v>9</v>
      </c>
      <c r="B4" s="9"/>
      <c r="C4" s="10"/>
      <c r="D4" s="10"/>
      <c r="E4" s="9"/>
      <c r="F4" s="11" t="s">
        <v>10</v>
      </c>
      <c r="G4" s="11" t="s">
        <v>10</v>
      </c>
      <c r="H4" s="12"/>
      <c r="I4" s="12"/>
    </row>
    <row r="5" spans="1:9" ht="37.5" x14ac:dyDescent="0.35">
      <c r="A5" s="13" t="s">
        <v>11</v>
      </c>
      <c r="B5" s="14" t="s">
        <v>12</v>
      </c>
      <c r="C5" s="15" t="s">
        <v>13</v>
      </c>
      <c r="D5" s="15" t="s">
        <v>14</v>
      </c>
      <c r="E5" s="16" t="s">
        <v>15</v>
      </c>
      <c r="F5" s="17">
        <v>375000</v>
      </c>
      <c r="G5" s="17">
        <v>375000</v>
      </c>
      <c r="H5" s="34">
        <v>0</v>
      </c>
      <c r="I5" s="37">
        <v>0</v>
      </c>
    </row>
    <row r="6" spans="1:9" ht="35.25" customHeight="1" x14ac:dyDescent="0.35">
      <c r="A6" s="13" t="s">
        <v>16</v>
      </c>
      <c r="B6" s="14" t="s">
        <v>12</v>
      </c>
      <c r="C6" s="15" t="s">
        <v>17</v>
      </c>
      <c r="D6" s="15" t="s">
        <v>18</v>
      </c>
      <c r="E6" s="16" t="s">
        <v>19</v>
      </c>
      <c r="F6" s="17">
        <v>250000</v>
      </c>
      <c r="G6" s="17">
        <v>250000</v>
      </c>
      <c r="H6" s="34">
        <v>0</v>
      </c>
      <c r="I6" s="37">
        <v>0</v>
      </c>
    </row>
    <row r="7" spans="1:9" ht="47.25" customHeight="1" x14ac:dyDescent="0.35">
      <c r="A7" s="13" t="s">
        <v>20</v>
      </c>
      <c r="B7" s="14" t="s">
        <v>12</v>
      </c>
      <c r="C7" s="15" t="s">
        <v>21</v>
      </c>
      <c r="D7" s="15" t="s">
        <v>22</v>
      </c>
      <c r="E7" s="16" t="s">
        <v>15</v>
      </c>
      <c r="F7" s="17">
        <v>1500000</v>
      </c>
      <c r="G7" s="17">
        <v>1500000</v>
      </c>
      <c r="H7" s="34">
        <v>0</v>
      </c>
      <c r="I7" s="37">
        <v>0</v>
      </c>
    </row>
    <row r="8" spans="1:9" ht="46.5" customHeight="1" x14ac:dyDescent="0.35">
      <c r="A8" s="13" t="s">
        <v>20</v>
      </c>
      <c r="B8" s="14" t="s">
        <v>23</v>
      </c>
      <c r="C8" s="15" t="s">
        <v>24</v>
      </c>
      <c r="D8" s="15" t="s">
        <v>25</v>
      </c>
      <c r="E8" s="16" t="s">
        <v>15</v>
      </c>
      <c r="F8" s="17">
        <v>1000000</v>
      </c>
      <c r="G8" s="17">
        <v>1000000</v>
      </c>
      <c r="H8" s="34">
        <v>0</v>
      </c>
      <c r="I8" s="37">
        <v>0</v>
      </c>
    </row>
    <row r="9" spans="1:9" ht="42.75" customHeight="1" x14ac:dyDescent="0.35">
      <c r="A9" s="13" t="s">
        <v>20</v>
      </c>
      <c r="B9" s="14" t="s">
        <v>26</v>
      </c>
      <c r="C9" s="15" t="s">
        <v>27</v>
      </c>
      <c r="D9" s="15" t="s">
        <v>28</v>
      </c>
      <c r="E9" s="16" t="s">
        <v>15</v>
      </c>
      <c r="F9" s="17">
        <v>500000</v>
      </c>
      <c r="G9" s="17">
        <v>500000</v>
      </c>
      <c r="H9" s="34">
        <v>0</v>
      </c>
      <c r="I9" s="37">
        <v>0</v>
      </c>
    </row>
    <row r="10" spans="1:9" ht="62.5" x14ac:dyDescent="0.35">
      <c r="A10" s="15" t="s">
        <v>29</v>
      </c>
      <c r="B10" s="16" t="s">
        <v>12</v>
      </c>
      <c r="C10" s="18" t="s">
        <v>30</v>
      </c>
      <c r="D10" s="15" t="s">
        <v>31</v>
      </c>
      <c r="E10" s="19" t="s">
        <v>19</v>
      </c>
      <c r="F10" s="17">
        <v>2000000</v>
      </c>
      <c r="G10" s="17">
        <v>2000000</v>
      </c>
      <c r="H10" s="34">
        <v>0</v>
      </c>
      <c r="I10" s="37">
        <v>0</v>
      </c>
    </row>
    <row r="11" spans="1:9" ht="62.5" x14ac:dyDescent="0.35">
      <c r="A11" s="15" t="s">
        <v>29</v>
      </c>
      <c r="B11" s="16" t="s">
        <v>23</v>
      </c>
      <c r="C11" s="18" t="s">
        <v>55</v>
      </c>
      <c r="D11" s="15" t="s">
        <v>56</v>
      </c>
      <c r="E11" s="19" t="s">
        <v>19</v>
      </c>
      <c r="F11" s="17">
        <v>1300000</v>
      </c>
      <c r="G11" s="17">
        <v>1300000</v>
      </c>
      <c r="H11" s="34">
        <v>0</v>
      </c>
      <c r="I11" s="37">
        <v>0</v>
      </c>
    </row>
    <row r="12" spans="1:9" ht="81.75" customHeight="1" x14ac:dyDescent="0.35">
      <c r="A12" s="15" t="s">
        <v>29</v>
      </c>
      <c r="B12" s="16" t="s">
        <v>26</v>
      </c>
      <c r="C12" s="18" t="s">
        <v>32</v>
      </c>
      <c r="D12" s="15" t="s">
        <v>33</v>
      </c>
      <c r="E12" s="19" t="s">
        <v>19</v>
      </c>
      <c r="F12" s="17">
        <v>3000000</v>
      </c>
      <c r="G12" s="17">
        <v>3000000</v>
      </c>
      <c r="H12" s="34">
        <v>0</v>
      </c>
      <c r="I12" s="37">
        <v>0</v>
      </c>
    </row>
    <row r="13" spans="1:9" ht="62.5" x14ac:dyDescent="0.35">
      <c r="A13" s="15" t="s">
        <v>34</v>
      </c>
      <c r="B13" s="16" t="s">
        <v>12</v>
      </c>
      <c r="C13" s="18" t="s">
        <v>35</v>
      </c>
      <c r="D13" s="15" t="s">
        <v>36</v>
      </c>
      <c r="E13" s="19" t="s">
        <v>19</v>
      </c>
      <c r="F13" s="17">
        <v>4700000</v>
      </c>
      <c r="G13" s="17">
        <v>4700000</v>
      </c>
      <c r="H13" s="34">
        <v>0</v>
      </c>
      <c r="I13" s="37">
        <v>0</v>
      </c>
    </row>
    <row r="14" spans="1:9" ht="75" x14ac:dyDescent="0.35">
      <c r="A14" s="15" t="s">
        <v>34</v>
      </c>
      <c r="B14" s="16" t="s">
        <v>23</v>
      </c>
      <c r="C14" s="18" t="s">
        <v>37</v>
      </c>
      <c r="D14" s="15" t="s">
        <v>38</v>
      </c>
      <c r="E14" s="19" t="s">
        <v>19</v>
      </c>
      <c r="F14" s="17">
        <v>4500000</v>
      </c>
      <c r="G14" s="17">
        <v>4500000</v>
      </c>
      <c r="H14" s="34">
        <v>0</v>
      </c>
      <c r="I14" s="37">
        <v>0</v>
      </c>
    </row>
    <row r="15" spans="1:9" ht="62.5" x14ac:dyDescent="0.35">
      <c r="A15" s="13" t="s">
        <v>39</v>
      </c>
      <c r="B15" s="14" t="s">
        <v>12</v>
      </c>
      <c r="C15" s="20" t="s">
        <v>40</v>
      </c>
      <c r="D15" s="15" t="s">
        <v>54</v>
      </c>
      <c r="E15" s="16" t="s">
        <v>19</v>
      </c>
      <c r="F15" s="17">
        <v>664000</v>
      </c>
      <c r="G15" s="17"/>
      <c r="H15" s="34">
        <v>0</v>
      </c>
      <c r="I15" s="37">
        <v>0</v>
      </c>
    </row>
    <row r="16" spans="1:9" ht="61.5" customHeight="1" x14ac:dyDescent="0.35">
      <c r="A16" s="13" t="s">
        <v>41</v>
      </c>
      <c r="B16" s="14" t="s">
        <v>12</v>
      </c>
      <c r="C16" s="21" t="s">
        <v>42</v>
      </c>
      <c r="D16" s="15" t="s">
        <v>43</v>
      </c>
      <c r="E16" s="19" t="s">
        <v>19</v>
      </c>
      <c r="F16" s="17">
        <v>8000000</v>
      </c>
      <c r="G16" s="17">
        <v>8000000</v>
      </c>
      <c r="H16" s="34">
        <v>0</v>
      </c>
      <c r="I16" s="37">
        <v>0</v>
      </c>
    </row>
    <row r="17" spans="1:9" ht="70.5" customHeight="1" x14ac:dyDescent="0.35">
      <c r="A17" s="13" t="s">
        <v>44</v>
      </c>
      <c r="B17" s="14" t="s">
        <v>12</v>
      </c>
      <c r="C17" s="22" t="s">
        <v>45</v>
      </c>
      <c r="D17" s="15" t="s">
        <v>46</v>
      </c>
      <c r="E17" s="16" t="s">
        <v>19</v>
      </c>
      <c r="F17" s="17">
        <f>37793240+54450707</f>
        <v>92243947</v>
      </c>
      <c r="G17" s="17">
        <v>0</v>
      </c>
      <c r="H17" s="36">
        <v>0</v>
      </c>
      <c r="I17" s="38">
        <v>0</v>
      </c>
    </row>
    <row r="18" spans="1:9" ht="25" x14ac:dyDescent="0.35">
      <c r="A18" s="13" t="s">
        <v>47</v>
      </c>
      <c r="B18" s="23" t="s">
        <v>12</v>
      </c>
      <c r="C18" s="24" t="s">
        <v>48</v>
      </c>
      <c r="D18" s="15" t="s">
        <v>49</v>
      </c>
      <c r="E18" s="16" t="s">
        <v>15</v>
      </c>
      <c r="F18" s="17">
        <v>500000</v>
      </c>
      <c r="G18" s="17">
        <v>500000</v>
      </c>
      <c r="H18" s="34">
        <v>0</v>
      </c>
      <c r="I18" s="37">
        <v>0</v>
      </c>
    </row>
    <row r="19" spans="1:9" ht="73.5" customHeight="1" x14ac:dyDescent="0.35">
      <c r="A19" s="13" t="s">
        <v>50</v>
      </c>
      <c r="B19" s="14" t="s">
        <v>12</v>
      </c>
      <c r="C19" s="20" t="s">
        <v>51</v>
      </c>
      <c r="D19" s="15" t="s">
        <v>52</v>
      </c>
      <c r="E19" s="16" t="s">
        <v>19</v>
      </c>
      <c r="F19" s="17">
        <v>1944800</v>
      </c>
      <c r="G19" s="17">
        <v>1944800</v>
      </c>
      <c r="H19" s="34"/>
      <c r="I19" s="37"/>
    </row>
    <row r="20" spans="1:9" s="29" customFormat="1" ht="27" customHeight="1" x14ac:dyDescent="0.35">
      <c r="A20" s="25" t="s">
        <v>53</v>
      </c>
      <c r="B20" s="26"/>
      <c r="C20" s="27">
        <v>6510332</v>
      </c>
      <c r="D20" s="27">
        <v>6519587</v>
      </c>
      <c r="E20" s="27">
        <v>62</v>
      </c>
      <c r="F20" s="28">
        <f>SUM(F5:F19)</f>
        <v>122477747</v>
      </c>
      <c r="G20" s="28">
        <f>SUM(G5:G19)</f>
        <v>29569800</v>
      </c>
      <c r="H20" s="35">
        <f>SUM(H5:H19)</f>
        <v>0</v>
      </c>
      <c r="I20" s="39">
        <f>SUM(I5:I19)</f>
        <v>0</v>
      </c>
    </row>
    <row r="21" spans="1:9" ht="14.5" customHeight="1" x14ac:dyDescent="0.35">
      <c r="A21" s="30"/>
      <c r="B21" s="31"/>
      <c r="C21" s="32"/>
      <c r="D21" s="32"/>
      <c r="E21" s="32"/>
      <c r="F21" s="33"/>
      <c r="G21" s="33"/>
      <c r="H21" s="33"/>
    </row>
  </sheetData>
  <mergeCells count="1">
    <mergeCell ref="A1:E1"/>
  </mergeCells>
  <pageMargins left="0.7" right="0.7" top="0.75" bottom="0.75" header="0.3" footer="0.3"/>
  <pageSetup scale="62" fitToHeight="6"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E3DC3-DB17-4D8E-A0EF-77A5C3C305AA}">
  <ds:schemaRefs>
    <ds:schemaRef ds:uri="http://schemas.microsoft.com/office/2006/metadata/customXsn"/>
  </ds:schemaRefs>
</ds:datastoreItem>
</file>

<file path=customXml/itemProps2.xml><?xml version="1.0" encoding="utf-8"?>
<ds:datastoreItem xmlns:ds="http://schemas.openxmlformats.org/officeDocument/2006/customXml" ds:itemID="{40B3DB8B-58A0-4BD6-A9C2-2D8FD2ED9B9A}">
  <ds:schemaRefs>
    <ds:schemaRef ds:uri="http://purl.org/dc/elements/1.1/"/>
    <ds:schemaRef ds:uri="http://schemas.microsoft.com/office/2006/documentManagement/types"/>
    <ds:schemaRef ds:uri="http://purl.org/dc/dcmitype/"/>
    <ds:schemaRef ds:uri="http://purl.org/dc/terms/"/>
    <ds:schemaRef ds:uri="http://www.w3.org/XML/1998/namespace"/>
    <ds:schemaRef ds:uri="http://schemas.microsoft.com/sharepoint/v3"/>
    <ds:schemaRef ds:uri="http://schemas.microsoft.com/office/infopath/2007/PartnerControls"/>
    <ds:schemaRef ds:uri="cc811197-5a73-4d86-a206-c117da05ddaa"/>
    <ds:schemaRef ds:uri="6168c8a5-b7c4-4e3b-a0ce-8aca24186586"/>
    <ds:schemaRef ds:uri="http://schemas.openxmlformats.org/package/2006/metadata/core-properties"/>
    <ds:schemaRef ds:uri="c5c4b2fa-852d-41c0-9f34-5cde8eb99e29"/>
    <ds:schemaRef ds:uri="http://schemas.microsoft.com/office/2006/metadata/properties"/>
  </ds:schemaRefs>
</ds:datastoreItem>
</file>

<file path=customXml/itemProps3.xml><?xml version="1.0" encoding="utf-8"?>
<ds:datastoreItem xmlns:ds="http://schemas.openxmlformats.org/officeDocument/2006/customXml" ds:itemID="{04B7FB2F-C97D-4C36-B33F-945EA9E42E80}">
  <ds:schemaRefs>
    <ds:schemaRef ds:uri="http://schemas.microsoft.com/sharepoint/v3/contenttype/forms"/>
  </ds:schemaRefs>
</ds:datastoreItem>
</file>

<file path=customXml/itemProps4.xml><?xml version="1.0" encoding="utf-8"?>
<ds:datastoreItem xmlns:ds="http://schemas.openxmlformats.org/officeDocument/2006/customXml" ds:itemID="{36F6E4E8-24A3-4A30-AEAA-C2E070134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c5c4b2fa-852d-41c0-9f34-5cde8eb99e29"/>
    <ds:schemaRef ds:uri="6168c8a5-b7c4-4e3b-a0ce-8aca24186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2024-4thOmnibus_CROSSWALK</vt:lpstr>
      <vt:lpstr>'2024-4thOmnibus_CROSSWALK'!Print_Area</vt:lpstr>
      <vt:lpstr>'2024-4thOmnibus_CROSSWALK'!Print_Titles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crosswalk</dc:title>
  <dc:subject/>
  <dc:creator>Saroca, Tatiana</dc:creator>
  <cp:keywords/>
  <dc:description/>
  <cp:lastModifiedBy>Rubardt, Aaron</cp:lastModifiedBy>
  <cp:revision/>
  <dcterms:created xsi:type="dcterms:W3CDTF">2024-10-07T18:05:05Z</dcterms:created>
  <dcterms:modified xsi:type="dcterms:W3CDTF">2024-10-11T19:05:39Z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MediaServiceImageTags">
    <vt:lpwstr/>
  </property>
</Properties>
</file>