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85" windowHeight="5310" activeTab="0"/>
  </bookViews>
  <sheets>
    <sheet name="Roads" sheetId="1" r:id="rId1"/>
  </sheets>
  <externalReferences>
    <externalReference r:id="rId4"/>
  </externalReferences>
  <definedNames>
    <definedName name="_xlnm.Print_Area" localSheetId="0">'Roads'!$A$1:$D$29</definedName>
    <definedName name="_xlnm.Print_Titles" localSheetId="0">'Roads'!$6:$6</definedName>
  </definedNames>
  <calcPr fullCalcOnLoad="1"/>
</workbook>
</file>

<file path=xl/sharedStrings.xml><?xml version="1.0" encoding="utf-8"?>
<sst xmlns="http://schemas.openxmlformats.org/spreadsheetml/2006/main" count="33" uniqueCount="30">
  <si>
    <t>Attachment B:  Road Services CIP Reconciliation Fund and Project List</t>
  </si>
  <si>
    <t>Ordinance 14517, Section 119 Roads Capital Improvement Program</t>
  </si>
  <si>
    <t>Fund</t>
  </si>
  <si>
    <t>Project</t>
  </si>
  <si>
    <t>Description</t>
  </si>
  <si>
    <t>2002 CIP rec</t>
  </si>
  <si>
    <t>Renton Maintenance Facility</t>
  </si>
  <si>
    <t>100599</t>
  </si>
  <si>
    <t>Tack Tank Removal/Replacement</t>
  </si>
  <si>
    <t>3850 Total CIP Reconciliation</t>
  </si>
  <si>
    <t>County Road Construction</t>
  </si>
  <si>
    <t>NE 175th (64th NE - 68th)</t>
  </si>
  <si>
    <t>100501</t>
  </si>
  <si>
    <t>208TH AVE NE @ UNION</t>
  </si>
  <si>
    <t>101797</t>
  </si>
  <si>
    <t>AMES LAKE ROAD @ SR-</t>
  </si>
  <si>
    <t>229th Ave SE</t>
  </si>
  <si>
    <t>300389</t>
  </si>
  <si>
    <t>VASHON HEIGHTS PARKI</t>
  </si>
  <si>
    <t>400599</t>
  </si>
  <si>
    <t>SO 208TH ST-LFT TURN</t>
  </si>
  <si>
    <t>999386</t>
  </si>
  <si>
    <t>COST MODEL CONT -386</t>
  </si>
  <si>
    <t>999998</t>
  </si>
  <si>
    <t>RDS CIP GRANT CONTIG</t>
  </si>
  <si>
    <t>3860 Total CIP Reconciliation</t>
  </si>
  <si>
    <t>Road Construction 2002 Bond Proceeds</t>
  </si>
  <si>
    <t>D13861</t>
  </si>
  <si>
    <t>3861 Total CIP Reconciliation</t>
  </si>
  <si>
    <t>Roads Total CIP Reconciliation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</si>
</sst>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??_);_(@_)"/>
    <numFmt numFmtId="165" formatCode="#,##0;[Red]\(#,##0\);0"/>
    <numFmt numFmtId="166" formatCode="#,##0;[Red]\(#,##0\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1">
    <font>
      <sz val="10"/>
      <name val="Arial"/>
      <family val="0"/>
    </font>
    <font>
      <b/>
      <u val="single"/>
      <sz val="10"/>
      <color indexed="46"/>
      <name val="MS Sans Serif"/>
      <family val="2"/>
    </font>
    <font>
      <sz val="10"/>
      <color indexed="46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46"/>
      <name val="MS Sans Serif"/>
      <family val="2"/>
    </font>
    <font>
      <b/>
      <u val="single"/>
      <sz val="10"/>
      <name val="Arial"/>
      <family val="2"/>
    </font>
    <font>
      <b/>
      <sz val="8.5"/>
      <name val="MS Sans Serif"/>
      <family val="2"/>
    </font>
    <font>
      <b/>
      <sz val="10"/>
      <name val="Arial"/>
      <family val="2"/>
    </font>
    <font>
      <b/>
      <sz val="10"/>
      <color indexed="4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16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8" fontId="5" fillId="0" borderId="0" xfId="17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169" fontId="7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9" fontId="0" fillId="0" borderId="0" xfId="15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9" fontId="8" fillId="0" borderId="0" xfId="15" applyNumberFormat="1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wrapText="1"/>
    </xf>
    <xf numFmtId="169" fontId="0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left"/>
    </xf>
    <xf numFmtId="169" fontId="4" fillId="0" borderId="0" xfId="15" applyNumberFormat="1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2" xfId="0" applyNumberFormat="1" applyFont="1" applyFill="1" applyBorder="1" applyAlignment="1" applyProtection="1">
      <alignment horizontal="left" vertical="top" wrapText="1"/>
      <protection locked="0"/>
    </xf>
    <xf numFmtId="169" fontId="0" fillId="0" borderId="3" xfId="15" applyNumberFormat="1" applyFont="1" applyFill="1" applyBorder="1" applyAlignment="1" applyProtection="1">
      <alignment horizontal="right" wrapText="1"/>
      <protection locked="0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alignment horizontal="left" vertical="top" wrapText="1"/>
      <protection locked="0"/>
    </xf>
    <xf numFmtId="169" fontId="0" fillId="0" borderId="6" xfId="15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>
      <alignment horizontal="left" wrapText="1"/>
    </xf>
    <xf numFmtId="169" fontId="0" fillId="0" borderId="0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169" fontId="0" fillId="0" borderId="3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169" fontId="0" fillId="0" borderId="6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RECONCIL\Phase3%20-%20files%20reviewed%20by%20analysts\38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3XXX"/>
      <sheetName val="3XXXR"/>
      <sheetName val="3 yr no exp"/>
    </sheetNames>
    <sheetDataSet>
      <sheetData sheetId="1">
        <row r="25">
          <cell r="E25" t="str">
            <v>100395</v>
          </cell>
          <cell r="M25">
            <v>9516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54" customWidth="1"/>
    <col min="2" max="2" width="9.140625" style="2" customWidth="1"/>
    <col min="3" max="3" width="53.00390625" style="2" customWidth="1"/>
    <col min="4" max="4" width="15.7109375" style="3" customWidth="1"/>
    <col min="5" max="16384" width="9.140625" style="2" customWidth="1"/>
  </cols>
  <sheetData>
    <row r="1" ht="12.75">
      <c r="A1" s="1"/>
    </row>
    <row r="2" spans="1:4" ht="15.75">
      <c r="A2" s="4"/>
      <c r="B2" s="5"/>
      <c r="D2" s="6"/>
    </row>
    <row r="3" spans="1:10" ht="12.75">
      <c r="A3" s="7"/>
      <c r="B3" s="8" t="s">
        <v>0</v>
      </c>
      <c r="C3" s="9"/>
      <c r="D3" s="10"/>
      <c r="E3" s="11"/>
      <c r="F3" s="12"/>
      <c r="G3" s="13"/>
      <c r="H3" s="9"/>
      <c r="I3" s="14"/>
      <c r="J3" s="14"/>
    </row>
    <row r="4" spans="1:10" ht="12.75">
      <c r="A4" s="7"/>
      <c r="B4" s="15" t="s">
        <v>1</v>
      </c>
      <c r="C4" s="9"/>
      <c r="D4" s="10"/>
      <c r="E4" s="11"/>
      <c r="F4" s="12"/>
      <c r="G4" s="13"/>
      <c r="H4" s="9"/>
      <c r="I4" s="14"/>
      <c r="J4" s="14"/>
    </row>
    <row r="5" spans="1:4" ht="15.75">
      <c r="A5" s="4"/>
      <c r="B5" s="5"/>
      <c r="D5" s="6"/>
    </row>
    <row r="6" spans="1:4" s="7" customFormat="1" ht="12.75">
      <c r="A6" s="16" t="s">
        <v>2</v>
      </c>
      <c r="B6" s="17" t="s">
        <v>3</v>
      </c>
      <c r="C6" s="17" t="s">
        <v>4</v>
      </c>
      <c r="D6" s="18" t="s">
        <v>5</v>
      </c>
    </row>
    <row r="7" spans="1:4" ht="12.75">
      <c r="A7" s="19"/>
      <c r="B7" s="19"/>
      <c r="C7" s="19"/>
      <c r="D7" s="20"/>
    </row>
    <row r="8" spans="1:4" ht="12.75">
      <c r="A8" s="21">
        <v>3850</v>
      </c>
      <c r="B8" s="22"/>
      <c r="C8" s="21" t="s">
        <v>6</v>
      </c>
      <c r="D8" s="23"/>
    </row>
    <row r="9" spans="1:4" ht="12.75">
      <c r="A9" s="24"/>
      <c r="B9" s="25" t="s">
        <v>7</v>
      </c>
      <c r="C9" s="25" t="s">
        <v>8</v>
      </c>
      <c r="D9" s="26">
        <v>-30324</v>
      </c>
    </row>
    <row r="10" spans="1:4" ht="12.75">
      <c r="A10" s="27"/>
      <c r="B10" s="28"/>
      <c r="C10" s="29" t="s">
        <v>9</v>
      </c>
      <c r="D10" s="30">
        <f>SUM(D9)</f>
        <v>-30324</v>
      </c>
    </row>
    <row r="12" spans="1:4" ht="13.5" thickBot="1">
      <c r="A12" s="21">
        <v>3860</v>
      </c>
      <c r="B12" s="22"/>
      <c r="C12" s="21" t="s">
        <v>10</v>
      </c>
      <c r="D12" s="23"/>
    </row>
    <row r="13" spans="1:4" ht="12.75">
      <c r="A13" s="21"/>
      <c r="B13" s="31" t="str">
        <f>'[1]3XXX'!$E$25</f>
        <v>100395</v>
      </c>
      <c r="C13" s="32" t="s">
        <v>11</v>
      </c>
      <c r="D13" s="33">
        <f>-'[1]3XXX'!$M$25</f>
        <v>-9516</v>
      </c>
    </row>
    <row r="14" spans="1:4" ht="13.5" thickBot="1">
      <c r="A14" s="21"/>
      <c r="B14" s="34" t="str">
        <f>'[1]3XXX'!$E$25</f>
        <v>100395</v>
      </c>
      <c r="C14" s="35" t="s">
        <v>11</v>
      </c>
      <c r="D14" s="36">
        <f>-D13</f>
        <v>9516</v>
      </c>
    </row>
    <row r="15" spans="1:4" ht="12.75">
      <c r="A15" s="24"/>
      <c r="B15" s="37" t="s">
        <v>12</v>
      </c>
      <c r="C15" s="37" t="s">
        <v>13</v>
      </c>
      <c r="D15" s="38">
        <v>-503236</v>
      </c>
    </row>
    <row r="16" spans="1:4" ht="13.5" thickBot="1">
      <c r="A16" s="27"/>
      <c r="B16" s="37" t="s">
        <v>14</v>
      </c>
      <c r="C16" s="37" t="s">
        <v>15</v>
      </c>
      <c r="D16" s="38">
        <v>-27031</v>
      </c>
    </row>
    <row r="17" spans="1:4" ht="12.75">
      <c r="A17" s="27"/>
      <c r="B17" s="39">
        <v>201400</v>
      </c>
      <c r="C17" s="40" t="s">
        <v>16</v>
      </c>
      <c r="D17" s="41">
        <v>-50000</v>
      </c>
    </row>
    <row r="18" spans="1:4" ht="13.5" thickBot="1">
      <c r="A18" s="27"/>
      <c r="B18" s="42">
        <v>201400</v>
      </c>
      <c r="C18" s="43" t="s">
        <v>16</v>
      </c>
      <c r="D18" s="44">
        <v>50000</v>
      </c>
    </row>
    <row r="19" spans="1:4" ht="12.75">
      <c r="A19" s="27"/>
      <c r="B19" s="37" t="s">
        <v>17</v>
      </c>
      <c r="C19" s="37" t="s">
        <v>18</v>
      </c>
      <c r="D19" s="38">
        <v>10179</v>
      </c>
    </row>
    <row r="20" spans="1:4" ht="12.75">
      <c r="A20" s="45"/>
      <c r="B20" s="37" t="s">
        <v>19</v>
      </c>
      <c r="C20" s="37" t="s">
        <v>20</v>
      </c>
      <c r="D20" s="38">
        <v>100343</v>
      </c>
    </row>
    <row r="21" spans="1:4" ht="12.75">
      <c r="A21" s="45"/>
      <c r="B21" s="37" t="s">
        <v>21</v>
      </c>
      <c r="C21" s="37" t="s">
        <v>22</v>
      </c>
      <c r="D21" s="38">
        <v>130745</v>
      </c>
    </row>
    <row r="22" spans="1:4" ht="12.75">
      <c r="A22" s="45"/>
      <c r="B22" s="37" t="s">
        <v>23</v>
      </c>
      <c r="C22" s="37" t="s">
        <v>24</v>
      </c>
      <c r="D22" s="38">
        <v>289000</v>
      </c>
    </row>
    <row r="23" spans="1:4" ht="12.75">
      <c r="A23" s="45"/>
      <c r="B23" s="46"/>
      <c r="C23" s="29" t="s">
        <v>25</v>
      </c>
      <c r="D23" s="47">
        <f>SUM(D13:D22)</f>
        <v>0</v>
      </c>
    </row>
    <row r="25" spans="1:4" s="51" customFormat="1" ht="12.75">
      <c r="A25" s="48">
        <v>3861</v>
      </c>
      <c r="B25" s="49"/>
      <c r="C25" s="49" t="s">
        <v>26</v>
      </c>
      <c r="D25" s="50"/>
    </row>
    <row r="26" spans="1:4" ht="12.75">
      <c r="A26" s="52"/>
      <c r="B26" s="53" t="s">
        <v>27</v>
      </c>
      <c r="C26" s="53" t="s">
        <v>26</v>
      </c>
      <c r="D26" s="3">
        <v>274653</v>
      </c>
    </row>
    <row r="27" spans="1:4" ht="12.75">
      <c r="A27" s="52"/>
      <c r="B27" s="53"/>
      <c r="C27" s="29" t="s">
        <v>28</v>
      </c>
      <c r="D27" s="50">
        <f>SUM(D26)</f>
        <v>274653</v>
      </c>
    </row>
    <row r="29" spans="3:4" ht="12.75">
      <c r="C29" s="55" t="s">
        <v>29</v>
      </c>
      <c r="D29" s="56">
        <f>D27+D23+D10</f>
        <v>244329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 &amp;A&amp;C&amp;P&amp;R&amp;T&amp;D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Polly St. John</cp:lastModifiedBy>
  <dcterms:created xsi:type="dcterms:W3CDTF">2003-06-13T22:04:59Z</dcterms:created>
  <dcterms:modified xsi:type="dcterms:W3CDTF">2003-06-13T22:05:36Z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1853138341</vt:i4>
  </property>
  <property fmtid="{D5CDD505-2E9C-101B-9397-08002B2CF9AE}" pid="4" name="_EmailSubje">
    <vt:lpwstr>Electronic attachments for 2003-0271</vt:lpwstr>
  </property>
  <property fmtid="{D5CDD505-2E9C-101B-9397-08002B2CF9AE}" pid="5" name="_AuthorEma">
    <vt:lpwstr>Polly.StJohn@METROKC.GOV</vt:lpwstr>
  </property>
  <property fmtid="{D5CDD505-2E9C-101B-9397-08002B2CF9AE}" pid="6" name="_AuthorEmailDisplayNa">
    <vt:lpwstr>StJohn, Polly</vt:lpwstr>
  </property>
</Properties>
</file>