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Note'!$A$1:$H$56</definedName>
  </definedNames>
  <calcPr fullCalcOnLoad="1"/>
</workbook>
</file>

<file path=xl/sharedStrings.xml><?xml version="1.0" encoding="utf-8"?>
<sst xmlns="http://schemas.openxmlformats.org/spreadsheetml/2006/main" count="75" uniqueCount="54">
  <si>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</si>
  <si>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</si>
  <si>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</si>
  <si>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</si>
  <si>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</si>
  <si>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</si>
  <si>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</si>
  <si>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</si>
  <si>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</si>
  <si>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</si>
  <si>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</si>
  <si>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</si>
  <si>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Fund Code</t>
  </si>
  <si>
    <t>Revenue Source</t>
  </si>
  <si>
    <t>Ordinance/Motion:  XXXXX</t>
  </si>
  <si>
    <t>Title: Property Tax Ordinance</t>
  </si>
  <si>
    <t xml:space="preserve">Note Prepared By: Aaron Rubardt  </t>
  </si>
  <si>
    <t>Transit</t>
  </si>
  <si>
    <t>Conservation Futures</t>
  </si>
  <si>
    <t>EMS</t>
  </si>
  <si>
    <t>Roads</t>
  </si>
  <si>
    <t>Property Tax</t>
  </si>
  <si>
    <t>Multiple</t>
  </si>
  <si>
    <t>Affected Agency and/or Agencies: General Fund, Transit, Roads, Conservation Futures, EMS</t>
  </si>
  <si>
    <t>Notes:</t>
  </si>
  <si>
    <t>General Fund</t>
  </si>
  <si>
    <t>Veterans Human Services</t>
  </si>
  <si>
    <t>Youth Services Center</t>
  </si>
  <si>
    <t>Parks</t>
  </si>
  <si>
    <t>AFIS</t>
  </si>
  <si>
    <t>Veteran's Aid</t>
  </si>
  <si>
    <t>Mental Health</t>
  </si>
  <si>
    <t>Total Regular Levy</t>
  </si>
  <si>
    <t>CF</t>
  </si>
  <si>
    <t>Fund</t>
  </si>
  <si>
    <t>% Change</t>
  </si>
  <si>
    <t>Inter-County River Improvement</t>
  </si>
  <si>
    <t>2014 84.55 Levy Value</t>
  </si>
  <si>
    <t>2014 84.55 Levy inflated at 1% (or CPI)</t>
  </si>
  <si>
    <t>2015 Forecast (if at maximum rate)</t>
  </si>
  <si>
    <t>n/a</t>
  </si>
  <si>
    <t>2014 Levy (from Assessor's worksheet)</t>
  </si>
  <si>
    <r>
      <t>Regular Levy Agencies</t>
    </r>
    <r>
      <rPr>
        <vertAlign val="superscript"/>
        <sz val="10.5"/>
        <rFont val="Univers"/>
        <family val="0"/>
      </rPr>
      <t>2</t>
    </r>
  </si>
  <si>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 xml:space="preserve"> Components of 2015 Regular Levy</t>
    </r>
  </si>
  <si>
    <r>
      <t xml:space="preserve">2015 </t>
    </r>
    <r>
      <rPr>
        <vertAlign val="superscript"/>
        <sz val="10.5"/>
        <rFont val="Univers"/>
        <family val="0"/>
      </rPr>
      <t>1</t>
    </r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</si>
  <si>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0"/>
      </rPr>
      <t xml:space="preserve"> 2015 totals are based on the property tax forecast adopted by the Forecast Council in August.  These figures are included in the Property</t>
    </r>
  </si>
  <si>
    <t>Tax Ordinance as the Estimated Total Levy.</t>
  </si>
  <si>
    <t>Difference from 2014 Levy</t>
  </si>
  <si>
    <t>supporting calculations are below.  The differences reflect the increase in the value of the levy as a result of the 1% or CPI Limit.  If a levy</t>
  </si>
  <si>
    <t>is at its maximum rate, then the difference is between the 2014 Levy and the 2015 Forecast.</t>
  </si>
  <si>
    <t xml:space="preserve">The Property Tax Ordinance also details the underlying changes in the property taxes, excluding the impact of new construction.  The </t>
  </si>
  <si>
    <r>
      <rPr>
        <vertAlign val="superscript"/>
        <sz val="10.5"/>
        <rFont val="Arial"/>
        <family val="2"/>
      </rPr>
      <t>a</t>
    </r>
    <r>
      <rPr>
        <sz val="10.5"/>
        <rFont val="Arial"/>
        <family val="2"/>
      </rPr>
      <t xml:space="preserve"> The inflated levy incorporates the 2014 re-levy and inflates at over 1% since a portion of the regular levy inflates at CPI.</t>
    </r>
  </si>
  <si>
    <r>
      <rPr>
        <vertAlign val="superscript"/>
        <sz val="10.5"/>
        <rFont val="Arial"/>
        <family val="2"/>
      </rPr>
      <t>b</t>
    </r>
    <r>
      <rPr>
        <sz val="10.5"/>
        <rFont val="Arial"/>
        <family val="2"/>
      </rPr>
      <t xml:space="preserve"> The Roads Levy is at its maximum.  The increase reflects the increase in the forecasted unincorporated area assessed value.</t>
    </r>
  </si>
  <si>
    <t>Note Reviewed By:  Cristina Gonzalez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</si>
</sst>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.5"/>
      <name val="Arial"/>
      <family val="2"/>
    </font>
    <font>
      <vertAlign val="superscript"/>
      <sz val="10.5"/>
      <name val="Univers"/>
      <family val="0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3" fontId="6" fillId="0" borderId="34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173" fontId="4" fillId="0" borderId="0" xfId="44" applyNumberFormat="1" applyFont="1" applyAlignment="1">
      <alignment horizontal="center"/>
    </xf>
    <xf numFmtId="0" fontId="9" fillId="0" borderId="0" xfId="0" applyFont="1" applyAlignment="1">
      <alignment/>
    </xf>
    <xf numFmtId="173" fontId="9" fillId="0" borderId="0" xfId="44" applyNumberFormat="1" applyFont="1" applyAlignment="1">
      <alignment horizontal="center"/>
    </xf>
    <xf numFmtId="0" fontId="9" fillId="0" borderId="0" xfId="0" applyFont="1" applyBorder="1" applyAlignment="1">
      <alignment/>
    </xf>
    <xf numFmtId="173" fontId="9" fillId="0" borderId="0" xfId="44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173" fontId="9" fillId="0" borderId="35" xfId="44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73" fontId="9" fillId="0" borderId="36" xfId="44" applyNumberFormat="1" applyFont="1" applyBorder="1" applyAlignment="1">
      <alignment horizontal="center"/>
    </xf>
    <xf numFmtId="173" fontId="9" fillId="0" borderId="37" xfId="44" applyNumberFormat="1" applyFont="1" applyBorder="1" applyAlignment="1">
      <alignment horizontal="center"/>
    </xf>
    <xf numFmtId="173" fontId="9" fillId="0" borderId="38" xfId="44" applyNumberFormat="1" applyFont="1" applyBorder="1" applyAlignment="1">
      <alignment horizontal="center"/>
    </xf>
    <xf numFmtId="173" fontId="9" fillId="0" borderId="39" xfId="44" applyNumberFormat="1" applyFont="1" applyBorder="1" applyAlignment="1">
      <alignment horizontal="center"/>
    </xf>
    <xf numFmtId="173" fontId="9" fillId="0" borderId="40" xfId="44" applyNumberFormat="1" applyFont="1" applyBorder="1" applyAlignment="1">
      <alignment horizontal="center"/>
    </xf>
    <xf numFmtId="173" fontId="9" fillId="0" borderId="41" xfId="44" applyNumberFormat="1" applyFont="1" applyBorder="1" applyAlignment="1">
      <alignment horizontal="center"/>
    </xf>
    <xf numFmtId="10" fontId="9" fillId="0" borderId="42" xfId="57" applyNumberFormat="1" applyFont="1" applyBorder="1" applyAlignment="1">
      <alignment horizontal="center"/>
    </xf>
    <xf numFmtId="10" fontId="9" fillId="0" borderId="43" xfId="57" applyNumberFormat="1" applyFont="1" applyBorder="1" applyAlignment="1">
      <alignment horizontal="center"/>
    </xf>
    <xf numFmtId="10" fontId="9" fillId="0" borderId="44" xfId="5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73" fontId="9" fillId="0" borderId="42" xfId="44" applyNumberFormat="1" applyFont="1" applyBorder="1" applyAlignment="1">
      <alignment horizontal="center"/>
    </xf>
    <xf numFmtId="173" fontId="9" fillId="0" borderId="43" xfId="44" applyNumberFormat="1" applyFont="1" applyBorder="1" applyAlignment="1">
      <alignment horizontal="center"/>
    </xf>
    <xf numFmtId="173" fontId="9" fillId="0" borderId="44" xfId="44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173" fontId="9" fillId="0" borderId="39" xfId="44" applyNumberFormat="1" applyFont="1" applyBorder="1" applyAlignment="1">
      <alignment/>
    </xf>
    <xf numFmtId="173" fontId="9" fillId="0" borderId="40" xfId="44" applyNumberFormat="1" applyFont="1" applyBorder="1" applyAlignment="1">
      <alignment/>
    </xf>
    <xf numFmtId="173" fontId="9" fillId="0" borderId="41" xfId="44" applyNumberFormat="1" applyFont="1" applyBorder="1" applyAlignment="1">
      <alignment/>
    </xf>
    <xf numFmtId="173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8" sqref="A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8.140625" style="0" bestFit="1" customWidth="1"/>
    <col min="4" max="4" width="16.140625" style="0" bestFit="1" customWidth="1"/>
    <col min="5" max="5" width="15.140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53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5" t="s">
        <v>3</v>
      </c>
      <c r="B11" s="36"/>
      <c r="C11" s="57" t="s">
        <v>12</v>
      </c>
      <c r="D11" s="57" t="s">
        <v>13</v>
      </c>
      <c r="E11" s="37" t="s">
        <v>4</v>
      </c>
      <c r="F11" s="37" t="s">
        <v>44</v>
      </c>
      <c r="G11" s="38" t="s">
        <v>5</v>
      </c>
      <c r="H11" s="39" t="s">
        <v>6</v>
      </c>
    </row>
    <row r="12" spans="1:8" ht="18" customHeight="1">
      <c r="A12" s="40" t="s">
        <v>42</v>
      </c>
      <c r="B12" s="20"/>
      <c r="C12" s="21" t="s">
        <v>22</v>
      </c>
      <c r="D12" s="21" t="s">
        <v>21</v>
      </c>
      <c r="E12" s="53"/>
      <c r="F12" s="61">
        <v>462168094</v>
      </c>
      <c r="G12" s="54"/>
      <c r="H12" s="55"/>
    </row>
    <row r="13" spans="1:8" ht="18" customHeight="1">
      <c r="A13" s="40" t="s">
        <v>17</v>
      </c>
      <c r="B13" s="20"/>
      <c r="C13" s="59">
        <v>4640</v>
      </c>
      <c r="D13" s="21" t="s">
        <v>21</v>
      </c>
      <c r="E13" s="23"/>
      <c r="F13" s="61">
        <v>26231515</v>
      </c>
      <c r="G13" s="33"/>
      <c r="H13" s="41"/>
    </row>
    <row r="14" spans="1:8" ht="18" customHeight="1">
      <c r="A14" s="40" t="s">
        <v>20</v>
      </c>
      <c r="B14" s="20"/>
      <c r="C14" s="59">
        <v>1030</v>
      </c>
      <c r="D14" s="21" t="s">
        <v>21</v>
      </c>
      <c r="E14" s="23"/>
      <c r="F14" s="61">
        <v>78863300</v>
      </c>
      <c r="G14" s="33"/>
      <c r="H14" s="41"/>
    </row>
    <row r="15" spans="1:8" ht="18" customHeight="1">
      <c r="A15" s="40" t="s">
        <v>18</v>
      </c>
      <c r="B15" s="20"/>
      <c r="C15" s="59">
        <v>3151</v>
      </c>
      <c r="D15" s="21" t="s">
        <v>21</v>
      </c>
      <c r="E15" s="23"/>
      <c r="F15" s="61">
        <v>18380304</v>
      </c>
      <c r="G15" s="33"/>
      <c r="H15" s="41"/>
    </row>
    <row r="16" spans="1:8" ht="18" customHeight="1">
      <c r="A16" s="40" t="s">
        <v>19</v>
      </c>
      <c r="B16" s="20"/>
      <c r="C16" s="59">
        <v>1190</v>
      </c>
      <c r="D16" s="21" t="s">
        <v>21</v>
      </c>
      <c r="E16" s="23"/>
      <c r="F16" s="61">
        <v>116715592</v>
      </c>
      <c r="G16" s="33"/>
      <c r="H16" s="41"/>
    </row>
    <row r="17" spans="1:8" ht="18" customHeight="1">
      <c r="A17" s="40"/>
      <c r="B17" s="20"/>
      <c r="C17" s="24"/>
      <c r="D17" s="22"/>
      <c r="E17" s="25"/>
      <c r="F17" s="25"/>
      <c r="G17" s="34"/>
      <c r="H17" s="42"/>
    </row>
    <row r="18" spans="1:8" ht="18" customHeight="1" thickBot="1">
      <c r="A18" s="43"/>
      <c r="B18" s="44" t="s">
        <v>7</v>
      </c>
      <c r="C18" s="45"/>
      <c r="D18" s="45"/>
      <c r="E18" s="56">
        <f>SUM(E12:E17)</f>
        <v>0</v>
      </c>
      <c r="F18" s="56">
        <f>SUM(F12:F17)</f>
        <v>702358805</v>
      </c>
      <c r="G18" s="56">
        <f>SUM(G12:G17)</f>
        <v>0</v>
      </c>
      <c r="H18" s="58">
        <f>SUM(H12:H17)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49" t="s">
        <v>8</v>
      </c>
      <c r="B20" s="14"/>
      <c r="C20" s="14"/>
      <c r="D20" s="19"/>
      <c r="E20" s="19"/>
      <c r="F20" s="19"/>
      <c r="G20" s="19"/>
      <c r="H20" s="19"/>
    </row>
    <row r="21" spans="1:8" ht="13.5">
      <c r="A21" s="35" t="s">
        <v>3</v>
      </c>
      <c r="B21" s="36"/>
      <c r="C21" s="57" t="s">
        <v>12</v>
      </c>
      <c r="D21" s="37" t="s">
        <v>9</v>
      </c>
      <c r="E21" s="37" t="s">
        <v>4</v>
      </c>
      <c r="F21" s="37">
        <v>2015</v>
      </c>
      <c r="G21" s="38" t="s">
        <v>5</v>
      </c>
      <c r="H21" s="39" t="s">
        <v>6</v>
      </c>
    </row>
    <row r="22" spans="1:8" ht="18" customHeight="1">
      <c r="A22" s="40"/>
      <c r="B22" s="27"/>
      <c r="C22" s="21"/>
      <c r="D22" s="21"/>
      <c r="E22" s="53"/>
      <c r="F22" s="53"/>
      <c r="G22" s="54"/>
      <c r="H22" s="55"/>
    </row>
    <row r="23" spans="1:9" ht="18" customHeight="1" thickBot="1">
      <c r="A23" s="43"/>
      <c r="B23" s="44" t="s">
        <v>10</v>
      </c>
      <c r="C23" s="45"/>
      <c r="D23" s="45"/>
      <c r="E23" s="56">
        <f>SUM(E22:E22)</f>
        <v>0</v>
      </c>
      <c r="F23" s="56">
        <f>SUM(F22:F22)</f>
        <v>0</v>
      </c>
      <c r="G23" s="56">
        <f>SUM(G22:G22)</f>
        <v>0</v>
      </c>
      <c r="H23" s="58">
        <f>SUM(H22:H22)</f>
        <v>0</v>
      </c>
      <c r="I23" s="52"/>
    </row>
    <row r="24" spans="1:8" ht="18" customHeight="1">
      <c r="A24" s="19"/>
      <c r="B24" s="19"/>
      <c r="C24" s="19"/>
      <c r="D24" s="19"/>
      <c r="E24" s="26"/>
      <c r="F24" s="26"/>
      <c r="G24" s="26"/>
      <c r="H24" s="26"/>
    </row>
    <row r="25" spans="1:8" ht="18" customHeight="1" thickBot="1">
      <c r="A25" s="49" t="s">
        <v>11</v>
      </c>
      <c r="B25" s="14"/>
      <c r="C25" s="14"/>
      <c r="D25" s="14"/>
      <c r="E25" s="19"/>
      <c r="F25" s="19"/>
      <c r="G25" s="19"/>
      <c r="H25" s="19"/>
    </row>
    <row r="26" spans="1:10" ht="18" customHeight="1">
      <c r="A26" s="35"/>
      <c r="B26" s="36"/>
      <c r="C26" s="46"/>
      <c r="D26" s="47"/>
      <c r="E26" s="37" t="s">
        <v>4</v>
      </c>
      <c r="F26" s="37">
        <v>2015</v>
      </c>
      <c r="G26" s="38" t="s">
        <v>5</v>
      </c>
      <c r="H26" s="39" t="s">
        <v>6</v>
      </c>
      <c r="I26" s="30"/>
      <c r="J26" s="30"/>
    </row>
    <row r="27" spans="1:10" ht="18" customHeight="1">
      <c r="A27" s="40"/>
      <c r="B27" s="20"/>
      <c r="C27" s="28"/>
      <c r="D27" s="29"/>
      <c r="E27" s="53"/>
      <c r="F27" s="53"/>
      <c r="G27" s="54"/>
      <c r="H27" s="55"/>
      <c r="I27" s="30"/>
      <c r="J27" s="30"/>
    </row>
    <row r="28" spans="1:10" ht="18" customHeight="1" thickBot="1">
      <c r="A28" s="43" t="s">
        <v>10</v>
      </c>
      <c r="B28" s="44"/>
      <c r="C28" s="44"/>
      <c r="D28" s="48"/>
      <c r="E28" s="56">
        <f>SUM(E27:E27)</f>
        <v>0</v>
      </c>
      <c r="F28" s="56">
        <f>SUM(F27:F27)</f>
        <v>0</v>
      </c>
      <c r="G28" s="56">
        <f>SUM(G27:G27)</f>
        <v>0</v>
      </c>
      <c r="H28" s="58">
        <f>SUM(H27:H27)</f>
        <v>0</v>
      </c>
      <c r="I28" s="31"/>
      <c r="J28" s="31"/>
    </row>
    <row r="29" spans="1:10" ht="18" customHeight="1">
      <c r="A29" s="50" t="s">
        <v>24</v>
      </c>
      <c r="B29" s="19"/>
      <c r="C29" s="19"/>
      <c r="D29" s="19"/>
      <c r="E29" s="26"/>
      <c r="F29" s="26"/>
      <c r="G29" s="26"/>
      <c r="H29" s="26"/>
      <c r="I29" s="88"/>
      <c r="J29" s="31"/>
    </row>
    <row r="30" spans="1:10" ht="13.5" customHeight="1">
      <c r="A30" s="60" t="s">
        <v>45</v>
      </c>
      <c r="B30" s="19"/>
      <c r="C30" s="19"/>
      <c r="D30" s="19"/>
      <c r="E30" s="26"/>
      <c r="F30" s="26"/>
      <c r="G30" s="26"/>
      <c r="H30" s="26"/>
      <c r="I30" s="88"/>
      <c r="J30" s="31"/>
    </row>
    <row r="31" spans="1:10" ht="13.5" customHeight="1">
      <c r="A31" s="60" t="s">
        <v>46</v>
      </c>
      <c r="B31" s="19"/>
      <c r="C31" s="19"/>
      <c r="D31" s="19"/>
      <c r="E31" s="26"/>
      <c r="F31" s="26"/>
      <c r="G31" s="26"/>
      <c r="H31" s="26"/>
      <c r="I31" s="88"/>
      <c r="J31" s="31"/>
    </row>
    <row r="32" spans="1:10" ht="13.5" customHeight="1">
      <c r="A32" s="64"/>
      <c r="B32" s="64"/>
      <c r="C32" s="64"/>
      <c r="D32" s="64"/>
      <c r="E32" s="64"/>
      <c r="F32" s="64"/>
      <c r="G32" s="64"/>
      <c r="H32" s="64"/>
      <c r="I32" s="88"/>
      <c r="J32" s="31"/>
    </row>
    <row r="33" spans="1:10" ht="13.5" customHeight="1">
      <c r="A33" s="84" t="s">
        <v>50</v>
      </c>
      <c r="B33" s="64"/>
      <c r="C33" s="64"/>
      <c r="D33" s="64"/>
      <c r="E33" s="64"/>
      <c r="F33" s="64"/>
      <c r="G33" s="64"/>
      <c r="H33" s="64"/>
      <c r="I33" s="88"/>
      <c r="J33" s="31"/>
    </row>
    <row r="34" spans="1:9" ht="13.5">
      <c r="A34" s="60" t="s">
        <v>48</v>
      </c>
      <c r="B34" s="64"/>
      <c r="C34" s="19"/>
      <c r="D34" s="19"/>
      <c r="E34" s="26"/>
      <c r="F34" s="26"/>
      <c r="G34" s="26"/>
      <c r="H34" s="26"/>
      <c r="I34" s="64"/>
    </row>
    <row r="35" spans="1:9" ht="13.5">
      <c r="A35" s="60" t="s">
        <v>49</v>
      </c>
      <c r="B35" s="64"/>
      <c r="C35" s="19"/>
      <c r="D35" s="19"/>
      <c r="E35" s="26"/>
      <c r="F35" s="26"/>
      <c r="G35" s="26"/>
      <c r="H35" s="26"/>
      <c r="I35" s="64"/>
    </row>
    <row r="36" spans="1:9" ht="13.5">
      <c r="A36" s="60"/>
      <c r="B36" s="64"/>
      <c r="C36" s="19"/>
      <c r="D36" s="19"/>
      <c r="E36" s="26"/>
      <c r="F36" s="26"/>
      <c r="G36" s="26"/>
      <c r="H36" s="26"/>
      <c r="I36" s="64"/>
    </row>
    <row r="37" spans="1:9" ht="54">
      <c r="A37" s="50" t="s">
        <v>34</v>
      </c>
      <c r="B37" s="64"/>
      <c r="C37" s="73" t="s">
        <v>41</v>
      </c>
      <c r="D37" s="89" t="s">
        <v>37</v>
      </c>
      <c r="E37" s="73" t="s">
        <v>38</v>
      </c>
      <c r="F37" s="89" t="s">
        <v>39</v>
      </c>
      <c r="G37" s="74" t="s">
        <v>47</v>
      </c>
      <c r="H37" s="62" t="s">
        <v>35</v>
      </c>
      <c r="I37" s="64"/>
    </row>
    <row r="38" spans="1:9" ht="13.5">
      <c r="A38" s="19" t="s">
        <v>32</v>
      </c>
      <c r="B38" s="64"/>
      <c r="C38" s="78">
        <v>450832183</v>
      </c>
      <c r="D38" s="90">
        <v>449015575</v>
      </c>
      <c r="E38" s="75">
        <v>454728082</v>
      </c>
      <c r="F38" s="85" t="s">
        <v>40</v>
      </c>
      <c r="G38" s="75">
        <f>E38-C38</f>
        <v>3895899</v>
      </c>
      <c r="H38" s="81">
        <f>G38/C38</f>
        <v>0.008641572511694446</v>
      </c>
      <c r="I38" s="64"/>
    </row>
    <row r="39" spans="1:9" ht="13.5">
      <c r="A39" s="64" t="s">
        <v>17</v>
      </c>
      <c r="B39" s="64"/>
      <c r="C39" s="79">
        <v>25426082</v>
      </c>
      <c r="D39" s="91">
        <v>25524309</v>
      </c>
      <c r="E39" s="76">
        <v>25779552</v>
      </c>
      <c r="F39" s="86" t="s">
        <v>40</v>
      </c>
      <c r="G39" s="76">
        <f>E39-C39</f>
        <v>353470</v>
      </c>
      <c r="H39" s="82">
        <f>G39/C39</f>
        <v>0.013901866595097113</v>
      </c>
      <c r="I39" s="64"/>
    </row>
    <row r="40" spans="1:9" ht="13.5">
      <c r="A40" s="64" t="s">
        <v>20</v>
      </c>
      <c r="B40" s="64"/>
      <c r="C40" s="79">
        <v>71721038</v>
      </c>
      <c r="D40" s="91">
        <v>87353453</v>
      </c>
      <c r="E40" s="76" t="s">
        <v>40</v>
      </c>
      <c r="F40" s="86">
        <v>78863300</v>
      </c>
      <c r="G40" s="76">
        <f>F40-C40</f>
        <v>7142262</v>
      </c>
      <c r="H40" s="82">
        <f>G40/C40</f>
        <v>0.09958391845918348</v>
      </c>
      <c r="I40" s="64"/>
    </row>
    <row r="41" spans="1:9" ht="13.5">
      <c r="A41" s="64" t="s">
        <v>33</v>
      </c>
      <c r="B41" s="64"/>
      <c r="C41" s="79">
        <v>17955638</v>
      </c>
      <c r="D41" s="91">
        <v>17874001</v>
      </c>
      <c r="E41" s="76">
        <v>18052741</v>
      </c>
      <c r="F41" s="86" t="s">
        <v>40</v>
      </c>
      <c r="G41" s="76">
        <f>E41-C41</f>
        <v>97103</v>
      </c>
      <c r="H41" s="82">
        <f>G41/C41</f>
        <v>0.005407939277902573</v>
      </c>
      <c r="I41" s="64"/>
    </row>
    <row r="42" spans="1:9" ht="13.5">
      <c r="A42" s="64" t="s">
        <v>19</v>
      </c>
      <c r="B42" s="64"/>
      <c r="C42" s="80">
        <v>113541015</v>
      </c>
      <c r="D42" s="92">
        <v>113541015</v>
      </c>
      <c r="E42" s="77">
        <v>114676425</v>
      </c>
      <c r="F42" s="87" t="s">
        <v>40</v>
      </c>
      <c r="G42" s="77">
        <f>E42-C42</f>
        <v>1135410</v>
      </c>
      <c r="H42" s="83">
        <f>G42/C42</f>
        <v>0.0099999986788915</v>
      </c>
      <c r="I42" s="64"/>
    </row>
    <row r="43" spans="1:9" ht="13.5">
      <c r="A43" s="64"/>
      <c r="B43" s="64"/>
      <c r="C43" s="64"/>
      <c r="D43" s="64"/>
      <c r="E43" s="64"/>
      <c r="F43" s="64"/>
      <c r="G43" s="64"/>
      <c r="H43" s="64"/>
      <c r="I43" s="64"/>
    </row>
    <row r="44" spans="1:9" ht="15.75">
      <c r="A44" s="64" t="s">
        <v>51</v>
      </c>
      <c r="B44" s="64"/>
      <c r="C44" s="64"/>
      <c r="D44" s="64"/>
      <c r="E44" s="64"/>
      <c r="F44" s="64"/>
      <c r="G44" s="64"/>
      <c r="H44" s="64"/>
      <c r="I44" s="64"/>
    </row>
    <row r="45" spans="1:9" ht="15.75">
      <c r="A45" s="64" t="s">
        <v>52</v>
      </c>
      <c r="B45" s="64"/>
      <c r="C45" s="64"/>
      <c r="D45" s="64"/>
      <c r="E45" s="64"/>
      <c r="F45" s="64"/>
      <c r="G45" s="64"/>
      <c r="H45" s="64"/>
      <c r="I45" s="64"/>
    </row>
    <row r="46" spans="1:9" ht="13.5">
      <c r="A46" s="64"/>
      <c r="B46" s="64"/>
      <c r="C46" s="64"/>
      <c r="D46" s="64"/>
      <c r="E46" s="64"/>
      <c r="F46" s="64"/>
      <c r="G46" s="64"/>
      <c r="H46" s="64"/>
      <c r="I46" s="64"/>
    </row>
    <row r="47" spans="1:9" ht="13.5" customHeight="1">
      <c r="A47" s="64" t="s">
        <v>43</v>
      </c>
      <c r="B47" s="63"/>
      <c r="C47" s="64"/>
      <c r="D47" s="64"/>
      <c r="E47" s="64"/>
      <c r="F47" s="64"/>
      <c r="G47" s="64"/>
      <c r="H47" s="64"/>
      <c r="I47" s="64"/>
    </row>
    <row r="48" spans="1:9" ht="13.5" customHeight="1">
      <c r="A48" s="70" t="s">
        <v>25</v>
      </c>
      <c r="B48" s="64"/>
      <c r="C48" s="64"/>
      <c r="D48" s="63">
        <v>327114985</v>
      </c>
      <c r="E48" s="64"/>
      <c r="F48" s="64"/>
      <c r="G48" s="64"/>
      <c r="H48" s="64"/>
      <c r="I48" s="64"/>
    </row>
    <row r="49" spans="1:9" ht="13.5" customHeight="1">
      <c r="A49" s="70" t="s">
        <v>26</v>
      </c>
      <c r="B49" s="64"/>
      <c r="C49" s="64"/>
      <c r="D49" s="63">
        <v>17384044</v>
      </c>
      <c r="E49" s="64"/>
      <c r="F49" s="64"/>
      <c r="G49" s="64"/>
      <c r="H49" s="64"/>
      <c r="I49" s="64"/>
    </row>
    <row r="50" spans="1:9" ht="13.5" customHeight="1">
      <c r="A50" s="70" t="s">
        <v>27</v>
      </c>
      <c r="B50" s="64"/>
      <c r="C50" s="64"/>
      <c r="D50" s="65">
        <v>23125398</v>
      </c>
      <c r="E50" s="64"/>
      <c r="F50" s="64"/>
      <c r="G50" s="64"/>
      <c r="H50" s="64"/>
      <c r="I50" s="64"/>
    </row>
    <row r="51" spans="1:9" ht="13.5">
      <c r="A51" s="70" t="s">
        <v>28</v>
      </c>
      <c r="B51" s="64"/>
      <c r="C51" s="64"/>
      <c r="D51" s="65">
        <v>65889894</v>
      </c>
      <c r="E51" s="64"/>
      <c r="F51" s="64"/>
      <c r="G51" s="64"/>
      <c r="H51" s="64"/>
      <c r="I51" s="64"/>
    </row>
    <row r="52" spans="1:9" ht="13.5">
      <c r="A52" s="70" t="s">
        <v>29</v>
      </c>
      <c r="B52" s="64"/>
      <c r="C52" s="64"/>
      <c r="D52" s="65">
        <v>19628545</v>
      </c>
      <c r="E52" s="64"/>
      <c r="F52" s="64"/>
      <c r="G52" s="64"/>
      <c r="H52" s="64"/>
      <c r="I52" s="64"/>
    </row>
    <row r="53" spans="1:9" ht="13.5">
      <c r="A53" s="10" t="s">
        <v>30</v>
      </c>
      <c r="B53" s="64"/>
      <c r="C53" s="64"/>
      <c r="D53" s="67">
        <v>2766479</v>
      </c>
      <c r="E53" s="64"/>
      <c r="F53" s="64"/>
      <c r="G53" s="64"/>
      <c r="H53" s="64"/>
      <c r="I53" s="64"/>
    </row>
    <row r="54" spans="1:9" ht="13.5">
      <c r="A54" s="10" t="s">
        <v>31</v>
      </c>
      <c r="B54" s="64"/>
      <c r="C54" s="64"/>
      <c r="D54" s="67">
        <v>6208749</v>
      </c>
      <c r="E54" s="64"/>
      <c r="F54" s="64"/>
      <c r="G54" s="64"/>
      <c r="H54" s="64"/>
      <c r="I54" s="64"/>
    </row>
    <row r="55" spans="1:9" ht="13.5">
      <c r="A55" s="71" t="s">
        <v>36</v>
      </c>
      <c r="B55" s="68"/>
      <c r="C55" s="68"/>
      <c r="D55" s="69">
        <v>50000</v>
      </c>
      <c r="E55" s="64"/>
      <c r="F55" s="64"/>
      <c r="G55" s="64"/>
      <c r="H55" s="64"/>
      <c r="I55" s="64"/>
    </row>
    <row r="56" spans="1:9" ht="13.5">
      <c r="A56" s="72" t="s">
        <v>32</v>
      </c>
      <c r="B56" s="66"/>
      <c r="C56" s="64"/>
      <c r="D56" s="93">
        <f>SUM(D48:D55)</f>
        <v>462168094</v>
      </c>
      <c r="E56" s="64"/>
      <c r="F56" s="64"/>
      <c r="G56" s="64"/>
      <c r="H56" s="64"/>
      <c r="I56" s="64"/>
    </row>
  </sheetData>
  <sheetProtection/>
  <printOptions/>
  <pageMargins left="0.77" right="0.75" top="1" bottom="1" header="0.5" footer="0.5"/>
  <pageSetup fitToHeight="1" fitToWidth="1"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Kelly, Ayesha</cp:lastModifiedBy>
  <cp:lastPrinted>2014-09-19T21:51:13Z</cp:lastPrinted>
  <dcterms:created xsi:type="dcterms:W3CDTF">1999-06-02T23:29:55Z</dcterms:created>
  <dcterms:modified xsi:type="dcterms:W3CDTF">2014-09-19T21:51:17Z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