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70" activeTab="0"/>
  </bookViews>
  <sheets>
    <sheet name="Sheet2" sheetId="1" r:id="rId1"/>
    <sheet name="Sheet3" sheetId="2" r:id="rId2"/>
  </sheets>
  <definedNames>
    <definedName name="_xlnm.Print_Area" localSheetId="0">'Sheet2'!$A$1:$H$57</definedName>
    <definedName name="_xlnm.Print_Area" localSheetId="1">'Sheet3'!$B$8:$L$42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<sst xmlns="http://schemas.openxmlformats.org/spreadsheetml/2006/main" count="47" uniqueCount="22">
  <si>
    <t xml:space="preserve"> </t>
  </si>
  <si>
    <t>Service Hours</t>
  </si>
  <si>
    <t>Schedule Maintenance</t>
  </si>
  <si>
    <t>2004 Adopted Budget</t>
  </si>
  <si>
    <t>Tunnel Closure</t>
  </si>
  <si>
    <t>New Service</t>
  </si>
  <si>
    <t>Park &amp; Ride Service</t>
  </si>
  <si>
    <t xml:space="preserve">    Total Adds</t>
  </si>
  <si>
    <t>Cumulative Adds</t>
  </si>
  <si>
    <t>2005 Proposed Budget</t>
  </si>
  <si>
    <t xml:space="preserve">Public Transportation Fund </t>
  </si>
  <si>
    <t>Cost Per Hour</t>
  </si>
  <si>
    <t xml:space="preserve">2005 Proposed </t>
  </si>
  <si>
    <t xml:space="preserve">2004 Adopted </t>
  </si>
  <si>
    <t>2005 Budget Proposal with Fare Increases</t>
  </si>
  <si>
    <t>Comparison of Service Hour Changes - Annual Hours</t>
  </si>
  <si>
    <t>Cumulative Change from 2004 Adopted</t>
  </si>
  <si>
    <t>Effect:  reduction of 10,000 hours of existing service om 2005 and inability to add 10,000 scheduled in 2006.</t>
  </si>
  <si>
    <t>2005 Budget with Fare in 2006 and 2010      (05 Cuts)</t>
  </si>
  <si>
    <t>2005 Budget with Fare in 2007 and 2010      (05 Cuts)</t>
  </si>
  <si>
    <t>Cumulative Change from 2005 Proposed</t>
  </si>
  <si>
    <t>Effect:  reduction of 30,000 of existing service in 2005, remove 10k add in 2006;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</si>
</sst>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_(* #,##0.000_);_(* \(#,##0.000\);_(* &quot;-&quot;???_);_(@_)"/>
    <numFmt numFmtId="168" formatCode="0.0%"/>
    <numFmt numFmtId="169" formatCode="&quot;$&quot;#,##0"/>
    <numFmt numFmtId="170" formatCode="&quot;$&quot;#,##0.00"/>
    <numFmt numFmtId="171" formatCode="_(* #,##0.0_);_(* \(#,##0.0\);_(* &quot;-&quot;??_);_(@_)"/>
    <numFmt numFmtId="172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4" fontId="0" fillId="0" borderId="0" xfId="17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43" fontId="0" fillId="0" borderId="0" xfId="0" applyNumberFormat="1" applyAlignment="1">
      <alignment/>
    </xf>
    <xf numFmtId="43" fontId="0" fillId="2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15" applyNumberFormat="1" applyFill="1" applyAlignment="1">
      <alignment/>
    </xf>
    <xf numFmtId="166" fontId="0" fillId="0" borderId="1" xfId="15" applyNumberFormat="1" applyFill="1" applyBorder="1" applyAlignment="1">
      <alignment/>
    </xf>
    <xf numFmtId="166" fontId="0" fillId="0" borderId="0" xfId="15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0" fontId="0" fillId="0" borderId="0" xfId="0" applyNumberFormat="1" applyAlignment="1">
      <alignment/>
    </xf>
    <xf numFmtId="10" fontId="0" fillId="0" borderId="0" xfId="19" applyNumberFormat="1" applyAlignment="1">
      <alignment/>
    </xf>
    <xf numFmtId="166" fontId="0" fillId="0" borderId="0" xfId="15" applyNumberFormat="1" applyFill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4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% in Bus Cost Per Hour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Sheet3!$A$4</c:f>
              <c:strCache>
                <c:ptCount val="1"/>
                <c:pt idx="0">
                  <c:v>2004 Adopted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Sheet3!$B$2:$K$2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Sheet3!$B$4:$K$4</c:f>
              <c:numCache>
                <c:ptCount val="10"/>
                <c:pt idx="0">
                  <c:v>0.006</c:v>
                </c:pt>
                <c:pt idx="1">
                  <c:v>0.035</c:v>
                </c:pt>
                <c:pt idx="2">
                  <c:v>0.034</c:v>
                </c:pt>
                <c:pt idx="3">
                  <c:v>0.019</c:v>
                </c:pt>
                <c:pt idx="4">
                  <c:v>0.054</c:v>
                </c:pt>
                <c:pt idx="5">
                  <c:v>0.005</c:v>
                </c:pt>
                <c:pt idx="6">
                  <c:v>0.026</c:v>
                </c:pt>
                <c:pt idx="7">
                  <c:v>0.043</c:v>
                </c:pt>
                <c:pt idx="8">
                  <c:v>0.037</c:v>
                </c:pt>
                <c:pt idx="9">
                  <c:v>0.037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Sheet3!$A$7</c:f>
              <c:strCache>
                <c:ptCount val="1"/>
                <c:pt idx="0">
                  <c:v>2005 Proposed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Sheet3!$B$2:$K$2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Sheet3!$B$7:$K$7</c:f>
              <c:numCache>
                <c:ptCount val="10"/>
                <c:pt idx="8">
                  <c:v>0.037</c:v>
                </c:pt>
                <c:pt idx="9">
                  <c:v>0.049</c:v>
                </c:pt>
              </c:numCache>
            </c:numRef>
          </c:val>
          <c:smooth val="0"/>
        </c:ser>
        <c:marker val="1"/>
        <c:axId val="66040789"/>
        <c:axId val="57496190"/>
      </c:line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96190"/>
        <c:crosses val="autoZero"/>
        <c:auto val="1"/>
        <c:lblOffset val="100"/>
        <c:noMultiLvlLbl val="0"/>
      </c:catAx>
      <c:valAx>
        <c:axId val="57496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407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Bus System Cost Per Hour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Sheet3!$A$3</c:f>
              <c:strCache>
                <c:ptCount val="1"/>
                <c:pt idx="0">
                  <c:v>2004 Adopted Budget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Sheet3!$B$2:$K$2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Sheet3!$B$3:$K$3</c:f>
              <c:numCache>
                <c:ptCount val="10"/>
                <c:pt idx="0">
                  <c:v>76.91</c:v>
                </c:pt>
                <c:pt idx="1">
                  <c:v>79.62</c:v>
                </c:pt>
                <c:pt idx="2">
                  <c:v>82.32</c:v>
                </c:pt>
                <c:pt idx="3">
                  <c:v>83.87</c:v>
                </c:pt>
                <c:pt idx="4">
                  <c:v>88.41</c:v>
                </c:pt>
                <c:pt idx="5">
                  <c:v>88.87</c:v>
                </c:pt>
                <c:pt idx="6">
                  <c:v>91.18</c:v>
                </c:pt>
                <c:pt idx="7">
                  <c:v>95.14</c:v>
                </c:pt>
                <c:pt idx="8">
                  <c:v>98.68</c:v>
                </c:pt>
                <c:pt idx="9">
                  <c:v>102.31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Sheet3!$A$6</c:f>
              <c:strCache>
                <c:ptCount val="1"/>
                <c:pt idx="0">
                  <c:v>2005 Proposed Budget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Sheet3!$B$2:$K$2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Sheet3!$B$6:$K$6</c:f>
              <c:numCache>
                <c:ptCount val="10"/>
                <c:pt idx="8">
                  <c:v>99.88</c:v>
                </c:pt>
                <c:pt idx="9">
                  <c:v>104.74</c:v>
                </c:pt>
              </c:numCache>
            </c:numRef>
          </c:val>
          <c:smooth val="0"/>
        </c:ser>
        <c:marker val="1"/>
        <c:axId val="47703663"/>
        <c:axId val="26679784"/>
      </c:lineChart>
      <c:catAx>
        <c:axId val="4770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9784"/>
        <c:crosses val="autoZero"/>
        <c:auto val="1"/>
        <c:lblOffset val="100"/>
        <c:noMultiLvlLbl val="0"/>
      </c:catAx>
      <c:valAx>
        <c:axId val="26679784"/>
        <c:scaling>
          <c:orientation val="minMax"/>
          <c:min val="60"/>
        </c:scaling>
        <c:axPos val="l"/>
        <c:majorGridlines/>
        <c:delete val="0"/>
        <c:numFmt formatCode="&quot;$&quot;#,##0.00" sourceLinked="0"/>
        <c:majorTickMark val="out"/>
        <c:minorTickMark val="none"/>
        <c:tickLblPos val="nextTo"/>
        <c:crossAx val="477036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8</xdr:row>
      <xdr:rowOff>0</xdr:rowOff>
    </xdr:from>
    <xdr:to>
      <xdr:col>11</xdr:col>
      <xdr:colOff>352425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1524000" y="1295400"/>
        <a:ext cx="62579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24</xdr:row>
      <xdr:rowOff>0</xdr:rowOff>
    </xdr:from>
    <xdr:to>
      <xdr:col>11</xdr:col>
      <xdr:colOff>381000</xdr:colOff>
      <xdr:row>39</xdr:row>
      <xdr:rowOff>57150</xdr:rowOff>
    </xdr:to>
    <xdr:graphicFrame>
      <xdr:nvGraphicFramePr>
        <xdr:cNvPr id="2" name="Chart 2"/>
        <xdr:cNvGraphicFramePr/>
      </xdr:nvGraphicFramePr>
      <xdr:xfrm>
        <a:off x="1514475" y="3886200"/>
        <a:ext cx="62960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L52" sqref="L52"/>
    </sheetView>
  </sheetViews>
  <sheetFormatPr defaultColWidth="9.140625" defaultRowHeight="12.75"/>
  <cols>
    <col min="1" max="1" width="25.421875" style="0" customWidth="1"/>
    <col min="3" max="3" width="10.8515625" style="0" customWidth="1"/>
    <col min="4" max="4" width="11.8515625" style="0" bestFit="1" customWidth="1"/>
    <col min="5" max="5" width="11.421875" style="0" customWidth="1"/>
    <col min="6" max="8" width="12.00390625" style="0" customWidth="1"/>
  </cols>
  <sheetData>
    <row r="1" spans="1:4" s="10" customFormat="1" ht="12.75">
      <c r="A1" s="10" t="s">
        <v>10</v>
      </c>
      <c r="D1" s="10" t="s">
        <v>15</v>
      </c>
    </row>
    <row r="2" s="10" customFormat="1" ht="12.75">
      <c r="A2" s="10" t="s">
        <v>1</v>
      </c>
    </row>
    <row r="4" spans="1:8" s="10" customFormat="1" ht="12.75">
      <c r="A4" s="10" t="s">
        <v>3</v>
      </c>
      <c r="B4" s="10">
        <v>2004</v>
      </c>
      <c r="C4" s="10">
        <v>2005</v>
      </c>
      <c r="D4" s="10">
        <v>2006</v>
      </c>
      <c r="E4" s="11">
        <v>2007</v>
      </c>
      <c r="F4" s="10">
        <v>2008</v>
      </c>
      <c r="G4" s="10">
        <v>2009</v>
      </c>
      <c r="H4" s="10">
        <v>2010</v>
      </c>
    </row>
    <row r="5" ht="12.75">
      <c r="E5" s="6"/>
    </row>
    <row r="6" spans="1:8" ht="12.75">
      <c r="A6" t="s">
        <v>2</v>
      </c>
      <c r="B6" s="2">
        <v>0</v>
      </c>
      <c r="C6" s="2">
        <v>9.826</v>
      </c>
      <c r="D6" s="2">
        <v>9.826</v>
      </c>
      <c r="E6" s="7">
        <f>43-34.174</f>
        <v>8.826</v>
      </c>
      <c r="F6" s="2">
        <v>10.256</v>
      </c>
      <c r="G6" s="2">
        <v>10.362</v>
      </c>
      <c r="H6" s="2">
        <v>10.468</v>
      </c>
    </row>
    <row r="7" spans="1:8" ht="12.75">
      <c r="A7" t="s">
        <v>4</v>
      </c>
      <c r="B7" s="2"/>
      <c r="C7" s="2">
        <v>50</v>
      </c>
      <c r="D7" s="2"/>
      <c r="E7" s="7">
        <v>-43</v>
      </c>
      <c r="F7" s="2"/>
      <c r="G7" s="2"/>
      <c r="H7" s="2"/>
    </row>
    <row r="8" spans="1:8" ht="12.75">
      <c r="A8" t="s">
        <v>5</v>
      </c>
      <c r="B8" s="2">
        <v>4</v>
      </c>
      <c r="C8" s="2">
        <v>5</v>
      </c>
      <c r="D8" s="2">
        <v>0.8</v>
      </c>
      <c r="E8" s="7">
        <v>41</v>
      </c>
      <c r="F8" s="2">
        <v>25</v>
      </c>
      <c r="G8" s="2">
        <v>25</v>
      </c>
      <c r="H8" s="2">
        <v>25</v>
      </c>
    </row>
    <row r="9" spans="1:8" ht="12.75">
      <c r="A9" t="s">
        <v>6</v>
      </c>
      <c r="B9" s="3">
        <v>4</v>
      </c>
      <c r="C9" s="3">
        <v>14.55</v>
      </c>
      <c r="D9" s="3">
        <v>2.2</v>
      </c>
      <c r="E9" s="8">
        <v>9.6</v>
      </c>
      <c r="F9" s="3"/>
      <c r="G9" s="3"/>
      <c r="H9" s="3"/>
    </row>
    <row r="10" spans="1:8" ht="12.75">
      <c r="A10" t="s">
        <v>7</v>
      </c>
      <c r="B10" s="2">
        <f>SUM(B6:B9)</f>
        <v>8</v>
      </c>
      <c r="C10" s="2">
        <f aca="true" t="shared" si="0" ref="C10:H10">SUM(C6:C9)</f>
        <v>79.37599999999999</v>
      </c>
      <c r="D10" s="2">
        <f t="shared" si="0"/>
        <v>12.826</v>
      </c>
      <c r="E10" s="7">
        <f t="shared" si="0"/>
        <v>16.426000000000002</v>
      </c>
      <c r="F10" s="2">
        <f t="shared" si="0"/>
        <v>35.256</v>
      </c>
      <c r="G10" s="2">
        <f t="shared" si="0"/>
        <v>35.362</v>
      </c>
      <c r="H10" s="2">
        <f t="shared" si="0"/>
        <v>35.468</v>
      </c>
    </row>
    <row r="11" ht="12.75">
      <c r="E11" s="6"/>
    </row>
    <row r="12" spans="1:8" ht="12.75">
      <c r="A12" t="s">
        <v>8</v>
      </c>
      <c r="C12" s="4">
        <f>+C10+B10</f>
        <v>87.37599999999999</v>
      </c>
      <c r="D12" s="4">
        <f>+C12+D10</f>
        <v>100.202</v>
      </c>
      <c r="E12" s="5">
        <f>+D12+E10</f>
        <v>116.628</v>
      </c>
      <c r="F12" s="4">
        <f>+E12+F10</f>
        <v>151.88400000000001</v>
      </c>
      <c r="G12" s="4">
        <f>+F12+G10</f>
        <v>187.246</v>
      </c>
      <c r="H12" s="4">
        <f>+G12+H10</f>
        <v>222.714</v>
      </c>
    </row>
    <row r="15" spans="1:8" s="10" customFormat="1" ht="25.5">
      <c r="A15" s="15" t="s">
        <v>14</v>
      </c>
      <c r="B15" s="10">
        <v>2004</v>
      </c>
      <c r="C15" s="10">
        <v>2005</v>
      </c>
      <c r="D15" s="10">
        <v>2006</v>
      </c>
      <c r="E15" s="11">
        <v>2007</v>
      </c>
      <c r="F15" s="10">
        <v>2008</v>
      </c>
      <c r="G15" s="10">
        <v>2009</v>
      </c>
      <c r="H15" s="10">
        <v>2010</v>
      </c>
    </row>
    <row r="16" ht="12.75">
      <c r="E16" s="6"/>
    </row>
    <row r="17" spans="1:8" ht="12.75">
      <c r="A17" t="s">
        <v>2</v>
      </c>
      <c r="B17" s="2">
        <v>0</v>
      </c>
      <c r="C17" s="2">
        <v>6.918</v>
      </c>
      <c r="D17" s="2">
        <v>6.918</v>
      </c>
      <c r="E17" s="7">
        <v>6.918</v>
      </c>
      <c r="F17" s="2">
        <v>5.155</v>
      </c>
      <c r="G17" s="2">
        <v>5.208</v>
      </c>
      <c r="H17" s="9">
        <v>5.261</v>
      </c>
    </row>
    <row r="18" spans="1:8" ht="12.75">
      <c r="A18" t="s">
        <v>4</v>
      </c>
      <c r="B18" s="2"/>
      <c r="C18" s="2">
        <v>50</v>
      </c>
      <c r="D18" s="2"/>
      <c r="E18" s="7">
        <v>-39</v>
      </c>
      <c r="F18" s="2"/>
      <c r="G18" s="2"/>
      <c r="H18" s="9" t="s">
        <v>0</v>
      </c>
    </row>
    <row r="19" spans="1:8" ht="12.75">
      <c r="A19" t="s">
        <v>5</v>
      </c>
      <c r="B19" s="2">
        <v>1</v>
      </c>
      <c r="C19" s="2">
        <v>0</v>
      </c>
      <c r="D19" s="7">
        <v>10</v>
      </c>
      <c r="E19" s="14">
        <v>0</v>
      </c>
      <c r="F19" s="7">
        <v>0</v>
      </c>
      <c r="G19" s="2">
        <v>10</v>
      </c>
      <c r="H19" s="2">
        <v>10</v>
      </c>
    </row>
    <row r="20" spans="1:8" ht="12.75">
      <c r="A20" t="s">
        <v>6</v>
      </c>
      <c r="B20" s="3">
        <v>7</v>
      </c>
      <c r="C20" s="3">
        <v>14.55</v>
      </c>
      <c r="D20" s="3">
        <v>0</v>
      </c>
      <c r="E20" s="8">
        <v>0</v>
      </c>
      <c r="F20" s="3"/>
      <c r="G20" s="3"/>
      <c r="H20" s="3"/>
    </row>
    <row r="21" spans="1:8" ht="12.75">
      <c r="A21" t="s">
        <v>7</v>
      </c>
      <c r="B21" s="2">
        <f aca="true" t="shared" si="1" ref="B21:H21">SUM(B17:B20)</f>
        <v>8</v>
      </c>
      <c r="C21" s="2">
        <f t="shared" si="1"/>
        <v>71.468</v>
      </c>
      <c r="D21" s="2">
        <f t="shared" si="1"/>
        <v>16.918</v>
      </c>
      <c r="E21" s="7">
        <f t="shared" si="1"/>
        <v>-32.082</v>
      </c>
      <c r="F21" s="2">
        <f t="shared" si="1"/>
        <v>5.155</v>
      </c>
      <c r="G21" s="2">
        <f t="shared" si="1"/>
        <v>15.208</v>
      </c>
      <c r="H21" s="2">
        <f t="shared" si="1"/>
        <v>15.261</v>
      </c>
    </row>
    <row r="22" ht="12.75">
      <c r="E22" s="6"/>
    </row>
    <row r="23" spans="1:8" ht="12.75">
      <c r="A23" t="s">
        <v>8</v>
      </c>
      <c r="C23" s="4">
        <f>+C21+B21</f>
        <v>79.468</v>
      </c>
      <c r="D23" s="4">
        <f>+C23+D21</f>
        <v>96.386</v>
      </c>
      <c r="E23" s="5">
        <f>+D23+E21</f>
        <v>64.304</v>
      </c>
      <c r="F23" s="4">
        <f>+E23+F21</f>
        <v>69.459</v>
      </c>
      <c r="G23" s="4">
        <f>+F23+G21</f>
        <v>84.667</v>
      </c>
      <c r="H23" s="4">
        <f>+G23+H21</f>
        <v>99.928</v>
      </c>
    </row>
    <row r="25" spans="1:8" ht="12.75">
      <c r="A25" t="s">
        <v>16</v>
      </c>
      <c r="C25" s="4">
        <f aca="true" t="shared" si="2" ref="C25:H25">+C23-C12</f>
        <v>-7.907999999999987</v>
      </c>
      <c r="D25" s="4">
        <f t="shared" si="2"/>
        <v>-3.8160000000000025</v>
      </c>
      <c r="E25" s="4">
        <f t="shared" si="2"/>
        <v>-52.324</v>
      </c>
      <c r="F25" s="4">
        <f t="shared" si="2"/>
        <v>-82.42500000000001</v>
      </c>
      <c r="G25" s="4">
        <f t="shared" si="2"/>
        <v>-102.57900000000001</v>
      </c>
      <c r="H25" s="4">
        <f t="shared" si="2"/>
        <v>-122.786</v>
      </c>
    </row>
    <row r="27" spans="1:8" ht="25.5">
      <c r="A27" s="15" t="s">
        <v>18</v>
      </c>
      <c r="B27" s="10">
        <v>2004</v>
      </c>
      <c r="C27" s="10">
        <v>2005</v>
      </c>
      <c r="D27" s="10">
        <v>2006</v>
      </c>
      <c r="E27" s="11">
        <v>2007</v>
      </c>
      <c r="F27" s="10">
        <v>2008</v>
      </c>
      <c r="G27" s="10">
        <v>2009</v>
      </c>
      <c r="H27" s="10">
        <v>2010</v>
      </c>
    </row>
    <row r="28" ht="12.75">
      <c r="E28" s="6"/>
    </row>
    <row r="29" spans="1:8" ht="12.75">
      <c r="A29" t="s">
        <v>2</v>
      </c>
      <c r="B29" s="2">
        <v>0</v>
      </c>
      <c r="C29" s="2">
        <v>6.918</v>
      </c>
      <c r="D29" s="2">
        <v>6.918</v>
      </c>
      <c r="E29" s="7">
        <v>6.918</v>
      </c>
      <c r="F29" s="2">
        <v>5.155</v>
      </c>
      <c r="G29" s="2">
        <v>5.208</v>
      </c>
      <c r="H29" s="9">
        <v>5.261</v>
      </c>
    </row>
    <row r="30" spans="1:8" ht="12.75">
      <c r="A30" t="s">
        <v>4</v>
      </c>
      <c r="B30" s="2"/>
      <c r="C30" s="2">
        <v>50</v>
      </c>
      <c r="D30" s="2"/>
      <c r="E30" s="7">
        <v>-39</v>
      </c>
      <c r="F30" s="2"/>
      <c r="G30" s="2"/>
      <c r="H30" s="9" t="s">
        <v>0</v>
      </c>
    </row>
    <row r="31" spans="1:8" ht="12.75">
      <c r="A31" t="s">
        <v>5</v>
      </c>
      <c r="B31" s="2">
        <v>1</v>
      </c>
      <c r="C31" s="2">
        <v>-20</v>
      </c>
      <c r="D31" s="7">
        <v>0</v>
      </c>
      <c r="E31" s="14">
        <v>0</v>
      </c>
      <c r="F31" s="7">
        <v>0</v>
      </c>
      <c r="G31" s="2">
        <v>10</v>
      </c>
      <c r="H31" s="2">
        <v>10</v>
      </c>
    </row>
    <row r="32" spans="1:8" ht="12.75">
      <c r="A32" t="s">
        <v>6</v>
      </c>
      <c r="B32" s="3">
        <v>7</v>
      </c>
      <c r="C32" s="3">
        <v>14.55</v>
      </c>
      <c r="D32" s="3">
        <v>0</v>
      </c>
      <c r="E32" s="8">
        <v>0</v>
      </c>
      <c r="F32" s="3"/>
      <c r="G32" s="3"/>
      <c r="H32" s="3"/>
    </row>
    <row r="33" spans="1:8" ht="12.75">
      <c r="A33" t="s">
        <v>7</v>
      </c>
      <c r="B33" s="2">
        <f aca="true" t="shared" si="3" ref="B33:H33">SUM(B29:B32)</f>
        <v>8</v>
      </c>
      <c r="C33" s="2">
        <f t="shared" si="3"/>
        <v>51.468</v>
      </c>
      <c r="D33" s="2">
        <f t="shared" si="3"/>
        <v>6.918</v>
      </c>
      <c r="E33" s="7">
        <f t="shared" si="3"/>
        <v>-32.082</v>
      </c>
      <c r="F33" s="2">
        <f t="shared" si="3"/>
        <v>5.155</v>
      </c>
      <c r="G33" s="2">
        <f t="shared" si="3"/>
        <v>15.208</v>
      </c>
      <c r="H33" s="2">
        <f t="shared" si="3"/>
        <v>15.261</v>
      </c>
    </row>
    <row r="34" ht="12.75">
      <c r="E34" s="6"/>
    </row>
    <row r="35" spans="1:8" ht="12.75">
      <c r="A35" t="s">
        <v>8</v>
      </c>
      <c r="C35" s="4">
        <f>+C33+B33</f>
        <v>59.468</v>
      </c>
      <c r="D35" s="4">
        <f>+C35+D33</f>
        <v>66.38600000000001</v>
      </c>
      <c r="E35" s="17">
        <f>+D35+E33</f>
        <v>34.30400000000001</v>
      </c>
      <c r="F35" s="4">
        <f>+E35+F33</f>
        <v>39.45900000000001</v>
      </c>
      <c r="G35" s="4">
        <f>+F35+G33</f>
        <v>54.66700000000001</v>
      </c>
      <c r="H35" s="4">
        <f>+G35+H33</f>
        <v>69.92800000000001</v>
      </c>
    </row>
    <row r="37" spans="1:8" ht="12.75">
      <c r="A37" t="s">
        <v>16</v>
      </c>
      <c r="C37" s="4">
        <f aca="true" t="shared" si="4" ref="C37:H37">+C35-C12</f>
        <v>-27.907999999999987</v>
      </c>
      <c r="D37" s="4">
        <f t="shared" si="4"/>
        <v>-33.81599999999999</v>
      </c>
      <c r="E37" s="4">
        <f t="shared" si="4"/>
        <v>-82.32399999999998</v>
      </c>
      <c r="F37" s="4">
        <f t="shared" si="4"/>
        <v>-112.42500000000001</v>
      </c>
      <c r="G37" s="4">
        <f t="shared" si="4"/>
        <v>-132.579</v>
      </c>
      <c r="H37" s="4">
        <f t="shared" si="4"/>
        <v>-152.786</v>
      </c>
    </row>
    <row r="38" spans="1:8" ht="12.75">
      <c r="A38" t="s">
        <v>20</v>
      </c>
      <c r="C38" s="4">
        <f aca="true" t="shared" si="5" ref="C38:H38">+C35-C23</f>
        <v>-20</v>
      </c>
      <c r="D38" s="4">
        <f t="shared" si="5"/>
        <v>-29.999999999999986</v>
      </c>
      <c r="E38" s="4">
        <f t="shared" si="5"/>
        <v>-29.999999999999993</v>
      </c>
      <c r="F38" s="4">
        <f t="shared" si="5"/>
        <v>-29.999999999999993</v>
      </c>
      <c r="G38" s="4">
        <f t="shared" si="5"/>
        <v>-29.999999999999993</v>
      </c>
      <c r="H38" s="4">
        <f t="shared" si="5"/>
        <v>-29.999999999999986</v>
      </c>
    </row>
    <row r="40" spans="1:8" ht="12.75">
      <c r="A40" s="16" t="s">
        <v>17</v>
      </c>
      <c r="B40" s="16"/>
      <c r="C40" s="16"/>
      <c r="D40" s="16"/>
      <c r="E40" s="16"/>
      <c r="F40" s="16"/>
      <c r="G40" s="16"/>
      <c r="H40" s="16"/>
    </row>
    <row r="43" spans="1:8" ht="25.5">
      <c r="A43" s="15" t="s">
        <v>19</v>
      </c>
      <c r="B43" s="10">
        <v>2004</v>
      </c>
      <c r="C43" s="10">
        <v>2005</v>
      </c>
      <c r="D43" s="10">
        <v>2006</v>
      </c>
      <c r="E43" s="11">
        <v>2007</v>
      </c>
      <c r="F43" s="10">
        <v>2008</v>
      </c>
      <c r="G43" s="10">
        <v>2009</v>
      </c>
      <c r="H43" s="10">
        <v>2010</v>
      </c>
    </row>
    <row r="44" ht="12.75">
      <c r="E44" s="6"/>
    </row>
    <row r="45" spans="1:8" ht="12.75">
      <c r="A45" t="s">
        <v>2</v>
      </c>
      <c r="B45" s="2">
        <v>0</v>
      </c>
      <c r="C45" s="2">
        <v>6.918</v>
      </c>
      <c r="D45" s="2">
        <v>6.918</v>
      </c>
      <c r="E45" s="7">
        <v>6.918</v>
      </c>
      <c r="F45" s="2">
        <v>5.155</v>
      </c>
      <c r="G45" s="2">
        <v>5.208</v>
      </c>
      <c r="H45" s="9">
        <v>5.261</v>
      </c>
    </row>
    <row r="46" spans="1:8" ht="12.75">
      <c r="A46" t="s">
        <v>4</v>
      </c>
      <c r="B46" s="2"/>
      <c r="C46" s="2">
        <v>50</v>
      </c>
      <c r="D46" s="2"/>
      <c r="E46" s="7">
        <v>-39</v>
      </c>
      <c r="F46" s="2"/>
      <c r="G46" s="2"/>
      <c r="H46" s="9" t="s">
        <v>0</v>
      </c>
    </row>
    <row r="47" spans="1:8" ht="12.75">
      <c r="A47" t="s">
        <v>5</v>
      </c>
      <c r="B47" s="2">
        <v>1</v>
      </c>
      <c r="C47" s="2">
        <v>-30</v>
      </c>
      <c r="D47" s="7">
        <v>0</v>
      </c>
      <c r="E47" s="14">
        <v>0</v>
      </c>
      <c r="F47" s="7">
        <v>0</v>
      </c>
      <c r="G47" s="2">
        <v>10</v>
      </c>
      <c r="H47" s="2">
        <v>10</v>
      </c>
    </row>
    <row r="48" spans="1:8" ht="12.75">
      <c r="A48" t="s">
        <v>6</v>
      </c>
      <c r="B48" s="3">
        <v>7</v>
      </c>
      <c r="C48" s="3">
        <v>14.55</v>
      </c>
      <c r="D48" s="3">
        <v>0</v>
      </c>
      <c r="E48" s="8">
        <v>0</v>
      </c>
      <c r="F48" s="3"/>
      <c r="G48" s="3"/>
      <c r="H48" s="3"/>
    </row>
    <row r="49" spans="1:8" ht="12.75">
      <c r="A49" t="s">
        <v>7</v>
      </c>
      <c r="B49" s="2">
        <f aca="true" t="shared" si="6" ref="B49:H49">SUM(B45:B48)</f>
        <v>8</v>
      </c>
      <c r="C49" s="2">
        <f t="shared" si="6"/>
        <v>41.468</v>
      </c>
      <c r="D49" s="2">
        <f t="shared" si="6"/>
        <v>6.918</v>
      </c>
      <c r="E49" s="7">
        <f t="shared" si="6"/>
        <v>-32.082</v>
      </c>
      <c r="F49" s="2">
        <f t="shared" si="6"/>
        <v>5.155</v>
      </c>
      <c r="G49" s="2">
        <f t="shared" si="6"/>
        <v>15.208</v>
      </c>
      <c r="H49" s="2">
        <f t="shared" si="6"/>
        <v>15.261</v>
      </c>
    </row>
    <row r="50" ht="12.75">
      <c r="E50" s="6"/>
    </row>
    <row r="51" spans="1:8" ht="12.75">
      <c r="A51" t="s">
        <v>8</v>
      </c>
      <c r="C51" s="4">
        <f>+C49+B49</f>
        <v>49.468</v>
      </c>
      <c r="D51" s="4">
        <f>+C51+D49</f>
        <v>56.386</v>
      </c>
      <c r="E51" s="17">
        <f>+D51+E49</f>
        <v>24.304000000000002</v>
      </c>
      <c r="F51" s="4">
        <f>+E51+F49</f>
        <v>29.459000000000003</v>
      </c>
      <c r="G51" s="4">
        <f>+F51+G49</f>
        <v>44.667</v>
      </c>
      <c r="H51" s="4">
        <f>+G51+H49</f>
        <v>59.928</v>
      </c>
    </row>
    <row r="53" spans="1:8" ht="12.75">
      <c r="A53" t="s">
        <v>16</v>
      </c>
      <c r="C53" s="4">
        <f aca="true" t="shared" si="7" ref="C53:H53">+C51-C12</f>
        <v>-37.90799999999999</v>
      </c>
      <c r="D53" s="4">
        <f t="shared" si="7"/>
        <v>-43.815999999999995</v>
      </c>
      <c r="E53" s="4">
        <f t="shared" si="7"/>
        <v>-92.324</v>
      </c>
      <c r="F53" s="4">
        <f t="shared" si="7"/>
        <v>-122.42500000000001</v>
      </c>
      <c r="G53" s="4">
        <f t="shared" si="7"/>
        <v>-142.579</v>
      </c>
      <c r="H53" s="4">
        <f t="shared" si="7"/>
        <v>-162.786</v>
      </c>
    </row>
    <row r="54" spans="1:8" ht="12.75">
      <c r="A54" t="s">
        <v>20</v>
      </c>
      <c r="C54" s="4">
        <f aca="true" t="shared" si="8" ref="C54:H54">+C51-C23</f>
        <v>-30</v>
      </c>
      <c r="D54" s="4">
        <f t="shared" si="8"/>
        <v>-39.99999999999999</v>
      </c>
      <c r="E54" s="4">
        <f t="shared" si="8"/>
        <v>-40</v>
      </c>
      <c r="F54" s="4">
        <f t="shared" si="8"/>
        <v>-40</v>
      </c>
      <c r="G54" s="4">
        <f t="shared" si="8"/>
        <v>-40</v>
      </c>
      <c r="H54" s="4">
        <f t="shared" si="8"/>
        <v>-40</v>
      </c>
    </row>
    <row r="56" spans="1:8" ht="12.75">
      <c r="A56" s="16" t="s">
        <v>21</v>
      </c>
      <c r="B56" s="16"/>
      <c r="C56" s="16"/>
      <c r="D56" s="16"/>
      <c r="E56" s="16"/>
      <c r="F56" s="16"/>
      <c r="G56" s="16"/>
      <c r="H56" s="16"/>
    </row>
    <row r="60" ht="12.75">
      <c r="D60" t="s">
        <v>0</v>
      </c>
    </row>
  </sheetData>
  <printOptions gridLines="1"/>
  <pageMargins left="0.85" right="0.25" top="1.26" bottom="1" header="0.5" footer="0.5"/>
  <pageSetup horizontalDpi="600" verticalDpi="600" orientation="portrait" scale="84" r:id="rId1"/>
  <headerFooter alignWithMargins="0">
    <oddHeader>&amp;C&amp;"Arial,Bold"&amp;14ATTACHMENT 7
&amp;"Arial,Regular"TRANSIT SERVICE GROWTH
2004 Adopted Budget vs. Alternative Fare Scenarios&amp;R
</oddHeader>
    <oddFooter>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1">
      <selection activeCell="N28" sqref="N28"/>
    </sheetView>
  </sheetViews>
  <sheetFormatPr defaultColWidth="9.140625" defaultRowHeight="12.75"/>
  <cols>
    <col min="1" max="1" width="20.00390625" style="0" customWidth="1"/>
  </cols>
  <sheetData>
    <row r="1" ht="12.75">
      <c r="A1" t="s">
        <v>11</v>
      </c>
    </row>
    <row r="2" spans="2:11" ht="12.75">
      <c r="B2">
        <v>1996</v>
      </c>
      <c r="C2">
        <v>1997</v>
      </c>
      <c r="D2">
        <v>1998</v>
      </c>
      <c r="E2">
        <v>1999</v>
      </c>
      <c r="F2">
        <v>2000</v>
      </c>
      <c r="G2">
        <v>2001</v>
      </c>
      <c r="H2">
        <v>2002</v>
      </c>
      <c r="I2">
        <v>2003</v>
      </c>
      <c r="J2">
        <v>2004</v>
      </c>
      <c r="K2">
        <v>2005</v>
      </c>
    </row>
    <row r="3" spans="1:11" ht="12.75">
      <c r="A3" t="s">
        <v>3</v>
      </c>
      <c r="B3" s="1">
        <v>76.91</v>
      </c>
      <c r="C3" s="1">
        <v>79.62</v>
      </c>
      <c r="D3" s="1">
        <v>82.32</v>
      </c>
      <c r="E3" s="1">
        <v>83.87</v>
      </c>
      <c r="F3" s="1">
        <v>88.41</v>
      </c>
      <c r="G3" s="1">
        <v>88.87</v>
      </c>
      <c r="H3" s="1">
        <v>91.18</v>
      </c>
      <c r="I3" s="1">
        <v>95.14</v>
      </c>
      <c r="J3" s="1">
        <v>98.68</v>
      </c>
      <c r="K3" s="1">
        <v>102.31</v>
      </c>
    </row>
    <row r="4" spans="1:11" ht="12.75">
      <c r="A4" t="s">
        <v>13</v>
      </c>
      <c r="B4" s="12">
        <v>0.006</v>
      </c>
      <c r="C4" s="13">
        <v>0.035</v>
      </c>
      <c r="D4" s="13">
        <v>0.034</v>
      </c>
      <c r="E4" s="13">
        <v>0.019</v>
      </c>
      <c r="F4" s="13">
        <v>0.054</v>
      </c>
      <c r="G4" s="13">
        <v>0.005</v>
      </c>
      <c r="H4" s="13">
        <v>0.026</v>
      </c>
      <c r="I4" s="13">
        <v>0.043</v>
      </c>
      <c r="J4" s="13">
        <v>0.037</v>
      </c>
      <c r="K4" s="13">
        <v>0.037</v>
      </c>
    </row>
    <row r="6" spans="1:11" ht="12.75">
      <c r="A6" t="s">
        <v>9</v>
      </c>
      <c r="J6" s="1">
        <v>99.88</v>
      </c>
      <c r="K6" s="1">
        <v>104.74</v>
      </c>
    </row>
    <row r="7" spans="1:11" ht="12.75">
      <c r="A7" t="s">
        <v>12</v>
      </c>
      <c r="B7" s="13"/>
      <c r="C7" s="13"/>
      <c r="D7" s="13"/>
      <c r="E7" s="13"/>
      <c r="F7" s="13"/>
      <c r="G7" s="13"/>
      <c r="H7" s="13"/>
      <c r="I7" s="13"/>
      <c r="J7" s="13">
        <v>0.037</v>
      </c>
      <c r="K7" s="13">
        <v>0.049</v>
      </c>
    </row>
  </sheetData>
  <printOptions/>
  <pageMargins left="1.54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KrecklJ</dc:creator>
  <cp:keywords/>
  <dc:description/>
  <cp:lastModifiedBy>Joanne Rasmussen</cp:lastModifiedBy>
  <cp:lastPrinted>2004-11-08T19:58:39Z</cp:lastPrinted>
  <dcterms:created xsi:type="dcterms:W3CDTF">2004-06-23T18:51:35Z</dcterms:created>
  <dcterms:modified xsi:type="dcterms:W3CDTF">2004-11-08T20:49:00Z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1616544943</vt:i4>
  </property>
  <property fmtid="{D5CDD505-2E9C-101B-9397-08002B2CF9AE}" pid="3" name="_EmailSubject">
    <vt:lpwstr>Attachments to Fare Ordinance Staff Report</vt:lpwstr>
  </property>
  <property fmtid="{D5CDD505-2E9C-101B-9397-08002B2CF9AE}" pid="4" name="_AuthorEmail">
    <vt:lpwstr>Doug.Hodson@METROKC.GOV</vt:lpwstr>
  </property>
  <property fmtid="{D5CDD505-2E9C-101B-9397-08002B2CF9AE}" pid="5" name="_AuthorEmailDisplayName">
    <vt:lpwstr>Hodson, Doug</vt:lpwstr>
  </property>
  <property fmtid="{D5CDD505-2E9C-101B-9397-08002B2CF9AE}" pid="6" name="_PreviousAdHocReviewCycleID">
    <vt:i4>-647397236</vt:i4>
  </property>
  <property fmtid="{D5CDD505-2E9C-101B-9397-08002B2CF9AE}" pid="7" name="_ReviewingToolsShownOnce">
    <vt:lpwstr/>
  </property>
</Properties>
</file>