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555" windowWidth="7650" windowHeight="8400" activeTab="0"/>
  </bookViews>
  <sheets>
    <sheet name="A-1 fiscal note" sheetId="1" r:id="rId1"/>
  </sheets>
  <definedNames>
    <definedName name="_xlnm.Print_Area" localSheetId="0">'A-1 fiscal note'!$A$1:$H$35</definedName>
  </definedNames>
  <calcPr fullCalcOnLoad="1"/>
</workbook>
</file>

<file path=xl/sharedStrings.xml><?xml version="1.0" encoding="utf-8"?>
<sst xmlns="http://schemas.openxmlformats.org/spreadsheetml/2006/main" count="63" uniqueCount="38">
  <si>
    <t>FISCAL NOTE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</si>
  <si>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</si>
  <si>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</si>
  <si>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</si>
  <si>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</si>
  <si>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</si>
  <si>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</si>
  <si>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</si>
  <si>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</si>
  <si>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</si>
  <si>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</si>
  <si>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</si>
  <si>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</si>
  <si>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</si>
  <si>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t xml:space="preserve">Ordinance/Motion No.   </t>
  </si>
  <si>
    <t xml:space="preserve">Note Reviewed By: </t>
  </si>
  <si>
    <t>Current Year</t>
  </si>
  <si>
    <r>
      <t>1st Year</t>
    </r>
    <r>
      <rPr>
        <vertAlign val="superscript"/>
        <sz val="10.5"/>
        <rFont val="Univers"/>
        <family val="2"/>
      </rPr>
      <t xml:space="preserve"> </t>
    </r>
  </si>
  <si>
    <t>2nd Year</t>
  </si>
  <si>
    <t>3rd Year</t>
  </si>
  <si>
    <t>Fed. Housing &amp; Community Development</t>
  </si>
  <si>
    <t>Federal and State Grants</t>
  </si>
  <si>
    <t>FHCD</t>
  </si>
  <si>
    <t>Salaries and Benefits</t>
  </si>
  <si>
    <r>
      <t>2005</t>
    </r>
    <r>
      <rPr>
        <vertAlign val="superscript"/>
        <sz val="10"/>
        <rFont val="Univers"/>
        <family val="0"/>
      </rPr>
      <t xml:space="preserve"> 1</t>
    </r>
  </si>
  <si>
    <r>
      <t>2006</t>
    </r>
    <r>
      <rPr>
        <sz val="10"/>
        <rFont val="Univers"/>
        <family val="0"/>
      </rPr>
      <t xml:space="preserve"> </t>
    </r>
    <r>
      <rPr>
        <vertAlign val="superscript"/>
        <sz val="10"/>
        <rFont val="Univers"/>
        <family val="0"/>
      </rPr>
      <t>2</t>
    </r>
  </si>
  <si>
    <r>
      <t>2007</t>
    </r>
    <r>
      <rPr>
        <sz val="10"/>
        <rFont val="Univers"/>
        <family val="0"/>
      </rPr>
      <t xml:space="preserve"> </t>
    </r>
    <r>
      <rPr>
        <vertAlign val="superscript"/>
        <sz val="10"/>
        <rFont val="Univers"/>
        <family val="0"/>
      </rPr>
      <t>2</t>
    </r>
  </si>
  <si>
    <t>1  Based on 2005 Executive Proposed Budget.</t>
  </si>
  <si>
    <t>2  The 2006 and 2007 estimates are based on stable federal and state funding.</t>
  </si>
  <si>
    <t>Other (supplies &amp; intracounty services)</t>
  </si>
  <si>
    <t>Affected Agency and/or Agencies:  Dept of Community and Human Services, Community Services Division, Federal Housing and Community Development</t>
  </si>
  <si>
    <t>Title:   An Ordinance Relating to the Adoption of the King County Consortium Consolidated Housing and Community Development Plan for 2005-2009.</t>
  </si>
  <si>
    <r>
      <t xml:space="preserve">Adoption of the </t>
    </r>
    <r>
      <rPr>
        <i/>
        <sz val="10.5"/>
        <rFont val="Univers"/>
        <family val="2"/>
      </rPr>
      <t>Consolidated Housing and Community Development Plan</t>
    </r>
    <r>
      <rPr>
        <sz val="10.5"/>
        <rFont val="Univers"/>
        <family val="2"/>
      </rPr>
      <t xml:space="preserve"> is required by the US Department of Housing and Urban Development (HUD) as the necessary first step toward receiving federal housing and community development funds (Community Development Block Grant, HOME Investment Partnerships, Emergency Shelter Grants, miscellaneous other funds) for the years 2005 through 2009.  The summary information below is from the FHCD Financial Plan in the proposed 2005 budget, but please be aware that actual annual revenue will depend on an annual federal appropriation.</t>
    </r>
  </si>
  <si>
    <r>
      <t xml:space="preserve">Services and Capital Contracts </t>
    </r>
    <r>
      <rPr>
        <vertAlign val="superscript"/>
        <sz val="10.5"/>
        <rFont val="Univers"/>
        <family val="2"/>
      </rPr>
      <t>3</t>
    </r>
  </si>
  <si>
    <t xml:space="preserve">3  These are contracts with community agencies and suburban cities for a range of projects from housing to public infrastructure to social service agencies' capital improvements and operating funds.  The funds are allocated either by the individual suburban cities according to the adopted interlocal cooperation agreement, or by the county through recommendations of the inter-jurisdictional Joint Recommendations Committee. </t>
  </si>
  <si>
    <t>Note Prepared By: Linda Peterson, HCD Program Manager</t>
  </si>
  <si>
    <t>Impact of the above legislation on the fiscal affairs of King County is estimated to be:</t>
  </si>
  <si>
    <t>2004-0514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</si>
</sst>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14">
    <font>
      <sz val="10"/>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2"/>
    </font>
    <font>
      <i/>
      <u val="single"/>
      <sz val="10"/>
      <name val="Univers"/>
      <family val="2"/>
    </font>
    <font>
      <sz val="10"/>
      <name val="Univers"/>
      <family val="2"/>
    </font>
    <font>
      <sz val="9"/>
      <name val="Univers"/>
      <family val="2"/>
    </font>
    <font>
      <vertAlign val="superscript"/>
      <sz val="10"/>
      <name val="Univers"/>
      <family val="0"/>
    </font>
    <font>
      <sz val="10.5"/>
      <color indexed="10"/>
      <name val="Univers"/>
      <family val="2"/>
    </font>
    <font>
      <sz val="10"/>
      <color indexed="10"/>
      <name val="Arial"/>
      <family val="0"/>
    </font>
    <font>
      <sz val="10"/>
      <color indexed="48"/>
      <name val="Arial"/>
      <family val="0"/>
    </font>
    <font>
      <i/>
      <sz val="10.5"/>
      <name val="Univers"/>
      <family val="2"/>
    </font>
  </fonts>
  <fills count="2">
    <fill>
      <patternFill/>
    </fill>
    <fill>
      <patternFill patternType="gray125"/>
    </fill>
  </fills>
  <borders count="23">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0" fillId="0" borderId="0" xfId="0" applyFill="1" applyAlignment="1">
      <alignment/>
    </xf>
    <xf numFmtId="0" fontId="0" fillId="0" borderId="0" xfId="0" applyFill="1" applyAlignment="1">
      <alignment/>
    </xf>
    <xf numFmtId="0" fontId="1" fillId="0" borderId="0" xfId="0" applyFont="1" applyFill="1" applyAlignment="1">
      <alignment/>
    </xf>
    <xf numFmtId="0" fontId="2" fillId="0" borderId="0" xfId="0" applyFont="1" applyFill="1" applyAlignment="1">
      <alignment horizontal="centerContinuous"/>
    </xf>
    <xf numFmtId="0" fontId="1" fillId="0" borderId="0" xfId="0" applyFont="1" applyFill="1" applyAlignment="1">
      <alignment horizontal="centerContinuous"/>
    </xf>
    <xf numFmtId="0" fontId="3" fillId="0" borderId="0" xfId="0" applyFont="1" applyFill="1" applyAlignment="1">
      <alignment horizontal="left"/>
    </xf>
    <xf numFmtId="0" fontId="1" fillId="0" borderId="1" xfId="0" applyFont="1" applyFill="1" applyBorder="1" applyAlignment="1">
      <alignment horizontal="left"/>
    </xf>
    <xf numFmtId="0" fontId="1" fillId="0" borderId="2" xfId="0" applyFont="1" applyFill="1" applyBorder="1" applyAlignment="1">
      <alignment horizontal="left"/>
    </xf>
    <xf numFmtId="0" fontId="1" fillId="0" borderId="2" xfId="0" applyFont="1" applyFill="1" applyBorder="1" applyAlignment="1">
      <alignment horizontal="centerContinuous"/>
    </xf>
    <xf numFmtId="0" fontId="1" fillId="0" borderId="3" xfId="0" applyFont="1" applyFill="1" applyBorder="1" applyAlignment="1">
      <alignment horizontal="centerContinuous"/>
    </xf>
    <xf numFmtId="0" fontId="1" fillId="0" borderId="4" xfId="0" applyFont="1" applyFill="1" applyBorder="1" applyAlignment="1">
      <alignment/>
    </xf>
    <xf numFmtId="0" fontId="1" fillId="0" borderId="0" xfId="0" applyFont="1" applyFill="1" applyBorder="1" applyAlignment="1">
      <alignment/>
    </xf>
    <xf numFmtId="0" fontId="1" fillId="0" borderId="5" xfId="0" applyFont="1" applyFill="1" applyBorder="1" applyAlignment="1">
      <alignment/>
    </xf>
    <xf numFmtId="0" fontId="1" fillId="0" borderId="6"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xf>
    <xf numFmtId="0" fontId="1" fillId="0" borderId="0" xfId="0" applyFont="1" applyFill="1" applyAlignment="1">
      <alignment/>
    </xf>
    <xf numFmtId="0" fontId="4" fillId="0" borderId="0" xfId="0" applyFont="1" applyFill="1" applyAlignment="1">
      <alignment/>
    </xf>
    <xf numFmtId="0" fontId="1" fillId="0" borderId="9" xfId="0" applyFont="1" applyFill="1" applyBorder="1" applyAlignment="1">
      <alignment/>
    </xf>
    <xf numFmtId="0" fontId="1" fillId="0" borderId="10" xfId="0" applyFont="1" applyFill="1" applyBorder="1" applyAlignment="1">
      <alignment/>
    </xf>
    <xf numFmtId="0" fontId="1" fillId="0" borderId="11" xfId="0" applyFont="1" applyFill="1" applyBorder="1" applyAlignment="1">
      <alignment horizontal="center"/>
    </xf>
    <xf numFmtId="0" fontId="1" fillId="0" borderId="12" xfId="0" applyFont="1" applyFill="1" applyBorder="1" applyAlignment="1">
      <alignment/>
    </xf>
    <xf numFmtId="0" fontId="1" fillId="0" borderId="13" xfId="0" applyFont="1" applyFill="1" applyBorder="1" applyAlignment="1">
      <alignment/>
    </xf>
    <xf numFmtId="0" fontId="1" fillId="0" borderId="14"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7" fillId="0" borderId="14" xfId="0" applyFont="1" applyFill="1" applyBorder="1" applyAlignment="1">
      <alignment horizontal="center" wrapText="1"/>
    </xf>
    <xf numFmtId="6" fontId="1" fillId="0" borderId="14" xfId="0" applyNumberFormat="1" applyFont="1" applyFill="1" applyBorder="1" applyAlignment="1">
      <alignment horizontal="center"/>
    </xf>
    <xf numFmtId="0" fontId="7" fillId="0" borderId="14" xfId="0" applyFont="1" applyFill="1" applyBorder="1" applyAlignment="1">
      <alignment horizontal="center"/>
    </xf>
    <xf numFmtId="6" fontId="1" fillId="0" borderId="14" xfId="0" applyNumberFormat="1" applyFont="1" applyFill="1" applyBorder="1" applyAlignment="1">
      <alignment horizontal="right"/>
    </xf>
    <xf numFmtId="6" fontId="1" fillId="0" borderId="15" xfId="0" applyNumberFormat="1" applyFont="1" applyFill="1" applyBorder="1" applyAlignment="1">
      <alignment/>
    </xf>
    <xf numFmtId="6" fontId="1" fillId="0" borderId="16" xfId="0" applyNumberFormat="1" applyFont="1" applyFill="1" applyBorder="1" applyAlignment="1">
      <alignment/>
    </xf>
    <xf numFmtId="0" fontId="1" fillId="0" borderId="17" xfId="0" applyFont="1" applyFill="1" applyBorder="1" applyAlignment="1">
      <alignment/>
    </xf>
    <xf numFmtId="0" fontId="1" fillId="0" borderId="18" xfId="0" applyFont="1" applyFill="1" applyBorder="1" applyAlignment="1">
      <alignment/>
    </xf>
    <xf numFmtId="0" fontId="1" fillId="0" borderId="19" xfId="0" applyFont="1" applyFill="1" applyBorder="1" applyAlignment="1">
      <alignment horizontal="center"/>
    </xf>
    <xf numFmtId="164" fontId="4" fillId="0" borderId="19" xfId="0" applyNumberFormat="1" applyFont="1" applyFill="1" applyBorder="1" applyAlignment="1">
      <alignment horizontal="center"/>
    </xf>
    <xf numFmtId="0" fontId="1" fillId="0" borderId="0" xfId="0" applyFont="1" applyFill="1" applyAlignment="1">
      <alignment horizontal="center"/>
    </xf>
    <xf numFmtId="3" fontId="1" fillId="0" borderId="0" xfId="0" applyNumberFormat="1" applyFont="1" applyFill="1" applyAlignment="1">
      <alignment/>
    </xf>
    <xf numFmtId="3" fontId="3" fillId="0" borderId="0" xfId="0" applyNumberFormat="1" applyFont="1" applyFill="1" applyAlignment="1">
      <alignment/>
    </xf>
    <xf numFmtId="0" fontId="4" fillId="0" borderId="0" xfId="0" applyFont="1" applyFill="1" applyBorder="1" applyAlignment="1">
      <alignment/>
    </xf>
    <xf numFmtId="0" fontId="1" fillId="0" borderId="0" xfId="0" applyFont="1" applyFill="1" applyBorder="1" applyAlignment="1">
      <alignment horizontal="center"/>
    </xf>
    <xf numFmtId="0" fontId="1" fillId="0" borderId="20" xfId="0" applyNumberFormat="1" applyFont="1" applyFill="1" applyBorder="1" applyAlignment="1" quotePrefix="1">
      <alignment horizontal="center"/>
    </xf>
    <xf numFmtId="49" fontId="7" fillId="0" borderId="20" xfId="0" applyNumberFormat="1" applyFont="1" applyFill="1" applyBorder="1" applyAlignment="1">
      <alignment horizontal="center"/>
    </xf>
    <xf numFmtId="0" fontId="1" fillId="0" borderId="20" xfId="0" applyFont="1" applyFill="1" applyBorder="1" applyAlignment="1">
      <alignment/>
    </xf>
    <xf numFmtId="0" fontId="7" fillId="0" borderId="14" xfId="0" applyFont="1" applyFill="1" applyBorder="1" applyAlignment="1">
      <alignment/>
    </xf>
    <xf numFmtId="6" fontId="1" fillId="0" borderId="14" xfId="0" applyNumberFormat="1" applyFont="1" applyFill="1" applyBorder="1" applyAlignment="1">
      <alignment/>
    </xf>
    <xf numFmtId="0" fontId="8" fillId="0" borderId="19" xfId="0" applyFont="1" applyFill="1" applyBorder="1" applyAlignment="1">
      <alignment/>
    </xf>
    <xf numFmtId="0" fontId="1" fillId="0" borderId="19" xfId="0" applyFont="1" applyFill="1" applyBorder="1" applyAlignment="1">
      <alignment/>
    </xf>
    <xf numFmtId="164" fontId="4" fillId="0" borderId="19" xfId="0" applyNumberFormat="1" applyFont="1" applyFill="1" applyBorder="1" applyAlignment="1">
      <alignment/>
    </xf>
    <xf numFmtId="0" fontId="1" fillId="0" borderId="12" xfId="0" applyFont="1" applyFill="1" applyBorder="1" applyAlignment="1">
      <alignment horizontal="left" wrapText="1"/>
    </xf>
    <xf numFmtId="165" fontId="7" fillId="0" borderId="14" xfId="0" applyNumberFormat="1" applyFont="1" applyFill="1" applyBorder="1" applyAlignment="1">
      <alignment horizontal="center"/>
    </xf>
    <xf numFmtId="6" fontId="1" fillId="0" borderId="14" xfId="15" applyNumberFormat="1" applyFont="1" applyFill="1" applyBorder="1" applyAlignment="1">
      <alignment horizontal="center"/>
    </xf>
    <xf numFmtId="6" fontId="1" fillId="0" borderId="14" xfId="15" applyNumberFormat="1" applyFont="1" applyFill="1" applyBorder="1" applyAlignment="1">
      <alignment/>
    </xf>
    <xf numFmtId="0" fontId="0" fillId="0" borderId="21" xfId="0" applyFill="1" applyBorder="1" applyAlignment="1">
      <alignment/>
    </xf>
    <xf numFmtId="0" fontId="1" fillId="0" borderId="22" xfId="0" applyFont="1" applyFill="1" applyBorder="1" applyAlignment="1">
      <alignment horizontal="left"/>
    </xf>
    <xf numFmtId="0" fontId="4" fillId="0" borderId="0" xfId="0" applyFont="1" applyFill="1" applyAlignment="1">
      <alignment/>
    </xf>
    <xf numFmtId="0" fontId="1" fillId="0" borderId="12" xfId="0" applyFont="1" applyFill="1" applyBorder="1" applyAlignment="1">
      <alignment vertical="top"/>
    </xf>
    <xf numFmtId="0" fontId="1" fillId="0" borderId="13" xfId="0" applyFont="1" applyFill="1" applyBorder="1" applyAlignment="1">
      <alignment vertical="top"/>
    </xf>
    <xf numFmtId="0" fontId="7" fillId="0" borderId="14" xfId="0" applyFont="1" applyFill="1" applyBorder="1" applyAlignment="1">
      <alignment horizontal="center" vertical="top" wrapText="1"/>
    </xf>
    <xf numFmtId="6" fontId="1" fillId="0" borderId="14" xfId="0" applyNumberFormat="1" applyFont="1" applyFill="1" applyBorder="1" applyAlignment="1">
      <alignment horizontal="center" vertical="top"/>
    </xf>
    <xf numFmtId="0" fontId="12" fillId="0" borderId="0" xfId="0" applyFont="1" applyAlignment="1">
      <alignment/>
    </xf>
    <xf numFmtId="0" fontId="1" fillId="0" borderId="0" xfId="0" applyFont="1" applyFill="1" applyAlignment="1">
      <alignment horizontal="center" wrapText="1"/>
    </xf>
    <xf numFmtId="0" fontId="10" fillId="0" borderId="0" xfId="0" applyFont="1" applyFill="1" applyAlignment="1">
      <alignment horizontal="center" wrapText="1"/>
    </xf>
    <xf numFmtId="0" fontId="0" fillId="0" borderId="0" xfId="0" applyFill="1" applyAlignment="1">
      <alignment wrapText="1"/>
    </xf>
    <xf numFmtId="0" fontId="0" fillId="0" borderId="0" xfId="0" applyFont="1" applyFill="1" applyAlignment="1">
      <alignment wrapText="1"/>
    </xf>
    <xf numFmtId="0" fontId="11" fillId="0" borderId="0" xfId="0" applyFont="1" applyFill="1" applyAlignment="1">
      <alignment wrapText="1"/>
    </xf>
    <xf numFmtId="0" fontId="1" fillId="0" borderId="4" xfId="0" applyFont="1" applyFill="1" applyBorder="1" applyAlignment="1">
      <alignment horizontal="left" wrapText="1"/>
    </xf>
    <xf numFmtId="0" fontId="1" fillId="0" borderId="0" xfId="0" applyFont="1" applyFill="1" applyBorder="1" applyAlignment="1">
      <alignment horizontal="left" wrapText="1"/>
    </xf>
    <xf numFmtId="0" fontId="1" fillId="0" borderId="5" xfId="0" applyFont="1" applyFill="1" applyBorder="1" applyAlignment="1">
      <alignment horizontal="left" wrapText="1"/>
    </xf>
    <xf numFmtId="0" fontId="1" fillId="0" borderId="0" xfId="0" applyFont="1" applyFill="1" applyAlignment="1">
      <alignment horizontal="left" wrapText="1"/>
    </xf>
    <xf numFmtId="0" fontId="1" fillId="0" borderId="0" xfId="0" applyFont="1" applyFill="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tabSelected="1" zoomScale="80" zoomScaleNormal="80" workbookViewId="0" topLeftCell="A20">
      <selection activeCell="H1" sqref="H1"/>
    </sheetView>
  </sheetViews>
  <sheetFormatPr defaultColWidth="9.140625" defaultRowHeight="12.75"/>
  <cols>
    <col min="1" max="1" width="28.140625" style="0" customWidth="1"/>
    <col min="2" max="2" width="11.57421875" style="0" customWidth="1"/>
    <col min="4" max="4" width="13.7109375" style="0" customWidth="1"/>
    <col min="5" max="8" width="15.28125" style="0" customWidth="1"/>
  </cols>
  <sheetData>
    <row r="1" spans="1:8" ht="15.75">
      <c r="A1" s="2"/>
      <c r="B1" s="3"/>
      <c r="C1" s="3"/>
      <c r="D1" s="4" t="s">
        <v>0</v>
      </c>
      <c r="E1" s="5"/>
      <c r="F1" s="3"/>
      <c r="G1" s="3"/>
      <c r="H1" s="72" t="s">
        <v>37</v>
      </c>
    </row>
    <row r="2" spans="1:8" ht="14.25" thickBot="1">
      <c r="A2" s="6"/>
      <c r="B2" s="5"/>
      <c r="C2" s="5"/>
      <c r="D2" s="5"/>
      <c r="E2" s="5"/>
      <c r="F2" s="5"/>
      <c r="G2" s="5"/>
      <c r="H2" s="5"/>
    </row>
    <row r="3" spans="1:8" ht="14.25" thickTop="1">
      <c r="A3" s="7" t="s">
        <v>14</v>
      </c>
      <c r="B3" s="8"/>
      <c r="C3" s="9"/>
      <c r="D3" s="9"/>
      <c r="E3" s="9"/>
      <c r="F3" s="9"/>
      <c r="G3" s="9"/>
      <c r="H3" s="10"/>
    </row>
    <row r="4" spans="1:8" ht="25.5" customHeight="1">
      <c r="A4" s="68" t="s">
        <v>31</v>
      </c>
      <c r="B4" s="69"/>
      <c r="C4" s="69"/>
      <c r="D4" s="69"/>
      <c r="E4" s="69"/>
      <c r="F4" s="69"/>
      <c r="G4" s="69"/>
      <c r="H4" s="70"/>
    </row>
    <row r="5" spans="1:8" ht="27" customHeight="1">
      <c r="A5" s="68" t="s">
        <v>30</v>
      </c>
      <c r="B5" s="69"/>
      <c r="C5" s="69"/>
      <c r="D5" s="69"/>
      <c r="E5" s="69"/>
      <c r="F5" s="69"/>
      <c r="G5" s="69"/>
      <c r="H5" s="70"/>
    </row>
    <row r="6" spans="1:8" ht="13.5">
      <c r="A6" s="11" t="s">
        <v>35</v>
      </c>
      <c r="B6" s="12"/>
      <c r="C6" s="12"/>
      <c r="D6" s="12"/>
      <c r="E6" s="12"/>
      <c r="F6" s="12"/>
      <c r="G6" s="12"/>
      <c r="H6" s="13"/>
    </row>
    <row r="7" spans="1:8" ht="14.25" thickBot="1">
      <c r="A7" s="14" t="s">
        <v>15</v>
      </c>
      <c r="B7" s="15"/>
      <c r="C7" s="15"/>
      <c r="D7" s="15"/>
      <c r="E7" s="15"/>
      <c r="F7" s="15"/>
      <c r="G7" s="15"/>
      <c r="H7" s="16"/>
    </row>
    <row r="8" spans="1:8" ht="14.25" thickTop="1">
      <c r="A8" s="17"/>
      <c r="B8" s="1"/>
      <c r="C8" s="17"/>
      <c r="D8" s="12"/>
      <c r="E8" s="12"/>
      <c r="F8" s="12"/>
      <c r="G8" s="12"/>
      <c r="H8" s="12"/>
    </row>
    <row r="9" spans="1:8" ht="71.25" customHeight="1">
      <c r="A9" s="71" t="s">
        <v>32</v>
      </c>
      <c r="B9" s="71"/>
      <c r="C9" s="71"/>
      <c r="D9" s="71"/>
      <c r="E9" s="71"/>
      <c r="F9" s="71"/>
      <c r="G9" s="71"/>
      <c r="H9" s="71"/>
    </row>
    <row r="10" spans="1:8" ht="22.5" customHeight="1">
      <c r="A10" s="12" t="s">
        <v>36</v>
      </c>
      <c r="B10" s="1"/>
      <c r="C10" s="17"/>
      <c r="D10" s="17"/>
      <c r="E10" s="17"/>
      <c r="F10" s="63"/>
      <c r="G10" s="64"/>
      <c r="H10" s="64"/>
    </row>
    <row r="11" spans="1:8" ht="20.25" customHeight="1" thickBot="1">
      <c r="A11" s="18" t="s">
        <v>1</v>
      </c>
      <c r="B11" s="12"/>
      <c r="C11" s="17"/>
      <c r="D11" s="17"/>
      <c r="E11" s="17"/>
      <c r="F11" s="17"/>
      <c r="G11" s="17"/>
      <c r="H11" s="17"/>
    </row>
    <row r="12" spans="1:8" ht="15.75">
      <c r="A12" s="19" t="s">
        <v>2</v>
      </c>
      <c r="B12" s="20"/>
      <c r="C12" s="21" t="s">
        <v>3</v>
      </c>
      <c r="D12" s="21" t="s">
        <v>4</v>
      </c>
      <c r="E12" s="21" t="s">
        <v>16</v>
      </c>
      <c r="F12" s="21" t="s">
        <v>17</v>
      </c>
      <c r="G12" s="21" t="s">
        <v>18</v>
      </c>
      <c r="H12" s="21" t="s">
        <v>19</v>
      </c>
    </row>
    <row r="13" spans="1:8" ht="14.25">
      <c r="A13" s="22"/>
      <c r="B13" s="23"/>
      <c r="C13" s="24" t="s">
        <v>5</v>
      </c>
      <c r="D13" s="24" t="s">
        <v>6</v>
      </c>
      <c r="E13" s="25">
        <v>2004</v>
      </c>
      <c r="F13" s="26" t="s">
        <v>24</v>
      </c>
      <c r="G13" s="27" t="s">
        <v>25</v>
      </c>
      <c r="H13" s="27" t="s">
        <v>26</v>
      </c>
    </row>
    <row r="14" spans="1:8" ht="25.5">
      <c r="A14" s="58" t="s">
        <v>20</v>
      </c>
      <c r="B14" s="59"/>
      <c r="C14" s="60">
        <v>2460</v>
      </c>
      <c r="D14" s="60" t="s">
        <v>21</v>
      </c>
      <c r="E14" s="61">
        <v>20858625</v>
      </c>
      <c r="F14" s="61">
        <v>20611473</v>
      </c>
      <c r="G14" s="61">
        <v>20611473</v>
      </c>
      <c r="H14" s="61">
        <v>20611473</v>
      </c>
    </row>
    <row r="15" spans="1:8" ht="13.5">
      <c r="A15" s="22"/>
      <c r="B15" s="23"/>
      <c r="C15" s="28"/>
      <c r="D15" s="30"/>
      <c r="E15" s="31"/>
      <c r="F15" s="29"/>
      <c r="G15" s="32"/>
      <c r="H15" s="33"/>
    </row>
    <row r="16" spans="1:8" ht="14.25" thickBot="1">
      <c r="A16" s="34"/>
      <c r="B16" s="35" t="s">
        <v>7</v>
      </c>
      <c r="C16" s="36"/>
      <c r="D16" s="36"/>
      <c r="E16" s="37">
        <f>SUM(E14:E15)</f>
        <v>20858625</v>
      </c>
      <c r="F16" s="37">
        <f>SUM(F14:F15)</f>
        <v>20611473</v>
      </c>
      <c r="G16" s="37">
        <f>SUM(G14:G15)</f>
        <v>20611473</v>
      </c>
      <c r="H16" s="37">
        <f>SUM(H14:H15)</f>
        <v>20611473</v>
      </c>
    </row>
    <row r="17" spans="1:8" ht="13.5">
      <c r="A17" s="17"/>
      <c r="B17" s="17"/>
      <c r="C17" s="38"/>
      <c r="D17" s="38"/>
      <c r="E17" s="39"/>
      <c r="F17" s="40"/>
      <c r="G17" s="39"/>
      <c r="H17" s="39"/>
    </row>
    <row r="18" spans="1:8" ht="14.25" thickBot="1">
      <c r="A18" s="41" t="s">
        <v>8</v>
      </c>
      <c r="B18" s="12"/>
      <c r="C18" s="42"/>
      <c r="D18" s="38"/>
      <c r="E18" s="17"/>
      <c r="F18" s="17"/>
      <c r="G18" s="17"/>
      <c r="H18" s="17"/>
    </row>
    <row r="19" spans="1:8" ht="15.75">
      <c r="A19" s="19" t="s">
        <v>2</v>
      </c>
      <c r="B19" s="20"/>
      <c r="C19" s="21" t="s">
        <v>3</v>
      </c>
      <c r="D19" s="21" t="s">
        <v>9</v>
      </c>
      <c r="E19" s="21" t="s">
        <v>16</v>
      </c>
      <c r="F19" s="21" t="s">
        <v>17</v>
      </c>
      <c r="G19" s="21" t="s">
        <v>18</v>
      </c>
      <c r="H19" s="21" t="s">
        <v>19</v>
      </c>
    </row>
    <row r="20" spans="1:8" ht="14.25">
      <c r="A20" s="22"/>
      <c r="B20" s="23" t="s">
        <v>10</v>
      </c>
      <c r="C20" s="24" t="s">
        <v>5</v>
      </c>
      <c r="D20" s="43"/>
      <c r="E20" s="25">
        <v>2004</v>
      </c>
      <c r="F20" s="26" t="s">
        <v>24</v>
      </c>
      <c r="G20" s="27" t="s">
        <v>25</v>
      </c>
      <c r="H20" s="27" t="s">
        <v>26</v>
      </c>
    </row>
    <row r="21" spans="1:8" ht="13.5">
      <c r="A21" s="58" t="s">
        <v>20</v>
      </c>
      <c r="B21" s="59"/>
      <c r="C21" s="60">
        <v>2460</v>
      </c>
      <c r="D21" s="60" t="s">
        <v>22</v>
      </c>
      <c r="E21" s="61">
        <v>20858625</v>
      </c>
      <c r="F21" s="61">
        <v>20611473</v>
      </c>
      <c r="G21" s="61">
        <v>20611473</v>
      </c>
      <c r="H21" s="61">
        <v>20611473</v>
      </c>
    </row>
    <row r="22" spans="1:8" ht="13.5">
      <c r="A22" s="22"/>
      <c r="B22" s="45"/>
      <c r="C22" s="46"/>
      <c r="D22" s="46"/>
      <c r="E22" s="47"/>
      <c r="F22" s="47"/>
      <c r="G22" s="32"/>
      <c r="H22" s="33"/>
    </row>
    <row r="23" spans="1:8" ht="14.25" thickBot="1">
      <c r="A23" s="34"/>
      <c r="B23" s="35" t="s">
        <v>11</v>
      </c>
      <c r="C23" s="48"/>
      <c r="D23" s="49"/>
      <c r="E23" s="37">
        <f>SUM(E21:E22)</f>
        <v>20858625</v>
      </c>
      <c r="F23" s="37">
        <f>SUM(F21:F22)</f>
        <v>20611473</v>
      </c>
      <c r="G23" s="50">
        <f>SUM(G21:G22)</f>
        <v>20611473</v>
      </c>
      <c r="H23" s="37">
        <f>SUM(H21:H22)</f>
        <v>20611473</v>
      </c>
    </row>
    <row r="24" spans="1:8" ht="13.5">
      <c r="A24" s="17"/>
      <c r="B24" s="17"/>
      <c r="C24" s="17"/>
      <c r="D24" s="17"/>
      <c r="E24" s="39"/>
      <c r="F24" s="39"/>
      <c r="G24" s="39"/>
      <c r="H24" s="39"/>
    </row>
    <row r="25" spans="1:8" ht="14.25" thickBot="1">
      <c r="A25" s="41" t="s">
        <v>12</v>
      </c>
      <c r="B25" s="12"/>
      <c r="C25" s="12"/>
      <c r="D25" s="12"/>
      <c r="E25" s="17"/>
      <c r="F25" s="17"/>
      <c r="G25" s="17"/>
      <c r="H25" s="17"/>
    </row>
    <row r="26" spans="1:8" ht="15.75">
      <c r="A26" s="19"/>
      <c r="B26" s="20"/>
      <c r="C26" s="21" t="s">
        <v>3</v>
      </c>
      <c r="D26" s="21" t="s">
        <v>9</v>
      </c>
      <c r="E26" s="21" t="s">
        <v>16</v>
      </c>
      <c r="F26" s="21" t="s">
        <v>17</v>
      </c>
      <c r="G26" s="21" t="s">
        <v>18</v>
      </c>
      <c r="H26" s="21" t="s">
        <v>19</v>
      </c>
    </row>
    <row r="27" spans="1:8" ht="14.25">
      <c r="A27" s="22"/>
      <c r="B27" s="23"/>
      <c r="C27" s="24" t="s">
        <v>5</v>
      </c>
      <c r="D27" s="24"/>
      <c r="E27" s="25">
        <v>2004</v>
      </c>
      <c r="F27" s="26" t="s">
        <v>24</v>
      </c>
      <c r="G27" s="27" t="s">
        <v>25</v>
      </c>
      <c r="H27" s="27" t="s">
        <v>26</v>
      </c>
    </row>
    <row r="28" spans="1:8" ht="13.5">
      <c r="A28" s="51" t="s">
        <v>23</v>
      </c>
      <c r="B28" s="23"/>
      <c r="C28" s="52">
        <v>2460</v>
      </c>
      <c r="D28" s="44" t="s">
        <v>22</v>
      </c>
      <c r="E28" s="53">
        <f>1822257+608507+105645+23708</f>
        <v>2560117</v>
      </c>
      <c r="F28" s="53">
        <f>1582429+558689+105462+19812</f>
        <v>2266392</v>
      </c>
      <c r="G28" s="53">
        <f>1582429+558689+105462+19812</f>
        <v>2266392</v>
      </c>
      <c r="H28" s="53">
        <f>1582429+558689+105462+19812</f>
        <v>2266392</v>
      </c>
    </row>
    <row r="29" spans="1:8" ht="29.25">
      <c r="A29" s="51" t="s">
        <v>33</v>
      </c>
      <c r="B29" s="23"/>
      <c r="C29" s="52">
        <v>2460</v>
      </c>
      <c r="D29" s="44" t="s">
        <v>22</v>
      </c>
      <c r="E29" s="53">
        <f>16853273+632164</f>
        <v>17485437</v>
      </c>
      <c r="F29" s="53">
        <f>17581266</f>
        <v>17581266</v>
      </c>
      <c r="G29" s="53">
        <f>17581266</f>
        <v>17581266</v>
      </c>
      <c r="H29" s="53">
        <f>17581266</f>
        <v>17581266</v>
      </c>
    </row>
    <row r="30" spans="1:8" ht="13.5">
      <c r="A30" s="22" t="s">
        <v>29</v>
      </c>
      <c r="B30" s="23"/>
      <c r="C30" s="52">
        <v>2460</v>
      </c>
      <c r="D30" s="44" t="s">
        <v>22</v>
      </c>
      <c r="E30" s="53">
        <f>31363+44612+571588+19850+145658</f>
        <v>813071</v>
      </c>
      <c r="F30" s="53">
        <f>31363+73998+624790+19850+13814</f>
        <v>763815</v>
      </c>
      <c r="G30" s="53">
        <f>31363+73998+624790+19850+13814</f>
        <v>763815</v>
      </c>
      <c r="H30" s="53">
        <f>31363+73998+624790+19850+13814</f>
        <v>763815</v>
      </c>
    </row>
    <row r="31" spans="1:8" ht="13.5">
      <c r="A31" s="22"/>
      <c r="B31" s="23"/>
      <c r="C31" s="52"/>
      <c r="D31" s="44"/>
      <c r="E31" s="54"/>
      <c r="F31" s="47"/>
      <c r="G31" s="32"/>
      <c r="H31" s="33"/>
    </row>
    <row r="32" spans="1:8" ht="14.25" thickBot="1">
      <c r="A32" s="55"/>
      <c r="B32" s="56" t="s">
        <v>11</v>
      </c>
      <c r="C32" s="48"/>
      <c r="D32" s="49"/>
      <c r="E32" s="37">
        <f>SUM(E28:E31)</f>
        <v>20858625</v>
      </c>
      <c r="F32" s="37">
        <f>SUM(F28:F31)</f>
        <v>20611473</v>
      </c>
      <c r="G32" s="37">
        <f>SUM(G28:G31)</f>
        <v>20611473</v>
      </c>
      <c r="H32" s="37">
        <f>SUM(H28:H31)</f>
        <v>20611473</v>
      </c>
    </row>
    <row r="33" spans="1:8" ht="13.5">
      <c r="A33" s="57" t="s">
        <v>13</v>
      </c>
      <c r="B33" s="17"/>
      <c r="C33" s="17"/>
      <c r="D33" s="17"/>
      <c r="E33" s="39"/>
      <c r="F33" s="39"/>
      <c r="G33" s="39"/>
      <c r="H33" s="39"/>
    </row>
    <row r="34" spans="1:8" ht="12.75">
      <c r="A34" s="65" t="s">
        <v>27</v>
      </c>
      <c r="B34" s="65"/>
      <c r="C34" s="65"/>
      <c r="D34" s="65"/>
      <c r="E34" s="65"/>
      <c r="F34" s="65"/>
      <c r="G34" s="65"/>
      <c r="H34" s="65"/>
    </row>
    <row r="35" spans="1:8" ht="12.75">
      <c r="A35" s="1" t="s">
        <v>28</v>
      </c>
      <c r="B35" s="1"/>
      <c r="C35" s="1"/>
      <c r="D35" s="1"/>
      <c r="E35" s="1"/>
      <c r="F35" s="1"/>
      <c r="G35" s="1"/>
      <c r="H35" s="1"/>
    </row>
    <row r="36" spans="1:8" ht="40.5" customHeight="1">
      <c r="A36" s="66" t="s">
        <v>34</v>
      </c>
      <c r="B36" s="67"/>
      <c r="C36" s="67"/>
      <c r="D36" s="67"/>
      <c r="E36" s="67"/>
      <c r="F36" s="67"/>
      <c r="G36" s="67"/>
      <c r="H36" s="67"/>
    </row>
    <row r="37" ht="12.75">
      <c r="A37" s="62"/>
    </row>
  </sheetData>
  <mergeCells count="5">
    <mergeCell ref="A34:H34"/>
    <mergeCell ref="A36:H36"/>
    <mergeCell ref="A4:H4"/>
    <mergeCell ref="A5:H5"/>
    <mergeCell ref="A9:H9"/>
  </mergeCells>
  <printOptions/>
  <pageMargins left="0.33" right="0.34" top="0.79" bottom="1" header="0.5" footer="0.5"/>
  <pageSetup fitToHeight="1" fitToWidth="1"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 Office</dc:creator>
  <cp:keywords/>
  <dc:description/>
  <cp:lastModifiedBy>Angel Allende-Foss</cp:lastModifiedBy>
  <cp:lastPrinted>2004-10-14T17:23:55Z</cp:lastPrinted>
  <dcterms:created xsi:type="dcterms:W3CDTF">2004-07-26T17:42:03Z</dcterms:created>
  <dcterms:modified xsi:type="dcterms:W3CDTF">2004-10-26T18:08:33Z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1447766316</vt:i4>
  </property>
  <property fmtid="{D5CDD505-2E9C-101B-9397-08002B2CF9AE}" pid="3" name="_EmailSubject">
    <vt:lpwstr>consolidated housing</vt:lpwstr>
  </property>
  <property fmtid="{D5CDD505-2E9C-101B-9397-08002B2CF9AE}" pid="4" name="_AuthorEmail">
    <vt:lpwstr>Shelley.Harrison@METROKC.GOV</vt:lpwstr>
  </property>
  <property fmtid="{D5CDD505-2E9C-101B-9397-08002B2CF9AE}" pid="5" name="_AuthorEmailDisplayName">
    <vt:lpwstr>Harrison, Shelley</vt:lpwstr>
  </property>
  <property fmtid="{D5CDD505-2E9C-101B-9397-08002B2CF9AE}" pid="6" name="_PreviousAdHocReviewCycleID">
    <vt:i4>-768673561</vt:i4>
  </property>
  <property fmtid="{D5CDD505-2E9C-101B-9397-08002B2CF9AE}" pid="7" name="_ReviewingToolsShownOnce">
    <vt:lpwstr/>
  </property>
</Properties>
</file>