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unding Exchange" sheetId="1" r:id="rId1"/>
  </sheets>
  <externalReferences>
    <externalReference r:id="rId4"/>
  </externalReferences>
  <definedNames>
    <definedName name="FIVE">#REF!</definedName>
    <definedName name="FOUR">#REF!</definedName>
    <definedName name="ONE">#REF!</definedName>
    <definedName name="_xlnm.Print_Area" localSheetId="0">'Funding Exchange'!$A$1:$F$34</definedName>
    <definedName name="SUM">#REF!</definedName>
  </definedNames>
  <calcPr fullCalcOnLoad="1"/>
</workbook>
</file>

<file path=xl/comments1.xml><?xml version="1.0" encoding="utf-8"?>
<comments xmlns="http://schemas.openxmlformats.org/spreadsheetml/2006/main">
  <authors>
    <author>Gary Prince</author>
  </authors>
  <commentList>
    <comment ref="D12" authorId="0">
      <text>
        <r>
          <rPr>
            <b/>
            <sz val="8"/>
            <rFont val="Tahoma"/>
            <family val="0"/>
          </rPr>
          <t>Gary Prince:</t>
        </r>
        <r>
          <rPr>
            <sz val="8"/>
            <rFont val="Tahoma"/>
            <family val="0"/>
          </rPr>
          <t xml:space="preserve">
City of Seattle grant</t>
        </r>
      </text>
    </comment>
    <comment ref="E12" authorId="0">
      <text>
        <r>
          <rPr>
            <b/>
            <sz val="8"/>
            <rFont val="Tahoma"/>
            <family val="0"/>
          </rPr>
          <t>Gary Prince:</t>
        </r>
        <r>
          <rPr>
            <sz val="8"/>
            <rFont val="Tahoma"/>
            <family val="0"/>
          </rPr>
          <t xml:space="preserve">
PSRC grant + City $ for signal on 3rd/103rd
</t>
        </r>
      </text>
    </comment>
  </commentList>
</comments>
</file>

<file path=xl/sharedStrings.xml><?xml version="1.0" encoding="utf-8"?>
<sst xmlns="http://schemas.openxmlformats.org/spreadsheetml/2006/main" count="34" uniqueCount="23">
  <si>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</si>
  <si>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</si>
  <si>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</si>
  <si>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</si>
  <si>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</si>
  <si>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</si>
  <si>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</si>
  <si>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</si>
  <si>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TOTAL</t>
  </si>
  <si>
    <t>Assumptions:</t>
  </si>
  <si>
    <t>Expenditures by Categories:</t>
  </si>
  <si>
    <t>Affected Agencies:  Transit</t>
  </si>
  <si>
    <t>Public Transportation</t>
  </si>
  <si>
    <t>Transit</t>
  </si>
  <si>
    <t xml:space="preserve"> </t>
  </si>
  <si>
    <t>Ordinance/Motion No.:  2005-XXXX</t>
  </si>
  <si>
    <t>Note Prepared By:  Gary Prince</t>
  </si>
  <si>
    <t xml:space="preserve">Note Reviewed By:  </t>
  </si>
  <si>
    <t>Title:  Northgate 3rd Avenue</t>
  </si>
  <si>
    <t>Public Transportation CIP Fund Balance</t>
  </si>
  <si>
    <t>Third Avenue Construction</t>
  </si>
  <si>
    <t>3rd Avenue Signal/Sidewalks</t>
  </si>
  <si>
    <t>100th signal and sidewalk improvements, transit ctr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</si>
</sst>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centerContinuous"/>
      <protection/>
    </xf>
    <xf numFmtId="3" fontId="4" fillId="0" borderId="0" xfId="19" applyNumberFormat="1" applyFont="1" applyBorder="1">
      <alignment/>
      <protection/>
    </xf>
    <xf numFmtId="0" fontId="0" fillId="0" borderId="0" xfId="19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left"/>
      <protection/>
    </xf>
    <xf numFmtId="38" fontId="5" fillId="0" borderId="1" xfId="19" applyNumberFormat="1" applyFont="1" applyBorder="1">
      <alignment/>
      <protection/>
    </xf>
    <xf numFmtId="0" fontId="0" fillId="0" borderId="0" xfId="19" applyFont="1" applyAlignment="1">
      <alignment/>
      <protection/>
    </xf>
    <xf numFmtId="0" fontId="6" fillId="0" borderId="0" xfId="19" applyFont="1" applyAlignment="1">
      <alignment/>
      <protection/>
    </xf>
    <xf numFmtId="0" fontId="7" fillId="0" borderId="0" xfId="19" applyFont="1" applyAlignment="1">
      <alignment horizontal="centerContinuous"/>
      <protection/>
    </xf>
    <xf numFmtId="0" fontId="8" fillId="0" borderId="0" xfId="19" applyFont="1" applyAlignment="1">
      <alignment horizontal="left"/>
      <protection/>
    </xf>
    <xf numFmtId="0" fontId="6" fillId="0" borderId="0" xfId="19" applyFont="1" applyAlignment="1">
      <alignment horizontal="centerContinuous"/>
      <protection/>
    </xf>
    <xf numFmtId="0" fontId="6" fillId="0" borderId="2" xfId="19" applyFont="1" applyBorder="1" applyAlignment="1">
      <alignment horizontal="left"/>
      <protection/>
    </xf>
    <xf numFmtId="0" fontId="6" fillId="0" borderId="3" xfId="19" applyFont="1" applyBorder="1" applyAlignment="1">
      <alignment horizontal="centerContinuous"/>
      <protection/>
    </xf>
    <xf numFmtId="0" fontId="6" fillId="0" borderId="4" xfId="19" applyFont="1" applyBorder="1" applyAlignment="1">
      <alignment horizontal="centerContinuous"/>
      <protection/>
    </xf>
    <xf numFmtId="0" fontId="6" fillId="0" borderId="5" xfId="19" applyFont="1" applyBorder="1" applyAlignment="1">
      <alignment horizontal="left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6" xfId="19" applyFont="1" applyBorder="1">
      <alignment/>
      <protection/>
    </xf>
    <xf numFmtId="0" fontId="6" fillId="0" borderId="5" xfId="19" applyFont="1" applyBorder="1">
      <alignment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6" fillId="0" borderId="7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9" xfId="19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10" xfId="19" applyFont="1" applyBorder="1" applyAlignment="1">
      <alignment vertical="top"/>
      <protection/>
    </xf>
    <xf numFmtId="0" fontId="6" fillId="0" borderId="11" xfId="19" applyFont="1" applyBorder="1" applyAlignment="1">
      <alignment horizontal="center" vertical="top" wrapText="1"/>
      <protection/>
    </xf>
    <xf numFmtId="0" fontId="6" fillId="0" borderId="11" xfId="19" applyFont="1" applyBorder="1" applyAlignment="1">
      <alignment horizontal="center" vertical="top"/>
      <protection/>
    </xf>
    <xf numFmtId="0" fontId="6" fillId="0" borderId="12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4" xfId="19" applyFont="1" applyBorder="1" applyAlignment="1">
      <alignment wrapText="1"/>
      <protection/>
    </xf>
    <xf numFmtId="0" fontId="6" fillId="0" borderId="15" xfId="19" applyFont="1" applyBorder="1" applyAlignment="1">
      <alignment horizontal="center" wrapText="1"/>
      <protection/>
    </xf>
    <xf numFmtId="3" fontId="6" fillId="0" borderId="15" xfId="19" applyNumberFormat="1" applyFont="1" applyBorder="1">
      <alignment/>
      <protection/>
    </xf>
    <xf numFmtId="3" fontId="6" fillId="0" borderId="16" xfId="19" applyNumberFormat="1" applyFont="1" applyBorder="1">
      <alignment/>
      <protection/>
    </xf>
    <xf numFmtId="3" fontId="6" fillId="0" borderId="17" xfId="19" applyNumberFormat="1" applyFont="1" applyBorder="1">
      <alignment/>
      <protection/>
    </xf>
    <xf numFmtId="3" fontId="6" fillId="0" borderId="15" xfId="19" applyNumberFormat="1" applyFont="1" applyBorder="1" applyAlignment="1">
      <alignment horizontal="right"/>
      <protection/>
    </xf>
    <xf numFmtId="3" fontId="6" fillId="0" borderId="16" xfId="19" applyNumberFormat="1" applyFont="1" applyBorder="1" applyAlignment="1">
      <alignment horizontal="right"/>
      <protection/>
    </xf>
    <xf numFmtId="3" fontId="6" fillId="0" borderId="17" xfId="19" applyNumberFormat="1" applyFont="1" applyBorder="1" applyAlignment="1">
      <alignment horizontal="right"/>
      <protection/>
    </xf>
    <xf numFmtId="0" fontId="6" fillId="0" borderId="18" xfId="19" applyFont="1" applyBorder="1">
      <alignment/>
      <protection/>
    </xf>
    <xf numFmtId="0" fontId="6" fillId="0" borderId="1" xfId="19" applyFont="1" applyBorder="1">
      <alignment/>
      <protection/>
    </xf>
    <xf numFmtId="3" fontId="5" fillId="0" borderId="1" xfId="19" applyNumberFormat="1" applyFont="1" applyBorder="1">
      <alignment/>
      <protection/>
    </xf>
    <xf numFmtId="3" fontId="5" fillId="0" borderId="19" xfId="19" applyNumberFormat="1" applyFont="1" applyBorder="1">
      <alignment/>
      <protection/>
    </xf>
    <xf numFmtId="3" fontId="6" fillId="0" borderId="0" xfId="19" applyNumberFormat="1" applyFont="1">
      <alignment/>
      <protection/>
    </xf>
    <xf numFmtId="0" fontId="5" fillId="0" borderId="0" xfId="19" applyFont="1" applyBorder="1">
      <alignment/>
      <protection/>
    </xf>
    <xf numFmtId="190" fontId="6" fillId="0" borderId="15" xfId="19" applyNumberFormat="1" applyFont="1" applyBorder="1" applyAlignment="1">
      <alignment horizontal="center" wrapText="1"/>
      <protection/>
    </xf>
    <xf numFmtId="0" fontId="6" fillId="0" borderId="14" xfId="19" applyFont="1" applyBorder="1">
      <alignment/>
      <protection/>
    </xf>
    <xf numFmtId="190" fontId="6" fillId="0" borderId="15" xfId="19" applyNumberFormat="1" applyFont="1" applyBorder="1" applyAlignment="1">
      <alignment horizontal="right"/>
      <protection/>
    </xf>
    <xf numFmtId="190" fontId="6" fillId="0" borderId="15" xfId="19" applyNumberFormat="1" applyFont="1" applyBorder="1" applyAlignment="1">
      <alignment horizontal="center"/>
      <protection/>
    </xf>
    <xf numFmtId="0" fontId="6" fillId="0" borderId="10" xfId="19" applyFont="1" applyBorder="1">
      <alignment/>
      <protection/>
    </xf>
    <xf numFmtId="0" fontId="6" fillId="0" borderId="20" xfId="19" applyFont="1" applyBorder="1" applyAlignment="1">
      <alignment horizontal="center"/>
      <protection/>
    </xf>
    <xf numFmtId="0" fontId="6" fillId="0" borderId="21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22" xfId="19" applyFont="1" applyBorder="1">
      <alignment/>
      <protection/>
    </xf>
    <xf numFmtId="0" fontId="6" fillId="0" borderId="23" xfId="19" applyFont="1" applyBorder="1">
      <alignment/>
      <protection/>
    </xf>
    <xf numFmtId="38" fontId="6" fillId="0" borderId="15" xfId="19" applyNumberFormat="1" applyFont="1" applyBorder="1">
      <alignment/>
      <protection/>
    </xf>
    <xf numFmtId="0" fontId="6" fillId="0" borderId="24" xfId="19" applyFont="1" applyBorder="1">
      <alignment/>
      <protection/>
    </xf>
    <xf numFmtId="0" fontId="6" fillId="0" borderId="25" xfId="19" applyFont="1" applyBorder="1">
      <alignment/>
      <protection/>
    </xf>
    <xf numFmtId="0" fontId="3" fillId="0" borderId="0" xfId="19" applyFont="1">
      <alignment/>
      <protection/>
    </xf>
    <xf numFmtId="38" fontId="5" fillId="0" borderId="26" xfId="19" applyNumberFormat="1" applyFont="1" applyBorder="1">
      <alignment/>
      <protection/>
    </xf>
    <xf numFmtId="173" fontId="0" fillId="0" borderId="15" xfId="15" applyNumberFormat="1" applyBorder="1" applyAlignment="1">
      <alignment/>
    </xf>
    <xf numFmtId="173" fontId="0" fillId="0" borderId="17" xfId="15" applyNumberFormat="1" applyBorder="1" applyAlignment="1">
      <alignment/>
    </xf>
    <xf numFmtId="38" fontId="5" fillId="0" borderId="19" xfId="19" applyNumberFormat="1" applyFont="1" applyBorder="1">
      <alignment/>
      <protection/>
    </xf>
    <xf numFmtId="173" fontId="0" fillId="0" borderId="0" xfId="15" applyNumberFormat="1" applyFont="1" applyBorder="1" applyAlignment="1">
      <alignment/>
    </xf>
    <xf numFmtId="190" fontId="6" fillId="0" borderId="15" xfId="19" applyNumberFormat="1" applyFont="1" applyBorder="1" applyAlignment="1" quotePrefix="1">
      <alignment horizontal="right" wrapText="1"/>
      <protection/>
    </xf>
    <xf numFmtId="0" fontId="0" fillId="0" borderId="0" xfId="19" applyFont="1">
      <alignment/>
      <protection/>
    </xf>
    <xf numFmtId="42" fontId="0" fillId="0" borderId="0" xfId="19" applyNumberFormat="1" applyFont="1" applyBorder="1">
      <alignment/>
      <protection/>
    </xf>
    <xf numFmtId="0" fontId="8" fillId="0" borderId="0" xfId="19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thur\Local%20Settings\Temporary%20Internet%20Files\OLKC\Northgate%20scope%20and%20expenditures%208_22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thgate"/>
      <sheetName val="Greenstreets"/>
      <sheetName val="Revenues_Expenditures"/>
    </sheetNames>
    <sheetDataSet>
      <sheetData sheetId="2">
        <row r="6">
          <cell r="B6">
            <v>2100033</v>
          </cell>
          <cell r="C6">
            <v>1371572</v>
          </cell>
          <cell r="D6">
            <v>500000</v>
          </cell>
        </row>
        <row r="13">
          <cell r="B13">
            <v>240000</v>
          </cell>
          <cell r="E13">
            <v>240000</v>
          </cell>
        </row>
        <row r="24">
          <cell r="C24">
            <v>744500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A31" sqref="A31:F32"/>
    </sheetView>
  </sheetViews>
  <sheetFormatPr defaultColWidth="9.140625" defaultRowHeight="12.75"/>
  <cols>
    <col min="1" max="1" width="22.28125" style="2" customWidth="1"/>
    <col min="2" max="2" width="10.140625" style="2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10"/>
      <c r="B1" s="11"/>
      <c r="C1" s="12" t="s">
        <v>0</v>
      </c>
      <c r="D1" s="11"/>
      <c r="E1" s="11"/>
      <c r="F1" s="11"/>
      <c r="G1" s="1"/>
      <c r="H1" s="1"/>
    </row>
    <row r="2" spans="1:7" ht="14.25" thickBot="1">
      <c r="A2" s="13"/>
      <c r="B2" s="14"/>
      <c r="C2" s="14"/>
      <c r="D2" s="14"/>
      <c r="E2" s="14"/>
      <c r="F2" s="14"/>
      <c r="G2" s="3"/>
    </row>
    <row r="3" spans="1:7" ht="18" customHeight="1" thickTop="1">
      <c r="A3" s="15" t="s">
        <v>15</v>
      </c>
      <c r="B3" s="16"/>
      <c r="C3" s="16"/>
      <c r="D3" s="16"/>
      <c r="E3" s="16"/>
      <c r="F3" s="17"/>
      <c r="G3" s="3"/>
    </row>
    <row r="4" spans="1:7" ht="18" customHeight="1">
      <c r="A4" s="18" t="s">
        <v>18</v>
      </c>
      <c r="B4" s="19"/>
      <c r="C4" s="19"/>
      <c r="D4" s="19"/>
      <c r="E4" s="19"/>
      <c r="F4" s="20"/>
      <c r="G4" s="3"/>
    </row>
    <row r="5" spans="1:6" ht="18" customHeight="1">
      <c r="A5" s="21" t="s">
        <v>11</v>
      </c>
      <c r="B5" s="22"/>
      <c r="C5" s="23"/>
      <c r="D5" s="24"/>
      <c r="E5" s="22"/>
      <c r="F5" s="20"/>
    </row>
    <row r="6" spans="1:6" ht="18" customHeight="1">
      <c r="A6" s="21" t="s">
        <v>16</v>
      </c>
      <c r="B6" s="22"/>
      <c r="C6" s="22"/>
      <c r="D6" s="22"/>
      <c r="E6" s="22"/>
      <c r="F6" s="20"/>
    </row>
    <row r="7" spans="1:6" ht="18" customHeight="1" thickBot="1">
      <c r="A7" s="25" t="s">
        <v>17</v>
      </c>
      <c r="B7" s="26"/>
      <c r="C7" s="26"/>
      <c r="D7" s="26"/>
      <c r="E7" s="26"/>
      <c r="F7" s="27"/>
    </row>
    <row r="8" spans="1:7" ht="18" customHeight="1" thickTop="1">
      <c r="A8" s="28"/>
      <c r="B8" s="28"/>
      <c r="C8" s="22"/>
      <c r="D8" s="22"/>
      <c r="E8" s="22"/>
      <c r="F8" s="22"/>
      <c r="G8" s="8"/>
    </row>
    <row r="9" spans="1:6" ht="18" customHeight="1">
      <c r="A9" s="22" t="s">
        <v>1</v>
      </c>
      <c r="B9" s="28"/>
      <c r="C9" s="28"/>
      <c r="D9" s="28"/>
      <c r="E9" s="28"/>
      <c r="F9" s="28"/>
    </row>
    <row r="10" spans="1:7" ht="18" customHeight="1" thickBot="1">
      <c r="A10" s="29" t="s">
        <v>2</v>
      </c>
      <c r="B10" s="28"/>
      <c r="C10" s="28"/>
      <c r="D10" s="28"/>
      <c r="E10" s="28"/>
      <c r="F10" s="28"/>
      <c r="G10" s="8"/>
    </row>
    <row r="11" spans="1:6" ht="16.5" customHeight="1">
      <c r="A11" s="30" t="s">
        <v>3</v>
      </c>
      <c r="B11" s="31" t="s">
        <v>4</v>
      </c>
      <c r="C11" s="31" t="s">
        <v>5</v>
      </c>
      <c r="D11" s="32">
        <v>2005</v>
      </c>
      <c r="E11" s="33">
        <v>2006</v>
      </c>
      <c r="F11" s="34">
        <v>2007</v>
      </c>
    </row>
    <row r="12" spans="1:10" ht="45.75" customHeight="1">
      <c r="A12" s="35" t="s">
        <v>12</v>
      </c>
      <c r="B12" s="70">
        <v>3641</v>
      </c>
      <c r="C12" s="36"/>
      <c r="D12" s="38">
        <f>'[1]Revenues_Expenditures'!$D$6</f>
        <v>500000</v>
      </c>
      <c r="E12" s="38">
        <f>'[1]Revenues_Expenditures'!$C$6+'[1]Revenues_Expenditures'!$B$13</f>
        <v>1611572</v>
      </c>
      <c r="F12" s="39">
        <v>0</v>
      </c>
      <c r="J12" s="71" t="s">
        <v>14</v>
      </c>
    </row>
    <row r="13" spans="1:6" ht="27">
      <c r="A13" s="35" t="s">
        <v>19</v>
      </c>
      <c r="B13" s="51" t="s">
        <v>14</v>
      </c>
      <c r="C13" s="36" t="s">
        <v>14</v>
      </c>
      <c r="D13" s="37" t="s">
        <v>14</v>
      </c>
      <c r="E13" s="38">
        <v>228461</v>
      </c>
      <c r="F13" s="39"/>
    </row>
    <row r="14" spans="1:6" ht="13.5">
      <c r="A14" s="35" t="s">
        <v>12</v>
      </c>
      <c r="B14" s="70">
        <v>3641</v>
      </c>
      <c r="C14" s="36"/>
      <c r="D14" s="40"/>
      <c r="E14" s="41">
        <f>'[1]Revenues_Expenditures'!$C$24</f>
        <v>744500</v>
      </c>
      <c r="F14" s="42"/>
    </row>
    <row r="15" spans="1:6" ht="18" customHeight="1" thickBot="1">
      <c r="A15" s="43" t="s">
        <v>8</v>
      </c>
      <c r="B15" s="44"/>
      <c r="C15" s="44"/>
      <c r="D15" s="45">
        <f>SUM(D12:D14)</f>
        <v>500000</v>
      </c>
      <c r="E15" s="45">
        <f>SUM(E12:E14)</f>
        <v>2584533</v>
      </c>
      <c r="F15" s="46">
        <f>SUM(F12:F14)</f>
        <v>0</v>
      </c>
    </row>
    <row r="16" spans="1:6" ht="18" customHeight="1">
      <c r="A16" s="28"/>
      <c r="B16" s="28"/>
      <c r="C16" s="28"/>
      <c r="D16" s="47"/>
      <c r="E16" s="47"/>
      <c r="F16" s="47"/>
    </row>
    <row r="17" spans="1:6" ht="18" customHeight="1" thickBot="1">
      <c r="A17" s="48" t="s">
        <v>6</v>
      </c>
      <c r="B17" s="22"/>
      <c r="C17" s="28"/>
      <c r="D17" s="28"/>
      <c r="E17" s="28"/>
      <c r="F17" s="28"/>
    </row>
    <row r="18" spans="1:6" ht="27">
      <c r="A18" s="30" t="s">
        <v>3</v>
      </c>
      <c r="B18" s="31" t="s">
        <v>4</v>
      </c>
      <c r="C18" s="31" t="s">
        <v>7</v>
      </c>
      <c r="D18" s="32">
        <v>2005</v>
      </c>
      <c r="E18" s="33">
        <v>2006</v>
      </c>
      <c r="F18" s="34">
        <v>2007</v>
      </c>
    </row>
    <row r="19" spans="1:6" ht="13.5">
      <c r="A19" s="35" t="s">
        <v>12</v>
      </c>
      <c r="B19" s="70">
        <f>B12</f>
        <v>3641</v>
      </c>
      <c r="C19" s="49" t="s">
        <v>13</v>
      </c>
      <c r="D19" s="69">
        <f>D15</f>
        <v>500000</v>
      </c>
      <c r="E19" s="69">
        <f>E15</f>
        <v>2584533</v>
      </c>
      <c r="F19" s="67">
        <v>0</v>
      </c>
    </row>
    <row r="20" spans="1:6" ht="18" customHeight="1">
      <c r="A20" s="50"/>
      <c r="B20" s="51"/>
      <c r="C20" s="52"/>
      <c r="D20" s="38"/>
      <c r="E20" s="66"/>
      <c r="F20" s="67"/>
    </row>
    <row r="21" spans="1:6" ht="18" customHeight="1">
      <c r="A21" s="50"/>
      <c r="B21" s="51"/>
      <c r="C21" s="52"/>
      <c r="D21" s="38"/>
      <c r="E21" s="66"/>
      <c r="F21" s="67"/>
    </row>
    <row r="22" spans="1:7" ht="18" customHeight="1" thickBot="1">
      <c r="A22" s="43" t="s">
        <v>8</v>
      </c>
      <c r="B22" s="44"/>
      <c r="C22" s="44"/>
      <c r="D22" s="65">
        <f>SUM(D19:D21)</f>
        <v>500000</v>
      </c>
      <c r="E22" s="65">
        <f>SUM(E19:E21)</f>
        <v>2584533</v>
      </c>
      <c r="F22" s="68">
        <f>SUM(F19:F21)</f>
        <v>0</v>
      </c>
      <c r="G22" s="4"/>
    </row>
    <row r="23" spans="1:6" ht="18" customHeight="1">
      <c r="A23" s="28"/>
      <c r="B23" s="28"/>
      <c r="C23" s="28"/>
      <c r="D23" s="47"/>
      <c r="E23" s="47"/>
      <c r="F23" s="47"/>
    </row>
    <row r="24" spans="1:6" ht="18" customHeight="1" thickBot="1">
      <c r="A24" s="48" t="s">
        <v>10</v>
      </c>
      <c r="B24" s="22"/>
      <c r="C24" s="22"/>
      <c r="D24" s="28"/>
      <c r="E24" s="28"/>
      <c r="F24" s="28"/>
    </row>
    <row r="25" spans="1:8" ht="18" customHeight="1">
      <c r="A25" s="53"/>
      <c r="B25" s="54"/>
      <c r="C25" s="55"/>
      <c r="D25" s="56">
        <v>2005</v>
      </c>
      <c r="E25" s="57">
        <v>2006</v>
      </c>
      <c r="F25" s="58">
        <v>2007</v>
      </c>
      <c r="G25" s="5"/>
      <c r="H25" s="5"/>
    </row>
    <row r="26" spans="1:8" ht="18" customHeight="1">
      <c r="A26" s="50" t="s">
        <v>20</v>
      </c>
      <c r="B26" s="59"/>
      <c r="C26" s="60"/>
      <c r="D26" s="37">
        <f>D12</f>
        <v>500000</v>
      </c>
      <c r="E26" s="38">
        <f>'[1]Revenues_Expenditures'!$B$6-D26</f>
        <v>1600033</v>
      </c>
      <c r="F26" s="39" t="s">
        <v>14</v>
      </c>
      <c r="G26" s="6"/>
      <c r="H26" s="6"/>
    </row>
    <row r="27" spans="1:8" ht="18" customHeight="1">
      <c r="A27" s="50" t="s">
        <v>21</v>
      </c>
      <c r="B27" s="59"/>
      <c r="C27" s="60"/>
      <c r="D27" s="38"/>
      <c r="E27" s="38">
        <f>'[1]Revenues_Expenditures'!$E$13</f>
        <v>240000</v>
      </c>
      <c r="F27" s="39"/>
      <c r="G27" s="6"/>
      <c r="H27" s="6"/>
    </row>
    <row r="28" spans="1:6" ht="18" customHeight="1">
      <c r="A28" s="50" t="s">
        <v>22</v>
      </c>
      <c r="B28" s="59"/>
      <c r="C28" s="60"/>
      <c r="D28" s="61"/>
      <c r="E28" s="72">
        <f>'[1]Revenues_Expenditures'!$C$24</f>
        <v>744500</v>
      </c>
      <c r="F28" s="39"/>
    </row>
    <row r="29" spans="1:8" ht="18" customHeight="1" thickBot="1">
      <c r="A29" s="43" t="s">
        <v>8</v>
      </c>
      <c r="B29" s="62"/>
      <c r="C29" s="63"/>
      <c r="D29" s="9">
        <f>SUM(D26:D28)</f>
        <v>500000</v>
      </c>
      <c r="E29" s="9">
        <f>SUM(E26:E28)</f>
        <v>2584533</v>
      </c>
      <c r="F29" s="68">
        <f>SUM(F26:F28)</f>
        <v>0</v>
      </c>
      <c r="G29" s="7"/>
      <c r="H29" s="7"/>
    </row>
    <row r="30" spans="1:8" ht="18" customHeight="1">
      <c r="A30" s="64" t="s">
        <v>9</v>
      </c>
      <c r="B30" s="28"/>
      <c r="C30" s="28"/>
      <c r="D30" s="47"/>
      <c r="E30" s="47"/>
      <c r="F30" s="47"/>
      <c r="G30" s="7"/>
      <c r="H30" s="7"/>
    </row>
    <row r="31" spans="1:8" ht="13.5" customHeight="1">
      <c r="A31" s="73"/>
      <c r="B31" s="73"/>
      <c r="C31" s="73"/>
      <c r="D31" s="73"/>
      <c r="E31" s="73"/>
      <c r="F31" s="73"/>
      <c r="G31" s="7"/>
      <c r="H31" s="7"/>
    </row>
    <row r="32" spans="1:8" ht="21.75" customHeight="1">
      <c r="A32" s="73"/>
      <c r="B32" s="73"/>
      <c r="C32" s="73"/>
      <c r="D32" s="73"/>
      <c r="E32" s="73"/>
      <c r="F32" s="73"/>
      <c r="G32" s="7"/>
      <c r="H32" s="7"/>
    </row>
    <row r="33" spans="1:6" ht="13.5" customHeight="1">
      <c r="A33" s="73"/>
      <c r="B33" s="73"/>
      <c r="C33" s="73"/>
      <c r="D33" s="73"/>
      <c r="E33" s="73"/>
      <c r="F33" s="73"/>
    </row>
    <row r="34" spans="1:6" ht="18.75" customHeight="1">
      <c r="A34" s="73"/>
      <c r="B34" s="73"/>
      <c r="C34" s="73"/>
      <c r="D34" s="73"/>
      <c r="E34" s="73"/>
      <c r="F34" s="73"/>
    </row>
    <row r="35" spans="1:6" ht="12.75">
      <c r="A35" s="73" t="s">
        <v>14</v>
      </c>
      <c r="B35" s="73"/>
      <c r="C35" s="73"/>
      <c r="D35" s="73"/>
      <c r="E35" s="73"/>
      <c r="F35" s="73"/>
    </row>
    <row r="36" spans="1:6" ht="12.75" hidden="1">
      <c r="A36" s="73"/>
      <c r="B36" s="73"/>
      <c r="C36" s="73"/>
      <c r="D36" s="73"/>
      <c r="E36" s="73"/>
      <c r="F36" s="73"/>
    </row>
  </sheetData>
  <mergeCells count="3">
    <mergeCell ref="A35:F36"/>
    <mergeCell ref="A31:F32"/>
    <mergeCell ref="A33:F34"/>
  </mergeCells>
  <printOptions horizontalCentered="1"/>
  <pageMargins left="0.5" right="0.5" top="0.68" bottom="0.77" header="0.5" footer="0.5"/>
  <pageSetup fitToHeight="1" fitToWidth="1" horizontalDpi="600" verticalDpi="600" orientation="portrait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Pedroza, Melani</cp:lastModifiedBy>
  <cp:lastPrinted>2005-09-16T22:59:54Z</cp:lastPrinted>
  <dcterms:created xsi:type="dcterms:W3CDTF">2002-04-29T21:15:32Z</dcterms:created>
  <dcterms:modified xsi:type="dcterms:W3CDTF">2005-09-19T18:12:22Z</dcterms:modified>
  <cp:category/>
  <cp:version/>
  <cp:contentType/>
  <cp:contentStatus/>
</cp:coreProperties>
</file>